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GalaxyGamers\trunk\config_tables\table_xlsx\"/>
    </mc:Choice>
  </mc:AlternateContent>
  <bookViews>
    <workbookView xWindow="0" yWindow="0" windowWidth="28800" windowHeight="14115"/>
  </bookViews>
  <sheets>
    <sheet name="abyss" sheetId="1" r:id="rId1"/>
  </sheets>
  <definedNames>
    <definedName name="_xlnm._FilterDatabase" localSheetId="0" hidden="1">abyss!$L$1:$L$1505</definedName>
  </definedNames>
  <calcPr calcId="152511"/>
</workbook>
</file>

<file path=xl/calcChain.xml><?xml version="1.0" encoding="utf-8"?>
<calcChain xmlns="http://schemas.openxmlformats.org/spreadsheetml/2006/main">
  <c r="Z1208" i="1" l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Z1371" i="1" s="1"/>
  <c r="Z1372" i="1" s="1"/>
  <c r="Z1373" i="1" s="1"/>
  <c r="Z1374" i="1" s="1"/>
  <c r="Z1375" i="1" s="1"/>
  <c r="Z1376" i="1" s="1"/>
  <c r="Z1377" i="1" s="1"/>
  <c r="Z1378" i="1" s="1"/>
  <c r="Z1379" i="1" s="1"/>
  <c r="Z1380" i="1" s="1"/>
  <c r="Z1381" i="1" s="1"/>
  <c r="Z1382" i="1" s="1"/>
  <c r="Z1383" i="1" s="1"/>
  <c r="Z1384" i="1" s="1"/>
  <c r="Z1385" i="1" s="1"/>
  <c r="Z1386" i="1" s="1"/>
  <c r="Z1387" i="1" s="1"/>
  <c r="Z1388" i="1" s="1"/>
  <c r="Z1389" i="1" s="1"/>
  <c r="Z1390" i="1" s="1"/>
  <c r="Z1391" i="1" s="1"/>
  <c r="Z1392" i="1" s="1"/>
  <c r="Z1393" i="1" s="1"/>
  <c r="Z1394" i="1" s="1"/>
  <c r="Z1395" i="1" s="1"/>
  <c r="Z1396" i="1" s="1"/>
  <c r="Z1397" i="1" s="1"/>
  <c r="Z1398" i="1" s="1"/>
  <c r="Z1399" i="1" s="1"/>
  <c r="Z1400" i="1" s="1"/>
  <c r="Z1401" i="1" s="1"/>
  <c r="Z1402" i="1" s="1"/>
  <c r="Z1403" i="1" s="1"/>
  <c r="Z1404" i="1" s="1"/>
  <c r="Z1405" i="1" s="1"/>
  <c r="Z1406" i="1" s="1"/>
  <c r="Z1407" i="1" s="1"/>
  <c r="Z1408" i="1" s="1"/>
  <c r="Z1409" i="1" s="1"/>
  <c r="Z1410" i="1" s="1"/>
  <c r="Z1411" i="1" s="1"/>
  <c r="Z1412" i="1" s="1"/>
  <c r="Z1413" i="1" s="1"/>
  <c r="Z1414" i="1" s="1"/>
  <c r="Z1415" i="1" s="1"/>
  <c r="Z1416" i="1" s="1"/>
  <c r="Z1417" i="1" s="1"/>
  <c r="Z1418" i="1" s="1"/>
  <c r="Z1419" i="1" s="1"/>
  <c r="Z1420" i="1" s="1"/>
  <c r="Z1421" i="1" s="1"/>
  <c r="Z1422" i="1" s="1"/>
  <c r="Z1423" i="1" s="1"/>
  <c r="Z1424" i="1" s="1"/>
  <c r="Z1425" i="1" s="1"/>
  <c r="Z1426" i="1" s="1"/>
  <c r="Z1427" i="1" s="1"/>
  <c r="Z1428" i="1" s="1"/>
  <c r="Z1429" i="1" s="1"/>
  <c r="Z1430" i="1" s="1"/>
  <c r="Z1431" i="1" s="1"/>
  <c r="Z1432" i="1" s="1"/>
  <c r="Z1433" i="1" s="1"/>
  <c r="Z1434" i="1" s="1"/>
  <c r="Z1435" i="1" s="1"/>
  <c r="Z1436" i="1" s="1"/>
  <c r="Z1437" i="1" s="1"/>
  <c r="Z1438" i="1" s="1"/>
  <c r="Z1439" i="1" s="1"/>
  <c r="Z1440" i="1" s="1"/>
  <c r="Z1441" i="1" s="1"/>
  <c r="Z1442" i="1" s="1"/>
  <c r="Z1443" i="1" s="1"/>
  <c r="Z1444" i="1" s="1"/>
  <c r="Z1445" i="1" s="1"/>
  <c r="Z1446" i="1" s="1"/>
  <c r="Z1447" i="1" s="1"/>
  <c r="Z1448" i="1" s="1"/>
  <c r="Z1449" i="1" s="1"/>
  <c r="Z1450" i="1" s="1"/>
  <c r="Z1451" i="1" s="1"/>
  <c r="Z1452" i="1" s="1"/>
  <c r="Z1453" i="1" s="1"/>
  <c r="Z1454" i="1" s="1"/>
  <c r="Z1455" i="1" s="1"/>
  <c r="Z1456" i="1" s="1"/>
  <c r="Z1457" i="1" s="1"/>
  <c r="Z1458" i="1" s="1"/>
  <c r="Z1459" i="1" s="1"/>
  <c r="Z1460" i="1" s="1"/>
  <c r="Z1461" i="1" s="1"/>
  <c r="Z1462" i="1" s="1"/>
  <c r="Z1463" i="1" s="1"/>
  <c r="Z1464" i="1" s="1"/>
  <c r="Z1465" i="1" s="1"/>
  <c r="Z1466" i="1" s="1"/>
  <c r="Z1467" i="1" s="1"/>
  <c r="Z1468" i="1" s="1"/>
  <c r="Z1469" i="1" s="1"/>
  <c r="Z1470" i="1" s="1"/>
  <c r="Z1471" i="1" s="1"/>
  <c r="Z1472" i="1" s="1"/>
  <c r="Z1473" i="1" s="1"/>
  <c r="Z1474" i="1" s="1"/>
  <c r="Z1475" i="1" s="1"/>
  <c r="Z1476" i="1" s="1"/>
  <c r="Z1477" i="1" s="1"/>
  <c r="Z1478" i="1" s="1"/>
  <c r="Z1479" i="1" s="1"/>
  <c r="Z1480" i="1" s="1"/>
  <c r="Z1481" i="1" s="1"/>
  <c r="Z1482" i="1" s="1"/>
  <c r="Z1483" i="1" s="1"/>
  <c r="Z1484" i="1" s="1"/>
  <c r="Z1485" i="1" s="1"/>
  <c r="Z1486" i="1" s="1"/>
  <c r="Z1487" i="1" s="1"/>
  <c r="Z1488" i="1" s="1"/>
  <c r="Z1489" i="1" s="1"/>
  <c r="Z1490" i="1" s="1"/>
  <c r="Z1491" i="1" s="1"/>
  <c r="Z1492" i="1" s="1"/>
  <c r="Z1493" i="1" s="1"/>
  <c r="Z1494" i="1" s="1"/>
  <c r="Z1495" i="1" s="1"/>
  <c r="Z1496" i="1" s="1"/>
  <c r="Z1497" i="1" s="1"/>
  <c r="Z1498" i="1" s="1"/>
  <c r="Z1499" i="1" s="1"/>
  <c r="Z1500" i="1" s="1"/>
  <c r="Z1501" i="1" s="1"/>
  <c r="Z1502" i="1" s="1"/>
  <c r="Z1503" i="1" s="1"/>
  <c r="Z1504" i="1" s="1"/>
  <c r="Z1505" i="1" s="1"/>
  <c r="Z1207" i="1"/>
  <c r="Z907" i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607" i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308" i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307" i="1"/>
  <c r="Z13" i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12" i="1"/>
  <c r="Z11" i="1"/>
  <c r="Z10" i="1"/>
  <c r="Z9" i="1"/>
  <c r="Z8" i="1"/>
  <c r="Z7" i="1"/>
  <c r="U1505" i="1" l="1"/>
  <c r="H1505" i="1" s="1"/>
  <c r="M1505" i="1"/>
  <c r="L1505" i="1"/>
  <c r="J1505" i="1"/>
  <c r="M1504" i="1"/>
  <c r="L1504" i="1"/>
  <c r="J1504" i="1"/>
  <c r="H1504" i="1"/>
  <c r="M1503" i="1"/>
  <c r="L1503" i="1"/>
  <c r="J1503" i="1"/>
  <c r="H1503" i="1"/>
  <c r="M1502" i="1"/>
  <c r="L1502" i="1"/>
  <c r="J1502" i="1"/>
  <c r="H1502" i="1"/>
  <c r="M1501" i="1"/>
  <c r="L1501" i="1"/>
  <c r="J1501" i="1"/>
  <c r="H1501" i="1"/>
  <c r="T1500" i="1"/>
  <c r="H1500" i="1" s="1"/>
  <c r="M1500" i="1"/>
  <c r="L1500" i="1"/>
  <c r="J1500" i="1"/>
  <c r="M1499" i="1"/>
  <c r="L1499" i="1"/>
  <c r="J1499" i="1"/>
  <c r="H1499" i="1"/>
  <c r="M1498" i="1"/>
  <c r="L1498" i="1"/>
  <c r="J1498" i="1"/>
  <c r="H1498" i="1"/>
  <c r="M1497" i="1"/>
  <c r="L1497" i="1"/>
  <c r="J1497" i="1"/>
  <c r="H1497" i="1"/>
  <c r="M1496" i="1"/>
  <c r="L1496" i="1"/>
  <c r="J1496" i="1"/>
  <c r="H1496" i="1"/>
  <c r="T1495" i="1"/>
  <c r="M1495" i="1"/>
  <c r="L1495" i="1"/>
  <c r="J1495" i="1"/>
  <c r="H1495" i="1"/>
  <c r="M1494" i="1"/>
  <c r="L1494" i="1"/>
  <c r="J1494" i="1"/>
  <c r="H1494" i="1"/>
  <c r="M1493" i="1"/>
  <c r="L1493" i="1"/>
  <c r="J1493" i="1"/>
  <c r="H1493" i="1"/>
  <c r="M1492" i="1"/>
  <c r="L1492" i="1"/>
  <c r="J1492" i="1"/>
  <c r="H1492" i="1"/>
  <c r="M1491" i="1"/>
  <c r="L1491" i="1"/>
  <c r="J1491" i="1"/>
  <c r="H1491" i="1"/>
  <c r="T1490" i="1"/>
  <c r="M1490" i="1"/>
  <c r="L1490" i="1"/>
  <c r="J1490" i="1"/>
  <c r="H1490" i="1"/>
  <c r="M1489" i="1"/>
  <c r="L1489" i="1"/>
  <c r="J1489" i="1"/>
  <c r="H1489" i="1"/>
  <c r="M1488" i="1"/>
  <c r="L1488" i="1"/>
  <c r="J1488" i="1"/>
  <c r="H1488" i="1"/>
  <c r="M1487" i="1"/>
  <c r="L1487" i="1"/>
  <c r="J1487" i="1"/>
  <c r="H1487" i="1"/>
  <c r="M1486" i="1"/>
  <c r="L1486" i="1"/>
  <c r="J1486" i="1"/>
  <c r="H1486" i="1"/>
  <c r="T1485" i="1"/>
  <c r="H1485" i="1" s="1"/>
  <c r="M1485" i="1"/>
  <c r="L1485" i="1"/>
  <c r="J1485" i="1"/>
  <c r="M1484" i="1"/>
  <c r="L1484" i="1"/>
  <c r="J1484" i="1"/>
  <c r="H1484" i="1"/>
  <c r="M1483" i="1"/>
  <c r="L1483" i="1"/>
  <c r="J1483" i="1"/>
  <c r="H1483" i="1"/>
  <c r="M1482" i="1"/>
  <c r="L1482" i="1"/>
  <c r="J1482" i="1"/>
  <c r="H1482" i="1"/>
  <c r="M1481" i="1"/>
  <c r="L1481" i="1"/>
  <c r="J1481" i="1"/>
  <c r="H1481" i="1"/>
  <c r="U1480" i="1"/>
  <c r="M1480" i="1"/>
  <c r="L1480" i="1"/>
  <c r="J1480" i="1"/>
  <c r="H1480" i="1"/>
  <c r="M1479" i="1"/>
  <c r="L1479" i="1"/>
  <c r="J1479" i="1"/>
  <c r="H1479" i="1"/>
  <c r="M1478" i="1"/>
  <c r="L1478" i="1"/>
  <c r="J1478" i="1"/>
  <c r="H1478" i="1"/>
  <c r="M1477" i="1"/>
  <c r="L1477" i="1"/>
  <c r="J1477" i="1"/>
  <c r="H1477" i="1"/>
  <c r="M1476" i="1"/>
  <c r="L1476" i="1"/>
  <c r="J1476" i="1"/>
  <c r="H1476" i="1"/>
  <c r="T1475" i="1"/>
  <c r="H1475" i="1" s="1"/>
  <c r="M1475" i="1"/>
  <c r="L1475" i="1"/>
  <c r="J1475" i="1"/>
  <c r="M1474" i="1"/>
  <c r="L1474" i="1"/>
  <c r="J1474" i="1"/>
  <c r="H1474" i="1"/>
  <c r="M1473" i="1"/>
  <c r="L1473" i="1"/>
  <c r="J1473" i="1"/>
  <c r="H1473" i="1"/>
  <c r="M1472" i="1"/>
  <c r="L1472" i="1"/>
  <c r="J1472" i="1"/>
  <c r="H1472" i="1"/>
  <c r="M1471" i="1"/>
  <c r="L1471" i="1"/>
  <c r="J1471" i="1"/>
  <c r="H1471" i="1"/>
  <c r="T1470" i="1"/>
  <c r="H1470" i="1" s="1"/>
  <c r="M1470" i="1"/>
  <c r="L1470" i="1"/>
  <c r="J1470" i="1"/>
  <c r="M1469" i="1"/>
  <c r="L1469" i="1"/>
  <c r="J1469" i="1"/>
  <c r="H1469" i="1"/>
  <c r="M1468" i="1"/>
  <c r="L1468" i="1"/>
  <c r="J1468" i="1"/>
  <c r="H1468" i="1"/>
  <c r="M1467" i="1"/>
  <c r="L1467" i="1"/>
  <c r="J1467" i="1"/>
  <c r="H1467" i="1"/>
  <c r="M1466" i="1"/>
  <c r="L1466" i="1"/>
  <c r="J1466" i="1"/>
  <c r="H1466" i="1"/>
  <c r="T1465" i="1"/>
  <c r="M1465" i="1"/>
  <c r="L1465" i="1"/>
  <c r="J1465" i="1"/>
  <c r="H1465" i="1"/>
  <c r="M1464" i="1"/>
  <c r="L1464" i="1"/>
  <c r="J1464" i="1"/>
  <c r="H1464" i="1"/>
  <c r="M1463" i="1"/>
  <c r="L1463" i="1"/>
  <c r="J1463" i="1"/>
  <c r="H1463" i="1"/>
  <c r="M1462" i="1"/>
  <c r="L1462" i="1"/>
  <c r="J1462" i="1"/>
  <c r="H1462" i="1"/>
  <c r="M1461" i="1"/>
  <c r="L1461" i="1"/>
  <c r="J1461" i="1"/>
  <c r="H1461" i="1"/>
  <c r="T1460" i="1"/>
  <c r="H1460" i="1" s="1"/>
  <c r="M1460" i="1"/>
  <c r="L1460" i="1"/>
  <c r="J1460" i="1"/>
  <c r="M1459" i="1"/>
  <c r="L1459" i="1"/>
  <c r="J1459" i="1"/>
  <c r="H1459" i="1"/>
  <c r="M1458" i="1"/>
  <c r="L1458" i="1"/>
  <c r="J1458" i="1"/>
  <c r="H1458" i="1"/>
  <c r="M1457" i="1"/>
  <c r="L1457" i="1"/>
  <c r="J1457" i="1"/>
  <c r="H1457" i="1"/>
  <c r="M1456" i="1"/>
  <c r="L1456" i="1"/>
  <c r="J1456" i="1"/>
  <c r="H1456" i="1"/>
  <c r="U1455" i="1"/>
  <c r="M1455" i="1"/>
  <c r="L1455" i="1"/>
  <c r="J1455" i="1"/>
  <c r="H1455" i="1"/>
  <c r="M1454" i="1"/>
  <c r="L1454" i="1"/>
  <c r="J1454" i="1"/>
  <c r="H1454" i="1"/>
  <c r="M1453" i="1"/>
  <c r="L1453" i="1"/>
  <c r="J1453" i="1"/>
  <c r="H1453" i="1"/>
  <c r="M1452" i="1"/>
  <c r="L1452" i="1"/>
  <c r="J1452" i="1"/>
  <c r="H1452" i="1"/>
  <c r="M1451" i="1"/>
  <c r="L1451" i="1"/>
  <c r="J1451" i="1"/>
  <c r="H1451" i="1"/>
  <c r="T1450" i="1"/>
  <c r="M1450" i="1"/>
  <c r="L1450" i="1"/>
  <c r="J1450" i="1"/>
  <c r="H1450" i="1"/>
  <c r="M1449" i="1"/>
  <c r="L1449" i="1"/>
  <c r="J1449" i="1"/>
  <c r="H1449" i="1"/>
  <c r="M1448" i="1"/>
  <c r="L1448" i="1"/>
  <c r="J1448" i="1"/>
  <c r="H1448" i="1"/>
  <c r="M1447" i="1"/>
  <c r="L1447" i="1"/>
  <c r="J1447" i="1"/>
  <c r="H1447" i="1"/>
  <c r="M1446" i="1"/>
  <c r="L1446" i="1"/>
  <c r="J1446" i="1"/>
  <c r="H1446" i="1"/>
  <c r="T1445" i="1"/>
  <c r="M1445" i="1"/>
  <c r="L1445" i="1"/>
  <c r="J1445" i="1"/>
  <c r="H1445" i="1"/>
  <c r="M1444" i="1"/>
  <c r="L1444" i="1"/>
  <c r="J1444" i="1"/>
  <c r="H1444" i="1"/>
  <c r="M1443" i="1"/>
  <c r="L1443" i="1"/>
  <c r="J1443" i="1"/>
  <c r="H1443" i="1"/>
  <c r="M1442" i="1"/>
  <c r="L1442" i="1"/>
  <c r="J1442" i="1"/>
  <c r="H1442" i="1"/>
  <c r="M1441" i="1"/>
  <c r="L1441" i="1"/>
  <c r="J1441" i="1"/>
  <c r="H1441" i="1"/>
  <c r="T1440" i="1"/>
  <c r="M1440" i="1"/>
  <c r="L1440" i="1"/>
  <c r="J1440" i="1"/>
  <c r="H1440" i="1"/>
  <c r="M1439" i="1"/>
  <c r="L1439" i="1"/>
  <c r="J1439" i="1"/>
  <c r="H1439" i="1"/>
  <c r="M1438" i="1"/>
  <c r="L1438" i="1"/>
  <c r="J1438" i="1"/>
  <c r="H1438" i="1"/>
  <c r="M1437" i="1"/>
  <c r="L1437" i="1"/>
  <c r="J1437" i="1"/>
  <c r="H1437" i="1"/>
  <c r="M1436" i="1"/>
  <c r="L1436" i="1"/>
  <c r="J1436" i="1"/>
  <c r="H1436" i="1"/>
  <c r="T1435" i="1"/>
  <c r="H1435" i="1" s="1"/>
  <c r="M1435" i="1"/>
  <c r="L1435" i="1"/>
  <c r="J1435" i="1"/>
  <c r="M1434" i="1"/>
  <c r="L1434" i="1"/>
  <c r="J1434" i="1"/>
  <c r="H1434" i="1"/>
  <c r="M1433" i="1"/>
  <c r="L1433" i="1"/>
  <c r="J1433" i="1"/>
  <c r="H1433" i="1"/>
  <c r="M1432" i="1"/>
  <c r="L1432" i="1"/>
  <c r="J1432" i="1"/>
  <c r="H1432" i="1"/>
  <c r="M1431" i="1"/>
  <c r="L1431" i="1"/>
  <c r="J1431" i="1"/>
  <c r="H1431" i="1"/>
  <c r="U1430" i="1"/>
  <c r="H1430" i="1" s="1"/>
  <c r="M1430" i="1"/>
  <c r="L1430" i="1"/>
  <c r="J1430" i="1"/>
  <c r="M1429" i="1"/>
  <c r="L1429" i="1"/>
  <c r="J1429" i="1"/>
  <c r="H1429" i="1"/>
  <c r="M1428" i="1"/>
  <c r="L1428" i="1"/>
  <c r="J1428" i="1"/>
  <c r="H1428" i="1"/>
  <c r="M1427" i="1"/>
  <c r="L1427" i="1"/>
  <c r="J1427" i="1"/>
  <c r="H1427" i="1"/>
  <c r="M1426" i="1"/>
  <c r="L1426" i="1"/>
  <c r="J1426" i="1"/>
  <c r="H1426" i="1"/>
  <c r="T1425" i="1"/>
  <c r="M1425" i="1"/>
  <c r="L1425" i="1"/>
  <c r="J1425" i="1"/>
  <c r="H1425" i="1"/>
  <c r="M1424" i="1"/>
  <c r="L1424" i="1"/>
  <c r="J1424" i="1"/>
  <c r="H1424" i="1"/>
  <c r="M1423" i="1"/>
  <c r="L1423" i="1"/>
  <c r="J1423" i="1"/>
  <c r="H1423" i="1"/>
  <c r="M1422" i="1"/>
  <c r="L1422" i="1"/>
  <c r="J1422" i="1"/>
  <c r="H1422" i="1"/>
  <c r="M1421" i="1"/>
  <c r="L1421" i="1"/>
  <c r="J1421" i="1"/>
  <c r="H1421" i="1"/>
  <c r="T1420" i="1"/>
  <c r="H1420" i="1" s="1"/>
  <c r="M1420" i="1"/>
  <c r="L1420" i="1"/>
  <c r="J1420" i="1"/>
  <c r="M1419" i="1"/>
  <c r="L1419" i="1"/>
  <c r="J1419" i="1"/>
  <c r="H1419" i="1"/>
  <c r="M1418" i="1"/>
  <c r="L1418" i="1"/>
  <c r="J1418" i="1"/>
  <c r="H1418" i="1"/>
  <c r="M1417" i="1"/>
  <c r="L1417" i="1"/>
  <c r="J1417" i="1"/>
  <c r="H1417" i="1"/>
  <c r="M1416" i="1"/>
  <c r="L1416" i="1"/>
  <c r="J1416" i="1"/>
  <c r="H1416" i="1"/>
  <c r="T1415" i="1"/>
  <c r="M1415" i="1"/>
  <c r="L1415" i="1"/>
  <c r="J1415" i="1"/>
  <c r="H1415" i="1"/>
  <c r="M1414" i="1"/>
  <c r="L1414" i="1"/>
  <c r="J1414" i="1"/>
  <c r="H1414" i="1"/>
  <c r="M1413" i="1"/>
  <c r="L1413" i="1"/>
  <c r="J1413" i="1"/>
  <c r="H1413" i="1"/>
  <c r="M1412" i="1"/>
  <c r="L1412" i="1"/>
  <c r="J1412" i="1"/>
  <c r="H1412" i="1"/>
  <c r="M1411" i="1"/>
  <c r="L1411" i="1"/>
  <c r="J1411" i="1"/>
  <c r="H1411" i="1"/>
  <c r="T1410" i="1"/>
  <c r="M1410" i="1"/>
  <c r="L1410" i="1"/>
  <c r="J1410" i="1"/>
  <c r="H1410" i="1"/>
  <c r="M1409" i="1"/>
  <c r="L1409" i="1"/>
  <c r="J1409" i="1"/>
  <c r="H1409" i="1"/>
  <c r="M1408" i="1"/>
  <c r="L1408" i="1"/>
  <c r="J1408" i="1"/>
  <c r="H1408" i="1"/>
  <c r="M1407" i="1"/>
  <c r="L1407" i="1"/>
  <c r="J1407" i="1"/>
  <c r="H1407" i="1"/>
  <c r="M1406" i="1"/>
  <c r="L1406" i="1"/>
  <c r="J1406" i="1"/>
  <c r="H1406" i="1"/>
  <c r="U1405" i="1"/>
  <c r="H1405" i="1" s="1"/>
  <c r="M1405" i="1"/>
  <c r="L1405" i="1"/>
  <c r="J1405" i="1"/>
  <c r="M1404" i="1"/>
  <c r="L1404" i="1"/>
  <c r="J1404" i="1"/>
  <c r="H1404" i="1"/>
  <c r="M1403" i="1"/>
  <c r="L1403" i="1"/>
  <c r="J1403" i="1"/>
  <c r="H1403" i="1"/>
  <c r="M1402" i="1"/>
  <c r="L1402" i="1"/>
  <c r="J1402" i="1"/>
  <c r="H1402" i="1"/>
  <c r="M1401" i="1"/>
  <c r="L1401" i="1"/>
  <c r="J1401" i="1"/>
  <c r="H1401" i="1"/>
  <c r="T1400" i="1"/>
  <c r="M1400" i="1"/>
  <c r="L1400" i="1"/>
  <c r="J1400" i="1"/>
  <c r="H1400" i="1"/>
  <c r="M1399" i="1"/>
  <c r="L1399" i="1"/>
  <c r="J1399" i="1"/>
  <c r="H1399" i="1"/>
  <c r="M1398" i="1"/>
  <c r="L1398" i="1"/>
  <c r="J1398" i="1"/>
  <c r="H1398" i="1"/>
  <c r="M1397" i="1"/>
  <c r="L1397" i="1"/>
  <c r="J1397" i="1"/>
  <c r="H1397" i="1"/>
  <c r="M1396" i="1"/>
  <c r="L1396" i="1"/>
  <c r="J1396" i="1"/>
  <c r="H1396" i="1"/>
  <c r="T1395" i="1"/>
  <c r="H1395" i="1" s="1"/>
  <c r="M1395" i="1"/>
  <c r="L1395" i="1"/>
  <c r="J1395" i="1"/>
  <c r="M1394" i="1"/>
  <c r="L1394" i="1"/>
  <c r="J1394" i="1"/>
  <c r="H1394" i="1"/>
  <c r="M1393" i="1"/>
  <c r="L1393" i="1"/>
  <c r="J1393" i="1"/>
  <c r="H1393" i="1"/>
  <c r="M1392" i="1"/>
  <c r="L1392" i="1"/>
  <c r="J1392" i="1"/>
  <c r="H1392" i="1"/>
  <c r="M1391" i="1"/>
  <c r="L1391" i="1"/>
  <c r="J1391" i="1"/>
  <c r="H1391" i="1"/>
  <c r="T1390" i="1"/>
  <c r="H1390" i="1" s="1"/>
  <c r="M1390" i="1"/>
  <c r="L1390" i="1"/>
  <c r="J1390" i="1"/>
  <c r="M1389" i="1"/>
  <c r="L1389" i="1"/>
  <c r="J1389" i="1"/>
  <c r="H1389" i="1"/>
  <c r="M1388" i="1"/>
  <c r="L1388" i="1"/>
  <c r="J1388" i="1"/>
  <c r="H1388" i="1"/>
  <c r="M1387" i="1"/>
  <c r="L1387" i="1"/>
  <c r="J1387" i="1"/>
  <c r="H1387" i="1"/>
  <c r="M1386" i="1"/>
  <c r="L1386" i="1"/>
  <c r="J1386" i="1"/>
  <c r="H1386" i="1"/>
  <c r="T1385" i="1"/>
  <c r="M1385" i="1"/>
  <c r="L1385" i="1"/>
  <c r="J1385" i="1"/>
  <c r="H1385" i="1"/>
  <c r="M1384" i="1"/>
  <c r="L1384" i="1"/>
  <c r="J1384" i="1"/>
  <c r="H1384" i="1"/>
  <c r="M1383" i="1"/>
  <c r="L1383" i="1"/>
  <c r="J1383" i="1"/>
  <c r="H1383" i="1"/>
  <c r="M1382" i="1"/>
  <c r="L1382" i="1"/>
  <c r="J1382" i="1"/>
  <c r="H1382" i="1"/>
  <c r="M1381" i="1"/>
  <c r="L1381" i="1"/>
  <c r="J1381" i="1"/>
  <c r="H1381" i="1"/>
  <c r="U1380" i="1"/>
  <c r="H1380" i="1" s="1"/>
  <c r="M1380" i="1"/>
  <c r="L1380" i="1"/>
  <c r="J1380" i="1"/>
  <c r="M1379" i="1"/>
  <c r="L1379" i="1"/>
  <c r="J1379" i="1"/>
  <c r="H1379" i="1"/>
  <c r="M1378" i="1"/>
  <c r="L1378" i="1"/>
  <c r="J1378" i="1"/>
  <c r="H1378" i="1"/>
  <c r="M1377" i="1"/>
  <c r="L1377" i="1"/>
  <c r="J1377" i="1"/>
  <c r="H1377" i="1"/>
  <c r="M1376" i="1"/>
  <c r="L1376" i="1"/>
  <c r="J1376" i="1"/>
  <c r="H1376" i="1"/>
  <c r="T1375" i="1"/>
  <c r="M1375" i="1"/>
  <c r="L1375" i="1"/>
  <c r="J1375" i="1"/>
  <c r="H1375" i="1"/>
  <c r="M1374" i="1"/>
  <c r="L1374" i="1"/>
  <c r="J1374" i="1"/>
  <c r="H1374" i="1"/>
  <c r="M1373" i="1"/>
  <c r="L1373" i="1"/>
  <c r="J1373" i="1"/>
  <c r="H1373" i="1"/>
  <c r="M1372" i="1"/>
  <c r="L1372" i="1"/>
  <c r="J1372" i="1"/>
  <c r="H1372" i="1"/>
  <c r="M1371" i="1"/>
  <c r="L1371" i="1"/>
  <c r="J1371" i="1"/>
  <c r="H1371" i="1"/>
  <c r="T1370" i="1"/>
  <c r="M1370" i="1"/>
  <c r="L1370" i="1"/>
  <c r="J1370" i="1"/>
  <c r="H1370" i="1"/>
  <c r="M1369" i="1"/>
  <c r="L1369" i="1"/>
  <c r="J1369" i="1"/>
  <c r="H1369" i="1"/>
  <c r="M1368" i="1"/>
  <c r="L1368" i="1"/>
  <c r="J1368" i="1"/>
  <c r="H1368" i="1"/>
  <c r="M1367" i="1"/>
  <c r="L1367" i="1"/>
  <c r="J1367" i="1"/>
  <c r="H1367" i="1"/>
  <c r="M1366" i="1"/>
  <c r="L1366" i="1"/>
  <c r="J1366" i="1"/>
  <c r="H1366" i="1"/>
  <c r="T1365" i="1"/>
  <c r="M1365" i="1"/>
  <c r="L1365" i="1"/>
  <c r="J1365" i="1"/>
  <c r="H1365" i="1"/>
  <c r="M1364" i="1"/>
  <c r="L1364" i="1"/>
  <c r="J1364" i="1"/>
  <c r="H1364" i="1"/>
  <c r="M1363" i="1"/>
  <c r="L1363" i="1"/>
  <c r="J1363" i="1"/>
  <c r="H1363" i="1"/>
  <c r="M1362" i="1"/>
  <c r="L1362" i="1"/>
  <c r="J1362" i="1"/>
  <c r="H1362" i="1"/>
  <c r="M1361" i="1"/>
  <c r="L1361" i="1"/>
  <c r="J1361" i="1"/>
  <c r="H1361" i="1"/>
  <c r="T1360" i="1"/>
  <c r="M1360" i="1"/>
  <c r="L1360" i="1"/>
  <c r="J1360" i="1"/>
  <c r="H1360" i="1"/>
  <c r="M1359" i="1"/>
  <c r="L1359" i="1"/>
  <c r="J1359" i="1"/>
  <c r="H1359" i="1"/>
  <c r="M1358" i="1"/>
  <c r="L1358" i="1"/>
  <c r="J1358" i="1"/>
  <c r="H1358" i="1"/>
  <c r="M1357" i="1"/>
  <c r="L1357" i="1"/>
  <c r="J1357" i="1"/>
  <c r="H1357" i="1"/>
  <c r="M1356" i="1"/>
  <c r="L1356" i="1"/>
  <c r="J1356" i="1"/>
  <c r="H1356" i="1"/>
  <c r="U1355" i="1"/>
  <c r="H1355" i="1" s="1"/>
  <c r="M1355" i="1"/>
  <c r="L1355" i="1"/>
  <c r="J1355" i="1"/>
  <c r="M1354" i="1"/>
  <c r="L1354" i="1"/>
  <c r="J1354" i="1"/>
  <c r="H1354" i="1"/>
  <c r="M1353" i="1"/>
  <c r="L1353" i="1"/>
  <c r="J1353" i="1"/>
  <c r="H1353" i="1"/>
  <c r="M1352" i="1"/>
  <c r="L1352" i="1"/>
  <c r="J1352" i="1"/>
  <c r="H1352" i="1"/>
  <c r="M1351" i="1"/>
  <c r="L1351" i="1"/>
  <c r="J1351" i="1"/>
  <c r="H1351" i="1"/>
  <c r="T1350" i="1"/>
  <c r="H1350" i="1" s="1"/>
  <c r="M1350" i="1"/>
  <c r="L1350" i="1"/>
  <c r="J1350" i="1"/>
  <c r="M1349" i="1"/>
  <c r="L1349" i="1"/>
  <c r="J1349" i="1"/>
  <c r="H1349" i="1"/>
  <c r="M1348" i="1"/>
  <c r="L1348" i="1"/>
  <c r="J1348" i="1"/>
  <c r="H1348" i="1"/>
  <c r="M1347" i="1"/>
  <c r="L1347" i="1"/>
  <c r="J1347" i="1"/>
  <c r="H1347" i="1"/>
  <c r="M1346" i="1"/>
  <c r="L1346" i="1"/>
  <c r="J1346" i="1"/>
  <c r="H1346" i="1"/>
  <c r="T1345" i="1"/>
  <c r="H1345" i="1" s="1"/>
  <c r="M1345" i="1"/>
  <c r="L1345" i="1"/>
  <c r="J1345" i="1"/>
  <c r="M1344" i="1"/>
  <c r="L1344" i="1"/>
  <c r="J1344" i="1"/>
  <c r="H1344" i="1"/>
  <c r="M1343" i="1"/>
  <c r="L1343" i="1"/>
  <c r="J1343" i="1"/>
  <c r="H1343" i="1"/>
  <c r="M1342" i="1"/>
  <c r="L1342" i="1"/>
  <c r="J1342" i="1"/>
  <c r="H1342" i="1"/>
  <c r="M1341" i="1"/>
  <c r="L1341" i="1"/>
  <c r="J1341" i="1"/>
  <c r="H1341" i="1"/>
  <c r="T1340" i="1"/>
  <c r="H1340" i="1" s="1"/>
  <c r="M1340" i="1"/>
  <c r="L1340" i="1"/>
  <c r="J1340" i="1"/>
  <c r="M1339" i="1"/>
  <c r="L1339" i="1"/>
  <c r="J1339" i="1"/>
  <c r="H1339" i="1"/>
  <c r="M1338" i="1"/>
  <c r="L1338" i="1"/>
  <c r="J1338" i="1"/>
  <c r="H1338" i="1"/>
  <c r="M1337" i="1"/>
  <c r="L1337" i="1"/>
  <c r="J1337" i="1"/>
  <c r="H1337" i="1"/>
  <c r="M1336" i="1"/>
  <c r="L1336" i="1"/>
  <c r="J1336" i="1"/>
  <c r="H1336" i="1"/>
  <c r="T1335" i="1"/>
  <c r="M1335" i="1"/>
  <c r="L1335" i="1"/>
  <c r="J1335" i="1"/>
  <c r="H1335" i="1"/>
  <c r="M1334" i="1"/>
  <c r="L1334" i="1"/>
  <c r="J1334" i="1"/>
  <c r="H1334" i="1"/>
  <c r="M1333" i="1"/>
  <c r="L1333" i="1"/>
  <c r="J1333" i="1"/>
  <c r="H1333" i="1"/>
  <c r="M1332" i="1"/>
  <c r="L1332" i="1"/>
  <c r="J1332" i="1"/>
  <c r="H1332" i="1"/>
  <c r="M1331" i="1"/>
  <c r="L1331" i="1"/>
  <c r="J1331" i="1"/>
  <c r="H1331" i="1"/>
  <c r="U1330" i="1"/>
  <c r="M1330" i="1"/>
  <c r="L1330" i="1"/>
  <c r="J1330" i="1"/>
  <c r="H1330" i="1"/>
  <c r="M1329" i="1"/>
  <c r="L1329" i="1"/>
  <c r="J1329" i="1"/>
  <c r="H1329" i="1"/>
  <c r="M1328" i="1"/>
  <c r="L1328" i="1"/>
  <c r="J1328" i="1"/>
  <c r="H1328" i="1"/>
  <c r="M1327" i="1"/>
  <c r="L1327" i="1"/>
  <c r="J1327" i="1"/>
  <c r="H1327" i="1"/>
  <c r="M1326" i="1"/>
  <c r="L1326" i="1"/>
  <c r="J1326" i="1"/>
  <c r="H1326" i="1"/>
  <c r="T1325" i="1"/>
  <c r="M1325" i="1"/>
  <c r="L1325" i="1"/>
  <c r="J1325" i="1"/>
  <c r="H1325" i="1"/>
  <c r="M1324" i="1"/>
  <c r="L1324" i="1"/>
  <c r="J1324" i="1"/>
  <c r="H1324" i="1"/>
  <c r="M1323" i="1"/>
  <c r="L1323" i="1"/>
  <c r="J1323" i="1"/>
  <c r="H1323" i="1"/>
  <c r="M1322" i="1"/>
  <c r="L1322" i="1"/>
  <c r="J1322" i="1"/>
  <c r="H1322" i="1"/>
  <c r="M1321" i="1"/>
  <c r="L1321" i="1"/>
  <c r="J1321" i="1"/>
  <c r="H1321" i="1"/>
  <c r="T1320" i="1"/>
  <c r="M1320" i="1"/>
  <c r="L1320" i="1"/>
  <c r="J1320" i="1"/>
  <c r="H1320" i="1"/>
  <c r="M1319" i="1"/>
  <c r="L1319" i="1"/>
  <c r="J1319" i="1"/>
  <c r="H1319" i="1"/>
  <c r="M1318" i="1"/>
  <c r="L1318" i="1"/>
  <c r="J1318" i="1"/>
  <c r="H1318" i="1"/>
  <c r="M1317" i="1"/>
  <c r="L1317" i="1"/>
  <c r="J1317" i="1"/>
  <c r="H1317" i="1"/>
  <c r="M1316" i="1"/>
  <c r="L1316" i="1"/>
  <c r="J1316" i="1"/>
  <c r="H1316" i="1"/>
  <c r="T1315" i="1"/>
  <c r="H1315" i="1" s="1"/>
  <c r="M1315" i="1"/>
  <c r="L1315" i="1"/>
  <c r="J1315" i="1"/>
  <c r="M1314" i="1"/>
  <c r="L1314" i="1"/>
  <c r="J1314" i="1"/>
  <c r="H1314" i="1"/>
  <c r="M1313" i="1"/>
  <c r="L1313" i="1"/>
  <c r="J1313" i="1"/>
  <c r="H1313" i="1"/>
  <c r="M1312" i="1"/>
  <c r="L1312" i="1"/>
  <c r="J1312" i="1"/>
  <c r="H1312" i="1"/>
  <c r="M1311" i="1"/>
  <c r="L1311" i="1"/>
  <c r="J1311" i="1"/>
  <c r="H1311" i="1"/>
  <c r="T1310" i="1"/>
  <c r="H1310" i="1" s="1"/>
  <c r="M1310" i="1"/>
  <c r="L1310" i="1"/>
  <c r="J1310" i="1"/>
  <c r="M1309" i="1"/>
  <c r="L1309" i="1"/>
  <c r="J1309" i="1"/>
  <c r="H1309" i="1"/>
  <c r="M1308" i="1"/>
  <c r="L1308" i="1"/>
  <c r="J1308" i="1"/>
  <c r="H1308" i="1"/>
  <c r="M1307" i="1"/>
  <c r="L1307" i="1"/>
  <c r="J1307" i="1"/>
  <c r="H1307" i="1"/>
  <c r="M1306" i="1"/>
  <c r="L1306" i="1"/>
  <c r="J1306" i="1"/>
  <c r="H1306" i="1"/>
  <c r="U1305" i="1"/>
  <c r="H1305" i="1" s="1"/>
  <c r="M1305" i="1"/>
  <c r="L1305" i="1"/>
  <c r="J1305" i="1"/>
  <c r="M1304" i="1"/>
  <c r="L1304" i="1"/>
  <c r="J1304" i="1"/>
  <c r="H1304" i="1"/>
  <c r="M1303" i="1"/>
  <c r="L1303" i="1"/>
  <c r="J1303" i="1"/>
  <c r="H1303" i="1"/>
  <c r="M1302" i="1"/>
  <c r="L1302" i="1"/>
  <c r="J1302" i="1"/>
  <c r="H1302" i="1"/>
  <c r="M1301" i="1"/>
  <c r="L1301" i="1"/>
  <c r="J1301" i="1"/>
  <c r="H1301" i="1"/>
  <c r="T1300" i="1"/>
  <c r="H1300" i="1" s="1"/>
  <c r="M1300" i="1"/>
  <c r="L1300" i="1"/>
  <c r="J1300" i="1"/>
  <c r="M1299" i="1"/>
  <c r="L1299" i="1"/>
  <c r="J1299" i="1"/>
  <c r="H1299" i="1"/>
  <c r="M1298" i="1"/>
  <c r="L1298" i="1"/>
  <c r="J1298" i="1"/>
  <c r="H1298" i="1"/>
  <c r="M1297" i="1"/>
  <c r="L1297" i="1"/>
  <c r="J1297" i="1"/>
  <c r="H1297" i="1"/>
  <c r="M1296" i="1"/>
  <c r="L1296" i="1"/>
  <c r="J1296" i="1"/>
  <c r="H1296" i="1"/>
  <c r="T1295" i="1"/>
  <c r="M1295" i="1"/>
  <c r="L1295" i="1"/>
  <c r="J1295" i="1"/>
  <c r="H1295" i="1"/>
  <c r="M1294" i="1"/>
  <c r="L1294" i="1"/>
  <c r="J1294" i="1"/>
  <c r="H1294" i="1"/>
  <c r="M1293" i="1"/>
  <c r="L1293" i="1"/>
  <c r="J1293" i="1"/>
  <c r="H1293" i="1"/>
  <c r="M1292" i="1"/>
  <c r="L1292" i="1"/>
  <c r="J1292" i="1"/>
  <c r="H1292" i="1"/>
  <c r="M1291" i="1"/>
  <c r="L1291" i="1"/>
  <c r="J1291" i="1"/>
  <c r="H1291" i="1"/>
  <c r="T1290" i="1"/>
  <c r="M1290" i="1"/>
  <c r="L1290" i="1"/>
  <c r="J1290" i="1"/>
  <c r="H1290" i="1"/>
  <c r="M1289" i="1"/>
  <c r="L1289" i="1"/>
  <c r="J1289" i="1"/>
  <c r="H1289" i="1"/>
  <c r="M1288" i="1"/>
  <c r="L1288" i="1"/>
  <c r="J1288" i="1"/>
  <c r="H1288" i="1"/>
  <c r="M1287" i="1"/>
  <c r="L1287" i="1"/>
  <c r="J1287" i="1"/>
  <c r="H1287" i="1"/>
  <c r="M1286" i="1"/>
  <c r="L1286" i="1"/>
  <c r="J1286" i="1"/>
  <c r="H1286" i="1"/>
  <c r="T1285" i="1"/>
  <c r="M1285" i="1"/>
  <c r="L1285" i="1"/>
  <c r="J1285" i="1"/>
  <c r="H1285" i="1"/>
  <c r="M1284" i="1"/>
  <c r="L1284" i="1"/>
  <c r="J1284" i="1"/>
  <c r="H1284" i="1"/>
  <c r="M1283" i="1"/>
  <c r="L1283" i="1"/>
  <c r="J1283" i="1"/>
  <c r="H1283" i="1"/>
  <c r="M1282" i="1"/>
  <c r="L1282" i="1"/>
  <c r="J1282" i="1"/>
  <c r="H1282" i="1"/>
  <c r="M1281" i="1"/>
  <c r="L1281" i="1"/>
  <c r="J1281" i="1"/>
  <c r="H1281" i="1"/>
  <c r="U1280" i="1"/>
  <c r="M1280" i="1"/>
  <c r="L1280" i="1"/>
  <c r="J1280" i="1"/>
  <c r="H1280" i="1"/>
  <c r="M1279" i="1"/>
  <c r="L1279" i="1"/>
  <c r="J1279" i="1"/>
  <c r="H1279" i="1"/>
  <c r="M1278" i="1"/>
  <c r="L1278" i="1"/>
  <c r="J1278" i="1"/>
  <c r="H1278" i="1"/>
  <c r="M1277" i="1"/>
  <c r="L1277" i="1"/>
  <c r="J1277" i="1"/>
  <c r="H1277" i="1"/>
  <c r="M1276" i="1"/>
  <c r="L1276" i="1"/>
  <c r="J1276" i="1"/>
  <c r="H1276" i="1"/>
  <c r="T1275" i="1"/>
  <c r="H1275" i="1" s="1"/>
  <c r="M1275" i="1"/>
  <c r="L1275" i="1"/>
  <c r="J1275" i="1"/>
  <c r="M1274" i="1"/>
  <c r="L1274" i="1"/>
  <c r="J1274" i="1"/>
  <c r="H1274" i="1"/>
  <c r="M1273" i="1"/>
  <c r="L1273" i="1"/>
  <c r="J1273" i="1"/>
  <c r="H1273" i="1"/>
  <c r="M1272" i="1"/>
  <c r="L1272" i="1"/>
  <c r="J1272" i="1"/>
  <c r="H1272" i="1"/>
  <c r="M1271" i="1"/>
  <c r="L1271" i="1"/>
  <c r="J1271" i="1"/>
  <c r="H1271" i="1"/>
  <c r="T1270" i="1"/>
  <c r="H1270" i="1" s="1"/>
  <c r="M1270" i="1"/>
  <c r="L1270" i="1"/>
  <c r="J1270" i="1"/>
  <c r="M1269" i="1"/>
  <c r="L1269" i="1"/>
  <c r="J1269" i="1"/>
  <c r="H1269" i="1"/>
  <c r="M1268" i="1"/>
  <c r="L1268" i="1"/>
  <c r="J1268" i="1"/>
  <c r="H1268" i="1"/>
  <c r="M1267" i="1"/>
  <c r="L1267" i="1"/>
  <c r="J1267" i="1"/>
  <c r="H1267" i="1"/>
  <c r="M1266" i="1"/>
  <c r="L1266" i="1"/>
  <c r="J1266" i="1"/>
  <c r="H1266" i="1"/>
  <c r="T1265" i="1"/>
  <c r="H1265" i="1" s="1"/>
  <c r="M1265" i="1"/>
  <c r="L1265" i="1"/>
  <c r="J1265" i="1"/>
  <c r="M1264" i="1"/>
  <c r="L1264" i="1"/>
  <c r="J1264" i="1"/>
  <c r="H1264" i="1"/>
  <c r="M1263" i="1"/>
  <c r="L1263" i="1"/>
  <c r="J1263" i="1"/>
  <c r="H1263" i="1"/>
  <c r="M1262" i="1"/>
  <c r="L1262" i="1"/>
  <c r="J1262" i="1"/>
  <c r="H1262" i="1"/>
  <c r="M1261" i="1"/>
  <c r="L1261" i="1"/>
  <c r="J1261" i="1"/>
  <c r="H1261" i="1"/>
  <c r="T1260" i="1"/>
  <c r="H1260" i="1" s="1"/>
  <c r="M1260" i="1"/>
  <c r="L1260" i="1"/>
  <c r="J1260" i="1"/>
  <c r="M1259" i="1"/>
  <c r="L1259" i="1"/>
  <c r="J1259" i="1"/>
  <c r="H1259" i="1"/>
  <c r="M1258" i="1"/>
  <c r="L1258" i="1"/>
  <c r="J1258" i="1"/>
  <c r="H1258" i="1"/>
  <c r="M1257" i="1"/>
  <c r="L1257" i="1"/>
  <c r="J1257" i="1"/>
  <c r="H1257" i="1"/>
  <c r="M1256" i="1"/>
  <c r="L1256" i="1"/>
  <c r="J1256" i="1"/>
  <c r="H1256" i="1"/>
  <c r="U1255" i="1"/>
  <c r="M1255" i="1"/>
  <c r="L1255" i="1"/>
  <c r="J1255" i="1"/>
  <c r="H1255" i="1"/>
  <c r="M1254" i="1"/>
  <c r="L1254" i="1"/>
  <c r="J1254" i="1"/>
  <c r="H1254" i="1"/>
  <c r="M1253" i="1"/>
  <c r="L1253" i="1"/>
  <c r="J1253" i="1"/>
  <c r="H1253" i="1"/>
  <c r="M1252" i="1"/>
  <c r="L1252" i="1"/>
  <c r="J1252" i="1"/>
  <c r="H1252" i="1"/>
  <c r="M1251" i="1"/>
  <c r="L1251" i="1"/>
  <c r="J1251" i="1"/>
  <c r="H1251" i="1"/>
  <c r="T1250" i="1"/>
  <c r="M1250" i="1"/>
  <c r="L1250" i="1"/>
  <c r="J1250" i="1"/>
  <c r="H1250" i="1"/>
  <c r="M1249" i="1"/>
  <c r="L1249" i="1"/>
  <c r="J1249" i="1"/>
  <c r="H1249" i="1"/>
  <c r="M1248" i="1"/>
  <c r="L1248" i="1"/>
  <c r="J1248" i="1"/>
  <c r="H1248" i="1"/>
  <c r="M1247" i="1"/>
  <c r="L1247" i="1"/>
  <c r="J1247" i="1"/>
  <c r="H1247" i="1"/>
  <c r="M1246" i="1"/>
  <c r="L1246" i="1"/>
  <c r="J1246" i="1"/>
  <c r="H1246" i="1"/>
  <c r="T1245" i="1"/>
  <c r="M1245" i="1"/>
  <c r="L1245" i="1"/>
  <c r="J1245" i="1"/>
  <c r="H1245" i="1"/>
  <c r="M1244" i="1"/>
  <c r="L1244" i="1"/>
  <c r="J1244" i="1"/>
  <c r="H1244" i="1"/>
  <c r="M1243" i="1"/>
  <c r="L1243" i="1"/>
  <c r="J1243" i="1"/>
  <c r="H1243" i="1"/>
  <c r="M1242" i="1"/>
  <c r="L1242" i="1"/>
  <c r="J1242" i="1"/>
  <c r="H1242" i="1"/>
  <c r="M1241" i="1"/>
  <c r="L1241" i="1"/>
  <c r="J1241" i="1"/>
  <c r="H1241" i="1"/>
  <c r="T1240" i="1"/>
  <c r="M1240" i="1"/>
  <c r="L1240" i="1"/>
  <c r="J1240" i="1"/>
  <c r="H1240" i="1"/>
  <c r="M1239" i="1"/>
  <c r="L1239" i="1"/>
  <c r="J1239" i="1"/>
  <c r="H1239" i="1"/>
  <c r="M1238" i="1"/>
  <c r="L1238" i="1"/>
  <c r="J1238" i="1"/>
  <c r="H1238" i="1"/>
  <c r="M1237" i="1"/>
  <c r="L1237" i="1"/>
  <c r="J1237" i="1"/>
  <c r="H1237" i="1"/>
  <c r="M1236" i="1"/>
  <c r="L1236" i="1"/>
  <c r="J1236" i="1"/>
  <c r="H1236" i="1"/>
  <c r="T1235" i="1"/>
  <c r="H1235" i="1" s="1"/>
  <c r="M1235" i="1"/>
  <c r="L1235" i="1"/>
  <c r="J1235" i="1"/>
  <c r="M1234" i="1"/>
  <c r="L1234" i="1"/>
  <c r="J1234" i="1"/>
  <c r="H1234" i="1"/>
  <c r="M1233" i="1"/>
  <c r="L1233" i="1"/>
  <c r="J1233" i="1"/>
  <c r="H1233" i="1"/>
  <c r="M1232" i="1"/>
  <c r="L1232" i="1"/>
  <c r="J1232" i="1"/>
  <c r="H1232" i="1"/>
  <c r="M1231" i="1"/>
  <c r="L1231" i="1"/>
  <c r="J1231" i="1"/>
  <c r="H1231" i="1"/>
  <c r="U1230" i="1"/>
  <c r="H1230" i="1" s="1"/>
  <c r="M1230" i="1"/>
  <c r="L1230" i="1"/>
  <c r="J1230" i="1"/>
  <c r="M1229" i="1"/>
  <c r="L1229" i="1"/>
  <c r="J1229" i="1"/>
  <c r="H1229" i="1"/>
  <c r="M1228" i="1"/>
  <c r="L1228" i="1"/>
  <c r="J1228" i="1"/>
  <c r="H1228" i="1"/>
  <c r="M1227" i="1"/>
  <c r="L1227" i="1"/>
  <c r="J1227" i="1"/>
  <c r="H1227" i="1"/>
  <c r="M1226" i="1"/>
  <c r="L1226" i="1"/>
  <c r="J1226" i="1"/>
  <c r="H1226" i="1"/>
  <c r="T1225" i="1"/>
  <c r="H1225" i="1" s="1"/>
  <c r="M1225" i="1"/>
  <c r="L1225" i="1"/>
  <c r="J1225" i="1"/>
  <c r="M1224" i="1"/>
  <c r="L1224" i="1"/>
  <c r="J1224" i="1"/>
  <c r="H1224" i="1"/>
  <c r="M1223" i="1"/>
  <c r="L1223" i="1"/>
  <c r="J1223" i="1"/>
  <c r="H1223" i="1"/>
  <c r="M1222" i="1"/>
  <c r="L1222" i="1"/>
  <c r="J1222" i="1"/>
  <c r="H1222" i="1"/>
  <c r="M1221" i="1"/>
  <c r="L1221" i="1"/>
  <c r="J1221" i="1"/>
  <c r="H1221" i="1"/>
  <c r="T1220" i="1"/>
  <c r="H1220" i="1" s="1"/>
  <c r="M1220" i="1"/>
  <c r="L1220" i="1"/>
  <c r="J1220" i="1"/>
  <c r="M1219" i="1"/>
  <c r="L1219" i="1"/>
  <c r="J1219" i="1"/>
  <c r="H1219" i="1"/>
  <c r="M1218" i="1"/>
  <c r="L1218" i="1"/>
  <c r="J1218" i="1"/>
  <c r="H1218" i="1"/>
  <c r="M1217" i="1"/>
  <c r="L1217" i="1"/>
  <c r="J1217" i="1"/>
  <c r="H1217" i="1"/>
  <c r="M1216" i="1"/>
  <c r="L1216" i="1"/>
  <c r="J1216" i="1"/>
  <c r="H1216" i="1"/>
  <c r="T1215" i="1"/>
  <c r="M1215" i="1"/>
  <c r="L1215" i="1"/>
  <c r="J1215" i="1"/>
  <c r="H1215" i="1"/>
  <c r="M1214" i="1"/>
  <c r="L1214" i="1"/>
  <c r="J1214" i="1"/>
  <c r="H1214" i="1"/>
  <c r="M1213" i="1"/>
  <c r="L1213" i="1"/>
  <c r="J1213" i="1"/>
  <c r="H1213" i="1"/>
  <c r="M1212" i="1"/>
  <c r="L1212" i="1"/>
  <c r="J1212" i="1"/>
  <c r="H1212" i="1"/>
  <c r="M1211" i="1"/>
  <c r="L1211" i="1"/>
  <c r="J1211" i="1"/>
  <c r="H1211" i="1"/>
  <c r="T1210" i="1"/>
  <c r="M1210" i="1"/>
  <c r="L1210" i="1"/>
  <c r="J1210" i="1"/>
  <c r="H1210" i="1"/>
  <c r="M1209" i="1"/>
  <c r="L1209" i="1"/>
  <c r="J1209" i="1"/>
  <c r="H1209" i="1"/>
  <c r="M1208" i="1"/>
  <c r="L1208" i="1"/>
  <c r="J1208" i="1"/>
  <c r="H1208" i="1"/>
  <c r="M1207" i="1"/>
  <c r="L1207" i="1"/>
  <c r="J1207" i="1"/>
  <c r="H1207" i="1"/>
  <c r="M1206" i="1"/>
  <c r="L1206" i="1"/>
  <c r="J1206" i="1"/>
  <c r="H1206" i="1"/>
  <c r="U1205" i="1"/>
  <c r="M1205" i="1"/>
  <c r="L1205" i="1"/>
  <c r="J1205" i="1"/>
  <c r="H1205" i="1"/>
  <c r="M1204" i="1"/>
  <c r="L1204" i="1"/>
  <c r="J1204" i="1"/>
  <c r="H1204" i="1"/>
  <c r="M1203" i="1"/>
  <c r="L1203" i="1"/>
  <c r="J1203" i="1"/>
  <c r="H1203" i="1"/>
  <c r="M1202" i="1"/>
  <c r="L1202" i="1"/>
  <c r="J1202" i="1"/>
  <c r="H1202" i="1"/>
  <c r="M1201" i="1"/>
  <c r="L1201" i="1"/>
  <c r="J1201" i="1"/>
  <c r="H1201" i="1"/>
  <c r="T1200" i="1"/>
  <c r="M1200" i="1"/>
  <c r="L1200" i="1"/>
  <c r="J1200" i="1"/>
  <c r="H1200" i="1"/>
  <c r="M1199" i="1"/>
  <c r="L1199" i="1"/>
  <c r="J1199" i="1"/>
  <c r="H1199" i="1"/>
  <c r="M1198" i="1"/>
  <c r="L1198" i="1"/>
  <c r="J1198" i="1"/>
  <c r="H1198" i="1"/>
  <c r="M1197" i="1"/>
  <c r="L1197" i="1"/>
  <c r="J1197" i="1"/>
  <c r="H1197" i="1"/>
  <c r="M1196" i="1"/>
  <c r="L1196" i="1"/>
  <c r="J1196" i="1"/>
  <c r="H1196" i="1"/>
  <c r="T1195" i="1"/>
  <c r="H1195" i="1" s="1"/>
  <c r="M1195" i="1"/>
  <c r="L1195" i="1"/>
  <c r="J1195" i="1"/>
  <c r="M1194" i="1"/>
  <c r="L1194" i="1"/>
  <c r="J1194" i="1"/>
  <c r="H1194" i="1"/>
  <c r="M1193" i="1"/>
  <c r="L1193" i="1"/>
  <c r="J1193" i="1"/>
  <c r="H1193" i="1"/>
  <c r="M1192" i="1"/>
  <c r="L1192" i="1"/>
  <c r="J1192" i="1"/>
  <c r="H1192" i="1"/>
  <c r="M1191" i="1"/>
  <c r="L1191" i="1"/>
  <c r="J1191" i="1"/>
  <c r="H1191" i="1"/>
  <c r="T1190" i="1"/>
  <c r="H1190" i="1" s="1"/>
  <c r="M1190" i="1"/>
  <c r="L1190" i="1"/>
  <c r="J1190" i="1"/>
  <c r="M1189" i="1"/>
  <c r="L1189" i="1"/>
  <c r="J1189" i="1"/>
  <c r="H1189" i="1"/>
  <c r="M1188" i="1"/>
  <c r="L1188" i="1"/>
  <c r="J1188" i="1"/>
  <c r="H1188" i="1"/>
  <c r="M1187" i="1"/>
  <c r="L1187" i="1"/>
  <c r="J1187" i="1"/>
  <c r="H1187" i="1"/>
  <c r="M1186" i="1"/>
  <c r="L1186" i="1"/>
  <c r="J1186" i="1"/>
  <c r="H1186" i="1"/>
  <c r="T1185" i="1"/>
  <c r="H1185" i="1" s="1"/>
  <c r="M1185" i="1"/>
  <c r="L1185" i="1"/>
  <c r="J1185" i="1"/>
  <c r="M1184" i="1"/>
  <c r="L1184" i="1"/>
  <c r="J1184" i="1"/>
  <c r="H1184" i="1"/>
  <c r="M1183" i="1"/>
  <c r="L1183" i="1"/>
  <c r="J1183" i="1"/>
  <c r="H1183" i="1"/>
  <c r="M1182" i="1"/>
  <c r="L1182" i="1"/>
  <c r="J1182" i="1"/>
  <c r="H1182" i="1"/>
  <c r="M1181" i="1"/>
  <c r="L1181" i="1"/>
  <c r="J1181" i="1"/>
  <c r="H1181" i="1"/>
  <c r="U1180" i="1"/>
  <c r="H1180" i="1" s="1"/>
  <c r="M1180" i="1"/>
  <c r="L1180" i="1"/>
  <c r="J1180" i="1"/>
  <c r="M1179" i="1"/>
  <c r="L1179" i="1"/>
  <c r="J1179" i="1"/>
  <c r="H1179" i="1"/>
  <c r="M1178" i="1"/>
  <c r="L1178" i="1"/>
  <c r="J1178" i="1"/>
  <c r="H1178" i="1"/>
  <c r="M1177" i="1"/>
  <c r="L1177" i="1"/>
  <c r="J1177" i="1"/>
  <c r="H1177" i="1"/>
  <c r="M1176" i="1"/>
  <c r="L1176" i="1"/>
  <c r="J1176" i="1"/>
  <c r="H1176" i="1"/>
  <c r="T1175" i="1"/>
  <c r="M1175" i="1"/>
  <c r="L1175" i="1"/>
  <c r="J1175" i="1"/>
  <c r="H1175" i="1"/>
  <c r="M1174" i="1"/>
  <c r="L1174" i="1"/>
  <c r="J1174" i="1"/>
  <c r="H1174" i="1"/>
  <c r="M1173" i="1"/>
  <c r="L1173" i="1"/>
  <c r="J1173" i="1"/>
  <c r="H1173" i="1"/>
  <c r="M1172" i="1"/>
  <c r="L1172" i="1"/>
  <c r="J1172" i="1"/>
  <c r="H1172" i="1"/>
  <c r="M1171" i="1"/>
  <c r="L1171" i="1"/>
  <c r="J1171" i="1"/>
  <c r="H1171" i="1"/>
  <c r="T1170" i="1"/>
  <c r="M1170" i="1"/>
  <c r="L1170" i="1"/>
  <c r="J1170" i="1"/>
  <c r="H1170" i="1"/>
  <c r="M1169" i="1"/>
  <c r="L1169" i="1"/>
  <c r="J1169" i="1"/>
  <c r="H1169" i="1"/>
  <c r="M1168" i="1"/>
  <c r="L1168" i="1"/>
  <c r="J1168" i="1"/>
  <c r="H1168" i="1"/>
  <c r="M1167" i="1"/>
  <c r="L1167" i="1"/>
  <c r="J1167" i="1"/>
  <c r="H1167" i="1"/>
  <c r="M1166" i="1"/>
  <c r="L1166" i="1"/>
  <c r="J1166" i="1"/>
  <c r="H1166" i="1"/>
  <c r="T1165" i="1"/>
  <c r="M1165" i="1"/>
  <c r="L1165" i="1"/>
  <c r="J1165" i="1"/>
  <c r="H1165" i="1"/>
  <c r="M1164" i="1"/>
  <c r="L1164" i="1"/>
  <c r="J1164" i="1"/>
  <c r="H1164" i="1"/>
  <c r="M1163" i="1"/>
  <c r="L1163" i="1"/>
  <c r="J1163" i="1"/>
  <c r="H1163" i="1"/>
  <c r="M1162" i="1"/>
  <c r="L1162" i="1"/>
  <c r="J1162" i="1"/>
  <c r="H1162" i="1"/>
  <c r="M1161" i="1"/>
  <c r="L1161" i="1"/>
  <c r="J1161" i="1"/>
  <c r="H1161" i="1"/>
  <c r="T1160" i="1"/>
  <c r="M1160" i="1"/>
  <c r="L1160" i="1"/>
  <c r="J1160" i="1"/>
  <c r="H1160" i="1"/>
  <c r="M1159" i="1"/>
  <c r="L1159" i="1"/>
  <c r="J1159" i="1"/>
  <c r="H1159" i="1"/>
  <c r="M1158" i="1"/>
  <c r="L1158" i="1"/>
  <c r="J1158" i="1"/>
  <c r="H1158" i="1"/>
  <c r="M1157" i="1"/>
  <c r="L1157" i="1"/>
  <c r="J1157" i="1"/>
  <c r="H1157" i="1"/>
  <c r="M1156" i="1"/>
  <c r="L1156" i="1"/>
  <c r="J1156" i="1"/>
  <c r="H1156" i="1"/>
  <c r="U1155" i="1"/>
  <c r="H1155" i="1" s="1"/>
  <c r="M1155" i="1"/>
  <c r="L1155" i="1"/>
  <c r="J1155" i="1"/>
  <c r="M1154" i="1"/>
  <c r="L1154" i="1"/>
  <c r="J1154" i="1"/>
  <c r="H1154" i="1"/>
  <c r="M1153" i="1"/>
  <c r="L1153" i="1"/>
  <c r="J1153" i="1"/>
  <c r="H1153" i="1"/>
  <c r="M1152" i="1"/>
  <c r="L1152" i="1"/>
  <c r="J1152" i="1"/>
  <c r="H1152" i="1"/>
  <c r="M1151" i="1"/>
  <c r="L1151" i="1"/>
  <c r="J1151" i="1"/>
  <c r="H1151" i="1"/>
  <c r="T1150" i="1"/>
  <c r="H1150" i="1" s="1"/>
  <c r="M1150" i="1"/>
  <c r="L1150" i="1"/>
  <c r="J1150" i="1"/>
  <c r="M1149" i="1"/>
  <c r="L1149" i="1"/>
  <c r="J1149" i="1"/>
  <c r="H1149" i="1"/>
  <c r="M1148" i="1"/>
  <c r="L1148" i="1"/>
  <c r="J1148" i="1"/>
  <c r="H1148" i="1"/>
  <c r="M1147" i="1"/>
  <c r="L1147" i="1"/>
  <c r="J1147" i="1"/>
  <c r="H1147" i="1"/>
  <c r="M1146" i="1"/>
  <c r="L1146" i="1"/>
  <c r="J1146" i="1"/>
  <c r="H1146" i="1"/>
  <c r="T1145" i="1"/>
  <c r="H1145" i="1" s="1"/>
  <c r="M1145" i="1"/>
  <c r="L1145" i="1"/>
  <c r="J1145" i="1"/>
  <c r="M1144" i="1"/>
  <c r="L1144" i="1"/>
  <c r="J1144" i="1"/>
  <c r="H1144" i="1"/>
  <c r="M1143" i="1"/>
  <c r="L1143" i="1"/>
  <c r="J1143" i="1"/>
  <c r="H1143" i="1"/>
  <c r="M1142" i="1"/>
  <c r="L1142" i="1"/>
  <c r="J1142" i="1"/>
  <c r="H1142" i="1"/>
  <c r="M1141" i="1"/>
  <c r="L1141" i="1"/>
  <c r="J1141" i="1"/>
  <c r="H1141" i="1"/>
  <c r="T1140" i="1"/>
  <c r="H1140" i="1" s="1"/>
  <c r="M1140" i="1"/>
  <c r="L1140" i="1"/>
  <c r="J1140" i="1"/>
  <c r="M1139" i="1"/>
  <c r="L1139" i="1"/>
  <c r="J1139" i="1"/>
  <c r="H1139" i="1"/>
  <c r="M1138" i="1"/>
  <c r="L1138" i="1"/>
  <c r="J1138" i="1"/>
  <c r="H1138" i="1"/>
  <c r="M1137" i="1"/>
  <c r="L1137" i="1"/>
  <c r="J1137" i="1"/>
  <c r="H1137" i="1"/>
  <c r="M1136" i="1"/>
  <c r="L1136" i="1"/>
  <c r="J1136" i="1"/>
  <c r="H1136" i="1"/>
  <c r="T1135" i="1"/>
  <c r="M1135" i="1"/>
  <c r="L1135" i="1"/>
  <c r="J1135" i="1"/>
  <c r="H1135" i="1"/>
  <c r="M1134" i="1"/>
  <c r="L1134" i="1"/>
  <c r="J1134" i="1"/>
  <c r="H1134" i="1"/>
  <c r="M1133" i="1"/>
  <c r="L1133" i="1"/>
  <c r="J1133" i="1"/>
  <c r="H1133" i="1"/>
  <c r="M1132" i="1"/>
  <c r="L1132" i="1"/>
  <c r="J1132" i="1"/>
  <c r="H1132" i="1"/>
  <c r="M1131" i="1"/>
  <c r="L1131" i="1"/>
  <c r="J1131" i="1"/>
  <c r="H1131" i="1"/>
  <c r="U1130" i="1"/>
  <c r="M1130" i="1"/>
  <c r="L1130" i="1"/>
  <c r="J1130" i="1"/>
  <c r="H1130" i="1"/>
  <c r="M1129" i="1"/>
  <c r="L1129" i="1"/>
  <c r="J1129" i="1"/>
  <c r="H1129" i="1"/>
  <c r="M1128" i="1"/>
  <c r="L1128" i="1"/>
  <c r="J1128" i="1"/>
  <c r="H1128" i="1"/>
  <c r="M1127" i="1"/>
  <c r="L1127" i="1"/>
  <c r="J1127" i="1"/>
  <c r="H1127" i="1"/>
  <c r="M1126" i="1"/>
  <c r="L1126" i="1"/>
  <c r="J1126" i="1"/>
  <c r="H1126" i="1"/>
  <c r="T1125" i="1"/>
  <c r="M1125" i="1"/>
  <c r="L1125" i="1"/>
  <c r="J1125" i="1"/>
  <c r="H1125" i="1"/>
  <c r="M1124" i="1"/>
  <c r="L1124" i="1"/>
  <c r="J1124" i="1"/>
  <c r="H1124" i="1"/>
  <c r="M1123" i="1"/>
  <c r="L1123" i="1"/>
  <c r="J1123" i="1"/>
  <c r="H1123" i="1"/>
  <c r="M1122" i="1"/>
  <c r="L1122" i="1"/>
  <c r="J1122" i="1"/>
  <c r="H1122" i="1"/>
  <c r="M1121" i="1"/>
  <c r="L1121" i="1"/>
  <c r="J1121" i="1"/>
  <c r="H1121" i="1"/>
  <c r="T1120" i="1"/>
  <c r="M1120" i="1"/>
  <c r="L1120" i="1"/>
  <c r="J1120" i="1"/>
  <c r="H1120" i="1"/>
  <c r="M1119" i="1"/>
  <c r="L1119" i="1"/>
  <c r="J1119" i="1"/>
  <c r="H1119" i="1"/>
  <c r="M1118" i="1"/>
  <c r="L1118" i="1"/>
  <c r="J1118" i="1"/>
  <c r="H1118" i="1"/>
  <c r="M1117" i="1"/>
  <c r="L1117" i="1"/>
  <c r="J1117" i="1"/>
  <c r="H1117" i="1"/>
  <c r="M1116" i="1"/>
  <c r="L1116" i="1"/>
  <c r="J1116" i="1"/>
  <c r="H1116" i="1"/>
  <c r="T1115" i="1"/>
  <c r="H1115" i="1" s="1"/>
  <c r="M1115" i="1"/>
  <c r="L1115" i="1"/>
  <c r="J1115" i="1"/>
  <c r="M1114" i="1"/>
  <c r="L1114" i="1"/>
  <c r="J1114" i="1"/>
  <c r="H1114" i="1"/>
  <c r="M1113" i="1"/>
  <c r="L1113" i="1"/>
  <c r="J1113" i="1"/>
  <c r="H1113" i="1"/>
  <c r="M1112" i="1"/>
  <c r="L1112" i="1"/>
  <c r="J1112" i="1"/>
  <c r="H1112" i="1"/>
  <c r="M1111" i="1"/>
  <c r="L1111" i="1"/>
  <c r="J1111" i="1"/>
  <c r="H1111" i="1"/>
  <c r="T1110" i="1"/>
  <c r="M1110" i="1"/>
  <c r="L1110" i="1"/>
  <c r="J1110" i="1"/>
  <c r="H1110" i="1"/>
  <c r="M1109" i="1"/>
  <c r="L1109" i="1"/>
  <c r="J1109" i="1"/>
  <c r="H1109" i="1"/>
  <c r="M1108" i="1"/>
  <c r="L1108" i="1"/>
  <c r="J1108" i="1"/>
  <c r="H1108" i="1"/>
  <c r="M1107" i="1"/>
  <c r="L1107" i="1"/>
  <c r="J1107" i="1"/>
  <c r="H1107" i="1"/>
  <c r="M1106" i="1"/>
  <c r="L1106" i="1"/>
  <c r="J1106" i="1"/>
  <c r="H1106" i="1"/>
  <c r="U1105" i="1"/>
  <c r="H1105" i="1" s="1"/>
  <c r="M1105" i="1"/>
  <c r="L1105" i="1"/>
  <c r="J1105" i="1"/>
  <c r="M1104" i="1"/>
  <c r="L1104" i="1"/>
  <c r="J1104" i="1"/>
  <c r="H1104" i="1"/>
  <c r="M1103" i="1"/>
  <c r="L1103" i="1"/>
  <c r="J1103" i="1"/>
  <c r="H1103" i="1"/>
  <c r="M1102" i="1"/>
  <c r="L1102" i="1"/>
  <c r="J1102" i="1"/>
  <c r="H1102" i="1"/>
  <c r="M1101" i="1"/>
  <c r="L1101" i="1"/>
  <c r="J1101" i="1"/>
  <c r="H1101" i="1"/>
  <c r="T1100" i="1"/>
  <c r="H1100" i="1" s="1"/>
  <c r="M1100" i="1"/>
  <c r="L1100" i="1"/>
  <c r="J1100" i="1"/>
  <c r="M1099" i="1"/>
  <c r="L1099" i="1"/>
  <c r="J1099" i="1"/>
  <c r="H1099" i="1"/>
  <c r="M1098" i="1"/>
  <c r="L1098" i="1"/>
  <c r="J1098" i="1"/>
  <c r="H1098" i="1"/>
  <c r="M1097" i="1"/>
  <c r="L1097" i="1"/>
  <c r="J1097" i="1"/>
  <c r="H1097" i="1"/>
  <c r="M1096" i="1"/>
  <c r="L1096" i="1"/>
  <c r="J1096" i="1"/>
  <c r="H1096" i="1"/>
  <c r="T1095" i="1"/>
  <c r="M1095" i="1"/>
  <c r="L1095" i="1"/>
  <c r="J1095" i="1"/>
  <c r="H1095" i="1"/>
  <c r="M1094" i="1"/>
  <c r="L1094" i="1"/>
  <c r="J1094" i="1"/>
  <c r="H1094" i="1"/>
  <c r="M1093" i="1"/>
  <c r="L1093" i="1"/>
  <c r="J1093" i="1"/>
  <c r="H1093" i="1"/>
  <c r="M1092" i="1"/>
  <c r="L1092" i="1"/>
  <c r="J1092" i="1"/>
  <c r="H1092" i="1"/>
  <c r="M1091" i="1"/>
  <c r="L1091" i="1"/>
  <c r="J1091" i="1"/>
  <c r="H1091" i="1"/>
  <c r="T1090" i="1"/>
  <c r="M1090" i="1"/>
  <c r="L1090" i="1"/>
  <c r="J1090" i="1"/>
  <c r="H1090" i="1"/>
  <c r="M1089" i="1"/>
  <c r="L1089" i="1"/>
  <c r="J1089" i="1"/>
  <c r="H1089" i="1"/>
  <c r="M1088" i="1"/>
  <c r="L1088" i="1"/>
  <c r="J1088" i="1"/>
  <c r="H1088" i="1"/>
  <c r="M1087" i="1"/>
  <c r="L1087" i="1"/>
  <c r="J1087" i="1"/>
  <c r="H1087" i="1"/>
  <c r="M1086" i="1"/>
  <c r="L1086" i="1"/>
  <c r="J1086" i="1"/>
  <c r="H1086" i="1"/>
  <c r="T1085" i="1"/>
  <c r="M1085" i="1"/>
  <c r="L1085" i="1"/>
  <c r="J1085" i="1"/>
  <c r="H1085" i="1"/>
  <c r="M1084" i="1"/>
  <c r="L1084" i="1"/>
  <c r="J1084" i="1"/>
  <c r="H1084" i="1"/>
  <c r="M1083" i="1"/>
  <c r="L1083" i="1"/>
  <c r="J1083" i="1"/>
  <c r="H1083" i="1"/>
  <c r="M1082" i="1"/>
  <c r="L1082" i="1"/>
  <c r="J1082" i="1"/>
  <c r="H1082" i="1"/>
  <c r="M1081" i="1"/>
  <c r="L1081" i="1"/>
  <c r="J1081" i="1"/>
  <c r="H1081" i="1"/>
  <c r="U1080" i="1"/>
  <c r="M1080" i="1"/>
  <c r="L1080" i="1"/>
  <c r="J1080" i="1"/>
  <c r="H1080" i="1"/>
  <c r="M1079" i="1"/>
  <c r="L1079" i="1"/>
  <c r="J1079" i="1"/>
  <c r="H1079" i="1"/>
  <c r="M1078" i="1"/>
  <c r="L1078" i="1"/>
  <c r="J1078" i="1"/>
  <c r="H1078" i="1"/>
  <c r="M1077" i="1"/>
  <c r="L1077" i="1"/>
  <c r="J1077" i="1"/>
  <c r="H1077" i="1"/>
  <c r="M1076" i="1"/>
  <c r="L1076" i="1"/>
  <c r="J1076" i="1"/>
  <c r="H1076" i="1"/>
  <c r="T1075" i="1"/>
  <c r="H1075" i="1" s="1"/>
  <c r="M1075" i="1"/>
  <c r="L1075" i="1"/>
  <c r="J1075" i="1"/>
  <c r="M1074" i="1"/>
  <c r="L1074" i="1"/>
  <c r="J1074" i="1"/>
  <c r="H1074" i="1"/>
  <c r="M1073" i="1"/>
  <c r="L1073" i="1"/>
  <c r="J1073" i="1"/>
  <c r="H1073" i="1"/>
  <c r="M1072" i="1"/>
  <c r="L1072" i="1"/>
  <c r="J1072" i="1"/>
  <c r="H1072" i="1"/>
  <c r="M1071" i="1"/>
  <c r="L1071" i="1"/>
  <c r="J1071" i="1"/>
  <c r="H1071" i="1"/>
  <c r="T1070" i="1"/>
  <c r="M1070" i="1"/>
  <c r="L1070" i="1"/>
  <c r="J1070" i="1"/>
  <c r="H1070" i="1"/>
  <c r="M1069" i="1"/>
  <c r="L1069" i="1"/>
  <c r="J1069" i="1"/>
  <c r="H1069" i="1"/>
  <c r="M1068" i="1"/>
  <c r="L1068" i="1"/>
  <c r="J1068" i="1"/>
  <c r="H1068" i="1"/>
  <c r="M1067" i="1"/>
  <c r="L1067" i="1"/>
  <c r="J1067" i="1"/>
  <c r="H1067" i="1"/>
  <c r="M1066" i="1"/>
  <c r="L1066" i="1"/>
  <c r="J1066" i="1"/>
  <c r="H1066" i="1"/>
  <c r="T1065" i="1"/>
  <c r="H1065" i="1" s="1"/>
  <c r="M1065" i="1"/>
  <c r="L1065" i="1"/>
  <c r="J1065" i="1"/>
  <c r="M1064" i="1"/>
  <c r="L1064" i="1"/>
  <c r="J1064" i="1"/>
  <c r="H1064" i="1"/>
  <c r="M1063" i="1"/>
  <c r="L1063" i="1"/>
  <c r="J1063" i="1"/>
  <c r="H1063" i="1"/>
  <c r="M1062" i="1"/>
  <c r="L1062" i="1"/>
  <c r="J1062" i="1"/>
  <c r="H1062" i="1"/>
  <c r="M1061" i="1"/>
  <c r="L1061" i="1"/>
  <c r="J1061" i="1"/>
  <c r="H1061" i="1"/>
  <c r="T1060" i="1"/>
  <c r="H1060" i="1" s="1"/>
  <c r="M1060" i="1"/>
  <c r="L1060" i="1"/>
  <c r="J1060" i="1"/>
  <c r="M1059" i="1"/>
  <c r="L1059" i="1"/>
  <c r="J1059" i="1"/>
  <c r="H1059" i="1"/>
  <c r="M1058" i="1"/>
  <c r="L1058" i="1"/>
  <c r="J1058" i="1"/>
  <c r="H1058" i="1"/>
  <c r="M1057" i="1"/>
  <c r="L1057" i="1"/>
  <c r="J1057" i="1"/>
  <c r="H1057" i="1"/>
  <c r="M1056" i="1"/>
  <c r="L1056" i="1"/>
  <c r="J1056" i="1"/>
  <c r="H1056" i="1"/>
  <c r="U1055" i="1"/>
  <c r="M1055" i="1"/>
  <c r="L1055" i="1"/>
  <c r="J1055" i="1"/>
  <c r="H1055" i="1"/>
  <c r="M1054" i="1"/>
  <c r="L1054" i="1"/>
  <c r="J1054" i="1"/>
  <c r="H1054" i="1"/>
  <c r="M1053" i="1"/>
  <c r="L1053" i="1"/>
  <c r="J1053" i="1"/>
  <c r="H1053" i="1"/>
  <c r="M1052" i="1"/>
  <c r="L1052" i="1"/>
  <c r="J1052" i="1"/>
  <c r="H1052" i="1"/>
  <c r="M1051" i="1"/>
  <c r="L1051" i="1"/>
  <c r="J1051" i="1"/>
  <c r="H1051" i="1"/>
  <c r="T1050" i="1"/>
  <c r="H1050" i="1" s="1"/>
  <c r="M1050" i="1"/>
  <c r="L1050" i="1"/>
  <c r="J1050" i="1"/>
  <c r="M1049" i="1"/>
  <c r="L1049" i="1"/>
  <c r="J1049" i="1"/>
  <c r="H1049" i="1"/>
  <c r="M1048" i="1"/>
  <c r="L1048" i="1"/>
  <c r="J1048" i="1"/>
  <c r="H1048" i="1"/>
  <c r="M1047" i="1"/>
  <c r="L1047" i="1"/>
  <c r="J1047" i="1"/>
  <c r="H1047" i="1"/>
  <c r="M1046" i="1"/>
  <c r="L1046" i="1"/>
  <c r="J1046" i="1"/>
  <c r="H1046" i="1"/>
  <c r="T1045" i="1"/>
  <c r="M1045" i="1"/>
  <c r="L1045" i="1"/>
  <c r="J1045" i="1"/>
  <c r="H1045" i="1"/>
  <c r="M1044" i="1"/>
  <c r="L1044" i="1"/>
  <c r="J1044" i="1"/>
  <c r="H1044" i="1"/>
  <c r="M1043" i="1"/>
  <c r="L1043" i="1"/>
  <c r="J1043" i="1"/>
  <c r="H1043" i="1"/>
  <c r="M1042" i="1"/>
  <c r="L1042" i="1"/>
  <c r="J1042" i="1"/>
  <c r="H1042" i="1"/>
  <c r="M1041" i="1"/>
  <c r="L1041" i="1"/>
  <c r="J1041" i="1"/>
  <c r="H1041" i="1"/>
  <c r="T1040" i="1"/>
  <c r="M1040" i="1"/>
  <c r="L1040" i="1"/>
  <c r="J1040" i="1"/>
  <c r="H1040" i="1"/>
  <c r="M1039" i="1"/>
  <c r="L1039" i="1"/>
  <c r="J1039" i="1"/>
  <c r="H1039" i="1"/>
  <c r="M1038" i="1"/>
  <c r="L1038" i="1"/>
  <c r="J1038" i="1"/>
  <c r="H1038" i="1"/>
  <c r="M1037" i="1"/>
  <c r="L1037" i="1"/>
  <c r="J1037" i="1"/>
  <c r="H1037" i="1"/>
  <c r="M1036" i="1"/>
  <c r="L1036" i="1"/>
  <c r="J1036" i="1"/>
  <c r="H1036" i="1"/>
  <c r="T1035" i="1"/>
  <c r="H1035" i="1" s="1"/>
  <c r="M1035" i="1"/>
  <c r="L1035" i="1"/>
  <c r="J1035" i="1"/>
  <c r="M1034" i="1"/>
  <c r="L1034" i="1"/>
  <c r="J1034" i="1"/>
  <c r="H1034" i="1"/>
  <c r="M1033" i="1"/>
  <c r="L1033" i="1"/>
  <c r="J1033" i="1"/>
  <c r="H1033" i="1"/>
  <c r="M1032" i="1"/>
  <c r="L1032" i="1"/>
  <c r="J1032" i="1"/>
  <c r="H1032" i="1"/>
  <c r="M1031" i="1"/>
  <c r="L1031" i="1"/>
  <c r="J1031" i="1"/>
  <c r="H1031" i="1"/>
  <c r="U1030" i="1"/>
  <c r="M1030" i="1"/>
  <c r="L1030" i="1"/>
  <c r="J1030" i="1"/>
  <c r="H1030" i="1"/>
  <c r="M1029" i="1"/>
  <c r="L1029" i="1"/>
  <c r="J1029" i="1"/>
  <c r="H1029" i="1"/>
  <c r="M1028" i="1"/>
  <c r="L1028" i="1"/>
  <c r="J1028" i="1"/>
  <c r="H1028" i="1"/>
  <c r="M1027" i="1"/>
  <c r="L1027" i="1"/>
  <c r="J1027" i="1"/>
  <c r="H1027" i="1"/>
  <c r="M1026" i="1"/>
  <c r="L1026" i="1"/>
  <c r="J1026" i="1"/>
  <c r="H1026" i="1"/>
  <c r="T1025" i="1"/>
  <c r="H1025" i="1" s="1"/>
  <c r="M1025" i="1"/>
  <c r="L1025" i="1"/>
  <c r="J1025" i="1"/>
  <c r="M1024" i="1"/>
  <c r="L1024" i="1"/>
  <c r="J1024" i="1"/>
  <c r="H1024" i="1"/>
  <c r="M1023" i="1"/>
  <c r="L1023" i="1"/>
  <c r="J1023" i="1"/>
  <c r="H1023" i="1"/>
  <c r="M1022" i="1"/>
  <c r="L1022" i="1"/>
  <c r="J1022" i="1"/>
  <c r="H1022" i="1"/>
  <c r="M1021" i="1"/>
  <c r="L1021" i="1"/>
  <c r="J1021" i="1"/>
  <c r="H1021" i="1"/>
  <c r="T1020" i="1"/>
  <c r="H1020" i="1" s="1"/>
  <c r="M1020" i="1"/>
  <c r="L1020" i="1"/>
  <c r="J1020" i="1"/>
  <c r="M1019" i="1"/>
  <c r="L1019" i="1"/>
  <c r="J1019" i="1"/>
  <c r="H1019" i="1"/>
  <c r="M1018" i="1"/>
  <c r="L1018" i="1"/>
  <c r="J1018" i="1"/>
  <c r="H1018" i="1"/>
  <c r="M1017" i="1"/>
  <c r="L1017" i="1"/>
  <c r="J1017" i="1"/>
  <c r="H1017" i="1"/>
  <c r="M1016" i="1"/>
  <c r="L1016" i="1"/>
  <c r="J1016" i="1"/>
  <c r="H1016" i="1"/>
  <c r="T1015" i="1"/>
  <c r="M1015" i="1"/>
  <c r="L1015" i="1"/>
  <c r="J1015" i="1"/>
  <c r="H1015" i="1"/>
  <c r="M1014" i="1"/>
  <c r="L1014" i="1"/>
  <c r="J1014" i="1"/>
  <c r="H1014" i="1"/>
  <c r="M1013" i="1"/>
  <c r="L1013" i="1"/>
  <c r="J1013" i="1"/>
  <c r="H1013" i="1"/>
  <c r="M1012" i="1"/>
  <c r="L1012" i="1"/>
  <c r="J1012" i="1"/>
  <c r="H1012" i="1"/>
  <c r="M1011" i="1"/>
  <c r="L1011" i="1"/>
  <c r="J1011" i="1"/>
  <c r="H1011" i="1"/>
  <c r="T1010" i="1"/>
  <c r="H1010" i="1" s="1"/>
  <c r="M1010" i="1"/>
  <c r="L1010" i="1"/>
  <c r="J1010" i="1"/>
  <c r="M1009" i="1"/>
  <c r="L1009" i="1"/>
  <c r="J1009" i="1"/>
  <c r="H1009" i="1"/>
  <c r="M1008" i="1"/>
  <c r="L1008" i="1"/>
  <c r="J1008" i="1"/>
  <c r="H1008" i="1"/>
  <c r="M1007" i="1"/>
  <c r="L1007" i="1"/>
  <c r="J1007" i="1"/>
  <c r="H1007" i="1"/>
  <c r="M1006" i="1"/>
  <c r="L1006" i="1"/>
  <c r="J1006" i="1"/>
  <c r="H1006" i="1"/>
  <c r="U1005" i="1"/>
  <c r="M1005" i="1"/>
  <c r="L1005" i="1"/>
  <c r="J1005" i="1"/>
  <c r="H1005" i="1"/>
  <c r="M1004" i="1"/>
  <c r="L1004" i="1"/>
  <c r="J1004" i="1"/>
  <c r="H1004" i="1"/>
  <c r="M1003" i="1"/>
  <c r="L1003" i="1"/>
  <c r="J1003" i="1"/>
  <c r="H1003" i="1"/>
  <c r="M1002" i="1"/>
  <c r="L1002" i="1"/>
  <c r="J1002" i="1"/>
  <c r="H1002" i="1"/>
  <c r="M1001" i="1"/>
  <c r="L1001" i="1"/>
  <c r="J1001" i="1"/>
  <c r="H1001" i="1"/>
  <c r="T1000" i="1"/>
  <c r="M1000" i="1"/>
  <c r="L1000" i="1"/>
  <c r="J1000" i="1"/>
  <c r="H1000" i="1"/>
  <c r="M999" i="1"/>
  <c r="L999" i="1"/>
  <c r="J999" i="1"/>
  <c r="H999" i="1"/>
  <c r="M998" i="1"/>
  <c r="L998" i="1"/>
  <c r="J998" i="1"/>
  <c r="H998" i="1"/>
  <c r="M997" i="1"/>
  <c r="L997" i="1"/>
  <c r="J997" i="1"/>
  <c r="H997" i="1"/>
  <c r="M996" i="1"/>
  <c r="L996" i="1"/>
  <c r="J996" i="1"/>
  <c r="H996" i="1"/>
  <c r="T995" i="1"/>
  <c r="H995" i="1" s="1"/>
  <c r="M995" i="1"/>
  <c r="L995" i="1"/>
  <c r="J995" i="1"/>
  <c r="M994" i="1"/>
  <c r="L994" i="1"/>
  <c r="J994" i="1"/>
  <c r="H994" i="1"/>
  <c r="M993" i="1"/>
  <c r="L993" i="1"/>
  <c r="J993" i="1"/>
  <c r="H993" i="1"/>
  <c r="M992" i="1"/>
  <c r="L992" i="1"/>
  <c r="J992" i="1"/>
  <c r="H992" i="1"/>
  <c r="M991" i="1"/>
  <c r="L991" i="1"/>
  <c r="J991" i="1"/>
  <c r="H991" i="1"/>
  <c r="T990" i="1"/>
  <c r="M990" i="1"/>
  <c r="L990" i="1"/>
  <c r="J990" i="1"/>
  <c r="H990" i="1"/>
  <c r="M989" i="1"/>
  <c r="L989" i="1"/>
  <c r="J989" i="1"/>
  <c r="H989" i="1"/>
  <c r="M988" i="1"/>
  <c r="L988" i="1"/>
  <c r="J988" i="1"/>
  <c r="H988" i="1"/>
  <c r="M987" i="1"/>
  <c r="L987" i="1"/>
  <c r="J987" i="1"/>
  <c r="H987" i="1"/>
  <c r="M986" i="1"/>
  <c r="L986" i="1"/>
  <c r="J986" i="1"/>
  <c r="H986" i="1"/>
  <c r="T985" i="1"/>
  <c r="H985" i="1" s="1"/>
  <c r="M985" i="1"/>
  <c r="L985" i="1"/>
  <c r="J985" i="1"/>
  <c r="M984" i="1"/>
  <c r="L984" i="1"/>
  <c r="J984" i="1"/>
  <c r="H984" i="1"/>
  <c r="M983" i="1"/>
  <c r="L983" i="1"/>
  <c r="J983" i="1"/>
  <c r="H983" i="1"/>
  <c r="M982" i="1"/>
  <c r="L982" i="1"/>
  <c r="J982" i="1"/>
  <c r="H982" i="1"/>
  <c r="M981" i="1"/>
  <c r="L981" i="1"/>
  <c r="J981" i="1"/>
  <c r="H981" i="1"/>
  <c r="U980" i="1"/>
  <c r="H980" i="1" s="1"/>
  <c r="M980" i="1"/>
  <c r="L980" i="1"/>
  <c r="J980" i="1"/>
  <c r="M979" i="1"/>
  <c r="L979" i="1"/>
  <c r="J979" i="1"/>
  <c r="H979" i="1"/>
  <c r="M978" i="1"/>
  <c r="L978" i="1"/>
  <c r="J978" i="1"/>
  <c r="H978" i="1"/>
  <c r="M977" i="1"/>
  <c r="L977" i="1"/>
  <c r="J977" i="1"/>
  <c r="H977" i="1"/>
  <c r="M976" i="1"/>
  <c r="L976" i="1"/>
  <c r="J976" i="1"/>
  <c r="H976" i="1"/>
  <c r="T975" i="1"/>
  <c r="M975" i="1"/>
  <c r="L975" i="1"/>
  <c r="J975" i="1"/>
  <c r="H975" i="1"/>
  <c r="M974" i="1"/>
  <c r="L974" i="1"/>
  <c r="J974" i="1"/>
  <c r="H974" i="1"/>
  <c r="M973" i="1"/>
  <c r="L973" i="1"/>
  <c r="J973" i="1"/>
  <c r="H973" i="1"/>
  <c r="M972" i="1"/>
  <c r="L972" i="1"/>
  <c r="J972" i="1"/>
  <c r="H972" i="1"/>
  <c r="M971" i="1"/>
  <c r="L971" i="1"/>
  <c r="J971" i="1"/>
  <c r="H971" i="1"/>
  <c r="T970" i="1"/>
  <c r="H970" i="1" s="1"/>
  <c r="M970" i="1"/>
  <c r="L970" i="1"/>
  <c r="J970" i="1"/>
  <c r="M969" i="1"/>
  <c r="L969" i="1"/>
  <c r="J969" i="1"/>
  <c r="H969" i="1"/>
  <c r="M968" i="1"/>
  <c r="L968" i="1"/>
  <c r="J968" i="1"/>
  <c r="H968" i="1"/>
  <c r="M967" i="1"/>
  <c r="L967" i="1"/>
  <c r="J967" i="1"/>
  <c r="H967" i="1"/>
  <c r="M966" i="1"/>
  <c r="L966" i="1"/>
  <c r="J966" i="1"/>
  <c r="H966" i="1"/>
  <c r="T965" i="1"/>
  <c r="M965" i="1"/>
  <c r="L965" i="1"/>
  <c r="J965" i="1"/>
  <c r="H965" i="1"/>
  <c r="M964" i="1"/>
  <c r="L964" i="1"/>
  <c r="J964" i="1"/>
  <c r="H964" i="1"/>
  <c r="M963" i="1"/>
  <c r="L963" i="1"/>
  <c r="J963" i="1"/>
  <c r="H963" i="1"/>
  <c r="M962" i="1"/>
  <c r="L962" i="1"/>
  <c r="J962" i="1"/>
  <c r="H962" i="1"/>
  <c r="M961" i="1"/>
  <c r="L961" i="1"/>
  <c r="J961" i="1"/>
  <c r="H961" i="1"/>
  <c r="T960" i="1"/>
  <c r="M960" i="1"/>
  <c r="L960" i="1"/>
  <c r="J960" i="1"/>
  <c r="H960" i="1"/>
  <c r="M959" i="1"/>
  <c r="L959" i="1"/>
  <c r="J959" i="1"/>
  <c r="H959" i="1"/>
  <c r="M958" i="1"/>
  <c r="L958" i="1"/>
  <c r="J958" i="1"/>
  <c r="H958" i="1"/>
  <c r="M957" i="1"/>
  <c r="L957" i="1"/>
  <c r="J957" i="1"/>
  <c r="H957" i="1"/>
  <c r="M956" i="1"/>
  <c r="L956" i="1"/>
  <c r="J956" i="1"/>
  <c r="H956" i="1"/>
  <c r="U955" i="1"/>
  <c r="H955" i="1" s="1"/>
  <c r="M955" i="1"/>
  <c r="L955" i="1"/>
  <c r="J955" i="1"/>
  <c r="M954" i="1"/>
  <c r="L954" i="1"/>
  <c r="J954" i="1"/>
  <c r="H954" i="1"/>
  <c r="M953" i="1"/>
  <c r="L953" i="1"/>
  <c r="J953" i="1"/>
  <c r="H953" i="1"/>
  <c r="M952" i="1"/>
  <c r="L952" i="1"/>
  <c r="J952" i="1"/>
  <c r="H952" i="1"/>
  <c r="M951" i="1"/>
  <c r="L951" i="1"/>
  <c r="J951" i="1"/>
  <c r="H951" i="1"/>
  <c r="T950" i="1"/>
  <c r="M950" i="1"/>
  <c r="L950" i="1"/>
  <c r="J950" i="1"/>
  <c r="H950" i="1"/>
  <c r="M949" i="1"/>
  <c r="L949" i="1"/>
  <c r="J949" i="1"/>
  <c r="H949" i="1"/>
  <c r="M948" i="1"/>
  <c r="L948" i="1"/>
  <c r="J948" i="1"/>
  <c r="H948" i="1"/>
  <c r="M947" i="1"/>
  <c r="L947" i="1"/>
  <c r="J947" i="1"/>
  <c r="H947" i="1"/>
  <c r="M946" i="1"/>
  <c r="L946" i="1"/>
  <c r="J946" i="1"/>
  <c r="H946" i="1"/>
  <c r="T945" i="1"/>
  <c r="H945" i="1" s="1"/>
  <c r="M945" i="1"/>
  <c r="L945" i="1"/>
  <c r="J945" i="1"/>
  <c r="M944" i="1"/>
  <c r="L944" i="1"/>
  <c r="J944" i="1"/>
  <c r="H944" i="1"/>
  <c r="M943" i="1"/>
  <c r="L943" i="1"/>
  <c r="J943" i="1"/>
  <c r="H943" i="1"/>
  <c r="M942" i="1"/>
  <c r="L942" i="1"/>
  <c r="J942" i="1"/>
  <c r="H942" i="1"/>
  <c r="M941" i="1"/>
  <c r="L941" i="1"/>
  <c r="J941" i="1"/>
  <c r="H941" i="1"/>
  <c r="T940" i="1"/>
  <c r="H940" i="1" s="1"/>
  <c r="M940" i="1"/>
  <c r="L940" i="1"/>
  <c r="J940" i="1"/>
  <c r="M939" i="1"/>
  <c r="L939" i="1"/>
  <c r="J939" i="1"/>
  <c r="H939" i="1"/>
  <c r="M938" i="1"/>
  <c r="L938" i="1"/>
  <c r="J938" i="1"/>
  <c r="H938" i="1"/>
  <c r="M937" i="1"/>
  <c r="L937" i="1"/>
  <c r="J937" i="1"/>
  <c r="H937" i="1"/>
  <c r="M936" i="1"/>
  <c r="L936" i="1"/>
  <c r="J936" i="1"/>
  <c r="H936" i="1"/>
  <c r="T935" i="1"/>
  <c r="M935" i="1"/>
  <c r="L935" i="1"/>
  <c r="J935" i="1"/>
  <c r="H935" i="1"/>
  <c r="M934" i="1"/>
  <c r="L934" i="1"/>
  <c r="J934" i="1"/>
  <c r="H934" i="1"/>
  <c r="M933" i="1"/>
  <c r="L933" i="1"/>
  <c r="J933" i="1"/>
  <c r="H933" i="1"/>
  <c r="M932" i="1"/>
  <c r="L932" i="1"/>
  <c r="J932" i="1"/>
  <c r="H932" i="1"/>
  <c r="M931" i="1"/>
  <c r="L931" i="1"/>
  <c r="J931" i="1"/>
  <c r="H931" i="1"/>
  <c r="U930" i="1"/>
  <c r="H930" i="1" s="1"/>
  <c r="M930" i="1"/>
  <c r="L930" i="1"/>
  <c r="J930" i="1"/>
  <c r="M929" i="1"/>
  <c r="L929" i="1"/>
  <c r="J929" i="1"/>
  <c r="H929" i="1"/>
  <c r="M928" i="1"/>
  <c r="L928" i="1"/>
  <c r="J928" i="1"/>
  <c r="H928" i="1"/>
  <c r="M927" i="1"/>
  <c r="L927" i="1"/>
  <c r="J927" i="1"/>
  <c r="H927" i="1"/>
  <c r="M926" i="1"/>
  <c r="L926" i="1"/>
  <c r="J926" i="1"/>
  <c r="H926" i="1"/>
  <c r="T925" i="1"/>
  <c r="M925" i="1"/>
  <c r="L925" i="1"/>
  <c r="J925" i="1"/>
  <c r="H925" i="1"/>
  <c r="M924" i="1"/>
  <c r="L924" i="1"/>
  <c r="J924" i="1"/>
  <c r="H924" i="1"/>
  <c r="M923" i="1"/>
  <c r="L923" i="1"/>
  <c r="J923" i="1"/>
  <c r="H923" i="1"/>
  <c r="M922" i="1"/>
  <c r="L922" i="1"/>
  <c r="J922" i="1"/>
  <c r="H922" i="1"/>
  <c r="M921" i="1"/>
  <c r="L921" i="1"/>
  <c r="J921" i="1"/>
  <c r="H921" i="1"/>
  <c r="T920" i="1"/>
  <c r="M920" i="1"/>
  <c r="L920" i="1"/>
  <c r="J920" i="1"/>
  <c r="H920" i="1"/>
  <c r="M919" i="1"/>
  <c r="L919" i="1"/>
  <c r="J919" i="1"/>
  <c r="H919" i="1"/>
  <c r="M918" i="1"/>
  <c r="L918" i="1"/>
  <c r="J918" i="1"/>
  <c r="H918" i="1"/>
  <c r="M917" i="1"/>
  <c r="L917" i="1"/>
  <c r="J917" i="1"/>
  <c r="H917" i="1"/>
  <c r="M916" i="1"/>
  <c r="L916" i="1"/>
  <c r="J916" i="1"/>
  <c r="H916" i="1"/>
  <c r="T915" i="1"/>
  <c r="H915" i="1" s="1"/>
  <c r="M915" i="1"/>
  <c r="L915" i="1"/>
  <c r="J915" i="1"/>
  <c r="M914" i="1"/>
  <c r="L914" i="1"/>
  <c r="J914" i="1"/>
  <c r="H914" i="1"/>
  <c r="M913" i="1"/>
  <c r="L913" i="1"/>
  <c r="J913" i="1"/>
  <c r="H913" i="1"/>
  <c r="M912" i="1"/>
  <c r="L912" i="1"/>
  <c r="J912" i="1"/>
  <c r="H912" i="1"/>
  <c r="M911" i="1"/>
  <c r="L911" i="1"/>
  <c r="J911" i="1"/>
  <c r="H911" i="1"/>
  <c r="T910" i="1"/>
  <c r="M910" i="1"/>
  <c r="L910" i="1"/>
  <c r="J910" i="1"/>
  <c r="H910" i="1"/>
  <c r="M909" i="1"/>
  <c r="L909" i="1"/>
  <c r="J909" i="1"/>
  <c r="H909" i="1"/>
  <c r="M908" i="1"/>
  <c r="L908" i="1"/>
  <c r="J908" i="1"/>
  <c r="H908" i="1"/>
  <c r="M907" i="1"/>
  <c r="L907" i="1"/>
  <c r="J907" i="1"/>
  <c r="H907" i="1"/>
  <c r="M906" i="1"/>
  <c r="L906" i="1"/>
  <c r="J906" i="1"/>
  <c r="H906" i="1"/>
  <c r="U905" i="1"/>
  <c r="H905" i="1" s="1"/>
  <c r="M905" i="1"/>
  <c r="L905" i="1"/>
  <c r="J905" i="1"/>
  <c r="M904" i="1"/>
  <c r="L904" i="1"/>
  <c r="J904" i="1"/>
  <c r="H904" i="1"/>
  <c r="M903" i="1"/>
  <c r="L903" i="1"/>
  <c r="J903" i="1"/>
  <c r="H903" i="1"/>
  <c r="M902" i="1"/>
  <c r="L902" i="1"/>
  <c r="J902" i="1"/>
  <c r="H902" i="1"/>
  <c r="M901" i="1"/>
  <c r="L901" i="1"/>
  <c r="J901" i="1"/>
  <c r="H901" i="1"/>
  <c r="T900" i="1"/>
  <c r="H900" i="1" s="1"/>
  <c r="M900" i="1"/>
  <c r="L900" i="1"/>
  <c r="J900" i="1"/>
  <c r="M899" i="1"/>
  <c r="L899" i="1"/>
  <c r="J899" i="1"/>
  <c r="H899" i="1"/>
  <c r="M898" i="1"/>
  <c r="L898" i="1"/>
  <c r="J898" i="1"/>
  <c r="H898" i="1"/>
  <c r="M897" i="1"/>
  <c r="L897" i="1"/>
  <c r="J897" i="1"/>
  <c r="H897" i="1"/>
  <c r="M896" i="1"/>
  <c r="L896" i="1"/>
  <c r="J896" i="1"/>
  <c r="H896" i="1"/>
  <c r="T895" i="1"/>
  <c r="M895" i="1"/>
  <c r="L895" i="1"/>
  <c r="J895" i="1"/>
  <c r="H895" i="1"/>
  <c r="M894" i="1"/>
  <c r="L894" i="1"/>
  <c r="J894" i="1"/>
  <c r="H894" i="1"/>
  <c r="M893" i="1"/>
  <c r="L893" i="1"/>
  <c r="J893" i="1"/>
  <c r="H893" i="1"/>
  <c r="M892" i="1"/>
  <c r="L892" i="1"/>
  <c r="J892" i="1"/>
  <c r="H892" i="1"/>
  <c r="M891" i="1"/>
  <c r="L891" i="1"/>
  <c r="J891" i="1"/>
  <c r="H891" i="1"/>
  <c r="T890" i="1"/>
  <c r="H890" i="1" s="1"/>
  <c r="M890" i="1"/>
  <c r="L890" i="1"/>
  <c r="J890" i="1"/>
  <c r="M889" i="1"/>
  <c r="L889" i="1"/>
  <c r="J889" i="1"/>
  <c r="H889" i="1"/>
  <c r="M888" i="1"/>
  <c r="L888" i="1"/>
  <c r="J888" i="1"/>
  <c r="H888" i="1"/>
  <c r="M887" i="1"/>
  <c r="L887" i="1"/>
  <c r="J887" i="1"/>
  <c r="H887" i="1"/>
  <c r="M886" i="1"/>
  <c r="L886" i="1"/>
  <c r="J886" i="1"/>
  <c r="H886" i="1"/>
  <c r="T885" i="1"/>
  <c r="M885" i="1"/>
  <c r="L885" i="1"/>
  <c r="J885" i="1"/>
  <c r="H885" i="1"/>
  <c r="M884" i="1"/>
  <c r="L884" i="1"/>
  <c r="J884" i="1"/>
  <c r="H884" i="1"/>
  <c r="M883" i="1"/>
  <c r="L883" i="1"/>
  <c r="J883" i="1"/>
  <c r="H883" i="1"/>
  <c r="M882" i="1"/>
  <c r="L882" i="1"/>
  <c r="J882" i="1"/>
  <c r="H882" i="1"/>
  <c r="M881" i="1"/>
  <c r="L881" i="1"/>
  <c r="J881" i="1"/>
  <c r="H881" i="1"/>
  <c r="U880" i="1"/>
  <c r="M880" i="1"/>
  <c r="L880" i="1"/>
  <c r="J880" i="1"/>
  <c r="H880" i="1"/>
  <c r="M879" i="1"/>
  <c r="L879" i="1"/>
  <c r="J879" i="1"/>
  <c r="H879" i="1"/>
  <c r="M878" i="1"/>
  <c r="L878" i="1"/>
  <c r="J878" i="1"/>
  <c r="H878" i="1"/>
  <c r="M877" i="1"/>
  <c r="L877" i="1"/>
  <c r="J877" i="1"/>
  <c r="H877" i="1"/>
  <c r="M876" i="1"/>
  <c r="L876" i="1"/>
  <c r="J876" i="1"/>
  <c r="H876" i="1"/>
  <c r="T875" i="1"/>
  <c r="H875" i="1" s="1"/>
  <c r="M875" i="1"/>
  <c r="L875" i="1"/>
  <c r="J875" i="1"/>
  <c r="M874" i="1"/>
  <c r="L874" i="1"/>
  <c r="J874" i="1"/>
  <c r="H874" i="1"/>
  <c r="M873" i="1"/>
  <c r="L873" i="1"/>
  <c r="J873" i="1"/>
  <c r="H873" i="1"/>
  <c r="M872" i="1"/>
  <c r="L872" i="1"/>
  <c r="J872" i="1"/>
  <c r="H872" i="1"/>
  <c r="M871" i="1"/>
  <c r="L871" i="1"/>
  <c r="J871" i="1"/>
  <c r="H871" i="1"/>
  <c r="T870" i="1"/>
  <c r="M870" i="1"/>
  <c r="L870" i="1"/>
  <c r="J870" i="1"/>
  <c r="H870" i="1"/>
  <c r="M869" i="1"/>
  <c r="L869" i="1"/>
  <c r="J869" i="1"/>
  <c r="H869" i="1"/>
  <c r="M868" i="1"/>
  <c r="L868" i="1"/>
  <c r="J868" i="1"/>
  <c r="H868" i="1"/>
  <c r="M867" i="1"/>
  <c r="L867" i="1"/>
  <c r="J867" i="1"/>
  <c r="H867" i="1"/>
  <c r="M866" i="1"/>
  <c r="L866" i="1"/>
  <c r="J866" i="1"/>
  <c r="H866" i="1"/>
  <c r="T865" i="1"/>
  <c r="H865" i="1" s="1"/>
  <c r="M865" i="1"/>
  <c r="L865" i="1"/>
  <c r="J865" i="1"/>
  <c r="M864" i="1"/>
  <c r="L864" i="1"/>
  <c r="J864" i="1"/>
  <c r="H864" i="1"/>
  <c r="M863" i="1"/>
  <c r="L863" i="1"/>
  <c r="J863" i="1"/>
  <c r="H863" i="1"/>
  <c r="M862" i="1"/>
  <c r="L862" i="1"/>
  <c r="J862" i="1"/>
  <c r="H862" i="1"/>
  <c r="M861" i="1"/>
  <c r="L861" i="1"/>
  <c r="J861" i="1"/>
  <c r="H861" i="1"/>
  <c r="T860" i="1"/>
  <c r="H860" i="1" s="1"/>
  <c r="M860" i="1"/>
  <c r="L860" i="1"/>
  <c r="J860" i="1"/>
  <c r="M859" i="1"/>
  <c r="L859" i="1"/>
  <c r="J859" i="1"/>
  <c r="H859" i="1"/>
  <c r="M858" i="1"/>
  <c r="L858" i="1"/>
  <c r="J858" i="1"/>
  <c r="H858" i="1"/>
  <c r="M857" i="1"/>
  <c r="L857" i="1"/>
  <c r="J857" i="1"/>
  <c r="H857" i="1"/>
  <c r="M856" i="1"/>
  <c r="L856" i="1"/>
  <c r="J856" i="1"/>
  <c r="H856" i="1"/>
  <c r="U855" i="1"/>
  <c r="M855" i="1"/>
  <c r="L855" i="1"/>
  <c r="J855" i="1"/>
  <c r="H855" i="1"/>
  <c r="M854" i="1"/>
  <c r="L854" i="1"/>
  <c r="J854" i="1"/>
  <c r="H854" i="1"/>
  <c r="M853" i="1"/>
  <c r="L853" i="1"/>
  <c r="J853" i="1"/>
  <c r="H853" i="1"/>
  <c r="M852" i="1"/>
  <c r="L852" i="1"/>
  <c r="J852" i="1"/>
  <c r="H852" i="1"/>
  <c r="M851" i="1"/>
  <c r="L851" i="1"/>
  <c r="J851" i="1"/>
  <c r="H851" i="1"/>
  <c r="T850" i="1"/>
  <c r="H850" i="1" s="1"/>
  <c r="M850" i="1"/>
  <c r="L850" i="1"/>
  <c r="J850" i="1"/>
  <c r="M849" i="1"/>
  <c r="L849" i="1"/>
  <c r="J849" i="1"/>
  <c r="H849" i="1"/>
  <c r="M848" i="1"/>
  <c r="L848" i="1"/>
  <c r="J848" i="1"/>
  <c r="H848" i="1"/>
  <c r="M847" i="1"/>
  <c r="L847" i="1"/>
  <c r="J847" i="1"/>
  <c r="H847" i="1"/>
  <c r="M846" i="1"/>
  <c r="L846" i="1"/>
  <c r="J846" i="1"/>
  <c r="H846" i="1"/>
  <c r="T845" i="1"/>
  <c r="M845" i="1"/>
  <c r="L845" i="1"/>
  <c r="J845" i="1"/>
  <c r="H845" i="1"/>
  <c r="M844" i="1"/>
  <c r="L844" i="1"/>
  <c r="J844" i="1"/>
  <c r="H844" i="1"/>
  <c r="M843" i="1"/>
  <c r="L843" i="1"/>
  <c r="J843" i="1"/>
  <c r="H843" i="1"/>
  <c r="M842" i="1"/>
  <c r="L842" i="1"/>
  <c r="J842" i="1"/>
  <c r="H842" i="1"/>
  <c r="M841" i="1"/>
  <c r="L841" i="1"/>
  <c r="J841" i="1"/>
  <c r="H841" i="1"/>
  <c r="T840" i="1"/>
  <c r="M840" i="1"/>
  <c r="L840" i="1"/>
  <c r="J840" i="1"/>
  <c r="H840" i="1"/>
  <c r="M839" i="1"/>
  <c r="L839" i="1"/>
  <c r="J839" i="1"/>
  <c r="H839" i="1"/>
  <c r="M838" i="1"/>
  <c r="L838" i="1"/>
  <c r="J838" i="1"/>
  <c r="H838" i="1"/>
  <c r="M837" i="1"/>
  <c r="L837" i="1"/>
  <c r="J837" i="1"/>
  <c r="H837" i="1"/>
  <c r="M836" i="1"/>
  <c r="L836" i="1"/>
  <c r="J836" i="1"/>
  <c r="H836" i="1"/>
  <c r="T835" i="1"/>
  <c r="H835" i="1" s="1"/>
  <c r="M835" i="1"/>
  <c r="L835" i="1"/>
  <c r="J835" i="1"/>
  <c r="M834" i="1"/>
  <c r="L834" i="1"/>
  <c r="J834" i="1"/>
  <c r="H834" i="1"/>
  <c r="M833" i="1"/>
  <c r="L833" i="1"/>
  <c r="J833" i="1"/>
  <c r="H833" i="1"/>
  <c r="M832" i="1"/>
  <c r="L832" i="1"/>
  <c r="J832" i="1"/>
  <c r="H832" i="1"/>
  <c r="M831" i="1"/>
  <c r="L831" i="1"/>
  <c r="J831" i="1"/>
  <c r="H831" i="1"/>
  <c r="U830" i="1"/>
  <c r="M830" i="1"/>
  <c r="L830" i="1"/>
  <c r="J830" i="1"/>
  <c r="H830" i="1"/>
  <c r="M829" i="1"/>
  <c r="L829" i="1"/>
  <c r="J829" i="1"/>
  <c r="H829" i="1"/>
  <c r="M828" i="1"/>
  <c r="L828" i="1"/>
  <c r="J828" i="1"/>
  <c r="H828" i="1"/>
  <c r="M827" i="1"/>
  <c r="L827" i="1"/>
  <c r="J827" i="1"/>
  <c r="H827" i="1"/>
  <c r="M826" i="1"/>
  <c r="L826" i="1"/>
  <c r="J826" i="1"/>
  <c r="H826" i="1"/>
  <c r="T825" i="1"/>
  <c r="H825" i="1" s="1"/>
  <c r="M825" i="1"/>
  <c r="L825" i="1"/>
  <c r="J825" i="1"/>
  <c r="M824" i="1"/>
  <c r="L824" i="1"/>
  <c r="J824" i="1"/>
  <c r="H824" i="1"/>
  <c r="M823" i="1"/>
  <c r="L823" i="1"/>
  <c r="J823" i="1"/>
  <c r="H823" i="1"/>
  <c r="M822" i="1"/>
  <c r="L822" i="1"/>
  <c r="J822" i="1"/>
  <c r="H822" i="1"/>
  <c r="M821" i="1"/>
  <c r="L821" i="1"/>
  <c r="J821" i="1"/>
  <c r="H821" i="1"/>
  <c r="T820" i="1"/>
  <c r="H820" i="1" s="1"/>
  <c r="M820" i="1"/>
  <c r="L820" i="1"/>
  <c r="J820" i="1"/>
  <c r="M819" i="1"/>
  <c r="L819" i="1"/>
  <c r="J819" i="1"/>
  <c r="H819" i="1"/>
  <c r="M818" i="1"/>
  <c r="L818" i="1"/>
  <c r="J818" i="1"/>
  <c r="H818" i="1"/>
  <c r="M817" i="1"/>
  <c r="L817" i="1"/>
  <c r="J817" i="1"/>
  <c r="H817" i="1"/>
  <c r="M816" i="1"/>
  <c r="L816" i="1"/>
  <c r="J816" i="1"/>
  <c r="H816" i="1"/>
  <c r="T815" i="1"/>
  <c r="M815" i="1"/>
  <c r="L815" i="1"/>
  <c r="J815" i="1"/>
  <c r="H815" i="1"/>
  <c r="M814" i="1"/>
  <c r="L814" i="1"/>
  <c r="J814" i="1"/>
  <c r="H814" i="1"/>
  <c r="M813" i="1"/>
  <c r="L813" i="1"/>
  <c r="J813" i="1"/>
  <c r="H813" i="1"/>
  <c r="M812" i="1"/>
  <c r="L812" i="1"/>
  <c r="J812" i="1"/>
  <c r="H812" i="1"/>
  <c r="M811" i="1"/>
  <c r="L811" i="1"/>
  <c r="J811" i="1"/>
  <c r="H811" i="1"/>
  <c r="T810" i="1"/>
  <c r="H810" i="1" s="1"/>
  <c r="M810" i="1"/>
  <c r="L810" i="1"/>
  <c r="J810" i="1"/>
  <c r="M809" i="1"/>
  <c r="L809" i="1"/>
  <c r="J809" i="1"/>
  <c r="H809" i="1"/>
  <c r="M808" i="1"/>
  <c r="L808" i="1"/>
  <c r="J808" i="1"/>
  <c r="H808" i="1"/>
  <c r="M807" i="1"/>
  <c r="L807" i="1"/>
  <c r="J807" i="1"/>
  <c r="H807" i="1"/>
  <c r="M806" i="1"/>
  <c r="L806" i="1"/>
  <c r="J806" i="1"/>
  <c r="H806" i="1"/>
  <c r="U805" i="1"/>
  <c r="M805" i="1"/>
  <c r="L805" i="1"/>
  <c r="J805" i="1"/>
  <c r="H805" i="1"/>
  <c r="M804" i="1"/>
  <c r="L804" i="1"/>
  <c r="J804" i="1"/>
  <c r="H804" i="1"/>
  <c r="M803" i="1"/>
  <c r="L803" i="1"/>
  <c r="J803" i="1"/>
  <c r="H803" i="1"/>
  <c r="M802" i="1"/>
  <c r="L802" i="1"/>
  <c r="J802" i="1"/>
  <c r="H802" i="1"/>
  <c r="M801" i="1"/>
  <c r="L801" i="1"/>
  <c r="J801" i="1"/>
  <c r="H801" i="1"/>
  <c r="T800" i="1"/>
  <c r="M800" i="1"/>
  <c r="L800" i="1"/>
  <c r="J800" i="1"/>
  <c r="H800" i="1"/>
  <c r="M799" i="1"/>
  <c r="L799" i="1"/>
  <c r="J799" i="1"/>
  <c r="H799" i="1"/>
  <c r="M798" i="1"/>
  <c r="L798" i="1"/>
  <c r="J798" i="1"/>
  <c r="H798" i="1"/>
  <c r="M797" i="1"/>
  <c r="L797" i="1"/>
  <c r="J797" i="1"/>
  <c r="H797" i="1"/>
  <c r="M796" i="1"/>
  <c r="L796" i="1"/>
  <c r="J796" i="1"/>
  <c r="H796" i="1"/>
  <c r="T795" i="1"/>
  <c r="H795" i="1" s="1"/>
  <c r="M795" i="1"/>
  <c r="L795" i="1"/>
  <c r="J795" i="1"/>
  <c r="M794" i="1"/>
  <c r="L794" i="1"/>
  <c r="J794" i="1"/>
  <c r="H794" i="1"/>
  <c r="M793" i="1"/>
  <c r="L793" i="1"/>
  <c r="J793" i="1"/>
  <c r="H793" i="1"/>
  <c r="M792" i="1"/>
  <c r="L792" i="1"/>
  <c r="J792" i="1"/>
  <c r="H792" i="1"/>
  <c r="M791" i="1"/>
  <c r="L791" i="1"/>
  <c r="J791" i="1"/>
  <c r="H791" i="1"/>
  <c r="T790" i="1"/>
  <c r="M790" i="1"/>
  <c r="L790" i="1"/>
  <c r="J790" i="1"/>
  <c r="H790" i="1"/>
  <c r="M789" i="1"/>
  <c r="L789" i="1"/>
  <c r="J789" i="1"/>
  <c r="H789" i="1"/>
  <c r="M788" i="1"/>
  <c r="L788" i="1"/>
  <c r="J788" i="1"/>
  <c r="H788" i="1"/>
  <c r="M787" i="1"/>
  <c r="L787" i="1"/>
  <c r="J787" i="1"/>
  <c r="H787" i="1"/>
  <c r="M786" i="1"/>
  <c r="L786" i="1"/>
  <c r="J786" i="1"/>
  <c r="H786" i="1"/>
  <c r="T785" i="1"/>
  <c r="H785" i="1" s="1"/>
  <c r="M785" i="1"/>
  <c r="L785" i="1"/>
  <c r="J785" i="1"/>
  <c r="M784" i="1"/>
  <c r="L784" i="1"/>
  <c r="J784" i="1"/>
  <c r="H784" i="1"/>
  <c r="M783" i="1"/>
  <c r="L783" i="1"/>
  <c r="J783" i="1"/>
  <c r="H783" i="1"/>
  <c r="M782" i="1"/>
  <c r="L782" i="1"/>
  <c r="J782" i="1"/>
  <c r="H782" i="1"/>
  <c r="M781" i="1"/>
  <c r="L781" i="1"/>
  <c r="J781" i="1"/>
  <c r="H781" i="1"/>
  <c r="U780" i="1"/>
  <c r="H780" i="1" s="1"/>
  <c r="M780" i="1"/>
  <c r="L780" i="1"/>
  <c r="J780" i="1"/>
  <c r="M779" i="1"/>
  <c r="L779" i="1"/>
  <c r="J779" i="1"/>
  <c r="H779" i="1"/>
  <c r="M778" i="1"/>
  <c r="L778" i="1"/>
  <c r="J778" i="1"/>
  <c r="H778" i="1"/>
  <c r="M777" i="1"/>
  <c r="L777" i="1"/>
  <c r="J777" i="1"/>
  <c r="H777" i="1"/>
  <c r="M776" i="1"/>
  <c r="L776" i="1"/>
  <c r="J776" i="1"/>
  <c r="H776" i="1"/>
  <c r="T775" i="1"/>
  <c r="M775" i="1"/>
  <c r="L775" i="1"/>
  <c r="J775" i="1"/>
  <c r="H775" i="1"/>
  <c r="M774" i="1"/>
  <c r="L774" i="1"/>
  <c r="J774" i="1"/>
  <c r="H774" i="1"/>
  <c r="M773" i="1"/>
  <c r="L773" i="1"/>
  <c r="J773" i="1"/>
  <c r="H773" i="1"/>
  <c r="M772" i="1"/>
  <c r="L772" i="1"/>
  <c r="J772" i="1"/>
  <c r="H772" i="1"/>
  <c r="M771" i="1"/>
  <c r="L771" i="1"/>
  <c r="J771" i="1"/>
  <c r="H771" i="1"/>
  <c r="T770" i="1"/>
  <c r="H770" i="1" s="1"/>
  <c r="M770" i="1"/>
  <c r="L770" i="1"/>
  <c r="J770" i="1"/>
  <c r="M769" i="1"/>
  <c r="L769" i="1"/>
  <c r="J769" i="1"/>
  <c r="H769" i="1"/>
  <c r="M768" i="1"/>
  <c r="L768" i="1"/>
  <c r="J768" i="1"/>
  <c r="H768" i="1"/>
  <c r="M767" i="1"/>
  <c r="L767" i="1"/>
  <c r="J767" i="1"/>
  <c r="H767" i="1"/>
  <c r="M766" i="1"/>
  <c r="L766" i="1"/>
  <c r="J766" i="1"/>
  <c r="H766" i="1"/>
  <c r="T765" i="1"/>
  <c r="M765" i="1"/>
  <c r="L765" i="1"/>
  <c r="J765" i="1"/>
  <c r="H765" i="1"/>
  <c r="M764" i="1"/>
  <c r="L764" i="1"/>
  <c r="J764" i="1"/>
  <c r="H764" i="1"/>
  <c r="M763" i="1"/>
  <c r="L763" i="1"/>
  <c r="J763" i="1"/>
  <c r="H763" i="1"/>
  <c r="M762" i="1"/>
  <c r="L762" i="1"/>
  <c r="J762" i="1"/>
  <c r="H762" i="1"/>
  <c r="M761" i="1"/>
  <c r="L761" i="1"/>
  <c r="J761" i="1"/>
  <c r="H761" i="1"/>
  <c r="T760" i="1"/>
  <c r="M760" i="1"/>
  <c r="L760" i="1"/>
  <c r="J760" i="1"/>
  <c r="H760" i="1"/>
  <c r="M759" i="1"/>
  <c r="L759" i="1"/>
  <c r="J759" i="1"/>
  <c r="H759" i="1"/>
  <c r="M758" i="1"/>
  <c r="L758" i="1"/>
  <c r="J758" i="1"/>
  <c r="H758" i="1"/>
  <c r="M757" i="1"/>
  <c r="L757" i="1"/>
  <c r="J757" i="1"/>
  <c r="H757" i="1"/>
  <c r="M756" i="1"/>
  <c r="L756" i="1"/>
  <c r="J756" i="1"/>
  <c r="H756" i="1"/>
  <c r="U755" i="1"/>
  <c r="H755" i="1" s="1"/>
  <c r="M755" i="1"/>
  <c r="L755" i="1"/>
  <c r="J755" i="1"/>
  <c r="M754" i="1"/>
  <c r="L754" i="1"/>
  <c r="J754" i="1"/>
  <c r="H754" i="1"/>
  <c r="M753" i="1"/>
  <c r="L753" i="1"/>
  <c r="J753" i="1"/>
  <c r="H753" i="1"/>
  <c r="M752" i="1"/>
  <c r="L752" i="1"/>
  <c r="J752" i="1"/>
  <c r="H752" i="1"/>
  <c r="M751" i="1"/>
  <c r="L751" i="1"/>
  <c r="J751" i="1"/>
  <c r="H751" i="1"/>
  <c r="T750" i="1"/>
  <c r="M750" i="1"/>
  <c r="L750" i="1"/>
  <c r="J750" i="1"/>
  <c r="H750" i="1"/>
  <c r="M749" i="1"/>
  <c r="L749" i="1"/>
  <c r="J749" i="1"/>
  <c r="H749" i="1"/>
  <c r="M748" i="1"/>
  <c r="L748" i="1"/>
  <c r="J748" i="1"/>
  <c r="H748" i="1"/>
  <c r="M747" i="1"/>
  <c r="L747" i="1"/>
  <c r="J747" i="1"/>
  <c r="H747" i="1"/>
  <c r="M746" i="1"/>
  <c r="L746" i="1"/>
  <c r="J746" i="1"/>
  <c r="H746" i="1"/>
  <c r="T745" i="1"/>
  <c r="H745" i="1" s="1"/>
  <c r="M745" i="1"/>
  <c r="L745" i="1"/>
  <c r="J745" i="1"/>
  <c r="M744" i="1"/>
  <c r="L744" i="1"/>
  <c r="J744" i="1"/>
  <c r="H744" i="1"/>
  <c r="M743" i="1"/>
  <c r="L743" i="1"/>
  <c r="J743" i="1"/>
  <c r="H743" i="1"/>
  <c r="M742" i="1"/>
  <c r="L742" i="1"/>
  <c r="J742" i="1"/>
  <c r="H742" i="1"/>
  <c r="M741" i="1"/>
  <c r="L741" i="1"/>
  <c r="J741" i="1"/>
  <c r="H741" i="1"/>
  <c r="T740" i="1"/>
  <c r="H740" i="1" s="1"/>
  <c r="M740" i="1"/>
  <c r="L740" i="1"/>
  <c r="J740" i="1"/>
  <c r="M739" i="1"/>
  <c r="L739" i="1"/>
  <c r="J739" i="1"/>
  <c r="H739" i="1"/>
  <c r="M738" i="1"/>
  <c r="L738" i="1"/>
  <c r="J738" i="1"/>
  <c r="H738" i="1"/>
  <c r="M737" i="1"/>
  <c r="L737" i="1"/>
  <c r="J737" i="1"/>
  <c r="H737" i="1"/>
  <c r="M736" i="1"/>
  <c r="L736" i="1"/>
  <c r="J736" i="1"/>
  <c r="H736" i="1"/>
  <c r="T735" i="1"/>
  <c r="M735" i="1"/>
  <c r="L735" i="1"/>
  <c r="J735" i="1"/>
  <c r="H735" i="1"/>
  <c r="M734" i="1"/>
  <c r="L734" i="1"/>
  <c r="J734" i="1"/>
  <c r="H734" i="1"/>
  <c r="M733" i="1"/>
  <c r="L733" i="1"/>
  <c r="J733" i="1"/>
  <c r="H733" i="1"/>
  <c r="M732" i="1"/>
  <c r="L732" i="1"/>
  <c r="J732" i="1"/>
  <c r="H732" i="1"/>
  <c r="M731" i="1"/>
  <c r="L731" i="1"/>
  <c r="J731" i="1"/>
  <c r="H731" i="1"/>
  <c r="U730" i="1"/>
  <c r="H730" i="1" s="1"/>
  <c r="M730" i="1"/>
  <c r="L730" i="1"/>
  <c r="J730" i="1"/>
  <c r="M729" i="1"/>
  <c r="L729" i="1"/>
  <c r="J729" i="1"/>
  <c r="H729" i="1"/>
  <c r="M728" i="1"/>
  <c r="L728" i="1"/>
  <c r="J728" i="1"/>
  <c r="H728" i="1"/>
  <c r="M727" i="1"/>
  <c r="L727" i="1"/>
  <c r="J727" i="1"/>
  <c r="H727" i="1"/>
  <c r="M726" i="1"/>
  <c r="L726" i="1"/>
  <c r="J726" i="1"/>
  <c r="H726" i="1"/>
  <c r="T725" i="1"/>
  <c r="M725" i="1"/>
  <c r="L725" i="1"/>
  <c r="J725" i="1"/>
  <c r="H725" i="1"/>
  <c r="M724" i="1"/>
  <c r="L724" i="1"/>
  <c r="J724" i="1"/>
  <c r="H724" i="1"/>
  <c r="M723" i="1"/>
  <c r="L723" i="1"/>
  <c r="J723" i="1"/>
  <c r="H723" i="1"/>
  <c r="M722" i="1"/>
  <c r="L722" i="1"/>
  <c r="J722" i="1"/>
  <c r="H722" i="1"/>
  <c r="M721" i="1"/>
  <c r="L721" i="1"/>
  <c r="J721" i="1"/>
  <c r="H721" i="1"/>
  <c r="T720" i="1"/>
  <c r="M720" i="1"/>
  <c r="L720" i="1"/>
  <c r="J720" i="1"/>
  <c r="H720" i="1"/>
  <c r="M719" i="1"/>
  <c r="L719" i="1"/>
  <c r="J719" i="1"/>
  <c r="H719" i="1"/>
  <c r="M718" i="1"/>
  <c r="L718" i="1"/>
  <c r="J718" i="1"/>
  <c r="H718" i="1"/>
  <c r="M717" i="1"/>
  <c r="L717" i="1"/>
  <c r="J717" i="1"/>
  <c r="H717" i="1"/>
  <c r="M716" i="1"/>
  <c r="L716" i="1"/>
  <c r="J716" i="1"/>
  <c r="H716" i="1"/>
  <c r="T715" i="1"/>
  <c r="H715" i="1" s="1"/>
  <c r="M715" i="1"/>
  <c r="L715" i="1"/>
  <c r="J715" i="1"/>
  <c r="M714" i="1"/>
  <c r="L714" i="1"/>
  <c r="J714" i="1"/>
  <c r="H714" i="1"/>
  <c r="M713" i="1"/>
  <c r="L713" i="1"/>
  <c r="J713" i="1"/>
  <c r="H713" i="1"/>
  <c r="M712" i="1"/>
  <c r="L712" i="1"/>
  <c r="J712" i="1"/>
  <c r="H712" i="1"/>
  <c r="M711" i="1"/>
  <c r="L711" i="1"/>
  <c r="J711" i="1"/>
  <c r="H711" i="1"/>
  <c r="T710" i="1"/>
  <c r="M710" i="1"/>
  <c r="L710" i="1"/>
  <c r="J710" i="1"/>
  <c r="H710" i="1"/>
  <c r="M709" i="1"/>
  <c r="L709" i="1"/>
  <c r="J709" i="1"/>
  <c r="H709" i="1"/>
  <c r="M708" i="1"/>
  <c r="L708" i="1"/>
  <c r="J708" i="1"/>
  <c r="H708" i="1"/>
  <c r="M707" i="1"/>
  <c r="L707" i="1"/>
  <c r="J707" i="1"/>
  <c r="H707" i="1"/>
  <c r="M706" i="1"/>
  <c r="L706" i="1"/>
  <c r="J706" i="1"/>
  <c r="H706" i="1"/>
  <c r="U705" i="1"/>
  <c r="H705" i="1" s="1"/>
  <c r="M705" i="1"/>
  <c r="L705" i="1"/>
  <c r="J705" i="1"/>
  <c r="M704" i="1"/>
  <c r="L704" i="1"/>
  <c r="J704" i="1"/>
  <c r="H704" i="1"/>
  <c r="M703" i="1"/>
  <c r="L703" i="1"/>
  <c r="J703" i="1"/>
  <c r="H703" i="1"/>
  <c r="M702" i="1"/>
  <c r="L702" i="1"/>
  <c r="J702" i="1"/>
  <c r="H702" i="1"/>
  <c r="M701" i="1"/>
  <c r="L701" i="1"/>
  <c r="J701" i="1"/>
  <c r="H701" i="1"/>
  <c r="T700" i="1"/>
  <c r="H700" i="1" s="1"/>
  <c r="M700" i="1"/>
  <c r="L700" i="1"/>
  <c r="J700" i="1"/>
  <c r="M699" i="1"/>
  <c r="L699" i="1"/>
  <c r="J699" i="1"/>
  <c r="H699" i="1"/>
  <c r="M698" i="1"/>
  <c r="L698" i="1"/>
  <c r="J698" i="1"/>
  <c r="H698" i="1"/>
  <c r="M697" i="1"/>
  <c r="L697" i="1"/>
  <c r="J697" i="1"/>
  <c r="H697" i="1"/>
  <c r="M696" i="1"/>
  <c r="L696" i="1"/>
  <c r="J696" i="1"/>
  <c r="H696" i="1"/>
  <c r="T695" i="1"/>
  <c r="M695" i="1"/>
  <c r="L695" i="1"/>
  <c r="J695" i="1"/>
  <c r="H695" i="1"/>
  <c r="M694" i="1"/>
  <c r="L694" i="1"/>
  <c r="J694" i="1"/>
  <c r="H694" i="1"/>
  <c r="M693" i="1"/>
  <c r="L693" i="1"/>
  <c r="J693" i="1"/>
  <c r="H693" i="1"/>
  <c r="M692" i="1"/>
  <c r="L692" i="1"/>
  <c r="J692" i="1"/>
  <c r="H692" i="1"/>
  <c r="M691" i="1"/>
  <c r="L691" i="1"/>
  <c r="J691" i="1"/>
  <c r="H691" i="1"/>
  <c r="T690" i="1"/>
  <c r="H690" i="1" s="1"/>
  <c r="M690" i="1"/>
  <c r="L690" i="1"/>
  <c r="J690" i="1"/>
  <c r="M689" i="1"/>
  <c r="L689" i="1"/>
  <c r="J689" i="1"/>
  <c r="H689" i="1"/>
  <c r="M688" i="1"/>
  <c r="L688" i="1"/>
  <c r="J688" i="1"/>
  <c r="H688" i="1"/>
  <c r="M687" i="1"/>
  <c r="L687" i="1"/>
  <c r="J687" i="1"/>
  <c r="H687" i="1"/>
  <c r="M686" i="1"/>
  <c r="L686" i="1"/>
  <c r="J686" i="1"/>
  <c r="H686" i="1"/>
  <c r="T685" i="1"/>
  <c r="M685" i="1"/>
  <c r="L685" i="1"/>
  <c r="J685" i="1"/>
  <c r="H685" i="1"/>
  <c r="M684" i="1"/>
  <c r="L684" i="1"/>
  <c r="J684" i="1"/>
  <c r="H684" i="1"/>
  <c r="M683" i="1"/>
  <c r="L683" i="1"/>
  <c r="J683" i="1"/>
  <c r="H683" i="1"/>
  <c r="M682" i="1"/>
  <c r="L682" i="1"/>
  <c r="J682" i="1"/>
  <c r="H682" i="1"/>
  <c r="M681" i="1"/>
  <c r="L681" i="1"/>
  <c r="J681" i="1"/>
  <c r="H681" i="1"/>
  <c r="U680" i="1"/>
  <c r="M680" i="1"/>
  <c r="L680" i="1"/>
  <c r="J680" i="1"/>
  <c r="H680" i="1"/>
  <c r="M679" i="1"/>
  <c r="L679" i="1"/>
  <c r="J679" i="1"/>
  <c r="H679" i="1"/>
  <c r="M678" i="1"/>
  <c r="L678" i="1"/>
  <c r="J678" i="1"/>
  <c r="H678" i="1"/>
  <c r="M677" i="1"/>
  <c r="L677" i="1"/>
  <c r="J677" i="1"/>
  <c r="H677" i="1"/>
  <c r="M676" i="1"/>
  <c r="L676" i="1"/>
  <c r="J676" i="1"/>
  <c r="H676" i="1"/>
  <c r="T675" i="1"/>
  <c r="H675" i="1" s="1"/>
  <c r="M675" i="1"/>
  <c r="L675" i="1"/>
  <c r="J675" i="1"/>
  <c r="M674" i="1"/>
  <c r="L674" i="1"/>
  <c r="J674" i="1"/>
  <c r="H674" i="1"/>
  <c r="M673" i="1"/>
  <c r="L673" i="1"/>
  <c r="J673" i="1"/>
  <c r="H673" i="1"/>
  <c r="M672" i="1"/>
  <c r="L672" i="1"/>
  <c r="J672" i="1"/>
  <c r="H672" i="1"/>
  <c r="M671" i="1"/>
  <c r="L671" i="1"/>
  <c r="J671" i="1"/>
  <c r="H671" i="1"/>
  <c r="T670" i="1"/>
  <c r="M670" i="1"/>
  <c r="L670" i="1"/>
  <c r="J670" i="1"/>
  <c r="H670" i="1"/>
  <c r="M669" i="1"/>
  <c r="L669" i="1"/>
  <c r="J669" i="1"/>
  <c r="H669" i="1"/>
  <c r="M668" i="1"/>
  <c r="L668" i="1"/>
  <c r="J668" i="1"/>
  <c r="H668" i="1"/>
  <c r="M667" i="1"/>
  <c r="L667" i="1"/>
  <c r="J667" i="1"/>
  <c r="H667" i="1"/>
  <c r="M666" i="1"/>
  <c r="L666" i="1"/>
  <c r="J666" i="1"/>
  <c r="H666" i="1"/>
  <c r="T665" i="1"/>
  <c r="H665" i="1" s="1"/>
  <c r="M665" i="1"/>
  <c r="L665" i="1"/>
  <c r="J665" i="1"/>
  <c r="M664" i="1"/>
  <c r="L664" i="1"/>
  <c r="J664" i="1"/>
  <c r="H664" i="1"/>
  <c r="M663" i="1"/>
  <c r="L663" i="1"/>
  <c r="J663" i="1"/>
  <c r="H663" i="1"/>
  <c r="M662" i="1"/>
  <c r="L662" i="1"/>
  <c r="J662" i="1"/>
  <c r="H662" i="1"/>
  <c r="M661" i="1"/>
  <c r="L661" i="1"/>
  <c r="J661" i="1"/>
  <c r="H661" i="1"/>
  <c r="T660" i="1"/>
  <c r="H660" i="1" s="1"/>
  <c r="M660" i="1"/>
  <c r="L660" i="1"/>
  <c r="J660" i="1"/>
  <c r="M659" i="1"/>
  <c r="L659" i="1"/>
  <c r="J659" i="1"/>
  <c r="H659" i="1"/>
  <c r="M658" i="1"/>
  <c r="L658" i="1"/>
  <c r="J658" i="1"/>
  <c r="H658" i="1"/>
  <c r="M657" i="1"/>
  <c r="L657" i="1"/>
  <c r="J657" i="1"/>
  <c r="H657" i="1"/>
  <c r="M656" i="1"/>
  <c r="L656" i="1"/>
  <c r="J656" i="1"/>
  <c r="H656" i="1"/>
  <c r="U655" i="1"/>
  <c r="M655" i="1"/>
  <c r="L655" i="1"/>
  <c r="J655" i="1"/>
  <c r="H655" i="1"/>
  <c r="M654" i="1"/>
  <c r="L654" i="1"/>
  <c r="J654" i="1"/>
  <c r="H654" i="1"/>
  <c r="M653" i="1"/>
  <c r="L653" i="1"/>
  <c r="J653" i="1"/>
  <c r="H653" i="1"/>
  <c r="M652" i="1"/>
  <c r="L652" i="1"/>
  <c r="J652" i="1"/>
  <c r="H652" i="1"/>
  <c r="M651" i="1"/>
  <c r="L651" i="1"/>
  <c r="J651" i="1"/>
  <c r="H651" i="1"/>
  <c r="T650" i="1"/>
  <c r="H650" i="1" s="1"/>
  <c r="M650" i="1"/>
  <c r="L650" i="1"/>
  <c r="J650" i="1"/>
  <c r="M649" i="1"/>
  <c r="L649" i="1"/>
  <c r="J649" i="1"/>
  <c r="H649" i="1"/>
  <c r="M648" i="1"/>
  <c r="L648" i="1"/>
  <c r="J648" i="1"/>
  <c r="H648" i="1"/>
  <c r="M647" i="1"/>
  <c r="L647" i="1"/>
  <c r="J647" i="1"/>
  <c r="H647" i="1"/>
  <c r="M646" i="1"/>
  <c r="L646" i="1"/>
  <c r="J646" i="1"/>
  <c r="H646" i="1"/>
  <c r="T645" i="1"/>
  <c r="M645" i="1"/>
  <c r="L645" i="1"/>
  <c r="J645" i="1"/>
  <c r="H645" i="1"/>
  <c r="M644" i="1"/>
  <c r="L644" i="1"/>
  <c r="J644" i="1"/>
  <c r="H644" i="1"/>
  <c r="M643" i="1"/>
  <c r="L643" i="1"/>
  <c r="J643" i="1"/>
  <c r="H643" i="1"/>
  <c r="M642" i="1"/>
  <c r="L642" i="1"/>
  <c r="J642" i="1"/>
  <c r="H642" i="1"/>
  <c r="M641" i="1"/>
  <c r="L641" i="1"/>
  <c r="J641" i="1"/>
  <c r="H641" i="1"/>
  <c r="T640" i="1"/>
  <c r="M640" i="1"/>
  <c r="L640" i="1"/>
  <c r="J640" i="1"/>
  <c r="H640" i="1"/>
  <c r="M639" i="1"/>
  <c r="L639" i="1"/>
  <c r="J639" i="1"/>
  <c r="H639" i="1"/>
  <c r="M638" i="1"/>
  <c r="L638" i="1"/>
  <c r="J638" i="1"/>
  <c r="H638" i="1"/>
  <c r="M637" i="1"/>
  <c r="L637" i="1"/>
  <c r="J637" i="1"/>
  <c r="H637" i="1"/>
  <c r="M636" i="1"/>
  <c r="L636" i="1"/>
  <c r="J636" i="1"/>
  <c r="H636" i="1"/>
  <c r="T635" i="1"/>
  <c r="H635" i="1" s="1"/>
  <c r="M635" i="1"/>
  <c r="L635" i="1"/>
  <c r="J635" i="1"/>
  <c r="M634" i="1"/>
  <c r="L634" i="1"/>
  <c r="J634" i="1"/>
  <c r="H634" i="1"/>
  <c r="M633" i="1"/>
  <c r="L633" i="1"/>
  <c r="J633" i="1"/>
  <c r="H633" i="1"/>
  <c r="M632" i="1"/>
  <c r="L632" i="1"/>
  <c r="J632" i="1"/>
  <c r="H632" i="1"/>
  <c r="M631" i="1"/>
  <c r="L631" i="1"/>
  <c r="J631" i="1"/>
  <c r="H631" i="1"/>
  <c r="U630" i="1"/>
  <c r="M630" i="1"/>
  <c r="L630" i="1"/>
  <c r="J630" i="1"/>
  <c r="H630" i="1"/>
  <c r="M629" i="1"/>
  <c r="L629" i="1"/>
  <c r="J629" i="1"/>
  <c r="H629" i="1"/>
  <c r="M628" i="1"/>
  <c r="L628" i="1"/>
  <c r="J628" i="1"/>
  <c r="H628" i="1"/>
  <c r="M627" i="1"/>
  <c r="L627" i="1"/>
  <c r="J627" i="1"/>
  <c r="H627" i="1"/>
  <c r="M626" i="1"/>
  <c r="L626" i="1"/>
  <c r="J626" i="1"/>
  <c r="H626" i="1"/>
  <c r="T625" i="1"/>
  <c r="H625" i="1" s="1"/>
  <c r="M625" i="1"/>
  <c r="L625" i="1"/>
  <c r="J625" i="1"/>
  <c r="M624" i="1"/>
  <c r="L624" i="1"/>
  <c r="J624" i="1"/>
  <c r="H624" i="1"/>
  <c r="M623" i="1"/>
  <c r="L623" i="1"/>
  <c r="J623" i="1"/>
  <c r="H623" i="1"/>
  <c r="M622" i="1"/>
  <c r="L622" i="1"/>
  <c r="J622" i="1"/>
  <c r="H622" i="1"/>
  <c r="M621" i="1"/>
  <c r="L621" i="1"/>
  <c r="J621" i="1"/>
  <c r="H621" i="1"/>
  <c r="T620" i="1"/>
  <c r="H620" i="1" s="1"/>
  <c r="M620" i="1"/>
  <c r="L620" i="1"/>
  <c r="J620" i="1"/>
  <c r="M619" i="1"/>
  <c r="L619" i="1"/>
  <c r="J619" i="1"/>
  <c r="H619" i="1"/>
  <c r="M618" i="1"/>
  <c r="L618" i="1"/>
  <c r="J618" i="1"/>
  <c r="H618" i="1"/>
  <c r="M617" i="1"/>
  <c r="L617" i="1"/>
  <c r="J617" i="1"/>
  <c r="H617" i="1"/>
  <c r="M616" i="1"/>
  <c r="L616" i="1"/>
  <c r="J616" i="1"/>
  <c r="H616" i="1"/>
  <c r="T615" i="1"/>
  <c r="M615" i="1"/>
  <c r="L615" i="1"/>
  <c r="J615" i="1"/>
  <c r="H615" i="1"/>
  <c r="M614" i="1"/>
  <c r="L614" i="1"/>
  <c r="J614" i="1"/>
  <c r="H614" i="1"/>
  <c r="M613" i="1"/>
  <c r="L613" i="1"/>
  <c r="J613" i="1"/>
  <c r="H613" i="1"/>
  <c r="M612" i="1"/>
  <c r="L612" i="1"/>
  <c r="J612" i="1"/>
  <c r="H612" i="1"/>
  <c r="M611" i="1"/>
  <c r="L611" i="1"/>
  <c r="J611" i="1"/>
  <c r="H611" i="1"/>
  <c r="T610" i="1"/>
  <c r="H610" i="1" s="1"/>
  <c r="M610" i="1"/>
  <c r="L610" i="1"/>
  <c r="J610" i="1"/>
  <c r="M609" i="1"/>
  <c r="L609" i="1"/>
  <c r="J609" i="1"/>
  <c r="H609" i="1"/>
  <c r="M608" i="1"/>
  <c r="L608" i="1"/>
  <c r="J608" i="1"/>
  <c r="H608" i="1"/>
  <c r="M607" i="1"/>
  <c r="L607" i="1"/>
  <c r="J607" i="1"/>
  <c r="H607" i="1"/>
  <c r="M606" i="1"/>
  <c r="L606" i="1"/>
  <c r="J606" i="1"/>
  <c r="H606" i="1"/>
  <c r="U605" i="1"/>
  <c r="M605" i="1"/>
  <c r="L605" i="1"/>
  <c r="J605" i="1"/>
  <c r="H605" i="1"/>
  <c r="M604" i="1"/>
  <c r="L604" i="1"/>
  <c r="J604" i="1"/>
  <c r="H604" i="1"/>
  <c r="M603" i="1"/>
  <c r="L603" i="1"/>
  <c r="J603" i="1"/>
  <c r="H603" i="1"/>
  <c r="M602" i="1"/>
  <c r="L602" i="1"/>
  <c r="J602" i="1"/>
  <c r="H602" i="1"/>
  <c r="M601" i="1"/>
  <c r="L601" i="1"/>
  <c r="J601" i="1"/>
  <c r="H601" i="1"/>
  <c r="T600" i="1"/>
  <c r="M600" i="1"/>
  <c r="L600" i="1"/>
  <c r="J600" i="1"/>
  <c r="H600" i="1"/>
  <c r="M599" i="1"/>
  <c r="L599" i="1"/>
  <c r="J599" i="1"/>
  <c r="H599" i="1"/>
  <c r="M598" i="1"/>
  <c r="L598" i="1"/>
  <c r="J598" i="1"/>
  <c r="H598" i="1"/>
  <c r="M597" i="1"/>
  <c r="L597" i="1"/>
  <c r="J597" i="1"/>
  <c r="H597" i="1"/>
  <c r="M596" i="1"/>
  <c r="L596" i="1"/>
  <c r="J596" i="1"/>
  <c r="H596" i="1"/>
  <c r="T595" i="1"/>
  <c r="H595" i="1" s="1"/>
  <c r="M595" i="1"/>
  <c r="L595" i="1"/>
  <c r="J595" i="1"/>
  <c r="M594" i="1"/>
  <c r="L594" i="1"/>
  <c r="J594" i="1"/>
  <c r="H594" i="1"/>
  <c r="M593" i="1"/>
  <c r="L593" i="1"/>
  <c r="J593" i="1"/>
  <c r="H593" i="1"/>
  <c r="M592" i="1"/>
  <c r="L592" i="1"/>
  <c r="J592" i="1"/>
  <c r="H592" i="1"/>
  <c r="M591" i="1"/>
  <c r="L591" i="1"/>
  <c r="J591" i="1"/>
  <c r="H591" i="1"/>
  <c r="T590" i="1"/>
  <c r="M590" i="1"/>
  <c r="L590" i="1"/>
  <c r="J590" i="1"/>
  <c r="H590" i="1"/>
  <c r="M589" i="1"/>
  <c r="L589" i="1"/>
  <c r="J589" i="1"/>
  <c r="H589" i="1"/>
  <c r="M588" i="1"/>
  <c r="L588" i="1"/>
  <c r="J588" i="1"/>
  <c r="H588" i="1"/>
  <c r="M587" i="1"/>
  <c r="L587" i="1"/>
  <c r="J587" i="1"/>
  <c r="H587" i="1"/>
  <c r="M586" i="1"/>
  <c r="L586" i="1"/>
  <c r="J586" i="1"/>
  <c r="H586" i="1"/>
  <c r="T585" i="1"/>
  <c r="H585" i="1" s="1"/>
  <c r="M585" i="1"/>
  <c r="L585" i="1"/>
  <c r="J585" i="1"/>
  <c r="M584" i="1"/>
  <c r="L584" i="1"/>
  <c r="J584" i="1"/>
  <c r="H584" i="1"/>
  <c r="M583" i="1"/>
  <c r="L583" i="1"/>
  <c r="J583" i="1"/>
  <c r="H583" i="1"/>
  <c r="M582" i="1"/>
  <c r="L582" i="1"/>
  <c r="J582" i="1"/>
  <c r="H582" i="1"/>
  <c r="M581" i="1"/>
  <c r="L581" i="1"/>
  <c r="J581" i="1"/>
  <c r="H581" i="1"/>
  <c r="U580" i="1"/>
  <c r="H580" i="1" s="1"/>
  <c r="M580" i="1"/>
  <c r="L580" i="1"/>
  <c r="J580" i="1"/>
  <c r="M579" i="1"/>
  <c r="L579" i="1"/>
  <c r="J579" i="1"/>
  <c r="H579" i="1"/>
  <c r="M578" i="1"/>
  <c r="L578" i="1"/>
  <c r="J578" i="1"/>
  <c r="H578" i="1"/>
  <c r="M577" i="1"/>
  <c r="L577" i="1"/>
  <c r="J577" i="1"/>
  <c r="H577" i="1"/>
  <c r="M576" i="1"/>
  <c r="L576" i="1"/>
  <c r="J576" i="1"/>
  <c r="H576" i="1"/>
  <c r="T575" i="1"/>
  <c r="M575" i="1"/>
  <c r="L575" i="1"/>
  <c r="J575" i="1"/>
  <c r="H575" i="1"/>
  <c r="M574" i="1"/>
  <c r="L574" i="1"/>
  <c r="J574" i="1"/>
  <c r="H574" i="1"/>
  <c r="M573" i="1"/>
  <c r="L573" i="1"/>
  <c r="J573" i="1"/>
  <c r="H573" i="1"/>
  <c r="M572" i="1"/>
  <c r="L572" i="1"/>
  <c r="J572" i="1"/>
  <c r="H572" i="1"/>
  <c r="M571" i="1"/>
  <c r="L571" i="1"/>
  <c r="J571" i="1"/>
  <c r="H571" i="1"/>
  <c r="T570" i="1"/>
  <c r="H570" i="1" s="1"/>
  <c r="M570" i="1"/>
  <c r="L570" i="1"/>
  <c r="J570" i="1"/>
  <c r="M569" i="1"/>
  <c r="L569" i="1"/>
  <c r="J569" i="1"/>
  <c r="H569" i="1"/>
  <c r="M568" i="1"/>
  <c r="L568" i="1"/>
  <c r="J568" i="1"/>
  <c r="H568" i="1"/>
  <c r="M567" i="1"/>
  <c r="L567" i="1"/>
  <c r="J567" i="1"/>
  <c r="H567" i="1"/>
  <c r="M566" i="1"/>
  <c r="L566" i="1"/>
  <c r="J566" i="1"/>
  <c r="H566" i="1"/>
  <c r="T565" i="1"/>
  <c r="M565" i="1"/>
  <c r="L565" i="1"/>
  <c r="J565" i="1"/>
  <c r="H565" i="1"/>
  <c r="M564" i="1"/>
  <c r="L564" i="1"/>
  <c r="J564" i="1"/>
  <c r="H564" i="1"/>
  <c r="M563" i="1"/>
  <c r="L563" i="1"/>
  <c r="J563" i="1"/>
  <c r="H563" i="1"/>
  <c r="M562" i="1"/>
  <c r="L562" i="1"/>
  <c r="J562" i="1"/>
  <c r="H562" i="1"/>
  <c r="M561" i="1"/>
  <c r="L561" i="1"/>
  <c r="J561" i="1"/>
  <c r="H561" i="1"/>
  <c r="T560" i="1"/>
  <c r="M560" i="1"/>
  <c r="L560" i="1"/>
  <c r="J560" i="1"/>
  <c r="H560" i="1"/>
  <c r="M559" i="1"/>
  <c r="L559" i="1"/>
  <c r="J559" i="1"/>
  <c r="H559" i="1"/>
  <c r="M558" i="1"/>
  <c r="L558" i="1"/>
  <c r="J558" i="1"/>
  <c r="H558" i="1"/>
  <c r="M557" i="1"/>
  <c r="L557" i="1"/>
  <c r="J557" i="1"/>
  <c r="H557" i="1"/>
  <c r="M556" i="1"/>
  <c r="L556" i="1"/>
  <c r="J556" i="1"/>
  <c r="H556" i="1"/>
  <c r="U555" i="1"/>
  <c r="H555" i="1" s="1"/>
  <c r="M555" i="1"/>
  <c r="L555" i="1"/>
  <c r="J555" i="1"/>
  <c r="M554" i="1"/>
  <c r="L554" i="1"/>
  <c r="J554" i="1"/>
  <c r="H554" i="1"/>
  <c r="M553" i="1"/>
  <c r="L553" i="1"/>
  <c r="J553" i="1"/>
  <c r="H553" i="1"/>
  <c r="M552" i="1"/>
  <c r="L552" i="1"/>
  <c r="J552" i="1"/>
  <c r="H552" i="1"/>
  <c r="M551" i="1"/>
  <c r="L551" i="1"/>
  <c r="J551" i="1"/>
  <c r="H551" i="1"/>
  <c r="T550" i="1"/>
  <c r="M550" i="1"/>
  <c r="L550" i="1"/>
  <c r="J550" i="1"/>
  <c r="H550" i="1"/>
  <c r="M549" i="1"/>
  <c r="L549" i="1"/>
  <c r="J549" i="1"/>
  <c r="H549" i="1"/>
  <c r="M548" i="1"/>
  <c r="L548" i="1"/>
  <c r="J548" i="1"/>
  <c r="H548" i="1"/>
  <c r="M547" i="1"/>
  <c r="L547" i="1"/>
  <c r="J547" i="1"/>
  <c r="H547" i="1"/>
  <c r="M546" i="1"/>
  <c r="L546" i="1"/>
  <c r="J546" i="1"/>
  <c r="H546" i="1"/>
  <c r="T545" i="1"/>
  <c r="H545" i="1" s="1"/>
  <c r="M545" i="1"/>
  <c r="L545" i="1"/>
  <c r="J545" i="1"/>
  <c r="M544" i="1"/>
  <c r="L544" i="1"/>
  <c r="J544" i="1"/>
  <c r="H544" i="1"/>
  <c r="M543" i="1"/>
  <c r="L543" i="1"/>
  <c r="J543" i="1"/>
  <c r="H543" i="1"/>
  <c r="M542" i="1"/>
  <c r="L542" i="1"/>
  <c r="J542" i="1"/>
  <c r="H542" i="1"/>
  <c r="M541" i="1"/>
  <c r="L541" i="1"/>
  <c r="J541" i="1"/>
  <c r="H541" i="1"/>
  <c r="T540" i="1"/>
  <c r="H540" i="1" s="1"/>
  <c r="M540" i="1"/>
  <c r="L540" i="1"/>
  <c r="J540" i="1"/>
  <c r="M539" i="1"/>
  <c r="L539" i="1"/>
  <c r="J539" i="1"/>
  <c r="H539" i="1"/>
  <c r="M538" i="1"/>
  <c r="L538" i="1"/>
  <c r="J538" i="1"/>
  <c r="H538" i="1"/>
  <c r="M537" i="1"/>
  <c r="L537" i="1"/>
  <c r="J537" i="1"/>
  <c r="H537" i="1"/>
  <c r="M536" i="1"/>
  <c r="L536" i="1"/>
  <c r="J536" i="1"/>
  <c r="H536" i="1"/>
  <c r="T535" i="1"/>
  <c r="M535" i="1"/>
  <c r="L535" i="1"/>
  <c r="J535" i="1"/>
  <c r="H535" i="1"/>
  <c r="M534" i="1"/>
  <c r="L534" i="1"/>
  <c r="J534" i="1"/>
  <c r="H534" i="1"/>
  <c r="M533" i="1"/>
  <c r="L533" i="1"/>
  <c r="J533" i="1"/>
  <c r="H533" i="1"/>
  <c r="M532" i="1"/>
  <c r="L532" i="1"/>
  <c r="J532" i="1"/>
  <c r="H532" i="1"/>
  <c r="M531" i="1"/>
  <c r="L531" i="1"/>
  <c r="J531" i="1"/>
  <c r="H531" i="1"/>
  <c r="U530" i="1"/>
  <c r="H530" i="1" s="1"/>
  <c r="M530" i="1"/>
  <c r="L530" i="1"/>
  <c r="J530" i="1"/>
  <c r="M529" i="1"/>
  <c r="L529" i="1"/>
  <c r="J529" i="1"/>
  <c r="H529" i="1"/>
  <c r="M528" i="1"/>
  <c r="L528" i="1"/>
  <c r="J528" i="1"/>
  <c r="H528" i="1"/>
  <c r="M527" i="1"/>
  <c r="L527" i="1"/>
  <c r="J527" i="1"/>
  <c r="H527" i="1"/>
  <c r="M526" i="1"/>
  <c r="L526" i="1"/>
  <c r="J526" i="1"/>
  <c r="H526" i="1"/>
  <c r="T525" i="1"/>
  <c r="M525" i="1"/>
  <c r="L525" i="1"/>
  <c r="J525" i="1"/>
  <c r="H525" i="1"/>
  <c r="M524" i="1"/>
  <c r="L524" i="1"/>
  <c r="J524" i="1"/>
  <c r="H524" i="1"/>
  <c r="M523" i="1"/>
  <c r="L523" i="1"/>
  <c r="J523" i="1"/>
  <c r="H523" i="1"/>
  <c r="M522" i="1"/>
  <c r="L522" i="1"/>
  <c r="J522" i="1"/>
  <c r="H522" i="1"/>
  <c r="M521" i="1"/>
  <c r="L521" i="1"/>
  <c r="J521" i="1"/>
  <c r="H521" i="1"/>
  <c r="T520" i="1"/>
  <c r="M520" i="1"/>
  <c r="L520" i="1"/>
  <c r="J520" i="1"/>
  <c r="H520" i="1"/>
  <c r="M519" i="1"/>
  <c r="L519" i="1"/>
  <c r="J519" i="1"/>
  <c r="H519" i="1"/>
  <c r="M518" i="1"/>
  <c r="L518" i="1"/>
  <c r="J518" i="1"/>
  <c r="H518" i="1"/>
  <c r="M517" i="1"/>
  <c r="L517" i="1"/>
  <c r="J517" i="1"/>
  <c r="H517" i="1"/>
  <c r="M516" i="1"/>
  <c r="L516" i="1"/>
  <c r="J516" i="1"/>
  <c r="H516" i="1"/>
  <c r="T515" i="1"/>
  <c r="H515" i="1" s="1"/>
  <c r="M515" i="1"/>
  <c r="L515" i="1"/>
  <c r="J515" i="1"/>
  <c r="M514" i="1"/>
  <c r="L514" i="1"/>
  <c r="J514" i="1"/>
  <c r="H514" i="1"/>
  <c r="M513" i="1"/>
  <c r="L513" i="1"/>
  <c r="J513" i="1"/>
  <c r="H513" i="1"/>
  <c r="M512" i="1"/>
  <c r="L512" i="1"/>
  <c r="J512" i="1"/>
  <c r="H512" i="1"/>
  <c r="M511" i="1"/>
  <c r="L511" i="1"/>
  <c r="J511" i="1"/>
  <c r="H511" i="1"/>
  <c r="T510" i="1"/>
  <c r="M510" i="1"/>
  <c r="L510" i="1"/>
  <c r="J510" i="1"/>
  <c r="H510" i="1"/>
  <c r="M509" i="1"/>
  <c r="L509" i="1"/>
  <c r="J509" i="1"/>
  <c r="H509" i="1"/>
  <c r="M508" i="1"/>
  <c r="L508" i="1"/>
  <c r="J508" i="1"/>
  <c r="H508" i="1"/>
  <c r="M507" i="1"/>
  <c r="L507" i="1"/>
  <c r="J507" i="1"/>
  <c r="H507" i="1"/>
  <c r="M506" i="1"/>
  <c r="L506" i="1"/>
  <c r="J506" i="1"/>
  <c r="H506" i="1"/>
  <c r="U505" i="1"/>
  <c r="H505" i="1" s="1"/>
  <c r="M505" i="1"/>
  <c r="L505" i="1"/>
  <c r="J505" i="1"/>
  <c r="M504" i="1"/>
  <c r="L504" i="1"/>
  <c r="J504" i="1"/>
  <c r="H504" i="1"/>
  <c r="M503" i="1"/>
  <c r="L503" i="1"/>
  <c r="J503" i="1"/>
  <c r="H503" i="1"/>
  <c r="M502" i="1"/>
  <c r="L502" i="1"/>
  <c r="J502" i="1"/>
  <c r="H502" i="1"/>
  <c r="M501" i="1"/>
  <c r="L501" i="1"/>
  <c r="J501" i="1"/>
  <c r="H501" i="1"/>
  <c r="T500" i="1"/>
  <c r="H500" i="1" s="1"/>
  <c r="M500" i="1"/>
  <c r="L500" i="1"/>
  <c r="J500" i="1"/>
  <c r="M499" i="1"/>
  <c r="L499" i="1"/>
  <c r="J499" i="1"/>
  <c r="H499" i="1"/>
  <c r="M498" i="1"/>
  <c r="L498" i="1"/>
  <c r="J498" i="1"/>
  <c r="H498" i="1"/>
  <c r="M497" i="1"/>
  <c r="L497" i="1"/>
  <c r="J497" i="1"/>
  <c r="H497" i="1"/>
  <c r="M496" i="1"/>
  <c r="L496" i="1"/>
  <c r="J496" i="1"/>
  <c r="H496" i="1"/>
  <c r="T495" i="1"/>
  <c r="M495" i="1"/>
  <c r="L495" i="1"/>
  <c r="J495" i="1"/>
  <c r="H495" i="1"/>
  <c r="M494" i="1"/>
  <c r="L494" i="1"/>
  <c r="J494" i="1"/>
  <c r="H494" i="1"/>
  <c r="M493" i="1"/>
  <c r="L493" i="1"/>
  <c r="J493" i="1"/>
  <c r="H493" i="1"/>
  <c r="M492" i="1"/>
  <c r="L492" i="1"/>
  <c r="J492" i="1"/>
  <c r="H492" i="1"/>
  <c r="M491" i="1"/>
  <c r="L491" i="1"/>
  <c r="J491" i="1"/>
  <c r="H491" i="1"/>
  <c r="T490" i="1"/>
  <c r="H490" i="1" s="1"/>
  <c r="M490" i="1"/>
  <c r="L490" i="1"/>
  <c r="J490" i="1"/>
  <c r="M489" i="1"/>
  <c r="L489" i="1"/>
  <c r="J489" i="1"/>
  <c r="H489" i="1"/>
  <c r="M488" i="1"/>
  <c r="L488" i="1"/>
  <c r="J488" i="1"/>
  <c r="H488" i="1"/>
  <c r="M487" i="1"/>
  <c r="L487" i="1"/>
  <c r="J487" i="1"/>
  <c r="H487" i="1"/>
  <c r="M486" i="1"/>
  <c r="L486" i="1"/>
  <c r="J486" i="1"/>
  <c r="H486" i="1"/>
  <c r="T485" i="1"/>
  <c r="M485" i="1"/>
  <c r="L485" i="1"/>
  <c r="J485" i="1"/>
  <c r="H485" i="1"/>
  <c r="M484" i="1"/>
  <c r="L484" i="1"/>
  <c r="J484" i="1"/>
  <c r="H484" i="1"/>
  <c r="M483" i="1"/>
  <c r="L483" i="1"/>
  <c r="J483" i="1"/>
  <c r="H483" i="1"/>
  <c r="M482" i="1"/>
  <c r="L482" i="1"/>
  <c r="J482" i="1"/>
  <c r="H482" i="1"/>
  <c r="M481" i="1"/>
  <c r="L481" i="1"/>
  <c r="J481" i="1"/>
  <c r="H481" i="1"/>
  <c r="U480" i="1"/>
  <c r="M480" i="1"/>
  <c r="L480" i="1"/>
  <c r="J480" i="1"/>
  <c r="H480" i="1"/>
  <c r="M479" i="1"/>
  <c r="L479" i="1"/>
  <c r="J479" i="1"/>
  <c r="H479" i="1"/>
  <c r="M478" i="1"/>
  <c r="L478" i="1"/>
  <c r="J478" i="1"/>
  <c r="H478" i="1"/>
  <c r="M477" i="1"/>
  <c r="L477" i="1"/>
  <c r="J477" i="1"/>
  <c r="H477" i="1"/>
  <c r="M476" i="1"/>
  <c r="L476" i="1"/>
  <c r="J476" i="1"/>
  <c r="H476" i="1"/>
  <c r="T475" i="1"/>
  <c r="H475" i="1" s="1"/>
  <c r="M475" i="1"/>
  <c r="L475" i="1"/>
  <c r="J475" i="1"/>
  <c r="M474" i="1"/>
  <c r="L474" i="1"/>
  <c r="J474" i="1"/>
  <c r="H474" i="1"/>
  <c r="M473" i="1"/>
  <c r="L473" i="1"/>
  <c r="J473" i="1"/>
  <c r="H473" i="1"/>
  <c r="M472" i="1"/>
  <c r="L472" i="1"/>
  <c r="J472" i="1"/>
  <c r="H472" i="1"/>
  <c r="M471" i="1"/>
  <c r="L471" i="1"/>
  <c r="J471" i="1"/>
  <c r="H471" i="1"/>
  <c r="T470" i="1"/>
  <c r="M470" i="1"/>
  <c r="L470" i="1"/>
  <c r="J470" i="1"/>
  <c r="H470" i="1"/>
  <c r="M469" i="1"/>
  <c r="L469" i="1"/>
  <c r="J469" i="1"/>
  <c r="H469" i="1"/>
  <c r="M468" i="1"/>
  <c r="L468" i="1"/>
  <c r="J468" i="1"/>
  <c r="H468" i="1"/>
  <c r="M467" i="1"/>
  <c r="L467" i="1"/>
  <c r="J467" i="1"/>
  <c r="H467" i="1"/>
  <c r="M466" i="1"/>
  <c r="L466" i="1"/>
  <c r="J466" i="1"/>
  <c r="H466" i="1"/>
  <c r="T465" i="1"/>
  <c r="H465" i="1" s="1"/>
  <c r="M465" i="1"/>
  <c r="L465" i="1"/>
  <c r="J465" i="1"/>
  <c r="M464" i="1"/>
  <c r="L464" i="1"/>
  <c r="J464" i="1"/>
  <c r="H464" i="1"/>
  <c r="M463" i="1"/>
  <c r="L463" i="1"/>
  <c r="J463" i="1"/>
  <c r="H463" i="1"/>
  <c r="M462" i="1"/>
  <c r="L462" i="1"/>
  <c r="J462" i="1"/>
  <c r="H462" i="1"/>
  <c r="M461" i="1"/>
  <c r="L461" i="1"/>
  <c r="J461" i="1"/>
  <c r="H461" i="1"/>
  <c r="T460" i="1"/>
  <c r="H460" i="1" s="1"/>
  <c r="M460" i="1"/>
  <c r="L460" i="1"/>
  <c r="J460" i="1"/>
  <c r="M459" i="1"/>
  <c r="L459" i="1"/>
  <c r="J459" i="1"/>
  <c r="H459" i="1"/>
  <c r="M458" i="1"/>
  <c r="L458" i="1"/>
  <c r="J458" i="1"/>
  <c r="H458" i="1"/>
  <c r="M457" i="1"/>
  <c r="L457" i="1"/>
  <c r="J457" i="1"/>
  <c r="H457" i="1"/>
  <c r="M456" i="1"/>
  <c r="L456" i="1"/>
  <c r="J456" i="1"/>
  <c r="H456" i="1"/>
  <c r="U455" i="1"/>
  <c r="M455" i="1"/>
  <c r="L455" i="1"/>
  <c r="J455" i="1"/>
  <c r="H455" i="1"/>
  <c r="M454" i="1"/>
  <c r="L454" i="1"/>
  <c r="J454" i="1"/>
  <c r="H454" i="1"/>
  <c r="M453" i="1"/>
  <c r="L453" i="1"/>
  <c r="J453" i="1"/>
  <c r="H453" i="1"/>
  <c r="M452" i="1"/>
  <c r="L452" i="1"/>
  <c r="J452" i="1"/>
  <c r="H452" i="1"/>
  <c r="M451" i="1"/>
  <c r="L451" i="1"/>
  <c r="J451" i="1"/>
  <c r="H451" i="1"/>
  <c r="T450" i="1"/>
  <c r="H450" i="1" s="1"/>
  <c r="M450" i="1"/>
  <c r="L450" i="1"/>
  <c r="J450" i="1"/>
  <c r="M449" i="1"/>
  <c r="L449" i="1"/>
  <c r="J449" i="1"/>
  <c r="H449" i="1"/>
  <c r="M448" i="1"/>
  <c r="L448" i="1"/>
  <c r="J448" i="1"/>
  <c r="H448" i="1"/>
  <c r="M447" i="1"/>
  <c r="L447" i="1"/>
  <c r="J447" i="1"/>
  <c r="H447" i="1"/>
  <c r="M446" i="1"/>
  <c r="L446" i="1"/>
  <c r="J446" i="1"/>
  <c r="H446" i="1"/>
  <c r="T445" i="1"/>
  <c r="M445" i="1"/>
  <c r="L445" i="1"/>
  <c r="J445" i="1"/>
  <c r="H445" i="1"/>
  <c r="M444" i="1"/>
  <c r="L444" i="1"/>
  <c r="J444" i="1"/>
  <c r="H444" i="1"/>
  <c r="M443" i="1"/>
  <c r="L443" i="1"/>
  <c r="J443" i="1"/>
  <c r="H443" i="1"/>
  <c r="M442" i="1"/>
  <c r="L442" i="1"/>
  <c r="J442" i="1"/>
  <c r="H442" i="1"/>
  <c r="M441" i="1"/>
  <c r="L441" i="1"/>
  <c r="J441" i="1"/>
  <c r="H441" i="1"/>
  <c r="T440" i="1"/>
  <c r="M440" i="1"/>
  <c r="L440" i="1"/>
  <c r="J440" i="1"/>
  <c r="H440" i="1"/>
  <c r="M439" i="1"/>
  <c r="L439" i="1"/>
  <c r="J439" i="1"/>
  <c r="H439" i="1"/>
  <c r="M438" i="1"/>
  <c r="L438" i="1"/>
  <c r="J438" i="1"/>
  <c r="H438" i="1"/>
  <c r="M437" i="1"/>
  <c r="L437" i="1"/>
  <c r="J437" i="1"/>
  <c r="H437" i="1"/>
  <c r="M436" i="1"/>
  <c r="L436" i="1"/>
  <c r="J436" i="1"/>
  <c r="H436" i="1"/>
  <c r="T435" i="1"/>
  <c r="H435" i="1" s="1"/>
  <c r="M435" i="1"/>
  <c r="L435" i="1"/>
  <c r="J435" i="1"/>
  <c r="M434" i="1"/>
  <c r="L434" i="1"/>
  <c r="J434" i="1"/>
  <c r="H434" i="1"/>
  <c r="M433" i="1"/>
  <c r="L433" i="1"/>
  <c r="J433" i="1"/>
  <c r="H433" i="1"/>
  <c r="M432" i="1"/>
  <c r="L432" i="1"/>
  <c r="J432" i="1"/>
  <c r="H432" i="1"/>
  <c r="M431" i="1"/>
  <c r="L431" i="1"/>
  <c r="J431" i="1"/>
  <c r="H431" i="1"/>
  <c r="U430" i="1"/>
  <c r="M430" i="1"/>
  <c r="L430" i="1"/>
  <c r="J430" i="1"/>
  <c r="H430" i="1"/>
  <c r="M429" i="1"/>
  <c r="L429" i="1"/>
  <c r="J429" i="1"/>
  <c r="H429" i="1"/>
  <c r="M428" i="1"/>
  <c r="L428" i="1"/>
  <c r="J428" i="1"/>
  <c r="H428" i="1"/>
  <c r="M427" i="1"/>
  <c r="L427" i="1"/>
  <c r="J427" i="1"/>
  <c r="H427" i="1"/>
  <c r="M426" i="1"/>
  <c r="L426" i="1"/>
  <c r="J426" i="1"/>
  <c r="H426" i="1"/>
  <c r="T425" i="1"/>
  <c r="H425" i="1" s="1"/>
  <c r="M425" i="1"/>
  <c r="L425" i="1"/>
  <c r="J425" i="1"/>
  <c r="M424" i="1"/>
  <c r="L424" i="1"/>
  <c r="J424" i="1"/>
  <c r="H424" i="1"/>
  <c r="M423" i="1"/>
  <c r="L423" i="1"/>
  <c r="J423" i="1"/>
  <c r="H423" i="1"/>
  <c r="M422" i="1"/>
  <c r="L422" i="1"/>
  <c r="J422" i="1"/>
  <c r="H422" i="1"/>
  <c r="M421" i="1"/>
  <c r="L421" i="1"/>
  <c r="J421" i="1"/>
  <c r="H421" i="1"/>
  <c r="T420" i="1"/>
  <c r="H420" i="1" s="1"/>
  <c r="M420" i="1"/>
  <c r="L420" i="1"/>
  <c r="J420" i="1"/>
  <c r="M419" i="1"/>
  <c r="L419" i="1"/>
  <c r="J419" i="1"/>
  <c r="H419" i="1"/>
  <c r="M418" i="1"/>
  <c r="L418" i="1"/>
  <c r="J418" i="1"/>
  <c r="H418" i="1"/>
  <c r="M417" i="1"/>
  <c r="L417" i="1"/>
  <c r="J417" i="1"/>
  <c r="H417" i="1"/>
  <c r="M416" i="1"/>
  <c r="L416" i="1"/>
  <c r="J416" i="1"/>
  <c r="H416" i="1"/>
  <c r="T415" i="1"/>
  <c r="M415" i="1"/>
  <c r="L415" i="1"/>
  <c r="J415" i="1"/>
  <c r="H415" i="1"/>
  <c r="M414" i="1"/>
  <c r="L414" i="1"/>
  <c r="J414" i="1"/>
  <c r="H414" i="1"/>
  <c r="M413" i="1"/>
  <c r="L413" i="1"/>
  <c r="J413" i="1"/>
  <c r="H413" i="1"/>
  <c r="M412" i="1"/>
  <c r="L412" i="1"/>
  <c r="J412" i="1"/>
  <c r="H412" i="1"/>
  <c r="M411" i="1"/>
  <c r="L411" i="1"/>
  <c r="J411" i="1"/>
  <c r="H411" i="1"/>
  <c r="T410" i="1"/>
  <c r="H410" i="1" s="1"/>
  <c r="M410" i="1"/>
  <c r="L410" i="1"/>
  <c r="J410" i="1"/>
  <c r="M409" i="1"/>
  <c r="L409" i="1"/>
  <c r="J409" i="1"/>
  <c r="H409" i="1"/>
  <c r="M408" i="1"/>
  <c r="L408" i="1"/>
  <c r="J408" i="1"/>
  <c r="H408" i="1"/>
  <c r="M407" i="1"/>
  <c r="L407" i="1"/>
  <c r="J407" i="1"/>
  <c r="H407" i="1"/>
  <c r="M406" i="1"/>
  <c r="L406" i="1"/>
  <c r="J406" i="1"/>
  <c r="H406" i="1"/>
  <c r="U405" i="1"/>
  <c r="M405" i="1"/>
  <c r="L405" i="1"/>
  <c r="J405" i="1"/>
  <c r="H405" i="1"/>
  <c r="M404" i="1"/>
  <c r="L404" i="1"/>
  <c r="J404" i="1"/>
  <c r="H404" i="1"/>
  <c r="M403" i="1"/>
  <c r="L403" i="1"/>
  <c r="J403" i="1"/>
  <c r="H403" i="1"/>
  <c r="M402" i="1"/>
  <c r="L402" i="1"/>
  <c r="J402" i="1"/>
  <c r="H402" i="1"/>
  <c r="M401" i="1"/>
  <c r="L401" i="1"/>
  <c r="J401" i="1"/>
  <c r="H401" i="1"/>
  <c r="T400" i="1"/>
  <c r="M400" i="1"/>
  <c r="L400" i="1"/>
  <c r="J400" i="1"/>
  <c r="H400" i="1"/>
  <c r="M399" i="1"/>
  <c r="L399" i="1"/>
  <c r="J399" i="1"/>
  <c r="H399" i="1"/>
  <c r="M398" i="1"/>
  <c r="L398" i="1"/>
  <c r="J398" i="1"/>
  <c r="H398" i="1"/>
  <c r="M397" i="1"/>
  <c r="L397" i="1"/>
  <c r="J397" i="1"/>
  <c r="H397" i="1"/>
  <c r="M396" i="1"/>
  <c r="L396" i="1"/>
  <c r="J396" i="1"/>
  <c r="H396" i="1"/>
  <c r="T395" i="1"/>
  <c r="H395" i="1" s="1"/>
  <c r="M395" i="1"/>
  <c r="L395" i="1"/>
  <c r="J395" i="1"/>
  <c r="M394" i="1"/>
  <c r="L394" i="1"/>
  <c r="J394" i="1"/>
  <c r="H394" i="1"/>
  <c r="M393" i="1"/>
  <c r="L393" i="1"/>
  <c r="J393" i="1"/>
  <c r="H393" i="1"/>
  <c r="M392" i="1"/>
  <c r="L392" i="1"/>
  <c r="J392" i="1"/>
  <c r="H392" i="1"/>
  <c r="M391" i="1"/>
  <c r="L391" i="1"/>
  <c r="J391" i="1"/>
  <c r="H391" i="1"/>
  <c r="T390" i="1"/>
  <c r="M390" i="1"/>
  <c r="L390" i="1"/>
  <c r="J390" i="1"/>
  <c r="H390" i="1"/>
  <c r="M389" i="1"/>
  <c r="L389" i="1"/>
  <c r="J389" i="1"/>
  <c r="H389" i="1"/>
  <c r="M388" i="1"/>
  <c r="L388" i="1"/>
  <c r="J388" i="1"/>
  <c r="H388" i="1"/>
  <c r="M387" i="1"/>
  <c r="L387" i="1"/>
  <c r="J387" i="1"/>
  <c r="H387" i="1"/>
  <c r="M386" i="1"/>
  <c r="L386" i="1"/>
  <c r="J386" i="1"/>
  <c r="H386" i="1"/>
  <c r="T385" i="1"/>
  <c r="H385" i="1" s="1"/>
  <c r="M385" i="1"/>
  <c r="L385" i="1"/>
  <c r="J385" i="1"/>
  <c r="M384" i="1"/>
  <c r="L384" i="1"/>
  <c r="J384" i="1"/>
  <c r="H384" i="1"/>
  <c r="M383" i="1"/>
  <c r="L383" i="1"/>
  <c r="J383" i="1"/>
  <c r="H383" i="1"/>
  <c r="M382" i="1"/>
  <c r="L382" i="1"/>
  <c r="J382" i="1"/>
  <c r="H382" i="1"/>
  <c r="M381" i="1"/>
  <c r="L381" i="1"/>
  <c r="J381" i="1"/>
  <c r="H381" i="1"/>
  <c r="U380" i="1"/>
  <c r="H380" i="1" s="1"/>
  <c r="M380" i="1"/>
  <c r="L380" i="1"/>
  <c r="J380" i="1"/>
  <c r="M379" i="1"/>
  <c r="L379" i="1"/>
  <c r="J379" i="1"/>
  <c r="H379" i="1"/>
  <c r="M378" i="1"/>
  <c r="L378" i="1"/>
  <c r="J378" i="1"/>
  <c r="H378" i="1"/>
  <c r="M377" i="1"/>
  <c r="L377" i="1"/>
  <c r="J377" i="1"/>
  <c r="H377" i="1"/>
  <c r="M376" i="1"/>
  <c r="L376" i="1"/>
  <c r="J376" i="1"/>
  <c r="H376" i="1"/>
  <c r="T375" i="1"/>
  <c r="M375" i="1"/>
  <c r="L375" i="1"/>
  <c r="J375" i="1"/>
  <c r="H375" i="1"/>
  <c r="M374" i="1"/>
  <c r="L374" i="1"/>
  <c r="J374" i="1"/>
  <c r="H374" i="1"/>
  <c r="M373" i="1"/>
  <c r="L373" i="1"/>
  <c r="J373" i="1"/>
  <c r="H373" i="1"/>
  <c r="M372" i="1"/>
  <c r="L372" i="1"/>
  <c r="J372" i="1"/>
  <c r="H372" i="1"/>
  <c r="M371" i="1"/>
  <c r="L371" i="1"/>
  <c r="J371" i="1"/>
  <c r="H371" i="1"/>
  <c r="T370" i="1"/>
  <c r="H370" i="1" s="1"/>
  <c r="M370" i="1"/>
  <c r="L370" i="1"/>
  <c r="J370" i="1"/>
  <c r="M369" i="1"/>
  <c r="L369" i="1"/>
  <c r="J369" i="1"/>
  <c r="H369" i="1"/>
  <c r="M368" i="1"/>
  <c r="L368" i="1"/>
  <c r="J368" i="1"/>
  <c r="H368" i="1"/>
  <c r="M367" i="1"/>
  <c r="L367" i="1"/>
  <c r="J367" i="1"/>
  <c r="H367" i="1"/>
  <c r="M366" i="1"/>
  <c r="L366" i="1"/>
  <c r="J366" i="1"/>
  <c r="H366" i="1"/>
  <c r="T365" i="1"/>
  <c r="M365" i="1"/>
  <c r="L365" i="1"/>
  <c r="J365" i="1"/>
  <c r="H365" i="1"/>
  <c r="M364" i="1"/>
  <c r="L364" i="1"/>
  <c r="J364" i="1"/>
  <c r="H364" i="1"/>
  <c r="M363" i="1"/>
  <c r="L363" i="1"/>
  <c r="J363" i="1"/>
  <c r="H363" i="1"/>
  <c r="M362" i="1"/>
  <c r="L362" i="1"/>
  <c r="J362" i="1"/>
  <c r="H362" i="1"/>
  <c r="M361" i="1"/>
  <c r="L361" i="1"/>
  <c r="J361" i="1"/>
  <c r="H361" i="1"/>
  <c r="T360" i="1"/>
  <c r="M360" i="1"/>
  <c r="L360" i="1"/>
  <c r="J360" i="1"/>
  <c r="H360" i="1"/>
  <c r="M359" i="1"/>
  <c r="L359" i="1"/>
  <c r="J359" i="1"/>
  <c r="H359" i="1"/>
  <c r="M358" i="1"/>
  <c r="L358" i="1"/>
  <c r="J358" i="1"/>
  <c r="H358" i="1"/>
  <c r="M357" i="1"/>
  <c r="L357" i="1"/>
  <c r="J357" i="1"/>
  <c r="H357" i="1"/>
  <c r="M356" i="1"/>
  <c r="L356" i="1"/>
  <c r="J356" i="1"/>
  <c r="H356" i="1"/>
  <c r="U355" i="1"/>
  <c r="H355" i="1" s="1"/>
  <c r="M355" i="1"/>
  <c r="L355" i="1"/>
  <c r="J355" i="1"/>
  <c r="M354" i="1"/>
  <c r="L354" i="1"/>
  <c r="J354" i="1"/>
  <c r="H354" i="1"/>
  <c r="M353" i="1"/>
  <c r="L353" i="1"/>
  <c r="J353" i="1"/>
  <c r="H353" i="1"/>
  <c r="M352" i="1"/>
  <c r="L352" i="1"/>
  <c r="J352" i="1"/>
  <c r="H352" i="1"/>
  <c r="M351" i="1"/>
  <c r="L351" i="1"/>
  <c r="J351" i="1"/>
  <c r="H351" i="1"/>
  <c r="T350" i="1"/>
  <c r="M350" i="1"/>
  <c r="L350" i="1"/>
  <c r="J350" i="1"/>
  <c r="H350" i="1"/>
  <c r="M349" i="1"/>
  <c r="L349" i="1"/>
  <c r="J349" i="1"/>
  <c r="H349" i="1"/>
  <c r="M348" i="1"/>
  <c r="L348" i="1"/>
  <c r="J348" i="1"/>
  <c r="H348" i="1"/>
  <c r="M347" i="1"/>
  <c r="L347" i="1"/>
  <c r="J347" i="1"/>
  <c r="H347" i="1"/>
  <c r="M346" i="1"/>
  <c r="L346" i="1"/>
  <c r="J346" i="1"/>
  <c r="H346" i="1"/>
  <c r="T345" i="1"/>
  <c r="H345" i="1" s="1"/>
  <c r="M345" i="1"/>
  <c r="L345" i="1"/>
  <c r="J345" i="1"/>
  <c r="M344" i="1"/>
  <c r="L344" i="1"/>
  <c r="J344" i="1"/>
  <c r="H344" i="1"/>
  <c r="M343" i="1"/>
  <c r="L343" i="1"/>
  <c r="J343" i="1"/>
  <c r="H343" i="1"/>
  <c r="M342" i="1"/>
  <c r="L342" i="1"/>
  <c r="J342" i="1"/>
  <c r="H342" i="1"/>
  <c r="M341" i="1"/>
  <c r="L341" i="1"/>
  <c r="J341" i="1"/>
  <c r="H341" i="1"/>
  <c r="T340" i="1"/>
  <c r="H340" i="1" s="1"/>
  <c r="M340" i="1"/>
  <c r="L340" i="1"/>
  <c r="J340" i="1"/>
  <c r="M339" i="1"/>
  <c r="L339" i="1"/>
  <c r="J339" i="1"/>
  <c r="H339" i="1"/>
  <c r="M338" i="1"/>
  <c r="L338" i="1"/>
  <c r="J338" i="1"/>
  <c r="H338" i="1"/>
  <c r="M337" i="1"/>
  <c r="L337" i="1"/>
  <c r="J337" i="1"/>
  <c r="H337" i="1"/>
  <c r="M336" i="1"/>
  <c r="L336" i="1"/>
  <c r="J336" i="1"/>
  <c r="H336" i="1"/>
  <c r="T335" i="1"/>
  <c r="M335" i="1"/>
  <c r="L335" i="1"/>
  <c r="J335" i="1"/>
  <c r="H335" i="1"/>
  <c r="M334" i="1"/>
  <c r="L334" i="1"/>
  <c r="J334" i="1"/>
  <c r="H334" i="1"/>
  <c r="M333" i="1"/>
  <c r="L333" i="1"/>
  <c r="J333" i="1"/>
  <c r="H333" i="1"/>
  <c r="M332" i="1"/>
  <c r="L332" i="1"/>
  <c r="J332" i="1"/>
  <c r="H332" i="1"/>
  <c r="M331" i="1"/>
  <c r="L331" i="1"/>
  <c r="J331" i="1"/>
  <c r="H331" i="1"/>
  <c r="U330" i="1"/>
  <c r="H330" i="1" s="1"/>
  <c r="M330" i="1"/>
  <c r="L330" i="1"/>
  <c r="J330" i="1"/>
  <c r="M329" i="1"/>
  <c r="L329" i="1"/>
  <c r="J329" i="1"/>
  <c r="H329" i="1"/>
  <c r="M328" i="1"/>
  <c r="L328" i="1"/>
  <c r="J328" i="1"/>
  <c r="H328" i="1"/>
  <c r="M327" i="1"/>
  <c r="L327" i="1"/>
  <c r="J327" i="1"/>
  <c r="H327" i="1"/>
  <c r="M326" i="1"/>
  <c r="L326" i="1"/>
  <c r="J326" i="1"/>
  <c r="H326" i="1"/>
  <c r="T325" i="1"/>
  <c r="M325" i="1"/>
  <c r="L325" i="1"/>
  <c r="J325" i="1"/>
  <c r="H325" i="1"/>
  <c r="M324" i="1"/>
  <c r="L324" i="1"/>
  <c r="J324" i="1"/>
  <c r="H324" i="1"/>
  <c r="M323" i="1"/>
  <c r="L323" i="1"/>
  <c r="J323" i="1"/>
  <c r="H323" i="1"/>
  <c r="M322" i="1"/>
  <c r="L322" i="1"/>
  <c r="J322" i="1"/>
  <c r="H322" i="1"/>
  <c r="M321" i="1"/>
  <c r="L321" i="1"/>
  <c r="J321" i="1"/>
  <c r="H321" i="1"/>
  <c r="T320" i="1"/>
  <c r="M320" i="1"/>
  <c r="L320" i="1"/>
  <c r="J320" i="1"/>
  <c r="H320" i="1"/>
  <c r="M319" i="1"/>
  <c r="L319" i="1"/>
  <c r="J319" i="1"/>
  <c r="H319" i="1"/>
  <c r="M318" i="1"/>
  <c r="L318" i="1"/>
  <c r="J318" i="1"/>
  <c r="H318" i="1"/>
  <c r="M317" i="1"/>
  <c r="L317" i="1"/>
  <c r="J317" i="1"/>
  <c r="H317" i="1"/>
  <c r="M316" i="1"/>
  <c r="L316" i="1"/>
  <c r="J316" i="1"/>
  <c r="H316" i="1"/>
  <c r="T315" i="1"/>
  <c r="H315" i="1" s="1"/>
  <c r="M315" i="1"/>
  <c r="L315" i="1"/>
  <c r="J315" i="1"/>
  <c r="M314" i="1"/>
  <c r="L314" i="1"/>
  <c r="J314" i="1"/>
  <c r="H314" i="1"/>
  <c r="M313" i="1"/>
  <c r="L313" i="1"/>
  <c r="J313" i="1"/>
  <c r="H313" i="1"/>
  <c r="M312" i="1"/>
  <c r="L312" i="1"/>
  <c r="J312" i="1"/>
  <c r="H312" i="1"/>
  <c r="M311" i="1"/>
  <c r="L311" i="1"/>
  <c r="J311" i="1"/>
  <c r="H311" i="1"/>
  <c r="T310" i="1"/>
  <c r="M310" i="1"/>
  <c r="L310" i="1"/>
  <c r="J310" i="1"/>
  <c r="H310" i="1"/>
  <c r="M309" i="1"/>
  <c r="L309" i="1"/>
  <c r="J309" i="1"/>
  <c r="H309" i="1"/>
  <c r="M308" i="1"/>
  <c r="L308" i="1"/>
  <c r="J308" i="1"/>
  <c r="H308" i="1"/>
  <c r="M307" i="1"/>
  <c r="L307" i="1"/>
  <c r="J307" i="1"/>
  <c r="H307" i="1"/>
  <c r="M306" i="1"/>
  <c r="L306" i="1"/>
  <c r="J306" i="1"/>
  <c r="H306" i="1"/>
  <c r="M305" i="1"/>
  <c r="L305" i="1"/>
  <c r="J305" i="1"/>
  <c r="H305" i="1"/>
  <c r="M304" i="1"/>
  <c r="L304" i="1"/>
  <c r="J304" i="1"/>
  <c r="H304" i="1"/>
  <c r="M303" i="1"/>
  <c r="L303" i="1"/>
  <c r="J303" i="1"/>
  <c r="H303" i="1"/>
  <c r="M302" i="1"/>
  <c r="L302" i="1"/>
  <c r="J302" i="1"/>
  <c r="H302" i="1"/>
  <c r="M301" i="1"/>
  <c r="L301" i="1"/>
  <c r="J301" i="1"/>
  <c r="H301" i="1"/>
  <c r="M300" i="1"/>
  <c r="L300" i="1"/>
  <c r="J300" i="1"/>
  <c r="H300" i="1"/>
  <c r="M299" i="1"/>
  <c r="L299" i="1"/>
  <c r="J299" i="1"/>
  <c r="H299" i="1"/>
  <c r="M298" i="1"/>
  <c r="L298" i="1"/>
  <c r="J298" i="1"/>
  <c r="H298" i="1"/>
  <c r="M297" i="1"/>
  <c r="L297" i="1"/>
  <c r="J297" i="1"/>
  <c r="H297" i="1"/>
  <c r="M296" i="1"/>
  <c r="L296" i="1"/>
  <c r="J296" i="1"/>
  <c r="H296" i="1"/>
  <c r="M295" i="1"/>
  <c r="L295" i="1"/>
  <c r="J295" i="1"/>
  <c r="H295" i="1"/>
  <c r="M294" i="1"/>
  <c r="L294" i="1"/>
  <c r="J294" i="1"/>
  <c r="H294" i="1"/>
  <c r="M293" i="1"/>
  <c r="L293" i="1"/>
  <c r="J293" i="1"/>
  <c r="H293" i="1"/>
  <c r="M292" i="1"/>
  <c r="L292" i="1"/>
  <c r="J292" i="1"/>
  <c r="H292" i="1"/>
  <c r="M291" i="1"/>
  <c r="L291" i="1"/>
  <c r="J291" i="1"/>
  <c r="H291" i="1"/>
  <c r="M290" i="1"/>
  <c r="L290" i="1"/>
  <c r="J290" i="1"/>
  <c r="H290" i="1"/>
  <c r="M289" i="1"/>
  <c r="L289" i="1"/>
  <c r="J289" i="1"/>
  <c r="H289" i="1"/>
  <c r="M288" i="1"/>
  <c r="L288" i="1"/>
  <c r="J288" i="1"/>
  <c r="H288" i="1"/>
  <c r="M287" i="1"/>
  <c r="L287" i="1"/>
  <c r="J287" i="1"/>
  <c r="H287" i="1"/>
  <c r="M286" i="1"/>
  <c r="L286" i="1"/>
  <c r="J286" i="1"/>
  <c r="H286" i="1"/>
  <c r="M285" i="1"/>
  <c r="L285" i="1"/>
  <c r="J285" i="1"/>
  <c r="H285" i="1"/>
  <c r="M284" i="1"/>
  <c r="L284" i="1"/>
  <c r="J284" i="1"/>
  <c r="H284" i="1"/>
  <c r="M283" i="1"/>
  <c r="L283" i="1"/>
  <c r="J283" i="1"/>
  <c r="H283" i="1"/>
  <c r="M282" i="1"/>
  <c r="L282" i="1"/>
  <c r="J282" i="1"/>
  <c r="H282" i="1"/>
  <c r="M281" i="1"/>
  <c r="L281" i="1"/>
  <c r="J281" i="1"/>
  <c r="H281" i="1"/>
  <c r="M280" i="1"/>
  <c r="L280" i="1"/>
  <c r="J280" i="1"/>
  <c r="H280" i="1"/>
  <c r="M279" i="1"/>
  <c r="L279" i="1"/>
  <c r="J279" i="1"/>
  <c r="H279" i="1"/>
  <c r="M278" i="1"/>
  <c r="L278" i="1"/>
  <c r="J278" i="1"/>
  <c r="H278" i="1"/>
  <c r="M277" i="1"/>
  <c r="L277" i="1"/>
  <c r="J277" i="1"/>
  <c r="H277" i="1"/>
  <c r="M276" i="1"/>
  <c r="L276" i="1"/>
  <c r="J276" i="1"/>
  <c r="H276" i="1"/>
  <c r="M275" i="1"/>
  <c r="L275" i="1"/>
  <c r="J275" i="1"/>
  <c r="H275" i="1"/>
  <c r="M274" i="1"/>
  <c r="L274" i="1"/>
  <c r="J274" i="1"/>
  <c r="H274" i="1"/>
  <c r="M273" i="1"/>
  <c r="L273" i="1"/>
  <c r="J273" i="1"/>
  <c r="H273" i="1"/>
  <c r="M272" i="1"/>
  <c r="L272" i="1"/>
  <c r="J272" i="1"/>
  <c r="H272" i="1"/>
  <c r="M271" i="1"/>
  <c r="L271" i="1"/>
  <c r="J271" i="1"/>
  <c r="H271" i="1"/>
  <c r="M270" i="1"/>
  <c r="L270" i="1"/>
  <c r="J270" i="1"/>
  <c r="H270" i="1"/>
  <c r="M269" i="1"/>
  <c r="L269" i="1"/>
  <c r="J269" i="1"/>
  <c r="H269" i="1"/>
  <c r="M268" i="1"/>
  <c r="L268" i="1"/>
  <c r="J268" i="1"/>
  <c r="H268" i="1"/>
  <c r="M267" i="1"/>
  <c r="L267" i="1"/>
  <c r="J267" i="1"/>
  <c r="H267" i="1"/>
  <c r="M266" i="1"/>
  <c r="L266" i="1"/>
  <c r="J266" i="1"/>
  <c r="H266" i="1"/>
  <c r="M265" i="1"/>
  <c r="L265" i="1"/>
  <c r="J265" i="1"/>
  <c r="H265" i="1"/>
  <c r="M264" i="1"/>
  <c r="L264" i="1"/>
  <c r="J264" i="1"/>
  <c r="H264" i="1"/>
  <c r="M263" i="1"/>
  <c r="L263" i="1"/>
  <c r="J263" i="1"/>
  <c r="H263" i="1"/>
  <c r="M262" i="1"/>
  <c r="L262" i="1"/>
  <c r="J262" i="1"/>
  <c r="H262" i="1"/>
  <c r="M261" i="1"/>
  <c r="L261" i="1"/>
  <c r="J261" i="1"/>
  <c r="H261" i="1"/>
  <c r="M260" i="1"/>
  <c r="L260" i="1"/>
  <c r="J260" i="1"/>
  <c r="H260" i="1"/>
  <c r="M259" i="1"/>
  <c r="L259" i="1"/>
  <c r="J259" i="1"/>
  <c r="H259" i="1"/>
  <c r="M258" i="1"/>
  <c r="L258" i="1"/>
  <c r="J258" i="1"/>
  <c r="H258" i="1"/>
  <c r="M257" i="1"/>
  <c r="L257" i="1"/>
  <c r="J257" i="1"/>
  <c r="H257" i="1"/>
  <c r="M256" i="1"/>
  <c r="L256" i="1"/>
  <c r="J256" i="1"/>
  <c r="H256" i="1"/>
  <c r="M255" i="1"/>
  <c r="L255" i="1"/>
  <c r="J255" i="1"/>
  <c r="H255" i="1"/>
  <c r="M254" i="1"/>
  <c r="L254" i="1"/>
  <c r="J254" i="1"/>
  <c r="H254" i="1"/>
  <c r="M253" i="1"/>
  <c r="L253" i="1"/>
  <c r="J253" i="1"/>
  <c r="H253" i="1"/>
  <c r="M252" i="1"/>
  <c r="L252" i="1"/>
  <c r="J252" i="1"/>
  <c r="H252" i="1"/>
  <c r="M251" i="1"/>
  <c r="L251" i="1"/>
  <c r="J251" i="1"/>
  <c r="H251" i="1"/>
  <c r="M250" i="1"/>
  <c r="L250" i="1"/>
  <c r="J250" i="1"/>
  <c r="H250" i="1"/>
  <c r="M249" i="1"/>
  <c r="L249" i="1"/>
  <c r="J249" i="1"/>
  <c r="H249" i="1"/>
  <c r="M248" i="1"/>
  <c r="L248" i="1"/>
  <c r="J248" i="1"/>
  <c r="H248" i="1"/>
  <c r="M247" i="1"/>
  <c r="L247" i="1"/>
  <c r="J247" i="1"/>
  <c r="H247" i="1"/>
  <c r="M246" i="1"/>
  <c r="L246" i="1"/>
  <c r="J246" i="1"/>
  <c r="H246" i="1"/>
  <c r="M245" i="1"/>
  <c r="L245" i="1"/>
  <c r="J245" i="1"/>
  <c r="H245" i="1"/>
  <c r="M244" i="1"/>
  <c r="L244" i="1"/>
  <c r="J244" i="1"/>
  <c r="H244" i="1"/>
  <c r="M243" i="1"/>
  <c r="L243" i="1"/>
  <c r="J243" i="1"/>
  <c r="H243" i="1"/>
  <c r="M242" i="1"/>
  <c r="L242" i="1"/>
  <c r="J242" i="1"/>
  <c r="H242" i="1"/>
  <c r="M241" i="1"/>
  <c r="L241" i="1"/>
  <c r="J241" i="1"/>
  <c r="H241" i="1"/>
  <c r="M240" i="1"/>
  <c r="L240" i="1"/>
  <c r="J240" i="1"/>
  <c r="H240" i="1"/>
  <c r="M239" i="1"/>
  <c r="L239" i="1"/>
  <c r="J239" i="1"/>
  <c r="H239" i="1"/>
  <c r="M238" i="1"/>
  <c r="L238" i="1"/>
  <c r="J238" i="1"/>
  <c r="H238" i="1"/>
  <c r="M237" i="1"/>
  <c r="L237" i="1"/>
  <c r="J237" i="1"/>
  <c r="H237" i="1"/>
  <c r="M236" i="1"/>
  <c r="L236" i="1"/>
  <c r="J236" i="1"/>
  <c r="H236" i="1"/>
  <c r="M235" i="1"/>
  <c r="L235" i="1"/>
  <c r="J235" i="1"/>
  <c r="H235" i="1"/>
  <c r="M234" i="1"/>
  <c r="L234" i="1"/>
  <c r="J234" i="1"/>
  <c r="H234" i="1"/>
  <c r="M233" i="1"/>
  <c r="L233" i="1"/>
  <c r="J233" i="1"/>
  <c r="H233" i="1"/>
  <c r="M232" i="1"/>
  <c r="L232" i="1"/>
  <c r="J232" i="1"/>
  <c r="H232" i="1"/>
  <c r="M231" i="1"/>
  <c r="L231" i="1"/>
  <c r="J231" i="1"/>
  <c r="H231" i="1"/>
  <c r="M230" i="1"/>
  <c r="L230" i="1"/>
  <c r="J230" i="1"/>
  <c r="H230" i="1"/>
  <c r="M229" i="1"/>
  <c r="L229" i="1"/>
  <c r="J229" i="1"/>
  <c r="H229" i="1"/>
  <c r="M228" i="1"/>
  <c r="L228" i="1"/>
  <c r="J228" i="1"/>
  <c r="H228" i="1"/>
  <c r="M227" i="1"/>
  <c r="L227" i="1"/>
  <c r="J227" i="1"/>
  <c r="H227" i="1"/>
  <c r="M226" i="1"/>
  <c r="L226" i="1"/>
  <c r="J226" i="1"/>
  <c r="H226" i="1"/>
  <c r="M225" i="1"/>
  <c r="L225" i="1"/>
  <c r="J225" i="1"/>
  <c r="H225" i="1"/>
  <c r="M224" i="1"/>
  <c r="L224" i="1"/>
  <c r="J224" i="1"/>
  <c r="H224" i="1"/>
  <c r="M223" i="1"/>
  <c r="L223" i="1"/>
  <c r="J223" i="1"/>
  <c r="H223" i="1"/>
  <c r="M222" i="1"/>
  <c r="L222" i="1"/>
  <c r="J222" i="1"/>
  <c r="H222" i="1"/>
  <c r="M221" i="1"/>
  <c r="L221" i="1"/>
  <c r="J221" i="1"/>
  <c r="H221" i="1"/>
  <c r="M220" i="1"/>
  <c r="L220" i="1"/>
  <c r="J220" i="1"/>
  <c r="H220" i="1"/>
  <c r="M219" i="1"/>
  <c r="L219" i="1"/>
  <c r="J219" i="1"/>
  <c r="H219" i="1"/>
  <c r="M218" i="1"/>
  <c r="L218" i="1"/>
  <c r="J218" i="1"/>
  <c r="H218" i="1"/>
  <c r="M217" i="1"/>
  <c r="L217" i="1"/>
  <c r="J217" i="1"/>
  <c r="H217" i="1"/>
  <c r="M216" i="1"/>
  <c r="L216" i="1"/>
  <c r="J216" i="1"/>
  <c r="H216" i="1"/>
  <c r="M215" i="1"/>
  <c r="L215" i="1"/>
  <c r="J215" i="1"/>
  <c r="H215" i="1"/>
  <c r="M214" i="1"/>
  <c r="L214" i="1"/>
  <c r="J214" i="1"/>
  <c r="H214" i="1"/>
  <c r="M213" i="1"/>
  <c r="L213" i="1"/>
  <c r="J213" i="1"/>
  <c r="H213" i="1"/>
  <c r="M212" i="1"/>
  <c r="L212" i="1"/>
  <c r="J212" i="1"/>
  <c r="H212" i="1"/>
  <c r="M211" i="1"/>
  <c r="L211" i="1"/>
  <c r="J211" i="1"/>
  <c r="H211" i="1"/>
  <c r="M210" i="1"/>
  <c r="L210" i="1"/>
  <c r="J210" i="1"/>
  <c r="H210" i="1"/>
  <c r="M209" i="1"/>
  <c r="L209" i="1"/>
  <c r="J209" i="1"/>
  <c r="H209" i="1"/>
  <c r="M208" i="1"/>
  <c r="L208" i="1"/>
  <c r="J208" i="1"/>
  <c r="H208" i="1"/>
  <c r="M207" i="1"/>
  <c r="L207" i="1"/>
  <c r="J207" i="1"/>
  <c r="H207" i="1"/>
  <c r="M206" i="1"/>
  <c r="L206" i="1"/>
  <c r="J206" i="1"/>
  <c r="H206" i="1"/>
  <c r="M205" i="1"/>
  <c r="L205" i="1"/>
  <c r="J205" i="1"/>
  <c r="H205" i="1"/>
  <c r="M204" i="1"/>
  <c r="L204" i="1"/>
  <c r="J204" i="1"/>
  <c r="H204" i="1"/>
  <c r="M203" i="1"/>
  <c r="L203" i="1"/>
  <c r="J203" i="1"/>
  <c r="H203" i="1"/>
  <c r="M202" i="1"/>
  <c r="L202" i="1"/>
  <c r="J202" i="1"/>
  <c r="H202" i="1"/>
  <c r="M201" i="1"/>
  <c r="L201" i="1"/>
  <c r="J201" i="1"/>
  <c r="H201" i="1"/>
  <c r="M200" i="1"/>
  <c r="L200" i="1"/>
  <c r="J200" i="1"/>
  <c r="H200" i="1"/>
  <c r="M199" i="1"/>
  <c r="L199" i="1"/>
  <c r="J199" i="1"/>
  <c r="H199" i="1"/>
  <c r="M198" i="1"/>
  <c r="L198" i="1"/>
  <c r="J198" i="1"/>
  <c r="H198" i="1"/>
  <c r="M197" i="1"/>
  <c r="L197" i="1"/>
  <c r="J197" i="1"/>
  <c r="H197" i="1"/>
  <c r="M196" i="1"/>
  <c r="L196" i="1"/>
  <c r="J196" i="1"/>
  <c r="H196" i="1"/>
  <c r="M195" i="1"/>
  <c r="L195" i="1"/>
  <c r="J195" i="1"/>
  <c r="H195" i="1"/>
  <c r="M194" i="1"/>
  <c r="L194" i="1"/>
  <c r="J194" i="1"/>
  <c r="H194" i="1"/>
  <c r="M193" i="1"/>
  <c r="L193" i="1"/>
  <c r="J193" i="1"/>
  <c r="H193" i="1"/>
  <c r="M192" i="1"/>
  <c r="L192" i="1"/>
  <c r="J192" i="1"/>
  <c r="H192" i="1"/>
  <c r="M191" i="1"/>
  <c r="L191" i="1"/>
  <c r="J191" i="1"/>
  <c r="H191" i="1"/>
  <c r="M190" i="1"/>
  <c r="L190" i="1"/>
  <c r="J190" i="1"/>
  <c r="H190" i="1"/>
  <c r="M189" i="1"/>
  <c r="L189" i="1"/>
  <c r="J189" i="1"/>
  <c r="H189" i="1"/>
  <c r="M188" i="1"/>
  <c r="L188" i="1"/>
  <c r="J188" i="1"/>
  <c r="H188" i="1"/>
  <c r="M187" i="1"/>
  <c r="L187" i="1"/>
  <c r="J187" i="1"/>
  <c r="H187" i="1"/>
  <c r="M186" i="1"/>
  <c r="L186" i="1"/>
  <c r="J186" i="1"/>
  <c r="H186" i="1"/>
  <c r="M185" i="1"/>
  <c r="L185" i="1"/>
  <c r="J185" i="1"/>
  <c r="H185" i="1"/>
  <c r="M184" i="1"/>
  <c r="L184" i="1"/>
  <c r="J184" i="1"/>
  <c r="H184" i="1"/>
  <c r="M183" i="1"/>
  <c r="L183" i="1"/>
  <c r="J183" i="1"/>
  <c r="H183" i="1"/>
  <c r="M182" i="1"/>
  <c r="L182" i="1"/>
  <c r="J182" i="1"/>
  <c r="H182" i="1"/>
  <c r="M181" i="1"/>
  <c r="L181" i="1"/>
  <c r="J181" i="1"/>
  <c r="H181" i="1"/>
  <c r="M180" i="1"/>
  <c r="L180" i="1"/>
  <c r="J180" i="1"/>
  <c r="H180" i="1"/>
  <c r="M179" i="1"/>
  <c r="L179" i="1"/>
  <c r="J179" i="1"/>
  <c r="H179" i="1"/>
  <c r="M178" i="1"/>
  <c r="L178" i="1"/>
  <c r="J178" i="1"/>
  <c r="H178" i="1"/>
  <c r="M177" i="1"/>
  <c r="L177" i="1"/>
  <c r="J177" i="1"/>
  <c r="H177" i="1"/>
  <c r="M176" i="1"/>
  <c r="L176" i="1"/>
  <c r="J176" i="1"/>
  <c r="H176" i="1"/>
  <c r="M175" i="1"/>
  <c r="L175" i="1"/>
  <c r="J175" i="1"/>
  <c r="H175" i="1"/>
  <c r="M174" i="1"/>
  <c r="L174" i="1"/>
  <c r="J174" i="1"/>
  <c r="H174" i="1"/>
  <c r="M173" i="1"/>
  <c r="L173" i="1"/>
  <c r="J173" i="1"/>
  <c r="H173" i="1"/>
  <c r="M172" i="1"/>
  <c r="L172" i="1"/>
  <c r="J172" i="1"/>
  <c r="H172" i="1"/>
  <c r="M171" i="1"/>
  <c r="L171" i="1"/>
  <c r="J171" i="1"/>
  <c r="H171" i="1"/>
  <c r="M170" i="1"/>
  <c r="L170" i="1"/>
  <c r="J170" i="1"/>
  <c r="H170" i="1"/>
  <c r="M169" i="1"/>
  <c r="L169" i="1"/>
  <c r="J169" i="1"/>
  <c r="H169" i="1"/>
  <c r="M168" i="1"/>
  <c r="L168" i="1"/>
  <c r="J168" i="1"/>
  <c r="H168" i="1"/>
  <c r="M167" i="1"/>
  <c r="L167" i="1"/>
  <c r="J167" i="1"/>
  <c r="H167" i="1"/>
  <c r="M166" i="1"/>
  <c r="L166" i="1"/>
  <c r="J166" i="1"/>
  <c r="H166" i="1"/>
  <c r="M165" i="1"/>
  <c r="L165" i="1"/>
  <c r="J165" i="1"/>
  <c r="H165" i="1"/>
  <c r="M164" i="1"/>
  <c r="L164" i="1"/>
  <c r="J164" i="1"/>
  <c r="H164" i="1"/>
  <c r="M163" i="1"/>
  <c r="L163" i="1"/>
  <c r="J163" i="1"/>
  <c r="H163" i="1"/>
  <c r="M162" i="1"/>
  <c r="L162" i="1"/>
  <c r="J162" i="1"/>
  <c r="H162" i="1"/>
  <c r="M161" i="1"/>
  <c r="L161" i="1"/>
  <c r="J161" i="1"/>
  <c r="H161" i="1"/>
  <c r="M160" i="1"/>
  <c r="L160" i="1"/>
  <c r="J160" i="1"/>
  <c r="H160" i="1"/>
  <c r="M159" i="1"/>
  <c r="L159" i="1"/>
  <c r="J159" i="1"/>
  <c r="H159" i="1"/>
  <c r="M158" i="1"/>
  <c r="L158" i="1"/>
  <c r="J158" i="1"/>
  <c r="H158" i="1"/>
  <c r="M157" i="1"/>
  <c r="L157" i="1"/>
  <c r="J157" i="1"/>
  <c r="H157" i="1"/>
  <c r="M156" i="1"/>
  <c r="L156" i="1"/>
  <c r="J156" i="1"/>
  <c r="H156" i="1"/>
  <c r="M155" i="1"/>
  <c r="L155" i="1"/>
  <c r="J155" i="1"/>
  <c r="H155" i="1"/>
  <c r="M154" i="1"/>
  <c r="L154" i="1"/>
  <c r="J154" i="1"/>
  <c r="H154" i="1"/>
  <c r="M153" i="1"/>
  <c r="L153" i="1"/>
  <c r="J153" i="1"/>
  <c r="H153" i="1"/>
  <c r="M152" i="1"/>
  <c r="L152" i="1"/>
  <c r="J152" i="1"/>
  <c r="H152" i="1"/>
  <c r="M151" i="1"/>
  <c r="L151" i="1"/>
  <c r="J151" i="1"/>
  <c r="H151" i="1"/>
  <c r="M150" i="1"/>
  <c r="L150" i="1"/>
  <c r="J150" i="1"/>
  <c r="H150" i="1"/>
  <c r="M149" i="1"/>
  <c r="L149" i="1"/>
  <c r="J149" i="1"/>
  <c r="H149" i="1"/>
  <c r="M148" i="1"/>
  <c r="L148" i="1"/>
  <c r="J148" i="1"/>
  <c r="H148" i="1"/>
  <c r="M147" i="1"/>
  <c r="L147" i="1"/>
  <c r="J147" i="1"/>
  <c r="H147" i="1"/>
  <c r="M146" i="1"/>
  <c r="L146" i="1"/>
  <c r="J146" i="1"/>
  <c r="H146" i="1"/>
  <c r="M145" i="1"/>
  <c r="L145" i="1"/>
  <c r="J145" i="1"/>
  <c r="H145" i="1"/>
  <c r="M144" i="1"/>
  <c r="L144" i="1"/>
  <c r="J144" i="1"/>
  <c r="H144" i="1"/>
  <c r="M143" i="1"/>
  <c r="L143" i="1"/>
  <c r="J143" i="1"/>
  <c r="H143" i="1"/>
  <c r="M142" i="1"/>
  <c r="L142" i="1"/>
  <c r="J142" i="1"/>
  <c r="H142" i="1"/>
  <c r="M141" i="1"/>
  <c r="L141" i="1"/>
  <c r="J141" i="1"/>
  <c r="H141" i="1"/>
  <c r="M140" i="1"/>
  <c r="L140" i="1"/>
  <c r="J140" i="1"/>
  <c r="H140" i="1"/>
  <c r="M139" i="1"/>
  <c r="L139" i="1"/>
  <c r="J139" i="1"/>
  <c r="H139" i="1"/>
  <c r="M138" i="1"/>
  <c r="L138" i="1"/>
  <c r="J138" i="1"/>
  <c r="H138" i="1"/>
  <c r="M137" i="1"/>
  <c r="L137" i="1"/>
  <c r="J137" i="1"/>
  <c r="H137" i="1"/>
  <c r="M136" i="1"/>
  <c r="L136" i="1"/>
  <c r="J136" i="1"/>
  <c r="H136" i="1"/>
  <c r="M135" i="1"/>
  <c r="L135" i="1"/>
  <c r="J135" i="1"/>
  <c r="H135" i="1"/>
  <c r="M134" i="1"/>
  <c r="L134" i="1"/>
  <c r="J134" i="1"/>
  <c r="H134" i="1"/>
  <c r="M133" i="1"/>
  <c r="L133" i="1"/>
  <c r="J133" i="1"/>
  <c r="H133" i="1"/>
  <c r="M132" i="1"/>
  <c r="L132" i="1"/>
  <c r="J132" i="1"/>
  <c r="H132" i="1"/>
  <c r="M131" i="1"/>
  <c r="L131" i="1"/>
  <c r="J131" i="1"/>
  <c r="H131" i="1"/>
  <c r="M130" i="1"/>
  <c r="L130" i="1"/>
  <c r="J130" i="1"/>
  <c r="H130" i="1"/>
  <c r="M129" i="1"/>
  <c r="L129" i="1"/>
  <c r="J129" i="1"/>
  <c r="H129" i="1"/>
  <c r="M128" i="1"/>
  <c r="L128" i="1"/>
  <c r="J128" i="1"/>
  <c r="H128" i="1"/>
  <c r="M127" i="1"/>
  <c r="L127" i="1"/>
  <c r="J127" i="1"/>
  <c r="H127" i="1"/>
  <c r="M126" i="1"/>
  <c r="L126" i="1"/>
  <c r="J126" i="1"/>
  <c r="H126" i="1"/>
  <c r="M125" i="1"/>
  <c r="L125" i="1"/>
  <c r="J125" i="1"/>
  <c r="H125" i="1"/>
  <c r="M124" i="1"/>
  <c r="L124" i="1"/>
  <c r="J124" i="1"/>
  <c r="H124" i="1"/>
  <c r="M123" i="1"/>
  <c r="L123" i="1"/>
  <c r="J123" i="1"/>
  <c r="H123" i="1"/>
  <c r="M122" i="1"/>
  <c r="L122" i="1"/>
  <c r="J122" i="1"/>
  <c r="H122" i="1"/>
  <c r="M121" i="1"/>
  <c r="L121" i="1"/>
  <c r="J121" i="1"/>
  <c r="H121" i="1"/>
  <c r="M120" i="1"/>
  <c r="L120" i="1"/>
  <c r="J120" i="1"/>
  <c r="H120" i="1"/>
  <c r="M119" i="1"/>
  <c r="L119" i="1"/>
  <c r="J119" i="1"/>
  <c r="H119" i="1"/>
  <c r="M118" i="1"/>
  <c r="L118" i="1"/>
  <c r="J118" i="1"/>
  <c r="H118" i="1"/>
  <c r="M117" i="1"/>
  <c r="L117" i="1"/>
  <c r="J117" i="1"/>
  <c r="H117" i="1"/>
  <c r="M116" i="1"/>
  <c r="L116" i="1"/>
  <c r="J116" i="1"/>
  <c r="H116" i="1"/>
  <c r="M115" i="1"/>
  <c r="L115" i="1"/>
  <c r="J115" i="1"/>
  <c r="H115" i="1"/>
  <c r="M114" i="1"/>
  <c r="L114" i="1"/>
  <c r="J114" i="1"/>
  <c r="H114" i="1"/>
  <c r="M113" i="1"/>
  <c r="L113" i="1"/>
  <c r="J113" i="1"/>
  <c r="H113" i="1"/>
  <c r="M112" i="1"/>
  <c r="L112" i="1"/>
  <c r="J112" i="1"/>
  <c r="H112" i="1"/>
  <c r="M111" i="1"/>
  <c r="L111" i="1"/>
  <c r="J111" i="1"/>
  <c r="H111" i="1"/>
  <c r="M110" i="1"/>
  <c r="L110" i="1"/>
  <c r="J110" i="1"/>
  <c r="H110" i="1"/>
  <c r="M109" i="1"/>
  <c r="L109" i="1"/>
  <c r="J109" i="1"/>
  <c r="H109" i="1"/>
  <c r="M108" i="1"/>
  <c r="L108" i="1"/>
  <c r="J108" i="1"/>
  <c r="H108" i="1"/>
  <c r="M107" i="1"/>
  <c r="L107" i="1"/>
  <c r="J107" i="1"/>
  <c r="H107" i="1"/>
  <c r="M106" i="1"/>
  <c r="L106" i="1"/>
  <c r="J106" i="1"/>
  <c r="H106" i="1"/>
  <c r="M105" i="1"/>
  <c r="L105" i="1"/>
  <c r="J105" i="1"/>
  <c r="H105" i="1"/>
  <c r="M104" i="1"/>
  <c r="L104" i="1"/>
  <c r="J104" i="1"/>
  <c r="H104" i="1"/>
  <c r="M103" i="1"/>
  <c r="L103" i="1"/>
  <c r="J103" i="1"/>
  <c r="H103" i="1"/>
  <c r="M102" i="1"/>
  <c r="L102" i="1"/>
  <c r="J102" i="1"/>
  <c r="H102" i="1"/>
  <c r="M101" i="1"/>
  <c r="L101" i="1"/>
  <c r="J101" i="1"/>
  <c r="H101" i="1"/>
  <c r="M100" i="1"/>
  <c r="L100" i="1"/>
  <c r="J100" i="1"/>
  <c r="H100" i="1"/>
  <c r="M99" i="1"/>
  <c r="L99" i="1"/>
  <c r="J99" i="1"/>
  <c r="H99" i="1"/>
  <c r="M98" i="1"/>
  <c r="L98" i="1"/>
  <c r="J98" i="1"/>
  <c r="H98" i="1"/>
  <c r="M97" i="1"/>
  <c r="L97" i="1"/>
  <c r="J97" i="1"/>
  <c r="H97" i="1"/>
  <c r="M96" i="1"/>
  <c r="L96" i="1"/>
  <c r="J96" i="1"/>
  <c r="H96" i="1"/>
  <c r="M95" i="1"/>
  <c r="L95" i="1"/>
  <c r="J95" i="1"/>
  <c r="H95" i="1"/>
  <c r="M94" i="1"/>
  <c r="L94" i="1"/>
  <c r="J94" i="1"/>
  <c r="H94" i="1"/>
  <c r="M93" i="1"/>
  <c r="L93" i="1"/>
  <c r="J93" i="1"/>
  <c r="H93" i="1"/>
  <c r="M92" i="1"/>
  <c r="L92" i="1"/>
  <c r="J92" i="1"/>
  <c r="H92" i="1"/>
  <c r="M91" i="1"/>
  <c r="L91" i="1"/>
  <c r="J91" i="1"/>
  <c r="H91" i="1"/>
  <c r="M90" i="1"/>
  <c r="L90" i="1"/>
  <c r="J90" i="1"/>
  <c r="H90" i="1"/>
  <c r="M89" i="1"/>
  <c r="L89" i="1"/>
  <c r="J89" i="1"/>
  <c r="H89" i="1"/>
  <c r="M88" i="1"/>
  <c r="L88" i="1"/>
  <c r="J88" i="1"/>
  <c r="H88" i="1"/>
  <c r="M87" i="1"/>
  <c r="L87" i="1"/>
  <c r="J87" i="1"/>
  <c r="H87" i="1"/>
  <c r="M86" i="1"/>
  <c r="L86" i="1"/>
  <c r="J86" i="1"/>
  <c r="H86" i="1"/>
  <c r="M85" i="1"/>
  <c r="L85" i="1"/>
  <c r="J85" i="1"/>
  <c r="H85" i="1"/>
  <c r="M84" i="1"/>
  <c r="L84" i="1"/>
  <c r="J84" i="1"/>
  <c r="H84" i="1"/>
  <c r="M83" i="1"/>
  <c r="L83" i="1"/>
  <c r="J83" i="1"/>
  <c r="H83" i="1"/>
  <c r="M82" i="1"/>
  <c r="L82" i="1"/>
  <c r="J82" i="1"/>
  <c r="H82" i="1"/>
  <c r="M81" i="1"/>
  <c r="L81" i="1"/>
  <c r="J81" i="1"/>
  <c r="H81" i="1"/>
  <c r="M80" i="1"/>
  <c r="L80" i="1"/>
  <c r="J80" i="1"/>
  <c r="H80" i="1"/>
  <c r="M79" i="1"/>
  <c r="L79" i="1"/>
  <c r="J79" i="1"/>
  <c r="H79" i="1"/>
  <c r="M78" i="1"/>
  <c r="L78" i="1"/>
  <c r="J78" i="1"/>
  <c r="H78" i="1"/>
  <c r="M77" i="1"/>
  <c r="L77" i="1"/>
  <c r="J77" i="1"/>
  <c r="H77" i="1"/>
  <c r="M76" i="1"/>
  <c r="L76" i="1"/>
  <c r="J76" i="1"/>
  <c r="H76" i="1"/>
  <c r="M75" i="1"/>
  <c r="L75" i="1"/>
  <c r="J75" i="1"/>
  <c r="H75" i="1"/>
  <c r="M74" i="1"/>
  <c r="L74" i="1"/>
  <c r="J74" i="1"/>
  <c r="H74" i="1"/>
  <c r="M73" i="1"/>
  <c r="L73" i="1"/>
  <c r="J73" i="1"/>
  <c r="H73" i="1"/>
  <c r="M72" i="1"/>
  <c r="L72" i="1"/>
  <c r="J72" i="1"/>
  <c r="H72" i="1"/>
  <c r="M71" i="1"/>
  <c r="L71" i="1"/>
  <c r="J71" i="1"/>
  <c r="H71" i="1"/>
  <c r="M70" i="1"/>
  <c r="L70" i="1"/>
  <c r="J70" i="1"/>
  <c r="H70" i="1"/>
  <c r="M69" i="1"/>
  <c r="L69" i="1"/>
  <c r="J69" i="1"/>
  <c r="H69" i="1"/>
  <c r="M68" i="1"/>
  <c r="L68" i="1"/>
  <c r="J68" i="1"/>
  <c r="H68" i="1"/>
  <c r="M67" i="1"/>
  <c r="L67" i="1"/>
  <c r="J67" i="1"/>
  <c r="H67" i="1"/>
  <c r="M66" i="1"/>
  <c r="L66" i="1"/>
  <c r="J66" i="1"/>
  <c r="H66" i="1"/>
  <c r="M65" i="1"/>
  <c r="L65" i="1"/>
  <c r="J65" i="1"/>
  <c r="H65" i="1"/>
  <c r="M64" i="1"/>
  <c r="L64" i="1"/>
  <c r="J64" i="1"/>
  <c r="H64" i="1"/>
  <c r="M63" i="1"/>
  <c r="L63" i="1"/>
  <c r="J63" i="1"/>
  <c r="H63" i="1"/>
  <c r="M62" i="1"/>
  <c r="L62" i="1"/>
  <c r="J62" i="1"/>
  <c r="H62" i="1"/>
  <c r="M61" i="1"/>
  <c r="L61" i="1"/>
  <c r="J61" i="1"/>
  <c r="H61" i="1"/>
  <c r="M60" i="1"/>
  <c r="L60" i="1"/>
  <c r="J60" i="1"/>
  <c r="H60" i="1"/>
  <c r="M59" i="1"/>
  <c r="L59" i="1"/>
  <c r="J59" i="1"/>
  <c r="H59" i="1"/>
  <c r="M58" i="1"/>
  <c r="L58" i="1"/>
  <c r="J58" i="1"/>
  <c r="H58" i="1"/>
  <c r="M57" i="1"/>
  <c r="L57" i="1"/>
  <c r="J57" i="1"/>
  <c r="H57" i="1"/>
  <c r="M56" i="1"/>
  <c r="L56" i="1"/>
  <c r="J56" i="1"/>
  <c r="H56" i="1"/>
  <c r="M55" i="1"/>
  <c r="L55" i="1"/>
  <c r="J55" i="1"/>
  <c r="H55" i="1"/>
  <c r="M54" i="1"/>
  <c r="L54" i="1"/>
  <c r="J54" i="1"/>
  <c r="H54" i="1"/>
  <c r="M53" i="1"/>
  <c r="L53" i="1"/>
  <c r="J53" i="1"/>
  <c r="H53" i="1"/>
  <c r="M52" i="1"/>
  <c r="L52" i="1"/>
  <c r="J52" i="1"/>
  <c r="H52" i="1"/>
  <c r="M51" i="1"/>
  <c r="L51" i="1"/>
  <c r="J51" i="1"/>
  <c r="H51" i="1"/>
  <c r="M50" i="1"/>
  <c r="L50" i="1"/>
  <c r="J50" i="1"/>
  <c r="H50" i="1"/>
  <c r="M49" i="1"/>
  <c r="L49" i="1"/>
  <c r="J49" i="1"/>
  <c r="H49" i="1"/>
  <c r="M48" i="1"/>
  <c r="L48" i="1"/>
  <c r="J48" i="1"/>
  <c r="H48" i="1"/>
  <c r="M47" i="1"/>
  <c r="L47" i="1"/>
  <c r="J47" i="1"/>
  <c r="H47" i="1"/>
  <c r="M46" i="1"/>
  <c r="L46" i="1"/>
  <c r="J46" i="1"/>
  <c r="H46" i="1"/>
  <c r="M45" i="1"/>
  <c r="L45" i="1"/>
  <c r="J45" i="1"/>
  <c r="H45" i="1"/>
  <c r="M44" i="1"/>
  <c r="L44" i="1"/>
  <c r="J44" i="1"/>
  <c r="H44" i="1"/>
  <c r="M43" i="1"/>
  <c r="L43" i="1"/>
  <c r="J43" i="1"/>
  <c r="H43" i="1"/>
  <c r="M42" i="1"/>
  <c r="L42" i="1"/>
  <c r="J42" i="1"/>
  <c r="H42" i="1"/>
  <c r="M41" i="1"/>
  <c r="L41" i="1"/>
  <c r="J41" i="1"/>
  <c r="H41" i="1"/>
  <c r="M40" i="1"/>
  <c r="L40" i="1"/>
  <c r="J40" i="1"/>
  <c r="H40" i="1"/>
  <c r="M39" i="1"/>
  <c r="L39" i="1"/>
  <c r="J39" i="1"/>
  <c r="H39" i="1"/>
  <c r="M38" i="1"/>
  <c r="L38" i="1"/>
  <c r="J38" i="1"/>
  <c r="H38" i="1"/>
  <c r="M37" i="1"/>
  <c r="L37" i="1"/>
  <c r="J37" i="1"/>
  <c r="H37" i="1"/>
  <c r="M36" i="1"/>
  <c r="L36" i="1"/>
  <c r="J36" i="1"/>
  <c r="H36" i="1"/>
  <c r="M35" i="1"/>
  <c r="L35" i="1"/>
  <c r="J35" i="1"/>
  <c r="H35" i="1"/>
  <c r="M34" i="1"/>
  <c r="L34" i="1"/>
  <c r="J34" i="1"/>
  <c r="H34" i="1"/>
  <c r="M33" i="1"/>
  <c r="L33" i="1"/>
  <c r="J33" i="1"/>
  <c r="H33" i="1"/>
  <c r="M32" i="1"/>
  <c r="L32" i="1"/>
  <c r="J32" i="1"/>
  <c r="H32" i="1"/>
  <c r="M31" i="1"/>
  <c r="L31" i="1"/>
  <c r="J31" i="1"/>
  <c r="H31" i="1"/>
  <c r="M30" i="1"/>
  <c r="L30" i="1"/>
  <c r="J30" i="1"/>
  <c r="H30" i="1"/>
  <c r="M29" i="1"/>
  <c r="L29" i="1"/>
  <c r="J29" i="1"/>
  <c r="H29" i="1"/>
  <c r="M28" i="1"/>
  <c r="L28" i="1"/>
  <c r="J28" i="1"/>
  <c r="H28" i="1"/>
  <c r="M27" i="1"/>
  <c r="L27" i="1"/>
  <c r="J27" i="1"/>
  <c r="H27" i="1"/>
  <c r="M26" i="1"/>
  <c r="L26" i="1"/>
  <c r="J26" i="1"/>
  <c r="H26" i="1"/>
  <c r="M25" i="1"/>
  <c r="L25" i="1"/>
  <c r="J25" i="1"/>
  <c r="H25" i="1"/>
  <c r="M24" i="1"/>
  <c r="L24" i="1"/>
  <c r="J24" i="1"/>
  <c r="H24" i="1"/>
  <c r="M23" i="1"/>
  <c r="L23" i="1"/>
  <c r="J23" i="1"/>
  <c r="H23" i="1"/>
  <c r="M22" i="1"/>
  <c r="L22" i="1"/>
  <c r="J22" i="1"/>
  <c r="H22" i="1"/>
  <c r="M21" i="1"/>
  <c r="L21" i="1"/>
  <c r="J21" i="1"/>
  <c r="H21" i="1"/>
  <c r="M20" i="1"/>
  <c r="L20" i="1"/>
  <c r="J20" i="1"/>
  <c r="H20" i="1"/>
  <c r="M19" i="1"/>
  <c r="L19" i="1"/>
  <c r="J19" i="1"/>
  <c r="H19" i="1"/>
  <c r="M18" i="1"/>
  <c r="L18" i="1"/>
  <c r="J18" i="1"/>
  <c r="H18" i="1"/>
  <c r="M17" i="1"/>
  <c r="L17" i="1"/>
  <c r="J17" i="1"/>
  <c r="H17" i="1"/>
  <c r="M16" i="1"/>
  <c r="L16" i="1"/>
  <c r="J16" i="1"/>
  <c r="H16" i="1"/>
  <c r="M15" i="1"/>
  <c r="L15" i="1"/>
  <c r="J15" i="1"/>
  <c r="H15" i="1"/>
  <c r="M14" i="1"/>
  <c r="L14" i="1"/>
  <c r="J14" i="1"/>
  <c r="H14" i="1"/>
  <c r="M13" i="1"/>
  <c r="L13" i="1"/>
  <c r="J13" i="1"/>
  <c r="H13" i="1"/>
  <c r="M12" i="1"/>
  <c r="L12" i="1"/>
  <c r="J12" i="1"/>
  <c r="H12" i="1"/>
  <c r="M11" i="1"/>
  <c r="L11" i="1"/>
  <c r="J11" i="1"/>
  <c r="H11" i="1"/>
  <c r="M10" i="1"/>
  <c r="L10" i="1"/>
  <c r="J10" i="1"/>
  <c r="H10" i="1"/>
  <c r="M9" i="1"/>
  <c r="L9" i="1"/>
  <c r="J9" i="1"/>
  <c r="H9" i="1"/>
  <c r="M8" i="1"/>
  <c r="L8" i="1"/>
  <c r="J8" i="1"/>
  <c r="H8" i="1"/>
  <c r="M7" i="1"/>
  <c r="L7" i="1"/>
  <c r="J7" i="1"/>
  <c r="H7" i="1"/>
  <c r="M6" i="1"/>
  <c r="L6" i="1"/>
  <c r="J6" i="1"/>
  <c r="H6" i="1"/>
</calcChain>
</file>

<file path=xl/sharedStrings.xml><?xml version="1.0" encoding="utf-8"?>
<sst xmlns="http://schemas.openxmlformats.org/spreadsheetml/2006/main" count="3737" uniqueCount="94">
  <si>
    <t>array</t>
  </si>
  <si>
    <t>唯一id</t>
  </si>
  <si>
    <t>深渊类型</t>
  </si>
  <si>
    <t>层数</t>
  </si>
  <si>
    <t>下一关</t>
  </si>
  <si>
    <t>阵容限制</t>
  </si>
  <si>
    <t>关卡背景图</t>
  </si>
  <si>
    <t>额外通关奖励</t>
  </si>
  <si>
    <t>Boss标志</t>
  </si>
  <si>
    <t>关卡敌人配置</t>
  </si>
  <si>
    <t>普通深渊奖励</t>
  </si>
  <si>
    <t>通用元素深渊奖励</t>
  </si>
  <si>
    <t>敌人配置</t>
  </si>
  <si>
    <t>##</t>
  </si>
  <si>
    <t>int</t>
  </si>
  <si>
    <t>json</t>
  </si>
  <si>
    <t>string</t>
  </si>
  <si>
    <t>筛选5</t>
  </si>
  <si>
    <t>筛选10</t>
  </si>
  <si>
    <t>金币</t>
  </si>
  <si>
    <t>钻石</t>
  </si>
  <si>
    <t>进阶石</t>
  </si>
  <si>
    <t>随机英雄碎片</t>
  </si>
  <si>
    <t>英雄经验</t>
  </si>
  <si>
    <t>英魂</t>
  </si>
  <si>
    <t>英雄碎片</t>
  </si>
  <si>
    <t>英魂ID</t>
  </si>
  <si>
    <t>英雄碎片id</t>
  </si>
  <si>
    <t>敌人等级</t>
  </si>
  <si>
    <t>敌人id1</t>
  </si>
  <si>
    <t>敌人id2</t>
  </si>
  <si>
    <t>敌人id3</t>
  </si>
  <si>
    <r>
      <rPr>
        <sz val="11"/>
        <color theme="1"/>
        <rFont val="宋体"/>
        <family val="3"/>
        <charset val="134"/>
      </rPr>
      <t>敌人id</t>
    </r>
    <r>
      <rPr>
        <b/>
        <sz val="11"/>
        <color theme="1"/>
        <rFont val="宋体"/>
        <family val="3"/>
        <charset val="134"/>
      </rPr>
      <t>4</t>
    </r>
  </si>
  <si>
    <t>敌人id5</t>
  </si>
  <si>
    <t>敌人id6</t>
  </si>
  <si>
    <t>敌人1品阶</t>
  </si>
  <si>
    <t>敌人2品阶</t>
  </si>
  <si>
    <t>敌人3品阶</t>
  </si>
  <si>
    <t>敌人4品阶</t>
  </si>
  <si>
    <t>敌人5品阶</t>
  </si>
  <si>
    <t>敌人6品阶</t>
  </si>
  <si>
    <t>##server</t>
  </si>
  <si>
    <t>id</t>
  </si>
  <si>
    <t>type</t>
  </si>
  <si>
    <t>level</t>
  </si>
  <si>
    <t>next_id</t>
  </si>
  <si>
    <t>banned</t>
  </si>
  <si>
    <t>bg_img</t>
  </si>
  <si>
    <t>clear_extra_reward</t>
  </si>
  <si>
    <t>boss_flag</t>
  </si>
  <si>
    <t>level_enemies_config</t>
  </si>
  <si>
    <t>##client</t>
  </si>
  <si>
    <t>##hint</t>
  </si>
  <si>
    <t>0 - 无尽深渊
1 - 火深渊
2 - 水深渊
3 - 风深渊
4 - 电深渊</t>
  </si>
  <si>
    <t>显示都是无法上阵的元素阵营</t>
  </si>
  <si>
    <t>需要加上_png来使用</t>
  </si>
  <si>
    <t>查看关卡详情是是否显示boss图标</t>
  </si>
  <si>
    <t>level：等级，stage:品阶,spos:服务器站位，cpos：客户端站位</t>
  </si>
  <si>
    <t>可被5整除，包括10结尾的</t>
  </si>
  <si>
    <t>可被10整除</t>
  </si>
  <si>
    <t>bg_level_abyss_normal</t>
  </si>
  <si>
    <t>[2,3,4]</t>
  </si>
  <si>
    <t>{"item_id":4,"count":10000}</t>
  </si>
  <si>
    <t>{"item_id":1,"count":10000}</t>
  </si>
  <si>
    <t>{"item_id":4,"count":20000}</t>
  </si>
  <si>
    <t>{"item_id":1,"count":20000}</t>
  </si>
  <si>
    <t>{"item_id":4,"count":40000}</t>
  </si>
  <si>
    <t>{"item_id":1,"count":40000}</t>
  </si>
  <si>
    <t>{"item_id":4,"count":60000}</t>
  </si>
  <si>
    <t>{"item_id":1,"count":60000}</t>
  </si>
  <si>
    <t>{"item_id":4,"count":100000}</t>
  </si>
  <si>
    <t>{"item_id":1,"count":100000}</t>
  </si>
  <si>
    <t>{"item_id":4,"count":140000}</t>
  </si>
  <si>
    <t>{"item_id":1,"count":140000}</t>
  </si>
  <si>
    <t>{"item_id":4,"count":180000}</t>
  </si>
  <si>
    <t>{"item_id":1,"count":180000}</t>
  </si>
  <si>
    <t>{"item_id":4,"count":260000}</t>
  </si>
  <si>
    <t>{"item_id":1,"count":260000}</t>
  </si>
  <si>
    <t>{"item_id":4,"count":340000}</t>
  </si>
  <si>
    <t>{"item_id":1,"count":340000}</t>
  </si>
  <si>
    <t>{"item_id":4,"count":500000}</t>
  </si>
  <si>
    <t>{"item_id":1,"count":500000}</t>
  </si>
  <si>
    <t>{"item_id":4,"count":660000}</t>
  </si>
  <si>
    <t>{"item_id":1,"count":660000}</t>
  </si>
  <si>
    <t>{"item_id":4,"count":820000}</t>
  </si>
  <si>
    <t>{"item_id":1,"count":820000}</t>
  </si>
  <si>
    <t>{"item_id":4,"count":980000}</t>
  </si>
  <si>
    <t>{"item_id":1,"count":980000}</t>
  </si>
  <si>
    <t>{"item_id":4,"count":1140000}</t>
  </si>
  <si>
    <t>{"item_id":1,"count":1140000}</t>
  </si>
  <si>
    <t>[1,3,4]</t>
  </si>
  <si>
    <t>[1,2,4]</t>
  </si>
  <si>
    <t>[1,2,3]</t>
  </si>
  <si>
    <t>提升幅度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</si>
</sst>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Microsoft YaHei UI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0" fillId="2" borderId="1" xfId="8" applyFont="1">
      <alignment vertical="center"/>
    </xf>
    <xf numFmtId="0" fontId="3" fillId="3" borderId="0" xfId="4">
      <alignment vertical="center"/>
    </xf>
    <xf numFmtId="0" fontId="1" fillId="4" borderId="0" xfId="6" applyNumberFormat="1" applyFont="1" applyAlignment="1">
      <alignment vertical="center"/>
    </xf>
    <xf numFmtId="0" fontId="1" fillId="4" borderId="0" xfId="6" applyFont="1" applyAlignment="1">
      <alignment vertical="center"/>
    </xf>
    <xf numFmtId="0" fontId="1" fillId="4" borderId="0" xfId="6" applyNumberFormat="1" applyFont="1" applyAlignment="1">
      <alignment vertical="center" wrapText="1"/>
    </xf>
    <xf numFmtId="0" fontId="1" fillId="5" borderId="0" xfId="7" applyFont="1" applyAlignment="1">
      <alignment vertical="center"/>
    </xf>
    <xf numFmtId="0" fontId="1" fillId="4" borderId="0" xfId="6" applyNumberFormat="1" applyFont="1" applyAlignment="1">
      <alignment horizontal="left" vertical="center" wrapText="1"/>
    </xf>
    <xf numFmtId="0" fontId="1" fillId="5" borderId="0" xfId="7" applyFont="1" applyAlignment="1">
      <alignment horizontal="left" vertical="center" wrapText="1"/>
    </xf>
    <xf numFmtId="176" fontId="1" fillId="4" borderId="0" xfId="6" applyNumberFormat="1" applyFont="1" applyAlignment="1">
      <alignment vertical="center"/>
    </xf>
    <xf numFmtId="176" fontId="1" fillId="4" borderId="0" xfId="6" applyNumberFormat="1" applyFont="1" applyAlignment="1">
      <alignment vertical="center" wrapText="1"/>
    </xf>
    <xf numFmtId="0" fontId="0" fillId="2" borderId="1" xfId="8" applyFont="1" applyAlignment="1">
      <alignment vertical="center" wrapText="1"/>
    </xf>
    <xf numFmtId="0" fontId="1" fillId="5" borderId="0" xfId="7" applyFont="1" applyAlignment="1">
      <alignment vertical="center" wrapText="1"/>
    </xf>
    <xf numFmtId="0" fontId="3" fillId="3" borderId="0" xfId="4" applyAlignment="1">
      <alignment vertical="center" wrapText="1"/>
    </xf>
    <xf numFmtId="0" fontId="3" fillId="6" borderId="0" xfId="9">
      <alignment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0" fontId="1" fillId="8" borderId="0" xfId="5" applyFont="1" applyAlignment="1">
      <alignment vertical="center"/>
    </xf>
    <xf numFmtId="0" fontId="1" fillId="8" borderId="0" xfId="5" applyFont="1">
      <alignment vertical="center"/>
    </xf>
    <xf numFmtId="0" fontId="1" fillId="8" borderId="0" xfId="5" applyFont="1" applyAlignment="1">
      <alignment horizontal="center" vertical="center"/>
    </xf>
    <xf numFmtId="0" fontId="1" fillId="8" borderId="0" xfId="5" applyFont="1" applyAlignment="1">
      <alignment horizontal="left" vertical="center" wrapText="1"/>
    </xf>
    <xf numFmtId="0" fontId="1" fillId="8" borderId="0" xfId="5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9" borderId="0" xfId="2" applyFont="1" applyAlignment="1">
      <alignment vertical="center"/>
    </xf>
    <xf numFmtId="0" fontId="1" fillId="9" borderId="0" xfId="2" applyFont="1">
      <alignment vertical="center"/>
    </xf>
    <xf numFmtId="0" fontId="1" fillId="9" borderId="0" xfId="2" applyFont="1" applyAlignment="1">
      <alignment horizontal="center" vertical="center"/>
    </xf>
    <xf numFmtId="0" fontId="1" fillId="9" borderId="0" xfId="2" applyFont="1" applyAlignment="1">
      <alignment horizontal="left" vertical="center" wrapText="1"/>
    </xf>
    <xf numFmtId="0" fontId="1" fillId="9" borderId="0" xfId="2" applyFont="1" applyAlignment="1">
      <alignment vertical="center" wrapText="1"/>
    </xf>
    <xf numFmtId="0" fontId="1" fillId="10" borderId="0" xfId="1" applyFont="1" applyAlignment="1">
      <alignment vertical="center"/>
    </xf>
    <xf numFmtId="0" fontId="1" fillId="10" borderId="0" xfId="1" applyFont="1">
      <alignment vertical="center"/>
    </xf>
    <xf numFmtId="0" fontId="1" fillId="10" borderId="0" xfId="1" applyFont="1" applyAlignment="1">
      <alignment horizontal="center" vertical="center"/>
    </xf>
    <xf numFmtId="0" fontId="1" fillId="10" borderId="0" xfId="1" applyFont="1" applyAlignment="1">
      <alignment horizontal="left" vertical="center" wrapText="1"/>
    </xf>
    <xf numFmtId="0" fontId="1" fillId="10" borderId="0" xfId="1" applyFont="1" applyAlignment="1">
      <alignment vertical="center" wrapText="1"/>
    </xf>
    <xf numFmtId="0" fontId="1" fillId="11" borderId="0" xfId="3" applyFont="1" applyAlignment="1">
      <alignment vertical="center"/>
    </xf>
    <xf numFmtId="0" fontId="1" fillId="11" borderId="0" xfId="3" applyFont="1">
      <alignment vertical="center"/>
    </xf>
    <xf numFmtId="0" fontId="1" fillId="11" borderId="0" xfId="3" applyFont="1" applyAlignment="1">
      <alignment horizontal="center" vertical="center"/>
    </xf>
    <xf numFmtId="0" fontId="1" fillId="11" borderId="0" xfId="3" applyFont="1" applyAlignment="1">
      <alignment horizontal="left" vertical="center" wrapText="1"/>
    </xf>
    <xf numFmtId="0" fontId="1" fillId="11" borderId="0" xfId="3" applyFont="1" applyAlignment="1">
      <alignment vertical="center" wrapText="1"/>
    </xf>
    <xf numFmtId="0" fontId="3" fillId="3" borderId="0" xfId="4" applyAlignment="1">
      <alignment horizontal="center" vertical="center"/>
    </xf>
    <xf numFmtId="0" fontId="3" fillId="6" borderId="0" xfId="9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>
      <alignment vertical="center"/>
    </xf>
  </cellXfs>
  <cellStyles count="10">
    <cellStyle name="20% - 着色 3" xfId="7" builtinId="38"/>
    <cellStyle name="20% - 着色 6" xfId="9" builtinId="50"/>
    <cellStyle name="40% - 着色 1" xfId="6" builtinId="31"/>
    <cellStyle name="40% - 着色 2" xfId="5" builtinId="35"/>
    <cellStyle name="40% - 着色 3" xfId="4" builtinId="39"/>
    <cellStyle name="40% - 着色 4" xfId="3" builtinId="43"/>
    <cellStyle name="40% - 着色 5" xfId="2" builtinId="47"/>
    <cellStyle name="40% - 着色 6" xfId="1" builtinId="51"/>
    <cellStyle name="常规" xfId="0" builtinId="0"/>
    <cellStyle name="注释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5"/>
  <sheetViews>
    <sheetView tabSelected="1" zoomScale="90" zoomScaleNormal="90" workbookViewId="0">
      <pane xSplit="4" ySplit="5" topLeftCell="P1505" activePane="bottomRight" state="frozenSplit"/>
      <selection pane="topRight"/>
      <selection pane="bottomLeft"/>
      <selection pane="bottomRight" activeCell="Y1505" sqref="Y1505"/>
    </sheetView>
  </sheetViews>
  <sheetFormatPr defaultColWidth="9" defaultRowHeight="16.5" x14ac:dyDescent="0.15"/>
  <cols>
    <col min="1" max="1" width="9.375" customWidth="1"/>
    <col min="2" max="2" width="9" customWidth="1"/>
    <col min="3" max="3" width="11.625" customWidth="1"/>
    <col min="6" max="6" width="12.375" customWidth="1"/>
    <col min="7" max="7" width="25.125" style="1" customWidth="1"/>
    <col min="8" max="8" width="28.625" style="2" customWidth="1"/>
    <col min="9" max="9" width="9.875" customWidth="1"/>
    <col min="10" max="10" width="69.75" customWidth="1"/>
    <col min="12" max="13" width="9" style="3"/>
    <col min="14" max="17" width="9" style="4"/>
    <col min="18" max="18" width="14.125" customWidth="1"/>
    <col min="19" max="19" width="14.75" customWidth="1"/>
    <col min="20" max="20" width="13.875" customWidth="1"/>
    <col min="21" max="21" width="17.375" customWidth="1"/>
    <col min="23" max="23" width="12.75" customWidth="1"/>
    <col min="24" max="24" width="10.625" customWidth="1"/>
  </cols>
  <sheetData>
    <row r="1" spans="1:39" x14ac:dyDescent="0.1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9" t="s">
        <v>7</v>
      </c>
      <c r="I1" s="11" t="s">
        <v>8</v>
      </c>
      <c r="J1" s="12" t="s">
        <v>9</v>
      </c>
      <c r="N1" s="40" t="s">
        <v>10</v>
      </c>
      <c r="O1" s="40"/>
      <c r="P1" s="40"/>
      <c r="Q1" s="40"/>
      <c r="R1" s="41" t="s">
        <v>11</v>
      </c>
      <c r="S1" s="41"/>
      <c r="T1" s="41"/>
      <c r="U1" s="41"/>
      <c r="V1" s="16"/>
      <c r="W1" s="16"/>
      <c r="X1" s="16"/>
      <c r="Z1" s="42" t="s">
        <v>12</v>
      </c>
      <c r="AA1" s="42"/>
      <c r="AB1" s="42"/>
      <c r="AC1" s="42"/>
      <c r="AD1" s="42"/>
      <c r="AE1" s="42"/>
      <c r="AF1" s="42"/>
      <c r="AG1" s="42"/>
    </row>
    <row r="2" spans="1:39" ht="27" x14ac:dyDescent="0.15">
      <c r="A2" s="5" t="s">
        <v>13</v>
      </c>
      <c r="B2" s="5" t="s">
        <v>14</v>
      </c>
      <c r="C2" s="5" t="s">
        <v>14</v>
      </c>
      <c r="D2" s="6" t="s">
        <v>14</v>
      </c>
      <c r="E2" s="6" t="s">
        <v>14</v>
      </c>
      <c r="F2" s="5" t="s">
        <v>15</v>
      </c>
      <c r="G2" s="5" t="s">
        <v>16</v>
      </c>
      <c r="H2" s="9" t="s">
        <v>15</v>
      </c>
      <c r="I2" s="11" t="s">
        <v>14</v>
      </c>
      <c r="J2" s="12" t="s">
        <v>15</v>
      </c>
      <c r="L2" s="3" t="s">
        <v>17</v>
      </c>
      <c r="M2" s="3" t="s">
        <v>18</v>
      </c>
      <c r="N2" s="4" t="s">
        <v>19</v>
      </c>
      <c r="O2" s="4" t="s">
        <v>20</v>
      </c>
      <c r="P2" s="4" t="s">
        <v>21</v>
      </c>
      <c r="Q2" s="15" t="s">
        <v>22</v>
      </c>
      <c r="R2" s="16" t="s">
        <v>23</v>
      </c>
      <c r="S2" s="16" t="s">
        <v>19</v>
      </c>
      <c r="T2" s="16" t="s">
        <v>24</v>
      </c>
      <c r="U2" s="16" t="s">
        <v>25</v>
      </c>
      <c r="V2" s="16"/>
      <c r="W2" s="16" t="s">
        <v>26</v>
      </c>
      <c r="X2" s="16" t="s">
        <v>27</v>
      </c>
      <c r="Z2" s="17" t="s">
        <v>28</v>
      </c>
      <c r="AA2" s="43" t="s">
        <v>93</v>
      </c>
      <c r="AB2" s="17" t="s">
        <v>29</v>
      </c>
      <c r="AC2" s="17" t="s">
        <v>30</v>
      </c>
      <c r="AD2" s="17" t="s">
        <v>31</v>
      </c>
      <c r="AE2" s="18" t="s">
        <v>32</v>
      </c>
      <c r="AF2" s="17" t="s">
        <v>33</v>
      </c>
      <c r="AG2" s="17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</row>
    <row r="3" spans="1:39" ht="19.5" customHeight="1" x14ac:dyDescent="0.15">
      <c r="A3" s="5" t="s">
        <v>41</v>
      </c>
      <c r="B3" s="5" t="s">
        <v>42</v>
      </c>
      <c r="C3" s="5" t="s">
        <v>43</v>
      </c>
      <c r="D3" s="6" t="s">
        <v>44</v>
      </c>
      <c r="E3" s="6" t="s">
        <v>45</v>
      </c>
      <c r="F3" s="5" t="s">
        <v>46</v>
      </c>
      <c r="G3" s="5" t="s">
        <v>47</v>
      </c>
      <c r="H3" s="9" t="s">
        <v>48</v>
      </c>
      <c r="I3" s="11" t="s">
        <v>49</v>
      </c>
      <c r="J3" s="12" t="s">
        <v>50</v>
      </c>
    </row>
    <row r="4" spans="1:39" ht="21.75" customHeight="1" x14ac:dyDescent="0.15">
      <c r="A4" s="5" t="s">
        <v>51</v>
      </c>
      <c r="B4" s="5" t="s">
        <v>42</v>
      </c>
      <c r="C4" s="5" t="s">
        <v>43</v>
      </c>
      <c r="D4" s="6" t="s">
        <v>44</v>
      </c>
      <c r="E4" s="6" t="s">
        <v>45</v>
      </c>
      <c r="F4" s="5" t="s">
        <v>46</v>
      </c>
      <c r="G4" s="5" t="s">
        <v>47</v>
      </c>
      <c r="H4" s="9" t="s">
        <v>48</v>
      </c>
      <c r="I4" s="11" t="s">
        <v>49</v>
      </c>
      <c r="J4" s="12" t="s">
        <v>50</v>
      </c>
    </row>
    <row r="5" spans="1:39" ht="91.5" customHeight="1" x14ac:dyDescent="0.15">
      <c r="A5" s="5" t="s">
        <v>52</v>
      </c>
      <c r="B5" s="5"/>
      <c r="C5" s="7" t="s">
        <v>53</v>
      </c>
      <c r="D5" s="6"/>
      <c r="E5" s="6"/>
      <c r="F5" s="7" t="s">
        <v>54</v>
      </c>
      <c r="G5" s="7" t="s">
        <v>55</v>
      </c>
      <c r="H5" s="9"/>
      <c r="I5" s="12" t="s">
        <v>56</v>
      </c>
      <c r="J5" s="12" t="s">
        <v>57</v>
      </c>
      <c r="L5" s="13" t="s">
        <v>58</v>
      </c>
      <c r="M5" s="13" t="s">
        <v>59</v>
      </c>
    </row>
    <row r="6" spans="1:39" ht="132" x14ac:dyDescent="0.15">
      <c r="A6" s="1"/>
      <c r="B6" s="8">
        <v>600001</v>
      </c>
      <c r="C6" s="8">
        <v>0</v>
      </c>
      <c r="D6" s="8">
        <v>1</v>
      </c>
      <c r="E6" s="8">
        <v>600002</v>
      </c>
      <c r="F6" s="8"/>
      <c r="G6" s="8" t="s">
        <v>60</v>
      </c>
      <c r="H6" s="10" t="str">
        <f>"[
{""item_id"":2,""count"":"&amp;O6&amp;"},
{""item_id"":1,""count"":"&amp;N6&amp;"},
{""item_id"":100,""count"":"&amp;P6&amp;"},
{""item_id"":70033,""count"":"&amp;Q6&amp;"}
]"</f>
        <v>[
{"item_id":2,"count":20},
{"item_id":1,"count":1000},
{"item_id":100,"count":10},
{"item_id":70033,"count":1}
]</v>
      </c>
      <c r="I6" s="14"/>
      <c r="J6" s="14" t="str">
        <f>"[
{""monster_id"":"&amp;AB6&amp;",""level"":"&amp;Z6&amp;",""stage"":"&amp;AH6&amp;",""spos"":1,""cpos"":1},
{""monster_id"":"&amp;AC6&amp;",""level"":"&amp;Z6&amp;",""stage"":"&amp;AI6&amp;",""spos"":2,""cpos"":2},
{""monster_id"":"&amp;AD6&amp;",""level"":"&amp;Z6&amp;",""stage"":"&amp;AJ6&amp;",""spos"":3,""cpos"":3},
{""monster_id"":"&amp;AE6&amp;",""level"":"&amp;Z6&amp;",""stage"":"&amp;AK6&amp;",""spos"":4,""cpos"":4},
{""monster_id"":"&amp;AF6&amp;",""level"":"&amp;Z6&amp;",""stage"":"&amp;AL6&amp;",""spos"":5,""cpos"":5},
{""monster_id"":"&amp;AG6&amp;",""level"":"&amp;Z6&amp;",""stage"":"&amp;AM6&amp;",""spos"":6,""cpos"":6}
]"</f>
        <v>[
{"monster_id":20351,"level":10,"stage":1,"spos":1,"cpos":1},
{"monster_id":20171,"level":10,"stage":1,"spos":2,"cpos":2},
{"monster_id":20061,"level":10,"stage":1,"spos":3,"cpos":3},
{"monster_id":20380,"level":10,"stage":1,"spos":4,"cpos":4},
{"monster_id":20150,"level":10,"stage":1,"spos":5,"cpos":5},
{"monster_id":20351,"level":10,"stage":1,"spos":6,"cpos":6}
]</v>
      </c>
      <c r="L6" s="3">
        <f t="shared" ref="L6:L69" si="0">MOD(B6,5)</f>
        <v>1</v>
      </c>
      <c r="M6" s="3">
        <f t="shared" ref="M6:M69" si="1">MOD(B6,10)</f>
        <v>1</v>
      </c>
      <c r="N6" s="4">
        <v>1000</v>
      </c>
      <c r="O6" s="4">
        <v>20</v>
      </c>
      <c r="P6" s="4">
        <v>10</v>
      </c>
      <c r="Q6" s="4">
        <v>1</v>
      </c>
      <c r="Z6">
        <v>10</v>
      </c>
      <c r="AA6">
        <v>1</v>
      </c>
      <c r="AB6">
        <v>20351</v>
      </c>
      <c r="AC6">
        <v>20171</v>
      </c>
      <c r="AD6">
        <v>20061</v>
      </c>
      <c r="AE6">
        <v>20380</v>
      </c>
      <c r="AF6">
        <v>20150</v>
      </c>
      <c r="AG6">
        <v>20351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ht="132" x14ac:dyDescent="0.15">
      <c r="A7" s="1"/>
      <c r="B7" s="8">
        <v>600002</v>
      </c>
      <c r="C7" s="8">
        <v>0</v>
      </c>
      <c r="D7" s="8">
        <v>2</v>
      </c>
      <c r="E7" s="8">
        <v>600003</v>
      </c>
      <c r="F7" s="8"/>
      <c r="G7" s="8" t="s">
        <v>60</v>
      </c>
      <c r="H7" s="10" t="str">
        <f>"[
{""item_id"":2,""count"":"&amp;O7&amp;"},
{""item_id"":1,""count"":"&amp;N7&amp;"},
{""item_id"":100,""count"":"&amp;P7&amp;"},
{""item_id"":70033,""count"":"&amp;Q7&amp;"}
]"</f>
        <v>[
{"item_id":2,"count":20},
{"item_id":1,"count":1000},
{"item_id":100,"count":10},
{"item_id":70033,"count":1}
]</v>
      </c>
      <c r="I7" s="14"/>
      <c r="J7" s="14" t="str">
        <f>"[
{""monster_id"":"&amp;AB7&amp;",""level"":"&amp;Z7&amp;",""stage"":"&amp;AH7&amp;",""spos"":1,""cpos"":1},
{""monster_id"":"&amp;AC7&amp;",""level"":"&amp;Z7&amp;",""stage"":"&amp;AI7&amp;",""spos"":2,""cpos"":2},
{""monster_id"":"&amp;AD7&amp;",""level"":"&amp;Z7&amp;",""stage"":"&amp;AJ7&amp;",""spos"":3,""cpos"":3},
{""monster_id"":"&amp;AE7&amp;",""level"":"&amp;Z7&amp;",""stage"":"&amp;AK7&amp;",""spos"":4,""cpos"":4},
{""monster_id"":"&amp;AF7&amp;",""level"":"&amp;Z7&amp;",""stage"":"&amp;AL7&amp;",""spos"":5,""cpos"":5},
{""monster_id"":"&amp;AG7&amp;",""level"":"&amp;Z7&amp;",""stage"":"&amp;AM7&amp;",""spos"":6,""cpos"":6}
]"</f>
        <v>[
{"monster_id":20351,"level":11,"stage":1,"spos":1,"cpos":1},
{"monster_id":20160,"level":11,"stage":1,"spos":2,"cpos":2},
{"monster_id":20441,"level":11,"stage":1,"spos":3,"cpos":3},
{"monster_id":20351,"level":11,"stage":1,"spos":4,"cpos":4},
{"monster_id":20441,"level":11,"stage":1,"spos":5,"cpos":5},
{"monster_id":20331,"level":11,"stage":1,"spos":6,"cpos":6}
]</v>
      </c>
      <c r="L7" s="3">
        <f t="shared" si="0"/>
        <v>2</v>
      </c>
      <c r="M7" s="3">
        <f t="shared" si="1"/>
        <v>2</v>
      </c>
      <c r="N7" s="4">
        <v>1000</v>
      </c>
      <c r="O7" s="4">
        <v>20</v>
      </c>
      <c r="P7" s="4">
        <v>10</v>
      </c>
      <c r="Q7" s="4">
        <v>1</v>
      </c>
      <c r="Z7">
        <f>Z6+AA7</f>
        <v>11</v>
      </c>
      <c r="AA7">
        <v>1</v>
      </c>
      <c r="AB7">
        <v>20351</v>
      </c>
      <c r="AC7">
        <v>20160</v>
      </c>
      <c r="AD7">
        <v>20441</v>
      </c>
      <c r="AE7">
        <v>20351</v>
      </c>
      <c r="AF7">
        <v>20441</v>
      </c>
      <c r="AG7">
        <v>20331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 ht="132" x14ac:dyDescent="0.15">
      <c r="A8" s="1"/>
      <c r="B8" s="8">
        <v>600003</v>
      </c>
      <c r="C8" s="8">
        <v>0</v>
      </c>
      <c r="D8" s="8">
        <v>3</v>
      </c>
      <c r="E8" s="8">
        <v>600004</v>
      </c>
      <c r="F8" s="8"/>
      <c r="G8" s="8" t="s">
        <v>60</v>
      </c>
      <c r="H8" s="10" t="str">
        <f t="shared" ref="H8:H71" si="2">"[
{""item_id"":2,""count"":"&amp;O8&amp;"},
{""item_id"":1,""count"":"&amp;N8&amp;"},
{""item_id"":100,""count"":"&amp;P8&amp;"},
{""item_id"":70033,""count"":"&amp;Q8&amp;"}
]"</f>
        <v>[
{"item_id":2,"count":20},
{"item_id":1,"count":1000},
{"item_id":100,"count":10},
{"item_id":70033,"count":1}
]</v>
      </c>
      <c r="I8" s="14"/>
      <c r="J8" s="14" t="str">
        <f t="shared" ref="J8:J71" si="3">"[
{""monster_id"":"&amp;AB8&amp;",""level"":"&amp;Z8&amp;",""stage"":"&amp;AH8&amp;",""spos"":1,""cpos"":1},
{""monster_id"":"&amp;AC8&amp;",""level"":"&amp;Z8&amp;",""stage"":"&amp;AI8&amp;",""spos"":2,""cpos"":2},
{""monster_id"":"&amp;AD8&amp;",""level"":"&amp;Z8&amp;",""stage"":"&amp;AJ8&amp;",""spos"":3,""cpos"":3},
{""monster_id"":"&amp;AE8&amp;",""level"":"&amp;Z8&amp;",""stage"":"&amp;AK8&amp;",""spos"":4,""cpos"":4},
{""monster_id"":"&amp;AF8&amp;",""level"":"&amp;Z8&amp;",""stage"":"&amp;AL8&amp;",""spos"":5,""cpos"":5},
{""monster_id"":"&amp;AG8&amp;",""level"":"&amp;Z8&amp;",""stage"":"&amp;AM8&amp;",""spos"":6,""cpos"":6}
]"</f>
        <v>[
{"monster_id":20341,"level":12,"stage":1,"spos":1,"cpos":1},
{"monster_id":20400,"level":12,"stage":1,"spos":2,"cpos":2},
{"monster_id":20181,"level":12,"stage":1,"spos":3,"cpos":3},
{"monster_id":20461,"level":12,"stage":1,"spos":4,"cpos":4},
{"monster_id":20401,"level":12,"stage":1,"spos":5,"cpos":5},
{"monster_id":20331,"level":12,"stage":1,"spos":6,"cpos":6}
]</v>
      </c>
      <c r="L8" s="3">
        <f t="shared" si="0"/>
        <v>3</v>
      </c>
      <c r="M8" s="3">
        <f t="shared" si="1"/>
        <v>3</v>
      </c>
      <c r="N8" s="4">
        <v>1000</v>
      </c>
      <c r="O8" s="4">
        <v>20</v>
      </c>
      <c r="P8" s="4">
        <v>10</v>
      </c>
      <c r="Q8" s="4">
        <v>1</v>
      </c>
      <c r="Z8">
        <f>Z7+AA8</f>
        <v>12</v>
      </c>
      <c r="AA8">
        <v>1</v>
      </c>
      <c r="AB8">
        <v>20341</v>
      </c>
      <c r="AC8">
        <v>20400</v>
      </c>
      <c r="AD8">
        <v>20181</v>
      </c>
      <c r="AE8">
        <v>20461</v>
      </c>
      <c r="AF8">
        <v>20401</v>
      </c>
      <c r="AG8">
        <v>20331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ht="132" x14ac:dyDescent="0.15">
      <c r="A9" s="1"/>
      <c r="B9" s="8">
        <v>600004</v>
      </c>
      <c r="C9" s="8">
        <v>0</v>
      </c>
      <c r="D9" s="8">
        <v>4</v>
      </c>
      <c r="E9" s="8">
        <v>600005</v>
      </c>
      <c r="F9" s="8"/>
      <c r="G9" s="8" t="s">
        <v>60</v>
      </c>
      <c r="H9" s="10" t="str">
        <f t="shared" si="2"/>
        <v>[
{"item_id":2,"count":20},
{"item_id":1,"count":1000},
{"item_id":100,"count":10},
{"item_id":70033,"count":1}
]</v>
      </c>
      <c r="I9" s="14"/>
      <c r="J9" s="14" t="str">
        <f t="shared" si="3"/>
        <v>[
{"monster_id":20040,"level":13,"stage":1,"spos":1,"cpos":1},
{"monster_id":20020,"level":13,"stage":1,"spos":2,"cpos":2},
{"monster_id":20161,"level":13,"stage":1,"spos":3,"cpos":3},
{"monster_id":20371,"level":13,"stage":1,"spos":4,"cpos":4},
{"monster_id":20431,"level":13,"stage":1,"spos":5,"cpos":5},
{"monster_id":20111,"level":13,"stage":1,"spos":6,"cpos":6}
]</v>
      </c>
      <c r="L9" s="3">
        <f t="shared" si="0"/>
        <v>4</v>
      </c>
      <c r="M9" s="3">
        <f t="shared" si="1"/>
        <v>4</v>
      </c>
      <c r="N9" s="4">
        <v>1000</v>
      </c>
      <c r="O9" s="4">
        <v>20</v>
      </c>
      <c r="P9" s="4">
        <v>10</v>
      </c>
      <c r="Q9" s="4">
        <v>1</v>
      </c>
      <c r="Z9">
        <f>Z8+AA9</f>
        <v>13</v>
      </c>
      <c r="AA9">
        <v>1</v>
      </c>
      <c r="AB9">
        <v>20040</v>
      </c>
      <c r="AC9">
        <v>20020</v>
      </c>
      <c r="AD9">
        <v>20161</v>
      </c>
      <c r="AE9">
        <v>20371</v>
      </c>
      <c r="AF9">
        <v>20431</v>
      </c>
      <c r="AG9">
        <v>20111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ht="132" x14ac:dyDescent="0.15">
      <c r="A10" s="1"/>
      <c r="B10" s="8">
        <v>600005</v>
      </c>
      <c r="C10" s="8">
        <v>0</v>
      </c>
      <c r="D10" s="8">
        <v>5</v>
      </c>
      <c r="E10" s="8">
        <v>600006</v>
      </c>
      <c r="F10" s="8"/>
      <c r="G10" s="8" t="s">
        <v>60</v>
      </c>
      <c r="H10" s="10" t="str">
        <f t="shared" si="2"/>
        <v>[
{"item_id":2,"count":40},
{"item_id":1,"count":2000},
{"item_id":100,"count":15},
{"item_id":70033,"count":2}
]</v>
      </c>
      <c r="I10" s="14">
        <v>1</v>
      </c>
      <c r="J10" s="14" t="str">
        <f>"[
{""monster_id"":"&amp;AB10&amp;",""level"":"&amp;Z10&amp;",""stage"":"&amp;AH10&amp;",""spos"":1,""cpos"":1,""boss"":1},
{""monster_id"":"&amp;AC10&amp;",""level"":"&amp;Z10&amp;",""stage"":"&amp;AI10&amp;",""spos"":2,""cpos"":2},
{""monster_id"":"&amp;AD10&amp;",""level"":"&amp;Z10&amp;",""stage"":"&amp;AJ10&amp;",""spos"":3,""cpos"":3},
{""monster_id"":"&amp;AE10&amp;",""level"":"&amp;Z10&amp;",""stage"":"&amp;AK10&amp;",""spos"":4,""cpos"":4},
{""monster_id"":"&amp;AF10&amp;",""level"":"&amp;Z10&amp;",""stage"":"&amp;AL10&amp;",""spos"":5,""cpos"":5},
{""monster_id"":"&amp;AG10&amp;",""level"":"&amp;Z10&amp;",""stage"":"&amp;AM10&amp;",""spos"":6,""cpos"":6}
]"</f>
        <v>[
{"monster_id":20020,"level":15,"stage":1,"spos":1,"cpos":1,"boss":1},
{"monster_id":20470,"level":15,"stage":1,"spos":2,"cpos":2},
{"monster_id":20130,"level":15,"stage":1,"spos":3,"cpos":3},
{"monster_id":20081,"level":15,"stage":1,"spos":4,"cpos":4},
{"monster_id":20360,"level":15,"stage":1,"spos":5,"cpos":5},
{"monster_id":20350,"level":15,"stage":1,"spos":6,"cpos":6}
]</v>
      </c>
      <c r="L10" s="3">
        <f t="shared" si="0"/>
        <v>0</v>
      </c>
      <c r="M10" s="3">
        <f t="shared" si="1"/>
        <v>5</v>
      </c>
      <c r="N10" s="4">
        <v>2000</v>
      </c>
      <c r="O10" s="4">
        <v>40</v>
      </c>
      <c r="P10" s="4">
        <v>15</v>
      </c>
      <c r="Q10" s="4">
        <v>2</v>
      </c>
      <c r="Z10">
        <f>Z9+AA10</f>
        <v>15</v>
      </c>
      <c r="AA10">
        <v>2</v>
      </c>
      <c r="AB10">
        <v>20020</v>
      </c>
      <c r="AC10">
        <v>20470</v>
      </c>
      <c r="AD10">
        <v>20130</v>
      </c>
      <c r="AE10">
        <v>20081</v>
      </c>
      <c r="AF10">
        <v>20360</v>
      </c>
      <c r="AG10">
        <v>20350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ht="132" x14ac:dyDescent="0.15">
      <c r="A11" s="1"/>
      <c r="B11" s="8">
        <v>600006</v>
      </c>
      <c r="C11" s="8">
        <v>0</v>
      </c>
      <c r="D11" s="8">
        <v>6</v>
      </c>
      <c r="E11" s="8">
        <v>600007</v>
      </c>
      <c r="F11" s="8"/>
      <c r="G11" s="8" t="s">
        <v>60</v>
      </c>
      <c r="H11" s="10" t="str">
        <f t="shared" si="2"/>
        <v>[
{"item_id":2,"count":20},
{"item_id":1,"count":2000},
{"item_id":100,"count":10},
{"item_id":70033,"count":1}
]</v>
      </c>
      <c r="I11" s="14"/>
      <c r="J11" s="14" t="str">
        <f t="shared" si="3"/>
        <v>[
{"monster_id":20150,"level":16,"stage":1,"spos":1,"cpos":1},
{"monster_id":20181,"level":16,"stage":1,"spos":2,"cpos":2},
{"monster_id":20390,"level":16,"stage":1,"spos":3,"cpos":3},
{"monster_id":20011,"level":16,"stage":1,"spos":4,"cpos":4},
{"monster_id":20070,"level":16,"stage":1,"spos":5,"cpos":5},
{"monster_id":20371,"level":16,"stage":1,"spos":6,"cpos":6}
]</v>
      </c>
      <c r="L11" s="3">
        <f t="shared" si="0"/>
        <v>1</v>
      </c>
      <c r="M11" s="3">
        <f t="shared" si="1"/>
        <v>6</v>
      </c>
      <c r="N11" s="4">
        <v>2000</v>
      </c>
      <c r="O11" s="4">
        <v>20</v>
      </c>
      <c r="P11" s="4">
        <v>10</v>
      </c>
      <c r="Q11" s="4">
        <v>1</v>
      </c>
      <c r="Z11">
        <f>Z10+AA11</f>
        <v>16</v>
      </c>
      <c r="AA11">
        <v>1</v>
      </c>
      <c r="AB11">
        <v>20150</v>
      </c>
      <c r="AC11">
        <v>20181</v>
      </c>
      <c r="AD11">
        <v>20390</v>
      </c>
      <c r="AE11">
        <v>20011</v>
      </c>
      <c r="AF11">
        <v>20070</v>
      </c>
      <c r="AG11">
        <v>20371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132" x14ac:dyDescent="0.15">
      <c r="A12" s="1"/>
      <c r="B12" s="8">
        <v>600007</v>
      </c>
      <c r="C12" s="8">
        <v>0</v>
      </c>
      <c r="D12" s="8">
        <v>7</v>
      </c>
      <c r="E12" s="8">
        <v>600008</v>
      </c>
      <c r="F12" s="8"/>
      <c r="G12" s="8" t="s">
        <v>60</v>
      </c>
      <c r="H12" s="10" t="str">
        <f t="shared" si="2"/>
        <v>[
{"item_id":2,"count":20},
{"item_id":1,"count":2000},
{"item_id":100,"count":10},
{"item_id":70033,"count":1}
]</v>
      </c>
      <c r="I12" s="14"/>
      <c r="J12" s="14" t="str">
        <f t="shared" si="3"/>
        <v>[
{"monster_id":20060,"level":17,"stage":1,"spos":1,"cpos":1},
{"monster_id":20181,"level":17,"stage":1,"spos":2,"cpos":2},
{"monster_id":20120,"level":17,"stage":1,"spos":3,"cpos":3},
{"monster_id":20050,"level":17,"stage":1,"spos":4,"cpos":4},
{"monster_id":20450,"level":17,"stage":1,"spos":5,"cpos":5},
{"monster_id":20031,"level":17,"stage":1,"spos":6,"cpos":6}
]</v>
      </c>
      <c r="L12" s="3">
        <f t="shared" si="0"/>
        <v>2</v>
      </c>
      <c r="M12" s="3">
        <f t="shared" si="1"/>
        <v>7</v>
      </c>
      <c r="N12" s="4">
        <v>2000</v>
      </c>
      <c r="O12" s="4">
        <v>20</v>
      </c>
      <c r="P12" s="4">
        <v>10</v>
      </c>
      <c r="Q12" s="4">
        <v>1</v>
      </c>
      <c r="Z12">
        <f>Z11+AA12</f>
        <v>17</v>
      </c>
      <c r="AA12">
        <v>1</v>
      </c>
      <c r="AB12">
        <v>20060</v>
      </c>
      <c r="AC12">
        <v>20181</v>
      </c>
      <c r="AD12">
        <v>20120</v>
      </c>
      <c r="AE12">
        <v>20050</v>
      </c>
      <c r="AF12">
        <v>20450</v>
      </c>
      <c r="AG12">
        <v>20031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132" x14ac:dyDescent="0.15">
      <c r="A13" s="1"/>
      <c r="B13" s="8">
        <v>600008</v>
      </c>
      <c r="C13" s="8">
        <v>0</v>
      </c>
      <c r="D13" s="8">
        <v>8</v>
      </c>
      <c r="E13" s="8">
        <v>600009</v>
      </c>
      <c r="F13" s="8"/>
      <c r="G13" s="8" t="s">
        <v>60</v>
      </c>
      <c r="H13" s="10" t="str">
        <f t="shared" si="2"/>
        <v>[
{"item_id":2,"count":20},
{"item_id":1,"count":2000},
{"item_id":100,"count":10},
{"item_id":70033,"count":1}
]</v>
      </c>
      <c r="I13" s="14"/>
      <c r="J13" s="14" t="str">
        <f t="shared" si="3"/>
        <v>[
{"monster_id":20020,"level":18,"stage":1,"spos":1,"cpos":1},
{"monster_id":20431,"level":18,"stage":1,"spos":2,"cpos":2},
{"monster_id":20181,"level":18,"stage":1,"spos":3,"cpos":3},
{"monster_id":20111,"level":18,"stage":1,"spos":4,"cpos":4},
{"monster_id":20070,"level":18,"stage":1,"spos":5,"cpos":5},
{"monster_id":20021,"level":18,"stage":1,"spos":6,"cpos":6}
]</v>
      </c>
      <c r="L13" s="3">
        <f t="shared" si="0"/>
        <v>3</v>
      </c>
      <c r="M13" s="3">
        <f t="shared" si="1"/>
        <v>8</v>
      </c>
      <c r="N13" s="4">
        <v>2000</v>
      </c>
      <c r="O13" s="4">
        <v>20</v>
      </c>
      <c r="P13" s="4">
        <v>10</v>
      </c>
      <c r="Q13" s="4">
        <v>1</v>
      </c>
      <c r="Z13">
        <f t="shared" ref="Z13:Z76" si="4">Z12+AA13</f>
        <v>18</v>
      </c>
      <c r="AA13">
        <v>1</v>
      </c>
      <c r="AB13">
        <v>20020</v>
      </c>
      <c r="AC13">
        <v>20431</v>
      </c>
      <c r="AD13">
        <v>20181</v>
      </c>
      <c r="AE13">
        <v>20111</v>
      </c>
      <c r="AF13">
        <v>20070</v>
      </c>
      <c r="AG13">
        <v>20021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132" x14ac:dyDescent="0.15">
      <c r="A14" s="1"/>
      <c r="B14" s="8">
        <v>600009</v>
      </c>
      <c r="C14" s="8">
        <v>0</v>
      </c>
      <c r="D14" s="8">
        <v>9</v>
      </c>
      <c r="E14" s="8">
        <v>600010</v>
      </c>
      <c r="F14" s="8"/>
      <c r="G14" s="8" t="s">
        <v>60</v>
      </c>
      <c r="H14" s="10" t="str">
        <f t="shared" si="2"/>
        <v>[
{"item_id":2,"count":20},
{"item_id":1,"count":2000},
{"item_id":100,"count":10},
{"item_id":70033,"count":1}
]</v>
      </c>
      <c r="I14" s="14"/>
      <c r="J14" s="14" t="str">
        <f t="shared" si="3"/>
        <v>[
{"monster_id":20380,"level":19,"stage":1,"spos":1,"cpos":1},
{"monster_id":20050,"level":19,"stage":1,"spos":2,"cpos":2},
{"monster_id":20041,"level":19,"stage":1,"spos":3,"cpos":3},
{"monster_id":20411,"level":19,"stage":1,"spos":4,"cpos":4},
{"monster_id":20170,"level":19,"stage":1,"spos":5,"cpos":5},
{"monster_id":20460,"level":19,"stage":1,"spos":6,"cpos":6}
]</v>
      </c>
      <c r="L14" s="3">
        <f t="shared" si="0"/>
        <v>4</v>
      </c>
      <c r="M14" s="3">
        <f t="shared" si="1"/>
        <v>9</v>
      </c>
      <c r="N14" s="4">
        <v>2000</v>
      </c>
      <c r="O14" s="4">
        <v>20</v>
      </c>
      <c r="P14" s="4">
        <v>10</v>
      </c>
      <c r="Q14" s="4">
        <v>1</v>
      </c>
      <c r="Z14">
        <f t="shared" si="4"/>
        <v>19</v>
      </c>
      <c r="AA14">
        <v>1</v>
      </c>
      <c r="AB14">
        <v>20380</v>
      </c>
      <c r="AC14">
        <v>20050</v>
      </c>
      <c r="AD14">
        <v>20041</v>
      </c>
      <c r="AE14">
        <v>20411</v>
      </c>
      <c r="AF14">
        <v>20170</v>
      </c>
      <c r="AG14">
        <v>20460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132" x14ac:dyDescent="0.15">
      <c r="A15" s="1"/>
      <c r="B15" s="8">
        <v>600010</v>
      </c>
      <c r="C15" s="8">
        <v>0</v>
      </c>
      <c r="D15" s="8">
        <v>10</v>
      </c>
      <c r="E15" s="8">
        <v>600011</v>
      </c>
      <c r="F15" s="8"/>
      <c r="G15" s="8" t="s">
        <v>60</v>
      </c>
      <c r="H15" s="10" t="str">
        <f t="shared" si="2"/>
        <v>[
{"item_id":2,"count":40},
{"item_id":1,"count":2000},
{"item_id":100,"count":15},
{"item_id":70033,"count":2}
]</v>
      </c>
      <c r="I15" s="14">
        <v>1</v>
      </c>
      <c r="J15" s="14" t="str">
        <f>"[
{""monster_id"":"&amp;AB15&amp;",""level"":"&amp;Z15&amp;",""stage"":"&amp;AH15&amp;",""spos"":1,""cpos"":1,""boss"":1},
{""monster_id"":"&amp;AC15&amp;",""level"":"&amp;Z15&amp;",""stage"":"&amp;AI15&amp;",""spos"":2,""cpos"":2},
{""monster_id"":"&amp;AD15&amp;",""level"":"&amp;Z15&amp;",""stage"":"&amp;AJ15&amp;",""spos"":3,""cpos"":3},
{""monster_id"":"&amp;AE15&amp;",""level"":"&amp;Z15&amp;",""stage"":"&amp;AK15&amp;",""spos"":4,""cpos"":4},
{""monster_id"":"&amp;AF15&amp;",""level"":"&amp;Z15&amp;",""stage"":"&amp;AL15&amp;",""spos"":5,""cpos"":5},
{""monster_id"":"&amp;AG15&amp;",""level"":"&amp;Z15&amp;",""stage"":"&amp;AM15&amp;",""spos"":6,""cpos"":6}
]"</f>
        <v>[
{"monster_id":20020,"level":21,"stage":1,"spos":1,"cpos":1,"boss":1},
{"monster_id":20471,"level":21,"stage":1,"spos":2,"cpos":2},
{"monster_id":20171,"level":21,"stage":1,"spos":3,"cpos":3},
{"monster_id":20050,"level":21,"stage":1,"spos":4,"cpos":4},
{"monster_id":20381,"level":21,"stage":1,"spos":5,"cpos":5},
{"monster_id":20470,"level":21,"stage":1,"spos":6,"cpos":6}
]</v>
      </c>
      <c r="L15" s="3">
        <f t="shared" si="0"/>
        <v>0</v>
      </c>
      <c r="M15" s="3">
        <f t="shared" si="1"/>
        <v>0</v>
      </c>
      <c r="N15" s="4">
        <v>2000</v>
      </c>
      <c r="O15" s="4">
        <v>40</v>
      </c>
      <c r="P15" s="4">
        <v>15</v>
      </c>
      <c r="Q15" s="4">
        <v>2</v>
      </c>
      <c r="Z15">
        <f t="shared" si="4"/>
        <v>21</v>
      </c>
      <c r="AA15">
        <v>2</v>
      </c>
      <c r="AB15">
        <v>20020</v>
      </c>
      <c r="AC15">
        <v>20471</v>
      </c>
      <c r="AD15">
        <v>20171</v>
      </c>
      <c r="AE15">
        <v>20050</v>
      </c>
      <c r="AF15">
        <v>20381</v>
      </c>
      <c r="AG15">
        <v>20470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132" x14ac:dyDescent="0.15">
      <c r="A16" s="1"/>
      <c r="B16" s="8">
        <v>600011</v>
      </c>
      <c r="C16" s="8">
        <v>0</v>
      </c>
      <c r="D16" s="8">
        <v>11</v>
      </c>
      <c r="E16" s="8">
        <v>600012</v>
      </c>
      <c r="F16" s="8"/>
      <c r="G16" s="8" t="s">
        <v>60</v>
      </c>
      <c r="H16" s="10" t="str">
        <f t="shared" si="2"/>
        <v>[
{"item_id":2,"count":20},
{"item_id":1,"count":3000},
{"item_id":100,"count":10},
{"item_id":70033,"count":1}
]</v>
      </c>
      <c r="I16" s="14"/>
      <c r="J16" s="14" t="str">
        <f t="shared" si="3"/>
        <v>[
{"monster_id":20021,"level":22,"stage":1,"spos":1,"cpos":1},
{"monster_id":20360,"level":22,"stage":1,"spos":2,"cpos":2},
{"monster_id":20331,"level":22,"stage":1,"spos":3,"cpos":3},
{"monster_id":20441,"level":22,"stage":1,"spos":4,"cpos":4},
{"monster_id":20430,"level":22,"stage":1,"spos":5,"cpos":5},
{"monster_id":20130,"level":22,"stage":1,"spos":6,"cpos":6}
]</v>
      </c>
      <c r="L16" s="3">
        <f t="shared" si="0"/>
        <v>1</v>
      </c>
      <c r="M16" s="3">
        <f t="shared" si="1"/>
        <v>1</v>
      </c>
      <c r="N16" s="4">
        <v>3000</v>
      </c>
      <c r="O16" s="4">
        <v>20</v>
      </c>
      <c r="P16" s="4">
        <v>10</v>
      </c>
      <c r="Q16" s="4">
        <v>1</v>
      </c>
      <c r="Z16">
        <f t="shared" si="4"/>
        <v>22</v>
      </c>
      <c r="AA16">
        <v>1</v>
      </c>
      <c r="AB16">
        <v>20021</v>
      </c>
      <c r="AC16">
        <v>20360</v>
      </c>
      <c r="AD16">
        <v>20331</v>
      </c>
      <c r="AE16">
        <v>20441</v>
      </c>
      <c r="AF16">
        <v>20430</v>
      </c>
      <c r="AG16">
        <v>20130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ht="132" x14ac:dyDescent="0.15">
      <c r="A17" s="1"/>
      <c r="B17" s="8">
        <v>600012</v>
      </c>
      <c r="C17" s="8">
        <v>0</v>
      </c>
      <c r="D17" s="8">
        <v>12</v>
      </c>
      <c r="E17" s="8">
        <v>600013</v>
      </c>
      <c r="F17" s="8"/>
      <c r="G17" s="8" t="s">
        <v>60</v>
      </c>
      <c r="H17" s="10" t="str">
        <f t="shared" si="2"/>
        <v>[
{"item_id":2,"count":20},
{"item_id":1,"count":3000},
{"item_id":100,"count":10},
{"item_id":70033,"count":1}
]</v>
      </c>
      <c r="I17" s="14"/>
      <c r="J17" s="14" t="str">
        <f t="shared" si="3"/>
        <v>[
{"monster_id":20441,"level":23,"stage":1,"spos":1,"cpos":1},
{"monster_id":20330,"level":23,"stage":1,"spos":2,"cpos":2},
{"monster_id":20341,"level":23,"stage":1,"spos":3,"cpos":3},
{"monster_id":20121,"level":23,"stage":1,"spos":4,"cpos":4},
{"monster_id":20471,"level":23,"stage":1,"spos":5,"cpos":5},
{"monster_id":20050,"level":23,"stage":1,"spos":6,"cpos":6}
]</v>
      </c>
      <c r="L17" s="3">
        <f t="shared" si="0"/>
        <v>2</v>
      </c>
      <c r="M17" s="3">
        <f t="shared" si="1"/>
        <v>2</v>
      </c>
      <c r="N17" s="4">
        <v>3000</v>
      </c>
      <c r="O17" s="4">
        <v>20</v>
      </c>
      <c r="P17" s="4">
        <v>10</v>
      </c>
      <c r="Q17" s="4">
        <v>1</v>
      </c>
      <c r="Z17">
        <f t="shared" si="4"/>
        <v>23</v>
      </c>
      <c r="AA17">
        <v>1</v>
      </c>
      <c r="AB17">
        <v>20441</v>
      </c>
      <c r="AC17">
        <v>20330</v>
      </c>
      <c r="AD17">
        <v>20341</v>
      </c>
      <c r="AE17">
        <v>20121</v>
      </c>
      <c r="AF17">
        <v>20471</v>
      </c>
      <c r="AG17">
        <v>20050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ht="132" x14ac:dyDescent="0.15">
      <c r="A18" s="1"/>
      <c r="B18" s="8">
        <v>600013</v>
      </c>
      <c r="C18" s="8">
        <v>0</v>
      </c>
      <c r="D18" s="8">
        <v>13</v>
      </c>
      <c r="E18" s="8">
        <v>600014</v>
      </c>
      <c r="F18" s="8"/>
      <c r="G18" s="8" t="s">
        <v>60</v>
      </c>
      <c r="H18" s="10" t="str">
        <f t="shared" si="2"/>
        <v>[
{"item_id":2,"count":20},
{"item_id":1,"count":3000},
{"item_id":100,"count":10},
{"item_id":70033,"count":1}
]</v>
      </c>
      <c r="I18" s="14"/>
      <c r="J18" s="14" t="str">
        <f t="shared" si="3"/>
        <v>[
{"monster_id":20351,"level":24,"stage":1,"spos":1,"cpos":1},
{"monster_id":20021,"level":24,"stage":1,"spos":2,"cpos":2},
{"monster_id":20131,"level":24,"stage":1,"spos":3,"cpos":3},
{"monster_id":20040,"level":24,"stage":1,"spos":4,"cpos":4},
{"monster_id":20160,"level":24,"stage":1,"spos":5,"cpos":5},
{"monster_id":20311,"level":24,"stage":1,"spos":6,"cpos":6}
]</v>
      </c>
      <c r="L18" s="3">
        <f t="shared" si="0"/>
        <v>3</v>
      </c>
      <c r="M18" s="3">
        <f t="shared" si="1"/>
        <v>3</v>
      </c>
      <c r="N18" s="4">
        <v>3000</v>
      </c>
      <c r="O18" s="4">
        <v>20</v>
      </c>
      <c r="P18" s="4">
        <v>10</v>
      </c>
      <c r="Q18" s="4">
        <v>1</v>
      </c>
      <c r="Z18">
        <f t="shared" si="4"/>
        <v>24</v>
      </c>
      <c r="AA18">
        <v>1</v>
      </c>
      <c r="AB18">
        <v>20351</v>
      </c>
      <c r="AC18">
        <v>20021</v>
      </c>
      <c r="AD18">
        <v>20131</v>
      </c>
      <c r="AE18">
        <v>20040</v>
      </c>
      <c r="AF18">
        <v>20160</v>
      </c>
      <c r="AG18">
        <v>20311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ht="132" x14ac:dyDescent="0.15">
      <c r="A19" s="1"/>
      <c r="B19" s="8">
        <v>600014</v>
      </c>
      <c r="C19" s="8">
        <v>0</v>
      </c>
      <c r="D19" s="8">
        <v>14</v>
      </c>
      <c r="E19" s="8">
        <v>600015</v>
      </c>
      <c r="F19" s="8"/>
      <c r="G19" s="8" t="s">
        <v>60</v>
      </c>
      <c r="H19" s="10" t="str">
        <f t="shared" si="2"/>
        <v>[
{"item_id":2,"count":20},
{"item_id":1,"count":3000},
{"item_id":100,"count":10},
{"item_id":70033,"count":1}
]</v>
      </c>
      <c r="I19" s="14"/>
      <c r="J19" s="14" t="str">
        <f t="shared" si="3"/>
        <v>[
{"monster_id":20131,"level":25,"stage":1,"spos":1,"cpos":1},
{"monster_id":20460,"level":25,"stage":1,"spos":2,"cpos":2},
{"monster_id":20441,"level":25,"stage":1,"spos":3,"cpos":3},
{"monster_id":20390,"level":25,"stage":1,"spos":4,"cpos":4},
{"monster_id":20441,"level":25,"stage":1,"spos":5,"cpos":5},
{"monster_id":20470,"level":25,"stage":1,"spos":6,"cpos":6}
]</v>
      </c>
      <c r="L19" s="3">
        <f t="shared" si="0"/>
        <v>4</v>
      </c>
      <c r="M19" s="3">
        <f t="shared" si="1"/>
        <v>4</v>
      </c>
      <c r="N19" s="4">
        <v>3000</v>
      </c>
      <c r="O19" s="4">
        <v>20</v>
      </c>
      <c r="P19" s="4">
        <v>10</v>
      </c>
      <c r="Q19" s="4">
        <v>1</v>
      </c>
      <c r="Z19">
        <f t="shared" si="4"/>
        <v>25</v>
      </c>
      <c r="AA19">
        <v>1</v>
      </c>
      <c r="AB19">
        <v>20131</v>
      </c>
      <c r="AC19">
        <v>20460</v>
      </c>
      <c r="AD19">
        <v>20441</v>
      </c>
      <c r="AE19">
        <v>20390</v>
      </c>
      <c r="AF19">
        <v>20441</v>
      </c>
      <c r="AG19">
        <v>20470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ht="132" x14ac:dyDescent="0.15">
      <c r="A20" s="1"/>
      <c r="B20" s="8">
        <v>600015</v>
      </c>
      <c r="C20" s="8">
        <v>0</v>
      </c>
      <c r="D20" s="8">
        <v>15</v>
      </c>
      <c r="E20" s="8">
        <v>600016</v>
      </c>
      <c r="F20" s="8"/>
      <c r="G20" s="8" t="s">
        <v>60</v>
      </c>
      <c r="H20" s="10" t="str">
        <f t="shared" si="2"/>
        <v>[
{"item_id":2,"count":40},
{"item_id":1,"count":4000},
{"item_id":100,"count":15},
{"item_id":70033,"count":2}
]</v>
      </c>
      <c r="I20" s="14">
        <v>1</v>
      </c>
      <c r="J20" s="14" t="str">
        <f>"[
{""monster_id"":"&amp;AB20&amp;",""level"":"&amp;Z20&amp;",""stage"":"&amp;AH20&amp;",""spos"":1,""cpos"":1,""boss"":1},
{""monster_id"":"&amp;AC20&amp;",""level"":"&amp;Z20&amp;",""stage"":"&amp;AI20&amp;",""spos"":2,""cpos"":2},
{""monster_id"":"&amp;AD20&amp;",""level"":"&amp;Z20&amp;",""stage"":"&amp;AJ20&amp;",""spos"":3,""cpos"":3},
{""monster_id"":"&amp;AE20&amp;",""level"":"&amp;Z20&amp;",""stage"":"&amp;AK20&amp;",""spos"":4,""cpos"":4},
{""monster_id"":"&amp;AF20&amp;",""level"":"&amp;Z20&amp;",""stage"":"&amp;AL20&amp;",""spos"":5,""cpos"":5},
{""monster_id"":"&amp;AG20&amp;",""level"":"&amp;Z20&amp;",""stage"":"&amp;AM20&amp;",""spos"":6,""cpos"":6}
]"</f>
        <v>[
{"monster_id":20430,"level":27,"stage":1,"spos":1,"cpos":1,"boss":1},
{"monster_id":20010,"level":27,"stage":1,"spos":2,"cpos":2},
{"monster_id":20181,"level":27,"stage":1,"spos":3,"cpos":3},
{"monster_id":20351,"level":27,"stage":1,"spos":4,"cpos":4},
{"monster_id":20310,"level":27,"stage":1,"spos":5,"cpos":5},
{"monster_id":20390,"level":27,"stage":1,"spos":6,"cpos":6}
]</v>
      </c>
      <c r="L20" s="3">
        <f t="shared" si="0"/>
        <v>0</v>
      </c>
      <c r="M20" s="3">
        <f t="shared" si="1"/>
        <v>5</v>
      </c>
      <c r="N20" s="4">
        <v>4000</v>
      </c>
      <c r="O20" s="4">
        <v>40</v>
      </c>
      <c r="P20" s="4">
        <v>15</v>
      </c>
      <c r="Q20" s="4">
        <v>2</v>
      </c>
      <c r="Z20">
        <f t="shared" si="4"/>
        <v>27</v>
      </c>
      <c r="AA20">
        <v>2</v>
      </c>
      <c r="AB20">
        <v>20430</v>
      </c>
      <c r="AC20">
        <v>20010</v>
      </c>
      <c r="AD20">
        <v>20181</v>
      </c>
      <c r="AE20">
        <v>20351</v>
      </c>
      <c r="AF20">
        <v>20310</v>
      </c>
      <c r="AG20">
        <v>20390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ht="132" x14ac:dyDescent="0.15">
      <c r="A21" s="1"/>
      <c r="B21" s="8">
        <v>600016</v>
      </c>
      <c r="C21" s="8">
        <v>0</v>
      </c>
      <c r="D21" s="8">
        <v>16</v>
      </c>
      <c r="E21" s="8">
        <v>600017</v>
      </c>
      <c r="F21" s="8"/>
      <c r="G21" s="8" t="s">
        <v>60</v>
      </c>
      <c r="H21" s="10" t="str">
        <f t="shared" si="2"/>
        <v>[
{"item_id":2,"count":20},
{"item_id":1,"count":4000},
{"item_id":100,"count":10},
{"item_id":70033,"count":1}
]</v>
      </c>
      <c r="I21" s="14"/>
      <c r="J21" s="14" t="str">
        <f t="shared" si="3"/>
        <v>[
{"monster_id":20010,"level":28,"stage":1,"spos":1,"cpos":1},
{"monster_id":20110,"level":28,"stage":1,"spos":2,"cpos":2},
{"monster_id":20161,"level":28,"stage":1,"spos":3,"cpos":3},
{"monster_id":20071,"level":28,"stage":1,"spos":4,"cpos":4},
{"monster_id":20361,"level":28,"stage":1,"spos":5,"cpos":5},
{"monster_id":20381,"level":28,"stage":1,"spos":6,"cpos":6}
]</v>
      </c>
      <c r="L21" s="3">
        <f t="shared" si="0"/>
        <v>1</v>
      </c>
      <c r="M21" s="3">
        <f t="shared" si="1"/>
        <v>6</v>
      </c>
      <c r="N21" s="4">
        <v>4000</v>
      </c>
      <c r="O21" s="4">
        <v>20</v>
      </c>
      <c r="P21" s="4">
        <v>10</v>
      </c>
      <c r="Q21" s="4">
        <v>1</v>
      </c>
      <c r="Z21">
        <f t="shared" si="4"/>
        <v>28</v>
      </c>
      <c r="AA21">
        <v>1</v>
      </c>
      <c r="AB21">
        <v>20010</v>
      </c>
      <c r="AC21">
        <v>20110</v>
      </c>
      <c r="AD21">
        <v>20161</v>
      </c>
      <c r="AE21">
        <v>20071</v>
      </c>
      <c r="AF21">
        <v>20361</v>
      </c>
      <c r="AG21">
        <v>20381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ht="132" x14ac:dyDescent="0.15">
      <c r="A22" s="1"/>
      <c r="B22" s="8">
        <v>600017</v>
      </c>
      <c r="C22" s="8">
        <v>0</v>
      </c>
      <c r="D22" s="8">
        <v>17</v>
      </c>
      <c r="E22" s="8">
        <v>600018</v>
      </c>
      <c r="F22" s="8"/>
      <c r="G22" s="8" t="s">
        <v>60</v>
      </c>
      <c r="H22" s="10" t="str">
        <f t="shared" si="2"/>
        <v>[
{"item_id":2,"count":20},
{"item_id":1,"count":4000},
{"item_id":100,"count":10},
{"item_id":70033,"count":1}
]</v>
      </c>
      <c r="I22" s="14"/>
      <c r="J22" s="14" t="str">
        <f t="shared" si="3"/>
        <v>[
{"monster_id":20331,"level":29,"stage":1,"spos":1,"cpos":1},
{"monster_id":20060,"level":29,"stage":1,"spos":2,"cpos":2},
{"monster_id":20431,"level":29,"stage":1,"spos":3,"cpos":3},
{"monster_id":20411,"level":29,"stage":1,"spos":4,"cpos":4},
{"monster_id":20020,"level":29,"stage":1,"spos":5,"cpos":5},
{"monster_id":20111,"level":29,"stage":1,"spos":6,"cpos":6}
]</v>
      </c>
      <c r="L22" s="3">
        <f t="shared" si="0"/>
        <v>2</v>
      </c>
      <c r="M22" s="3">
        <f t="shared" si="1"/>
        <v>7</v>
      </c>
      <c r="N22" s="4">
        <v>4000</v>
      </c>
      <c r="O22" s="4">
        <v>20</v>
      </c>
      <c r="P22" s="4">
        <v>10</v>
      </c>
      <c r="Q22" s="4">
        <v>1</v>
      </c>
      <c r="Z22">
        <f t="shared" si="4"/>
        <v>29</v>
      </c>
      <c r="AA22">
        <v>1</v>
      </c>
      <c r="AB22">
        <v>20331</v>
      </c>
      <c r="AC22">
        <v>20060</v>
      </c>
      <c r="AD22">
        <v>20431</v>
      </c>
      <c r="AE22">
        <v>20411</v>
      </c>
      <c r="AF22">
        <v>20020</v>
      </c>
      <c r="AG22">
        <v>20111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39" ht="132" x14ac:dyDescent="0.15">
      <c r="A23" s="1"/>
      <c r="B23" s="8">
        <v>600018</v>
      </c>
      <c r="C23" s="8">
        <v>0</v>
      </c>
      <c r="D23" s="8">
        <v>18</v>
      </c>
      <c r="E23" s="8">
        <v>600019</v>
      </c>
      <c r="F23" s="8"/>
      <c r="G23" s="8" t="s">
        <v>60</v>
      </c>
      <c r="H23" s="10" t="str">
        <f t="shared" si="2"/>
        <v>[
{"item_id":2,"count":20},
{"item_id":1,"count":4000},
{"item_id":100,"count":10},
{"item_id":70033,"count":1}
]</v>
      </c>
      <c r="I23" s="14"/>
      <c r="J23" s="14" t="str">
        <f t="shared" si="3"/>
        <v>[
{"monster_id":20121,"level":30,"stage":1,"spos":1,"cpos":1},
{"monster_id":20461,"level":30,"stage":1,"spos":2,"cpos":2},
{"monster_id":20051,"level":30,"stage":1,"spos":3,"cpos":3},
{"monster_id":20360,"level":30,"stage":1,"spos":4,"cpos":4},
{"monster_id":20171,"level":30,"stage":1,"spos":5,"cpos":5},
{"monster_id":20061,"level":30,"stage":1,"spos":6,"cpos":6}
]</v>
      </c>
      <c r="L23" s="3">
        <f t="shared" si="0"/>
        <v>3</v>
      </c>
      <c r="M23" s="3">
        <f t="shared" si="1"/>
        <v>8</v>
      </c>
      <c r="N23" s="4">
        <v>4000</v>
      </c>
      <c r="O23" s="4">
        <v>20</v>
      </c>
      <c r="P23" s="4">
        <v>10</v>
      </c>
      <c r="Q23" s="4">
        <v>1</v>
      </c>
      <c r="Z23">
        <f t="shared" si="4"/>
        <v>30</v>
      </c>
      <c r="AA23">
        <v>1</v>
      </c>
      <c r="AB23">
        <v>20121</v>
      </c>
      <c r="AC23">
        <v>20461</v>
      </c>
      <c r="AD23">
        <v>20051</v>
      </c>
      <c r="AE23">
        <v>20360</v>
      </c>
      <c r="AF23">
        <v>20171</v>
      </c>
      <c r="AG23">
        <v>20061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39" ht="132" x14ac:dyDescent="0.15">
      <c r="A24" s="1"/>
      <c r="B24" s="8">
        <v>600019</v>
      </c>
      <c r="C24" s="8">
        <v>0</v>
      </c>
      <c r="D24" s="8">
        <v>19</v>
      </c>
      <c r="E24" s="8">
        <v>600020</v>
      </c>
      <c r="F24" s="8"/>
      <c r="G24" s="8" t="s">
        <v>60</v>
      </c>
      <c r="H24" s="10" t="str">
        <f t="shared" si="2"/>
        <v>[
{"item_id":2,"count":20},
{"item_id":1,"count":4000},
{"item_id":100,"count":10},
{"item_id":70033,"count":1}
]</v>
      </c>
      <c r="I24" s="14"/>
      <c r="J24" s="14" t="str">
        <f t="shared" si="3"/>
        <v>[
{"monster_id":20441,"level":31,"stage":1,"spos":1,"cpos":1},
{"monster_id":20170,"level":31,"stage":1,"spos":2,"cpos":2},
{"monster_id":20071,"level":31,"stage":1,"spos":3,"cpos":3},
{"monster_id":20360,"level":31,"stage":1,"spos":4,"cpos":4},
{"monster_id":20141,"level":31,"stage":1,"spos":5,"cpos":5},
{"monster_id":20440,"level":31,"stage":1,"spos":6,"cpos":6}
]</v>
      </c>
      <c r="L24" s="3">
        <f t="shared" si="0"/>
        <v>4</v>
      </c>
      <c r="M24" s="3">
        <f t="shared" si="1"/>
        <v>9</v>
      </c>
      <c r="N24" s="4">
        <v>4000</v>
      </c>
      <c r="O24" s="4">
        <v>20</v>
      </c>
      <c r="P24" s="4">
        <v>10</v>
      </c>
      <c r="Q24" s="4">
        <v>1</v>
      </c>
      <c r="Z24">
        <f t="shared" si="4"/>
        <v>31</v>
      </c>
      <c r="AA24">
        <v>1</v>
      </c>
      <c r="AB24">
        <v>20441</v>
      </c>
      <c r="AC24">
        <v>20170</v>
      </c>
      <c r="AD24">
        <v>20071</v>
      </c>
      <c r="AE24">
        <v>20360</v>
      </c>
      <c r="AF24">
        <v>20141</v>
      </c>
      <c r="AG24">
        <v>20440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1:39" ht="132" x14ac:dyDescent="0.15">
      <c r="A25" s="1"/>
      <c r="B25" s="8">
        <v>600020</v>
      </c>
      <c r="C25" s="8">
        <v>0</v>
      </c>
      <c r="D25" s="8">
        <v>20</v>
      </c>
      <c r="E25" s="8">
        <v>600021</v>
      </c>
      <c r="F25" s="8"/>
      <c r="G25" s="8" t="s">
        <v>60</v>
      </c>
      <c r="H25" s="10" t="str">
        <f t="shared" si="2"/>
        <v>[
{"item_id":2,"count":40},
{"item_id":1,"count":5000},
{"item_id":100,"count":15},
{"item_id":70033,"count":2}
]</v>
      </c>
      <c r="I25" s="14">
        <v>1</v>
      </c>
      <c r="J25" s="14" t="str">
        <f>"[
{""monster_id"":"&amp;AB25&amp;",""level"":"&amp;Z25&amp;",""stage"":"&amp;AH25&amp;",""spos"":1,""cpos"":1,""boss"":1},
{""monster_id"":"&amp;AC25&amp;",""level"":"&amp;Z25&amp;",""stage"":"&amp;AI25&amp;",""spos"":2,""cpos"":2},
{""monster_id"":"&amp;AD25&amp;",""level"":"&amp;Z25&amp;",""stage"":"&amp;AJ25&amp;",""spos"":3,""cpos"":3},
{""monster_id"":"&amp;AE25&amp;",""level"":"&amp;Z25&amp;",""stage"":"&amp;AK25&amp;",""spos"":4,""cpos"":4},
{""monster_id"":"&amp;AF25&amp;",""level"":"&amp;Z25&amp;",""stage"":"&amp;AL25&amp;",""spos"":5,""cpos"":5},
{""monster_id"":"&amp;AG25&amp;",""level"":"&amp;Z25&amp;",""stage"":"&amp;AM25&amp;",""spos"":6,""cpos"":6}
]"</f>
        <v>[
{"monster_id":20120,"level":33,"stage":1,"spos":1,"cpos":1,"boss":1},
{"monster_id":20060,"level":33,"stage":1,"spos":2,"cpos":2},
{"monster_id":20131,"level":33,"stage":1,"spos":3,"cpos":3},
{"monster_id":20051,"level":33,"stage":1,"spos":4,"cpos":4},
{"monster_id":20410,"level":33,"stage":1,"spos":5,"cpos":5},
{"monster_id":20330,"level":33,"stage":1,"spos":6,"cpos":6}
]</v>
      </c>
      <c r="L25" s="3">
        <f t="shared" si="0"/>
        <v>0</v>
      </c>
      <c r="M25" s="3">
        <f t="shared" si="1"/>
        <v>0</v>
      </c>
      <c r="N25" s="4">
        <v>5000</v>
      </c>
      <c r="O25" s="4">
        <v>40</v>
      </c>
      <c r="P25" s="4">
        <v>15</v>
      </c>
      <c r="Q25" s="4">
        <v>2</v>
      </c>
      <c r="Z25">
        <f t="shared" si="4"/>
        <v>33</v>
      </c>
      <c r="AA25">
        <v>2</v>
      </c>
      <c r="AB25">
        <v>20120</v>
      </c>
      <c r="AC25">
        <v>20060</v>
      </c>
      <c r="AD25">
        <v>20131</v>
      </c>
      <c r="AE25">
        <v>20051</v>
      </c>
      <c r="AF25">
        <v>20410</v>
      </c>
      <c r="AG25">
        <v>20330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ht="132" x14ac:dyDescent="0.15">
      <c r="A26" s="1"/>
      <c r="B26" s="8">
        <v>600021</v>
      </c>
      <c r="C26" s="8">
        <v>0</v>
      </c>
      <c r="D26" s="8">
        <v>21</v>
      </c>
      <c r="E26" s="8">
        <v>600022</v>
      </c>
      <c r="F26" s="8"/>
      <c r="G26" s="8" t="s">
        <v>60</v>
      </c>
      <c r="H26" s="10" t="str">
        <f t="shared" si="2"/>
        <v>[
{"item_id":2,"count":20},
{"item_id":1,"count":5000},
{"item_id":100,"count":10},
{"item_id":70033,"count":1}
]</v>
      </c>
      <c r="I26" s="14"/>
      <c r="J26" s="14" t="str">
        <f t="shared" si="3"/>
        <v>[
{"monster_id":20460,"level":34,"stage":1,"spos":1,"cpos":1},
{"monster_id":20140,"level":34,"stage":1,"spos":2,"cpos":2},
{"monster_id":20411,"level":34,"stage":1,"spos":3,"cpos":3},
{"monster_id":20430,"level":34,"stage":1,"spos":4,"cpos":4},
{"monster_id":20410,"level":34,"stage":1,"spos":5,"cpos":5},
{"monster_id":20050,"level":34,"stage":1,"spos":6,"cpos":6}
]</v>
      </c>
      <c r="L26" s="3">
        <f t="shared" si="0"/>
        <v>1</v>
      </c>
      <c r="M26" s="3">
        <f t="shared" si="1"/>
        <v>1</v>
      </c>
      <c r="N26" s="4">
        <v>5000</v>
      </c>
      <c r="O26" s="4">
        <v>20</v>
      </c>
      <c r="P26" s="4">
        <v>10</v>
      </c>
      <c r="Q26" s="4">
        <v>1</v>
      </c>
      <c r="Z26">
        <f t="shared" si="4"/>
        <v>34</v>
      </c>
      <c r="AA26">
        <v>1</v>
      </c>
      <c r="AB26">
        <v>20460</v>
      </c>
      <c r="AC26">
        <v>20140</v>
      </c>
      <c r="AD26">
        <v>20411</v>
      </c>
      <c r="AE26">
        <v>20430</v>
      </c>
      <c r="AF26">
        <v>20410</v>
      </c>
      <c r="AG26">
        <v>20050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ht="132" x14ac:dyDescent="0.15">
      <c r="A27" s="1"/>
      <c r="B27" s="8">
        <v>600022</v>
      </c>
      <c r="C27" s="8">
        <v>0</v>
      </c>
      <c r="D27" s="8">
        <v>22</v>
      </c>
      <c r="E27" s="8">
        <v>600023</v>
      </c>
      <c r="F27" s="8"/>
      <c r="G27" s="8" t="s">
        <v>60</v>
      </c>
      <c r="H27" s="10" t="str">
        <f t="shared" si="2"/>
        <v>[
{"item_id":2,"count":20},
{"item_id":1,"count":5000},
{"item_id":100,"count":10},
{"item_id":70033,"count":1}
]</v>
      </c>
      <c r="I27" s="14"/>
      <c r="J27" s="14" t="str">
        <f t="shared" si="3"/>
        <v>[
{"monster_id":20461,"level":35,"stage":1,"spos":1,"cpos":1},
{"monster_id":20340,"level":35,"stage":1,"spos":2,"cpos":2},
{"monster_id":20391,"level":35,"stage":1,"spos":3,"cpos":3},
{"monster_id":20371,"level":35,"stage":1,"spos":4,"cpos":4},
{"monster_id":20040,"level":35,"stage":1,"spos":5,"cpos":5},
{"monster_id":20021,"level":35,"stage":1,"spos":6,"cpos":6}
]</v>
      </c>
      <c r="L27" s="3">
        <f t="shared" si="0"/>
        <v>2</v>
      </c>
      <c r="M27" s="3">
        <f t="shared" si="1"/>
        <v>2</v>
      </c>
      <c r="N27" s="4">
        <v>5000</v>
      </c>
      <c r="O27" s="4">
        <v>20</v>
      </c>
      <c r="P27" s="4">
        <v>10</v>
      </c>
      <c r="Q27" s="4">
        <v>1</v>
      </c>
      <c r="Z27">
        <f t="shared" si="4"/>
        <v>35</v>
      </c>
      <c r="AA27">
        <v>1</v>
      </c>
      <c r="AB27">
        <v>20461</v>
      </c>
      <c r="AC27">
        <v>20340</v>
      </c>
      <c r="AD27">
        <v>20391</v>
      </c>
      <c r="AE27">
        <v>20371</v>
      </c>
      <c r="AF27">
        <v>20040</v>
      </c>
      <c r="AG27">
        <v>20021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ht="132" x14ac:dyDescent="0.15">
      <c r="A28" s="1"/>
      <c r="B28" s="8">
        <v>600023</v>
      </c>
      <c r="C28" s="8">
        <v>0</v>
      </c>
      <c r="D28" s="8">
        <v>23</v>
      </c>
      <c r="E28" s="8">
        <v>600024</v>
      </c>
      <c r="F28" s="8"/>
      <c r="G28" s="8" t="s">
        <v>60</v>
      </c>
      <c r="H28" s="10" t="str">
        <f t="shared" si="2"/>
        <v>[
{"item_id":2,"count":20},
{"item_id":1,"count":5000},
{"item_id":100,"count":10},
{"item_id":70033,"count":1}
]</v>
      </c>
      <c r="I28" s="14"/>
      <c r="J28" s="14" t="str">
        <f t="shared" si="3"/>
        <v>[
{"monster_id":20450,"level":36,"stage":1,"spos":1,"cpos":1},
{"monster_id":20040,"level":36,"stage":1,"spos":2,"cpos":2},
{"monster_id":20031,"level":36,"stage":1,"spos":3,"cpos":3},
{"monster_id":20160,"level":36,"stage":1,"spos":4,"cpos":4},
{"monster_id":20321,"level":36,"stage":1,"spos":5,"cpos":5},
{"monster_id":20040,"level":36,"stage":1,"spos":6,"cpos":6}
]</v>
      </c>
      <c r="L28" s="3">
        <f t="shared" si="0"/>
        <v>3</v>
      </c>
      <c r="M28" s="3">
        <f t="shared" si="1"/>
        <v>3</v>
      </c>
      <c r="N28" s="4">
        <v>5000</v>
      </c>
      <c r="O28" s="4">
        <v>20</v>
      </c>
      <c r="P28" s="4">
        <v>10</v>
      </c>
      <c r="Q28" s="4">
        <v>1</v>
      </c>
      <c r="Z28">
        <f t="shared" si="4"/>
        <v>36</v>
      </c>
      <c r="AA28">
        <v>1</v>
      </c>
      <c r="AB28">
        <v>20450</v>
      </c>
      <c r="AC28">
        <v>20040</v>
      </c>
      <c r="AD28">
        <v>20031</v>
      </c>
      <c r="AE28">
        <v>20160</v>
      </c>
      <c r="AF28">
        <v>20321</v>
      </c>
      <c r="AG28">
        <v>20040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ht="132" x14ac:dyDescent="0.15">
      <c r="A29" s="1"/>
      <c r="B29" s="8">
        <v>600024</v>
      </c>
      <c r="C29" s="8">
        <v>0</v>
      </c>
      <c r="D29" s="8">
        <v>24</v>
      </c>
      <c r="E29" s="8">
        <v>600025</v>
      </c>
      <c r="F29" s="8"/>
      <c r="G29" s="8" t="s">
        <v>60</v>
      </c>
      <c r="H29" s="10" t="str">
        <f t="shared" si="2"/>
        <v>[
{"item_id":2,"count":20},
{"item_id":1,"count":5000},
{"item_id":100,"count":10},
{"item_id":70033,"count":1}
]</v>
      </c>
      <c r="I29" s="14"/>
      <c r="J29" s="14" t="str">
        <f t="shared" si="3"/>
        <v>[
{"monster_id":20080,"level":37,"stage":1,"spos":1,"cpos":1},
{"monster_id":20360,"level":37,"stage":1,"spos":2,"cpos":2},
{"monster_id":20471,"level":37,"stage":1,"spos":3,"cpos":3},
{"monster_id":20420,"level":37,"stage":1,"spos":4,"cpos":4},
{"monster_id":20070,"level":37,"stage":1,"spos":5,"cpos":5},
{"monster_id":20391,"level":37,"stage":1,"spos":6,"cpos":6}
]</v>
      </c>
      <c r="L29" s="3">
        <f t="shared" si="0"/>
        <v>4</v>
      </c>
      <c r="M29" s="3">
        <f t="shared" si="1"/>
        <v>4</v>
      </c>
      <c r="N29" s="4">
        <v>5000</v>
      </c>
      <c r="O29" s="4">
        <v>20</v>
      </c>
      <c r="P29" s="4">
        <v>10</v>
      </c>
      <c r="Q29" s="4">
        <v>1</v>
      </c>
      <c r="Z29">
        <f t="shared" si="4"/>
        <v>37</v>
      </c>
      <c r="AA29">
        <v>1</v>
      </c>
      <c r="AB29">
        <v>20080</v>
      </c>
      <c r="AC29">
        <v>20360</v>
      </c>
      <c r="AD29">
        <v>20471</v>
      </c>
      <c r="AE29">
        <v>20420</v>
      </c>
      <c r="AF29">
        <v>20070</v>
      </c>
      <c r="AG29">
        <v>20391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ht="132" x14ac:dyDescent="0.15">
      <c r="A30" s="1"/>
      <c r="B30" s="8">
        <v>600025</v>
      </c>
      <c r="C30" s="8">
        <v>0</v>
      </c>
      <c r="D30" s="8">
        <v>25</v>
      </c>
      <c r="E30" s="8">
        <v>600026</v>
      </c>
      <c r="F30" s="8"/>
      <c r="G30" s="8" t="s">
        <v>60</v>
      </c>
      <c r="H30" s="10" t="str">
        <f t="shared" si="2"/>
        <v>[
{"item_id":2,"count":40},
{"item_id":1,"count":6000},
{"item_id":100,"count":15},
{"item_id":70033,"count":2}
]</v>
      </c>
      <c r="I30" s="14">
        <v>1</v>
      </c>
      <c r="J30" s="14" t="str">
        <f>"[
{""monster_id"":"&amp;AB30&amp;",""level"":"&amp;Z30&amp;",""stage"":"&amp;AH30&amp;",""spos"":1,""cpos"":1,""boss"":1},
{""monster_id"":"&amp;AC30&amp;",""level"":"&amp;Z30&amp;",""stage"":"&amp;AI30&amp;",""spos"":2,""cpos"":2},
{""monster_id"":"&amp;AD30&amp;",""level"":"&amp;Z30&amp;",""stage"":"&amp;AJ30&amp;",""spos"":3,""cpos"":3},
{""monster_id"":"&amp;AE30&amp;",""level"":"&amp;Z30&amp;",""stage"":"&amp;AK30&amp;",""spos"":4,""cpos"":4},
{""monster_id"":"&amp;AF30&amp;",""level"":"&amp;Z30&amp;",""stage"":"&amp;AL30&amp;",""spos"":5,""cpos"":5},
{""monster_id"":"&amp;AG30&amp;",""level"":"&amp;Z30&amp;",""stage"":"&amp;AM30&amp;",""spos"":6,""cpos"":6}
]"</f>
        <v>[
{"monster_id":20061,"level":39,"stage":1,"spos":1,"cpos":1,"boss":1},
{"monster_id":20061,"level":39,"stage":1,"spos":2,"cpos":2},
{"monster_id":20350,"level":39,"stage":1,"spos":3,"cpos":3},
{"monster_id":20451,"level":39,"stage":1,"spos":4,"cpos":4},
{"monster_id":20461,"level":39,"stage":1,"spos":5,"cpos":5},
{"monster_id":20331,"level":39,"stage":1,"spos":6,"cpos":6}
]</v>
      </c>
      <c r="L30" s="3">
        <f t="shared" si="0"/>
        <v>0</v>
      </c>
      <c r="M30" s="3">
        <f t="shared" si="1"/>
        <v>5</v>
      </c>
      <c r="N30" s="4">
        <v>6000</v>
      </c>
      <c r="O30" s="4">
        <v>40</v>
      </c>
      <c r="P30" s="4">
        <v>15</v>
      </c>
      <c r="Q30" s="4">
        <v>2</v>
      </c>
      <c r="Z30">
        <f t="shared" si="4"/>
        <v>39</v>
      </c>
      <c r="AA30">
        <v>2</v>
      </c>
      <c r="AB30">
        <v>20061</v>
      </c>
      <c r="AC30">
        <v>20061</v>
      </c>
      <c r="AD30">
        <v>20350</v>
      </c>
      <c r="AE30">
        <v>20451</v>
      </c>
      <c r="AF30">
        <v>20461</v>
      </c>
      <c r="AG30">
        <v>20331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ht="132" x14ac:dyDescent="0.15">
      <c r="A31" s="1"/>
      <c r="B31" s="8">
        <v>600026</v>
      </c>
      <c r="C31" s="8">
        <v>0</v>
      </c>
      <c r="D31" s="8">
        <v>26</v>
      </c>
      <c r="E31" s="8">
        <v>600027</v>
      </c>
      <c r="F31" s="8"/>
      <c r="G31" s="8" t="s">
        <v>60</v>
      </c>
      <c r="H31" s="10" t="str">
        <f t="shared" si="2"/>
        <v>[
{"item_id":2,"count":20},
{"item_id":1,"count":6000},
{"item_id":100,"count":10},
{"item_id":70033,"count":1}
]</v>
      </c>
      <c r="I31" s="14"/>
      <c r="J31" s="14" t="str">
        <f t="shared" si="3"/>
        <v>[
{"monster_id":20471,"level":40,"stage":1,"spos":1,"cpos":1},
{"monster_id":20150,"level":40,"stage":1,"spos":2,"cpos":2},
{"monster_id":20120,"level":40,"stage":1,"spos":3,"cpos":3},
{"monster_id":20131,"level":40,"stage":1,"spos":4,"cpos":4},
{"monster_id":20360,"level":40,"stage":1,"spos":5,"cpos":5},
{"monster_id":20320,"level":40,"stage":1,"spos":6,"cpos":6}
]</v>
      </c>
      <c r="L31" s="3">
        <f t="shared" si="0"/>
        <v>1</v>
      </c>
      <c r="M31" s="3">
        <f t="shared" si="1"/>
        <v>6</v>
      </c>
      <c r="N31" s="4">
        <v>6000</v>
      </c>
      <c r="O31" s="4">
        <v>20</v>
      </c>
      <c r="P31" s="4">
        <v>10</v>
      </c>
      <c r="Q31" s="4">
        <v>1</v>
      </c>
      <c r="Z31">
        <f t="shared" si="4"/>
        <v>40</v>
      </c>
      <c r="AA31">
        <v>1</v>
      </c>
      <c r="AB31">
        <v>20471</v>
      </c>
      <c r="AC31">
        <v>20150</v>
      </c>
      <c r="AD31">
        <v>20120</v>
      </c>
      <c r="AE31">
        <v>20131</v>
      </c>
      <c r="AF31">
        <v>20360</v>
      </c>
      <c r="AG31">
        <v>20320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ht="132" x14ac:dyDescent="0.15">
      <c r="A32" s="1"/>
      <c r="B32" s="8">
        <v>600027</v>
      </c>
      <c r="C32" s="8">
        <v>0</v>
      </c>
      <c r="D32" s="8">
        <v>27</v>
      </c>
      <c r="E32" s="8">
        <v>600028</v>
      </c>
      <c r="F32" s="8"/>
      <c r="G32" s="8" t="s">
        <v>60</v>
      </c>
      <c r="H32" s="10" t="str">
        <f t="shared" si="2"/>
        <v>[
{"item_id":2,"count":20},
{"item_id":1,"count":6000},
{"item_id":100,"count":10},
{"item_id":70033,"count":1}
]</v>
      </c>
      <c r="I32" s="14"/>
      <c r="J32" s="14" t="str">
        <f t="shared" si="3"/>
        <v>[
{"monster_id":20440,"level":41,"stage":1,"spos":1,"cpos":1},
{"monster_id":20341,"level":41,"stage":1,"spos":2,"cpos":2},
{"monster_id":20340,"level":41,"stage":1,"spos":3,"cpos":3},
{"monster_id":20140,"level":41,"stage":1,"spos":4,"cpos":4},
{"monster_id":20061,"level":41,"stage":1,"spos":5,"cpos":5},
{"monster_id":20371,"level":41,"stage":1,"spos":6,"cpos":6}
]</v>
      </c>
      <c r="L32" s="3">
        <f t="shared" si="0"/>
        <v>2</v>
      </c>
      <c r="M32" s="3">
        <f t="shared" si="1"/>
        <v>7</v>
      </c>
      <c r="N32" s="4">
        <v>6000</v>
      </c>
      <c r="O32" s="4">
        <v>20</v>
      </c>
      <c r="P32" s="4">
        <v>10</v>
      </c>
      <c r="Q32" s="4">
        <v>1</v>
      </c>
      <c r="Z32">
        <f t="shared" si="4"/>
        <v>41</v>
      </c>
      <c r="AA32">
        <v>1</v>
      </c>
      <c r="AB32">
        <v>20440</v>
      </c>
      <c r="AC32">
        <v>20341</v>
      </c>
      <c r="AD32">
        <v>20340</v>
      </c>
      <c r="AE32">
        <v>20140</v>
      </c>
      <c r="AF32">
        <v>20061</v>
      </c>
      <c r="AG32">
        <v>20371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ht="132" x14ac:dyDescent="0.15">
      <c r="A33" s="1"/>
      <c r="B33" s="8">
        <v>600028</v>
      </c>
      <c r="C33" s="8">
        <v>0</v>
      </c>
      <c r="D33" s="8">
        <v>28</v>
      </c>
      <c r="E33" s="8">
        <v>600029</v>
      </c>
      <c r="F33" s="8"/>
      <c r="G33" s="8" t="s">
        <v>60</v>
      </c>
      <c r="H33" s="10" t="str">
        <f t="shared" si="2"/>
        <v>[
{"item_id":2,"count":20},
{"item_id":1,"count":6000},
{"item_id":100,"count":10},
{"item_id":70033,"count":1}
]</v>
      </c>
      <c r="I33" s="14"/>
      <c r="J33" s="14" t="str">
        <f t="shared" si="3"/>
        <v>[
{"monster_id":20410,"level":42,"stage":1,"spos":1,"cpos":1},
{"monster_id":20080,"level":42,"stage":1,"spos":2,"cpos":2},
{"monster_id":20180,"level":42,"stage":1,"spos":3,"cpos":3},
{"monster_id":20471,"level":42,"stage":1,"spos":4,"cpos":4},
{"monster_id":20381,"level":42,"stage":1,"spos":5,"cpos":5},
{"monster_id":20040,"level":42,"stage":1,"spos":6,"cpos":6}
]</v>
      </c>
      <c r="L33" s="3">
        <f t="shared" si="0"/>
        <v>3</v>
      </c>
      <c r="M33" s="3">
        <f t="shared" si="1"/>
        <v>8</v>
      </c>
      <c r="N33" s="4">
        <v>6000</v>
      </c>
      <c r="O33" s="4">
        <v>20</v>
      </c>
      <c r="P33" s="4">
        <v>10</v>
      </c>
      <c r="Q33" s="4">
        <v>1</v>
      </c>
      <c r="Z33">
        <f t="shared" si="4"/>
        <v>42</v>
      </c>
      <c r="AA33">
        <v>1</v>
      </c>
      <c r="AB33">
        <v>20410</v>
      </c>
      <c r="AC33">
        <v>20080</v>
      </c>
      <c r="AD33">
        <v>20180</v>
      </c>
      <c r="AE33">
        <v>20471</v>
      </c>
      <c r="AF33">
        <v>20381</v>
      </c>
      <c r="AG33">
        <v>20040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ht="132" x14ac:dyDescent="0.15">
      <c r="A34" s="1"/>
      <c r="B34" s="8">
        <v>600029</v>
      </c>
      <c r="C34" s="8">
        <v>0</v>
      </c>
      <c r="D34" s="8">
        <v>29</v>
      </c>
      <c r="E34" s="8">
        <v>600030</v>
      </c>
      <c r="F34" s="8"/>
      <c r="G34" s="8" t="s">
        <v>60</v>
      </c>
      <c r="H34" s="10" t="str">
        <f t="shared" si="2"/>
        <v>[
{"item_id":2,"count":20},
{"item_id":1,"count":6000},
{"item_id":100,"count":10},
{"item_id":70033,"count":1}
]</v>
      </c>
      <c r="I34" s="14"/>
      <c r="J34" s="14" t="str">
        <f t="shared" si="3"/>
        <v>[
{"monster_id":20111,"level":43,"stage":1,"spos":1,"cpos":1},
{"monster_id":20310,"level":43,"stage":1,"spos":2,"cpos":2},
{"monster_id":20141,"level":43,"stage":1,"spos":3,"cpos":3},
{"monster_id":20310,"level":43,"stage":1,"spos":4,"cpos":4},
{"monster_id":20040,"level":43,"stage":1,"spos":5,"cpos":5},
{"monster_id":20390,"level":43,"stage":1,"spos":6,"cpos":6}
]</v>
      </c>
      <c r="L34" s="3">
        <f t="shared" si="0"/>
        <v>4</v>
      </c>
      <c r="M34" s="3">
        <f t="shared" si="1"/>
        <v>9</v>
      </c>
      <c r="N34" s="4">
        <v>6000</v>
      </c>
      <c r="O34" s="4">
        <v>20</v>
      </c>
      <c r="P34" s="4">
        <v>10</v>
      </c>
      <c r="Q34" s="4">
        <v>1</v>
      </c>
      <c r="Z34">
        <f t="shared" si="4"/>
        <v>43</v>
      </c>
      <c r="AA34">
        <v>1</v>
      </c>
      <c r="AB34">
        <v>20111</v>
      </c>
      <c r="AC34">
        <v>20310</v>
      </c>
      <c r="AD34">
        <v>20141</v>
      </c>
      <c r="AE34">
        <v>20310</v>
      </c>
      <c r="AF34">
        <v>20040</v>
      </c>
      <c r="AG34">
        <v>20390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1:39" ht="132" x14ac:dyDescent="0.15">
      <c r="A35" s="1"/>
      <c r="B35" s="8">
        <v>600030</v>
      </c>
      <c r="C35" s="8">
        <v>0</v>
      </c>
      <c r="D35" s="8">
        <v>30</v>
      </c>
      <c r="E35" s="8">
        <v>600031</v>
      </c>
      <c r="F35" s="8"/>
      <c r="G35" s="8" t="s">
        <v>60</v>
      </c>
      <c r="H35" s="10" t="str">
        <f t="shared" si="2"/>
        <v>[
{"item_id":2,"count":40},
{"item_id":1,"count":7000},
{"item_id":100,"count":15},
{"item_id":70033,"count":2}
]</v>
      </c>
      <c r="I35" s="14">
        <v>1</v>
      </c>
      <c r="J35" s="14" t="str">
        <f>"[
{""monster_id"":"&amp;AB35&amp;",""level"":"&amp;Z35&amp;",""stage"":"&amp;AH35&amp;",""spos"":1,""cpos"":1,""boss"":1},
{""monster_id"":"&amp;AC35&amp;",""level"":"&amp;Z35&amp;",""stage"":"&amp;AI35&amp;",""spos"":2,""cpos"":2},
{""monster_id"":"&amp;AD35&amp;",""level"":"&amp;Z35&amp;",""stage"":"&amp;AJ35&amp;",""spos"":3,""cpos"":3},
{""monster_id"":"&amp;AE35&amp;",""level"":"&amp;Z35&amp;",""stage"":"&amp;AK35&amp;",""spos"":4,""cpos"":4},
{""monster_id"":"&amp;AF35&amp;",""level"":"&amp;Z35&amp;",""stage"":"&amp;AL35&amp;",""spos"":5,""cpos"":5},
{""monster_id"":"&amp;AG35&amp;",""level"":"&amp;Z35&amp;",""stage"":"&amp;AM35&amp;",""spos"":6,""cpos"":6}
]"</f>
        <v>[
{"monster_id":20121,"level":45,"stage":2,"spos":1,"cpos":1,"boss":1},
{"monster_id":20171,"level":45,"stage":2,"spos":2,"cpos":2},
{"monster_id":20380,"level":45,"stage":2,"spos":3,"cpos":3},
{"monster_id":20031,"level":45,"stage":2,"spos":4,"cpos":4},
{"monster_id":20071,"level":45,"stage":2,"spos":5,"cpos":5},
{"monster_id":20161,"level":45,"stage":2,"spos":6,"cpos":6}
]</v>
      </c>
      <c r="L35" s="3">
        <f t="shared" si="0"/>
        <v>0</v>
      </c>
      <c r="M35" s="3">
        <f t="shared" si="1"/>
        <v>0</v>
      </c>
      <c r="N35" s="4">
        <v>7000</v>
      </c>
      <c r="O35" s="4">
        <v>40</v>
      </c>
      <c r="P35" s="4">
        <v>15</v>
      </c>
      <c r="Q35" s="4">
        <v>2</v>
      </c>
      <c r="Z35">
        <f t="shared" si="4"/>
        <v>45</v>
      </c>
      <c r="AA35">
        <v>2</v>
      </c>
      <c r="AB35">
        <v>20121</v>
      </c>
      <c r="AC35">
        <v>20171</v>
      </c>
      <c r="AD35">
        <v>20380</v>
      </c>
      <c r="AE35">
        <v>20031</v>
      </c>
      <c r="AF35">
        <v>20071</v>
      </c>
      <c r="AG35">
        <v>20161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</row>
    <row r="36" spans="1:39" ht="132" x14ac:dyDescent="0.15">
      <c r="A36" s="1"/>
      <c r="B36" s="8">
        <v>600031</v>
      </c>
      <c r="C36" s="8">
        <v>0</v>
      </c>
      <c r="D36" s="8">
        <v>31</v>
      </c>
      <c r="E36" s="8">
        <v>600032</v>
      </c>
      <c r="F36" s="8"/>
      <c r="G36" s="8" t="s">
        <v>60</v>
      </c>
      <c r="H36" s="10" t="str">
        <f t="shared" si="2"/>
        <v>[
{"item_id":2,"count":20},
{"item_id":1,"count":7000},
{"item_id":100,"count":10},
{"item_id":70033,"count":1}
]</v>
      </c>
      <c r="I36" s="14"/>
      <c r="J36" s="14" t="str">
        <f t="shared" si="3"/>
        <v>[
{"monster_id":20470,"level":46,"stage":2,"spos":1,"cpos":1},
{"monster_id":20070,"level":46,"stage":2,"spos":2,"cpos":2},
{"monster_id":20350,"level":46,"stage":2,"spos":3,"cpos":3},
{"monster_id":20391,"level":46,"stage":2,"spos":4,"cpos":4},
{"monster_id":20391,"level":46,"stage":2,"spos":5,"cpos":5},
{"monster_id":20441,"level":46,"stage":2,"spos":6,"cpos":6}
]</v>
      </c>
      <c r="L36" s="3">
        <f t="shared" si="0"/>
        <v>1</v>
      </c>
      <c r="M36" s="3">
        <f t="shared" si="1"/>
        <v>1</v>
      </c>
      <c r="N36" s="4">
        <v>7000</v>
      </c>
      <c r="O36" s="4">
        <v>20</v>
      </c>
      <c r="P36" s="4">
        <v>10</v>
      </c>
      <c r="Q36" s="4">
        <v>1</v>
      </c>
      <c r="Z36">
        <f t="shared" si="4"/>
        <v>46</v>
      </c>
      <c r="AA36">
        <v>1</v>
      </c>
      <c r="AB36">
        <v>20470</v>
      </c>
      <c r="AC36">
        <v>20070</v>
      </c>
      <c r="AD36">
        <v>20350</v>
      </c>
      <c r="AE36">
        <v>20391</v>
      </c>
      <c r="AF36">
        <v>20391</v>
      </c>
      <c r="AG36">
        <v>20441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</row>
    <row r="37" spans="1:39" ht="132" x14ac:dyDescent="0.15">
      <c r="A37" s="1"/>
      <c r="B37" s="8">
        <v>600032</v>
      </c>
      <c r="C37" s="8">
        <v>0</v>
      </c>
      <c r="D37" s="8">
        <v>32</v>
      </c>
      <c r="E37" s="8">
        <v>600033</v>
      </c>
      <c r="F37" s="8"/>
      <c r="G37" s="8" t="s">
        <v>60</v>
      </c>
      <c r="H37" s="10" t="str">
        <f t="shared" si="2"/>
        <v>[
{"item_id":2,"count":20},
{"item_id":1,"count":7000},
{"item_id":100,"count":10},
{"item_id":70033,"count":1}
]</v>
      </c>
      <c r="I37" s="14"/>
      <c r="J37" s="14" t="str">
        <f t="shared" si="3"/>
        <v>[
{"monster_id":20361,"level":47,"stage":2,"spos":1,"cpos":1},
{"monster_id":20390,"level":47,"stage":2,"spos":2,"cpos":2},
{"monster_id":20441,"level":47,"stage":2,"spos":3,"cpos":3},
{"monster_id":20150,"level":47,"stage":2,"spos":4,"cpos":4},
{"monster_id":20311,"level":47,"stage":2,"spos":5,"cpos":5},
{"monster_id":20332,"level":47,"stage":2,"spos":6,"cpos":6}
]</v>
      </c>
      <c r="L37" s="3">
        <f t="shared" si="0"/>
        <v>2</v>
      </c>
      <c r="M37" s="3">
        <f t="shared" si="1"/>
        <v>2</v>
      </c>
      <c r="N37" s="4">
        <v>7000</v>
      </c>
      <c r="O37" s="4">
        <v>20</v>
      </c>
      <c r="P37" s="4">
        <v>10</v>
      </c>
      <c r="Q37" s="4">
        <v>1</v>
      </c>
      <c r="Z37">
        <f t="shared" si="4"/>
        <v>47</v>
      </c>
      <c r="AA37">
        <v>1</v>
      </c>
      <c r="AB37">
        <v>20361</v>
      </c>
      <c r="AC37">
        <v>20390</v>
      </c>
      <c r="AD37">
        <v>20441</v>
      </c>
      <c r="AE37">
        <v>20150</v>
      </c>
      <c r="AF37">
        <v>20311</v>
      </c>
      <c r="AG37">
        <v>20332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</row>
    <row r="38" spans="1:39" ht="132" x14ac:dyDescent="0.15">
      <c r="A38" s="1"/>
      <c r="B38" s="8">
        <v>600033</v>
      </c>
      <c r="C38" s="8">
        <v>0</v>
      </c>
      <c r="D38" s="8">
        <v>33</v>
      </c>
      <c r="E38" s="8">
        <v>600034</v>
      </c>
      <c r="F38" s="8"/>
      <c r="G38" s="8" t="s">
        <v>60</v>
      </c>
      <c r="H38" s="10" t="str">
        <f t="shared" si="2"/>
        <v>[
{"item_id":2,"count":20},
{"item_id":1,"count":7000},
{"item_id":100,"count":10},
{"item_id":70033,"count":1}
]</v>
      </c>
      <c r="I38" s="14"/>
      <c r="J38" s="14" t="str">
        <f t="shared" si="3"/>
        <v>[
{"monster_id":20181,"level":48,"stage":2,"spos":1,"cpos":1},
{"monster_id":20061,"level":48,"stage":2,"spos":2,"cpos":2},
{"monster_id":20332,"level":48,"stage":2,"spos":3,"cpos":3},
{"monster_id":20020,"level":48,"stage":2,"spos":4,"cpos":4},
{"monster_id":20341,"level":48,"stage":2,"spos":5,"cpos":5},
{"monster_id":20121,"level":48,"stage":2,"spos":6,"cpos":6}
]</v>
      </c>
      <c r="L38" s="3">
        <f t="shared" si="0"/>
        <v>3</v>
      </c>
      <c r="M38" s="3">
        <f t="shared" si="1"/>
        <v>3</v>
      </c>
      <c r="N38" s="4">
        <v>7000</v>
      </c>
      <c r="O38" s="4">
        <v>20</v>
      </c>
      <c r="P38" s="4">
        <v>10</v>
      </c>
      <c r="Q38" s="4">
        <v>1</v>
      </c>
      <c r="Z38">
        <f t="shared" si="4"/>
        <v>48</v>
      </c>
      <c r="AA38">
        <v>1</v>
      </c>
      <c r="AB38">
        <v>20181</v>
      </c>
      <c r="AC38">
        <v>20061</v>
      </c>
      <c r="AD38">
        <v>20332</v>
      </c>
      <c r="AE38">
        <v>20020</v>
      </c>
      <c r="AF38">
        <v>20341</v>
      </c>
      <c r="AG38">
        <v>20121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 ht="132" x14ac:dyDescent="0.15">
      <c r="A39" s="1"/>
      <c r="B39" s="8">
        <v>600034</v>
      </c>
      <c r="C39" s="8">
        <v>0</v>
      </c>
      <c r="D39" s="8">
        <v>34</v>
      </c>
      <c r="E39" s="8">
        <v>600035</v>
      </c>
      <c r="F39" s="8"/>
      <c r="G39" s="8" t="s">
        <v>60</v>
      </c>
      <c r="H39" s="10" t="str">
        <f t="shared" si="2"/>
        <v>[
{"item_id":2,"count":20},
{"item_id":1,"count":7000},
{"item_id":100,"count":10},
{"item_id":70033,"count":1}
]</v>
      </c>
      <c r="I39" s="14"/>
      <c r="J39" s="14" t="str">
        <f t="shared" si="3"/>
        <v>[
{"monster_id":20340,"level":49,"stage":2,"spos":1,"cpos":1},
{"monster_id":20390,"level":49,"stage":2,"spos":2,"cpos":2},
{"monster_id":20081,"level":49,"stage":2,"spos":3,"cpos":3},
{"monster_id":20340,"level":49,"stage":2,"spos":4,"cpos":4},
{"monster_id":20331,"level":49,"stage":2,"spos":5,"cpos":5},
{"monster_id":20320,"level":49,"stage":2,"spos":6,"cpos":6}
]</v>
      </c>
      <c r="L39" s="3">
        <f t="shared" si="0"/>
        <v>4</v>
      </c>
      <c r="M39" s="3">
        <f t="shared" si="1"/>
        <v>4</v>
      </c>
      <c r="N39" s="4">
        <v>7000</v>
      </c>
      <c r="O39" s="4">
        <v>20</v>
      </c>
      <c r="P39" s="4">
        <v>10</v>
      </c>
      <c r="Q39" s="4">
        <v>1</v>
      </c>
      <c r="Z39">
        <f t="shared" si="4"/>
        <v>49</v>
      </c>
      <c r="AA39">
        <v>1</v>
      </c>
      <c r="AB39">
        <v>20340</v>
      </c>
      <c r="AC39">
        <v>20390</v>
      </c>
      <c r="AD39">
        <v>20081</v>
      </c>
      <c r="AE39">
        <v>20340</v>
      </c>
      <c r="AF39">
        <v>20331</v>
      </c>
      <c r="AG39">
        <v>20320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</row>
    <row r="40" spans="1:39" ht="132" x14ac:dyDescent="0.15">
      <c r="A40" s="1"/>
      <c r="B40" s="8">
        <v>600035</v>
      </c>
      <c r="C40" s="8">
        <v>0</v>
      </c>
      <c r="D40" s="8">
        <v>35</v>
      </c>
      <c r="E40" s="8">
        <v>600036</v>
      </c>
      <c r="F40" s="8"/>
      <c r="G40" s="8" t="s">
        <v>60</v>
      </c>
      <c r="H40" s="10" t="str">
        <f t="shared" si="2"/>
        <v>[
{"item_id":2,"count":40},
{"item_id":1,"count":8000},
{"item_id":100,"count":15},
{"item_id":70033,"count":2}
]</v>
      </c>
      <c r="I40" s="14">
        <v>1</v>
      </c>
      <c r="J40" s="14" t="str">
        <f>"[
{""monster_id"":"&amp;AB40&amp;",""level"":"&amp;Z40&amp;",""stage"":"&amp;AH40&amp;",""spos"":1,""cpos"":1,""boss"":1},
{""monster_id"":"&amp;AC40&amp;",""level"":"&amp;Z40&amp;",""stage"":"&amp;AI40&amp;",""spos"":2,""cpos"":2},
{""monster_id"":"&amp;AD40&amp;",""level"":"&amp;Z40&amp;",""stage"":"&amp;AJ40&amp;",""spos"":3,""cpos"":3},
{""monster_id"":"&amp;AE40&amp;",""level"":"&amp;Z40&amp;",""stage"":"&amp;AK40&amp;",""spos"":4,""cpos"":4},
{""monster_id"":"&amp;AF40&amp;",""level"":"&amp;Z40&amp;",""stage"":"&amp;AL40&amp;",""spos"":5,""cpos"":5},
{""monster_id"":"&amp;AG40&amp;",""level"":"&amp;Z40&amp;",""stage"":"&amp;AM40&amp;",""spos"":6,""cpos"":6}
]"</f>
        <v>[
{"monster_id":20462,"level":51,"stage":2,"spos":1,"cpos":1,"boss":1},
{"monster_id":20450,"level":51,"stage":2,"spos":2,"cpos":2},
{"monster_id":20321,"level":51,"stage":2,"spos":3,"cpos":3},
{"monster_id":20380,"level":51,"stage":2,"spos":4,"cpos":4},
{"monster_id":20152,"level":51,"stage":2,"spos":5,"cpos":5},
{"monster_id":20050,"level":51,"stage":2,"spos":6,"cpos":6}
]</v>
      </c>
      <c r="L40" s="3">
        <f t="shared" si="0"/>
        <v>0</v>
      </c>
      <c r="M40" s="3">
        <f t="shared" si="1"/>
        <v>5</v>
      </c>
      <c r="N40" s="4">
        <v>8000</v>
      </c>
      <c r="O40" s="4">
        <v>40</v>
      </c>
      <c r="P40" s="4">
        <v>15</v>
      </c>
      <c r="Q40" s="4">
        <v>2</v>
      </c>
      <c r="Z40">
        <f t="shared" si="4"/>
        <v>51</v>
      </c>
      <c r="AA40">
        <v>2</v>
      </c>
      <c r="AB40">
        <v>20462</v>
      </c>
      <c r="AC40">
        <v>20450</v>
      </c>
      <c r="AD40">
        <v>20321</v>
      </c>
      <c r="AE40">
        <v>20380</v>
      </c>
      <c r="AF40">
        <v>20152</v>
      </c>
      <c r="AG40">
        <v>20050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</row>
    <row r="41" spans="1:39" ht="132" x14ac:dyDescent="0.15">
      <c r="A41" s="1"/>
      <c r="B41" s="8">
        <v>600036</v>
      </c>
      <c r="C41" s="8">
        <v>0</v>
      </c>
      <c r="D41" s="8">
        <v>36</v>
      </c>
      <c r="E41" s="8">
        <v>600037</v>
      </c>
      <c r="F41" s="8"/>
      <c r="G41" s="8" t="s">
        <v>60</v>
      </c>
      <c r="H41" s="10" t="str">
        <f t="shared" si="2"/>
        <v>[
{"item_id":2,"count":20},
{"item_id":1,"count":8000},
{"item_id":100,"count":10},
{"item_id":70033,"count":1}
]</v>
      </c>
      <c r="I41" s="14"/>
      <c r="J41" s="14" t="str">
        <f t="shared" si="3"/>
        <v>[
{"monster_id":20342,"level":52,"stage":2,"spos":1,"cpos":1},
{"monster_id":20411,"level":52,"stage":2,"spos":2,"cpos":2},
{"monster_id":20312,"level":52,"stage":2,"spos":3,"cpos":3},
{"monster_id":20011,"level":52,"stage":2,"spos":4,"cpos":4},
{"monster_id":20061,"level":52,"stage":2,"spos":5,"cpos":5},
{"monster_id":20011,"level":52,"stage":2,"spos":6,"cpos":6}
]</v>
      </c>
      <c r="L41" s="3">
        <f t="shared" si="0"/>
        <v>1</v>
      </c>
      <c r="M41" s="3">
        <f t="shared" si="1"/>
        <v>6</v>
      </c>
      <c r="N41" s="4">
        <v>8000</v>
      </c>
      <c r="O41" s="4">
        <v>20</v>
      </c>
      <c r="P41" s="4">
        <v>10</v>
      </c>
      <c r="Q41" s="4">
        <v>1</v>
      </c>
      <c r="Z41">
        <f t="shared" si="4"/>
        <v>52</v>
      </c>
      <c r="AA41">
        <v>1</v>
      </c>
      <c r="AB41">
        <v>20342</v>
      </c>
      <c r="AC41">
        <v>20411</v>
      </c>
      <c r="AD41">
        <v>20312</v>
      </c>
      <c r="AE41">
        <v>20011</v>
      </c>
      <c r="AF41">
        <v>20061</v>
      </c>
      <c r="AG41">
        <v>20011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</row>
    <row r="42" spans="1:39" ht="132" x14ac:dyDescent="0.15">
      <c r="A42" s="1"/>
      <c r="B42" s="8">
        <v>600037</v>
      </c>
      <c r="C42" s="8">
        <v>0</v>
      </c>
      <c r="D42" s="8">
        <v>37</v>
      </c>
      <c r="E42" s="8">
        <v>600038</v>
      </c>
      <c r="F42" s="8"/>
      <c r="G42" s="8" t="s">
        <v>60</v>
      </c>
      <c r="H42" s="10" t="str">
        <f t="shared" si="2"/>
        <v>[
{"item_id":2,"count":20},
{"item_id":1,"count":8000},
{"item_id":100,"count":10},
{"item_id":70033,"count":1}
]</v>
      </c>
      <c r="I42" s="14"/>
      <c r="J42" s="14" t="str">
        <f t="shared" si="3"/>
        <v>[
{"monster_id":20082,"level":53,"stage":2,"spos":1,"cpos":1},
{"monster_id":20321,"level":53,"stage":2,"spos":2,"cpos":2},
{"monster_id":20142,"level":53,"stage":2,"spos":3,"cpos":3},
{"monster_id":20380,"level":53,"stage":2,"spos":4,"cpos":4},
{"monster_id":20382,"level":53,"stage":2,"spos":5,"cpos":5},
{"monster_id":20451,"level":53,"stage":2,"spos":6,"cpos":6}
]</v>
      </c>
      <c r="L42" s="3">
        <f t="shared" si="0"/>
        <v>2</v>
      </c>
      <c r="M42" s="3">
        <f t="shared" si="1"/>
        <v>7</v>
      </c>
      <c r="N42" s="4">
        <v>8000</v>
      </c>
      <c r="O42" s="4">
        <v>20</v>
      </c>
      <c r="P42" s="4">
        <v>10</v>
      </c>
      <c r="Q42" s="4">
        <v>1</v>
      </c>
      <c r="Z42">
        <f t="shared" si="4"/>
        <v>53</v>
      </c>
      <c r="AA42">
        <v>1</v>
      </c>
      <c r="AB42">
        <v>20082</v>
      </c>
      <c r="AC42">
        <v>20321</v>
      </c>
      <c r="AD42">
        <v>20142</v>
      </c>
      <c r="AE42">
        <v>20380</v>
      </c>
      <c r="AF42">
        <v>20382</v>
      </c>
      <c r="AG42">
        <v>20451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</row>
    <row r="43" spans="1:39" ht="132" x14ac:dyDescent="0.15">
      <c r="A43" s="1"/>
      <c r="B43" s="8">
        <v>600038</v>
      </c>
      <c r="C43" s="8">
        <v>0</v>
      </c>
      <c r="D43" s="8">
        <v>38</v>
      </c>
      <c r="E43" s="8">
        <v>600039</v>
      </c>
      <c r="F43" s="8"/>
      <c r="G43" s="8" t="s">
        <v>60</v>
      </c>
      <c r="H43" s="10" t="str">
        <f t="shared" si="2"/>
        <v>[
{"item_id":2,"count":20},
{"item_id":1,"count":8000},
{"item_id":100,"count":10},
{"item_id":70033,"count":1}
]</v>
      </c>
      <c r="I43" s="14"/>
      <c r="J43" s="14" t="str">
        <f t="shared" si="3"/>
        <v>[
{"monster_id":20022,"level":54,"stage":2,"spos":1,"cpos":1},
{"monster_id":20410,"level":54,"stage":2,"spos":2,"cpos":2},
{"monster_id":20130,"level":54,"stage":2,"spos":3,"cpos":3},
{"monster_id":20460,"level":54,"stage":2,"spos":4,"cpos":4},
{"monster_id":20132,"level":54,"stage":2,"spos":5,"cpos":5},
{"monster_id":20401,"level":54,"stage":2,"spos":6,"cpos":6}
]</v>
      </c>
      <c r="L43" s="3">
        <f t="shared" si="0"/>
        <v>3</v>
      </c>
      <c r="M43" s="3">
        <f t="shared" si="1"/>
        <v>8</v>
      </c>
      <c r="N43" s="4">
        <v>8000</v>
      </c>
      <c r="O43" s="4">
        <v>20</v>
      </c>
      <c r="P43" s="4">
        <v>10</v>
      </c>
      <c r="Q43" s="4">
        <v>1</v>
      </c>
      <c r="Z43">
        <f t="shared" si="4"/>
        <v>54</v>
      </c>
      <c r="AA43">
        <v>1</v>
      </c>
      <c r="AB43">
        <v>20022</v>
      </c>
      <c r="AC43">
        <v>20410</v>
      </c>
      <c r="AD43">
        <v>20130</v>
      </c>
      <c r="AE43">
        <v>20460</v>
      </c>
      <c r="AF43">
        <v>20132</v>
      </c>
      <c r="AG43">
        <v>20401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</row>
    <row r="44" spans="1:39" ht="132" x14ac:dyDescent="0.15">
      <c r="A44" s="1"/>
      <c r="B44" s="8">
        <v>600039</v>
      </c>
      <c r="C44" s="8">
        <v>0</v>
      </c>
      <c r="D44" s="8">
        <v>39</v>
      </c>
      <c r="E44" s="8">
        <v>600040</v>
      </c>
      <c r="F44" s="8"/>
      <c r="G44" s="8" t="s">
        <v>60</v>
      </c>
      <c r="H44" s="10" t="str">
        <f t="shared" si="2"/>
        <v>[
{"item_id":2,"count":20},
{"item_id":1,"count":8000},
{"item_id":100,"count":10},
{"item_id":70033,"count":1}
]</v>
      </c>
      <c r="I44" s="14"/>
      <c r="J44" s="14" t="str">
        <f t="shared" si="3"/>
        <v>[
{"monster_id":20120,"level":55,"stage":2,"spos":1,"cpos":1},
{"monster_id":20170,"level":55,"stage":2,"spos":2,"cpos":2},
{"monster_id":20132,"level":55,"stage":2,"spos":3,"cpos":3},
{"monster_id":20470,"level":55,"stage":2,"spos":4,"cpos":4},
{"monster_id":20462,"level":55,"stage":2,"spos":5,"cpos":5},
{"monster_id":20031,"level":55,"stage":2,"spos":6,"cpos":6}
]</v>
      </c>
      <c r="L44" s="3">
        <f t="shared" si="0"/>
        <v>4</v>
      </c>
      <c r="M44" s="3">
        <f t="shared" si="1"/>
        <v>9</v>
      </c>
      <c r="N44" s="4">
        <v>8000</v>
      </c>
      <c r="O44" s="4">
        <v>20</v>
      </c>
      <c r="P44" s="4">
        <v>10</v>
      </c>
      <c r="Q44" s="4">
        <v>1</v>
      </c>
      <c r="Z44">
        <f t="shared" si="4"/>
        <v>55</v>
      </c>
      <c r="AA44">
        <v>1</v>
      </c>
      <c r="AB44">
        <v>20120</v>
      </c>
      <c r="AC44">
        <v>20170</v>
      </c>
      <c r="AD44">
        <v>20132</v>
      </c>
      <c r="AE44">
        <v>20470</v>
      </c>
      <c r="AF44">
        <v>20462</v>
      </c>
      <c r="AG44">
        <v>20031</v>
      </c>
      <c r="AH44">
        <v>2</v>
      </c>
      <c r="AI44">
        <v>2</v>
      </c>
      <c r="AJ44">
        <v>2</v>
      </c>
      <c r="AK44">
        <v>2</v>
      </c>
      <c r="AL44">
        <v>2</v>
      </c>
      <c r="AM44">
        <v>2</v>
      </c>
    </row>
    <row r="45" spans="1:39" ht="132" x14ac:dyDescent="0.15">
      <c r="A45" s="1"/>
      <c r="B45" s="8">
        <v>600040</v>
      </c>
      <c r="C45" s="8">
        <v>0</v>
      </c>
      <c r="D45" s="8">
        <v>40</v>
      </c>
      <c r="E45" s="8">
        <v>600041</v>
      </c>
      <c r="F45" s="8"/>
      <c r="G45" s="8" t="s">
        <v>60</v>
      </c>
      <c r="H45" s="10" t="str">
        <f t="shared" si="2"/>
        <v>[
{"item_id":2,"count":40},
{"item_id":1,"count":9000},
{"item_id":100,"count":15},
{"item_id":70033,"count":2}
]</v>
      </c>
      <c r="I45" s="14">
        <v>1</v>
      </c>
      <c r="J45" s="14" t="str">
        <f>"[
{""monster_id"":"&amp;AB45&amp;",""level"":"&amp;Z45&amp;",""stage"":"&amp;AH45&amp;",""spos"":1,""cpos"":1,""boss"":1},
{""monster_id"":"&amp;AC45&amp;",""level"":"&amp;Z45&amp;",""stage"":"&amp;AI45&amp;",""spos"":2,""cpos"":2},
{""monster_id"":"&amp;AD45&amp;",""level"":"&amp;Z45&amp;",""stage"":"&amp;AJ45&amp;",""spos"":3,""cpos"":3},
{""monster_id"":"&amp;AE45&amp;",""level"":"&amp;Z45&amp;",""stage"":"&amp;AK45&amp;",""spos"":4,""cpos"":4},
{""monster_id"":"&amp;AF45&amp;",""level"":"&amp;Z45&amp;",""stage"":"&amp;AL45&amp;",""spos"":5,""cpos"":5},
{""monster_id"":"&amp;AG45&amp;",""level"":"&amp;Z45&amp;",""stage"":"&amp;AM45&amp;",""spos"":6,""cpos"":6}
]"</f>
        <v>[
{"monster_id":20442,"level":57,"stage":2,"spos":1,"cpos":1,"boss":1},
{"monster_id":20151,"level":57,"stage":2,"spos":2,"cpos":2},
{"monster_id":20080,"level":57,"stage":2,"spos":3,"cpos":3},
{"monster_id":20061,"level":57,"stage":2,"spos":4,"cpos":4},
{"monster_id":20312,"level":57,"stage":2,"spos":5,"cpos":5},
{"monster_id":20161,"level":57,"stage":2,"spos":6,"cpos":6}
]</v>
      </c>
      <c r="L45" s="3">
        <f t="shared" si="0"/>
        <v>0</v>
      </c>
      <c r="M45" s="3">
        <f t="shared" si="1"/>
        <v>0</v>
      </c>
      <c r="N45" s="4">
        <v>9000</v>
      </c>
      <c r="O45" s="4">
        <v>40</v>
      </c>
      <c r="P45" s="4">
        <v>15</v>
      </c>
      <c r="Q45" s="4">
        <v>2</v>
      </c>
      <c r="Z45">
        <f t="shared" si="4"/>
        <v>57</v>
      </c>
      <c r="AA45">
        <v>2</v>
      </c>
      <c r="AB45">
        <v>20442</v>
      </c>
      <c r="AC45">
        <v>20151</v>
      </c>
      <c r="AD45">
        <v>20080</v>
      </c>
      <c r="AE45">
        <v>20061</v>
      </c>
      <c r="AF45">
        <v>20312</v>
      </c>
      <c r="AG45">
        <v>20161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</row>
    <row r="46" spans="1:39" ht="132" x14ac:dyDescent="0.15">
      <c r="A46" s="1"/>
      <c r="B46" s="8">
        <v>600041</v>
      </c>
      <c r="C46" s="8">
        <v>0</v>
      </c>
      <c r="D46" s="8">
        <v>41</v>
      </c>
      <c r="E46" s="8">
        <v>600042</v>
      </c>
      <c r="F46" s="8"/>
      <c r="G46" s="8" t="s">
        <v>60</v>
      </c>
      <c r="H46" s="10" t="str">
        <f t="shared" si="2"/>
        <v>[
{"item_id":2,"count":30},
{"item_id":1,"count":9000},
{"item_id":100,"count":10},
{"item_id":70033,"count":1}
]</v>
      </c>
      <c r="I46" s="14"/>
      <c r="J46" s="14" t="str">
        <f t="shared" si="3"/>
        <v>[
{"monster_id":20441,"level":58,"stage":2,"spos":1,"cpos":1},
{"monster_id":20440,"level":58,"stage":2,"spos":2,"cpos":2},
{"monster_id":20030,"level":58,"stage":2,"spos":3,"cpos":3},
{"monster_id":20381,"level":58,"stage":2,"spos":4,"cpos":4},
{"monster_id":20162,"level":58,"stage":2,"spos":5,"cpos":5},
{"monster_id":20410,"level":58,"stage":2,"spos":6,"cpos":6}
]</v>
      </c>
      <c r="L46" s="3">
        <f t="shared" si="0"/>
        <v>1</v>
      </c>
      <c r="M46" s="3">
        <f t="shared" si="1"/>
        <v>1</v>
      </c>
      <c r="N46" s="4">
        <v>9000</v>
      </c>
      <c r="O46" s="4">
        <v>30</v>
      </c>
      <c r="P46" s="4">
        <v>10</v>
      </c>
      <c r="Q46" s="4">
        <v>1</v>
      </c>
      <c r="Z46">
        <f t="shared" si="4"/>
        <v>58</v>
      </c>
      <c r="AA46">
        <v>1</v>
      </c>
      <c r="AB46">
        <v>20441</v>
      </c>
      <c r="AC46">
        <v>20440</v>
      </c>
      <c r="AD46">
        <v>20030</v>
      </c>
      <c r="AE46">
        <v>20381</v>
      </c>
      <c r="AF46">
        <v>20162</v>
      </c>
      <c r="AG46">
        <v>20410</v>
      </c>
      <c r="AH46">
        <v>2</v>
      </c>
      <c r="AI46">
        <v>2</v>
      </c>
      <c r="AJ46">
        <v>2</v>
      </c>
      <c r="AK46">
        <v>2</v>
      </c>
      <c r="AL46">
        <v>2</v>
      </c>
      <c r="AM46">
        <v>2</v>
      </c>
    </row>
    <row r="47" spans="1:39" ht="132" x14ac:dyDescent="0.15">
      <c r="A47" s="1"/>
      <c r="B47" s="8">
        <v>600042</v>
      </c>
      <c r="C47" s="8">
        <v>0</v>
      </c>
      <c r="D47" s="8">
        <v>42</v>
      </c>
      <c r="E47" s="8">
        <v>600043</v>
      </c>
      <c r="F47" s="8"/>
      <c r="G47" s="8" t="s">
        <v>60</v>
      </c>
      <c r="H47" s="10" t="str">
        <f t="shared" si="2"/>
        <v>[
{"item_id":2,"count":30},
{"item_id":1,"count":9000},
{"item_id":100,"count":10},
{"item_id":70033,"count":1}
]</v>
      </c>
      <c r="I47" s="14"/>
      <c r="J47" s="14" t="str">
        <f t="shared" si="3"/>
        <v>[
{"monster_id":20462,"level":59,"stage":2,"spos":1,"cpos":1},
{"monster_id":20081,"level":59,"stage":2,"spos":2,"cpos":2},
{"monster_id":20442,"level":59,"stage":2,"spos":3,"cpos":3},
{"monster_id":20360,"level":59,"stage":2,"spos":4,"cpos":4},
{"monster_id":20151,"level":59,"stage":2,"spos":5,"cpos":5},
{"monster_id":20132,"level":59,"stage":2,"spos":6,"cpos":6}
]</v>
      </c>
      <c r="L47" s="3">
        <f t="shared" si="0"/>
        <v>2</v>
      </c>
      <c r="M47" s="3">
        <f t="shared" si="1"/>
        <v>2</v>
      </c>
      <c r="N47" s="4">
        <v>9000</v>
      </c>
      <c r="O47" s="4">
        <v>30</v>
      </c>
      <c r="P47" s="4">
        <v>10</v>
      </c>
      <c r="Q47" s="4">
        <v>1</v>
      </c>
      <c r="Z47">
        <f t="shared" si="4"/>
        <v>59</v>
      </c>
      <c r="AA47">
        <v>1</v>
      </c>
      <c r="AB47">
        <v>20462</v>
      </c>
      <c r="AC47">
        <v>20081</v>
      </c>
      <c r="AD47">
        <v>20442</v>
      </c>
      <c r="AE47">
        <v>20360</v>
      </c>
      <c r="AF47">
        <v>20151</v>
      </c>
      <c r="AG47">
        <v>20132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</row>
    <row r="48" spans="1:39" ht="132" x14ac:dyDescent="0.15">
      <c r="A48" s="1"/>
      <c r="B48" s="8">
        <v>600043</v>
      </c>
      <c r="C48" s="8">
        <v>0</v>
      </c>
      <c r="D48" s="8">
        <v>43</v>
      </c>
      <c r="E48" s="8">
        <v>600044</v>
      </c>
      <c r="F48" s="8"/>
      <c r="G48" s="8" t="s">
        <v>60</v>
      </c>
      <c r="H48" s="10" t="str">
        <f t="shared" si="2"/>
        <v>[
{"item_id":2,"count":30},
{"item_id":1,"count":9000},
{"item_id":100,"count":10},
{"item_id":70033,"count":1}
]</v>
      </c>
      <c r="I48" s="14"/>
      <c r="J48" s="14" t="str">
        <f t="shared" si="3"/>
        <v>[
{"monster_id":20402,"level":60,"stage":2,"spos":1,"cpos":1},
{"monster_id":20140,"level":60,"stage":2,"spos":2,"cpos":2},
{"monster_id":20470,"level":60,"stage":2,"spos":3,"cpos":3},
{"monster_id":20330,"level":60,"stage":2,"spos":4,"cpos":4},
{"monster_id":20020,"level":60,"stage":2,"spos":5,"cpos":5},
{"monster_id":20412,"level":60,"stage":2,"spos":6,"cpos":6}
]</v>
      </c>
      <c r="L48" s="3">
        <f t="shared" si="0"/>
        <v>3</v>
      </c>
      <c r="M48" s="3">
        <f t="shared" si="1"/>
        <v>3</v>
      </c>
      <c r="N48" s="4">
        <v>9000</v>
      </c>
      <c r="O48" s="4">
        <v>30</v>
      </c>
      <c r="P48" s="4">
        <v>10</v>
      </c>
      <c r="Q48" s="4">
        <v>1</v>
      </c>
      <c r="Z48">
        <f t="shared" si="4"/>
        <v>60</v>
      </c>
      <c r="AA48">
        <v>1</v>
      </c>
      <c r="AB48">
        <v>20402</v>
      </c>
      <c r="AC48">
        <v>20140</v>
      </c>
      <c r="AD48">
        <v>20470</v>
      </c>
      <c r="AE48">
        <v>20330</v>
      </c>
      <c r="AF48">
        <v>20020</v>
      </c>
      <c r="AG48">
        <v>20412</v>
      </c>
      <c r="AH48">
        <v>2</v>
      </c>
      <c r="AI48">
        <v>2</v>
      </c>
      <c r="AJ48">
        <v>2</v>
      </c>
      <c r="AK48">
        <v>2</v>
      </c>
      <c r="AL48">
        <v>2</v>
      </c>
      <c r="AM48">
        <v>2</v>
      </c>
    </row>
    <row r="49" spans="1:39" ht="132" x14ac:dyDescent="0.15">
      <c r="A49" s="1"/>
      <c r="B49" s="8">
        <v>600044</v>
      </c>
      <c r="C49" s="8">
        <v>0</v>
      </c>
      <c r="D49" s="8">
        <v>44</v>
      </c>
      <c r="E49" s="8">
        <v>600045</v>
      </c>
      <c r="F49" s="8"/>
      <c r="G49" s="8" t="s">
        <v>60</v>
      </c>
      <c r="H49" s="10" t="str">
        <f t="shared" si="2"/>
        <v>[
{"item_id":2,"count":30},
{"item_id":1,"count":9000},
{"item_id":100,"count":10},
{"item_id":70033,"count":1}
]</v>
      </c>
      <c r="I49" s="14"/>
      <c r="J49" s="14" t="str">
        <f t="shared" si="3"/>
        <v>[
{"monster_id":20461,"level":61,"stage":2,"spos":1,"cpos":1},
{"monster_id":20371,"level":61,"stage":2,"spos":2,"cpos":2},
{"monster_id":20071,"level":61,"stage":2,"spos":3,"cpos":3},
{"monster_id":20461,"level":61,"stage":2,"spos":4,"cpos":4},
{"monster_id":20130,"level":61,"stage":2,"spos":5,"cpos":5},
{"monster_id":20120,"level":61,"stage":2,"spos":6,"cpos":6}
]</v>
      </c>
      <c r="L49" s="3">
        <f t="shared" si="0"/>
        <v>4</v>
      </c>
      <c r="M49" s="3">
        <f t="shared" si="1"/>
        <v>4</v>
      </c>
      <c r="N49" s="4">
        <v>9000</v>
      </c>
      <c r="O49" s="4">
        <v>30</v>
      </c>
      <c r="P49" s="4">
        <v>10</v>
      </c>
      <c r="Q49" s="4">
        <v>1</v>
      </c>
      <c r="Z49">
        <f t="shared" si="4"/>
        <v>61</v>
      </c>
      <c r="AA49">
        <v>1</v>
      </c>
      <c r="AB49">
        <v>20461</v>
      </c>
      <c r="AC49">
        <v>20371</v>
      </c>
      <c r="AD49">
        <v>20071</v>
      </c>
      <c r="AE49">
        <v>20461</v>
      </c>
      <c r="AF49">
        <v>20130</v>
      </c>
      <c r="AG49">
        <v>20120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</row>
    <row r="50" spans="1:39" ht="132" x14ac:dyDescent="0.15">
      <c r="A50" s="1"/>
      <c r="B50" s="8">
        <v>600045</v>
      </c>
      <c r="C50" s="8">
        <v>0</v>
      </c>
      <c r="D50" s="8">
        <v>45</v>
      </c>
      <c r="E50" s="8">
        <v>600046</v>
      </c>
      <c r="F50" s="8"/>
      <c r="G50" s="8" t="s">
        <v>60</v>
      </c>
      <c r="H50" s="10" t="str">
        <f t="shared" si="2"/>
        <v>[
{"item_id":2,"count":60},
{"item_id":1,"count":10000},
{"item_id":100,"count":15},
{"item_id":70033,"count":2}
]</v>
      </c>
      <c r="I50" s="14">
        <v>1</v>
      </c>
      <c r="J50" s="14" t="str">
        <f>"[
{""monster_id"":"&amp;AB50&amp;",""level"":"&amp;Z50&amp;",""stage"":"&amp;AH50&amp;",""spos"":1,""cpos"":1,""boss"":1},
{""monster_id"":"&amp;AC50&amp;",""level"":"&amp;Z50&amp;",""stage"":"&amp;AI50&amp;",""spos"":2,""cpos"":2},
{""monster_id"":"&amp;AD50&amp;",""level"":"&amp;Z50&amp;",""stage"":"&amp;AJ50&amp;",""spos"":3,""cpos"":3},
{""monster_id"":"&amp;AE50&amp;",""level"":"&amp;Z50&amp;",""stage"":"&amp;AK50&amp;",""spos"":4,""cpos"":4},
{""monster_id"":"&amp;AF50&amp;",""level"":"&amp;Z50&amp;",""stage"":"&amp;AL50&amp;",""spos"":5,""cpos"":5},
{""monster_id"":"&amp;AG50&amp;",""level"":"&amp;Z50&amp;",""stage"":"&amp;AM50&amp;",""spos"":6,""cpos"":6}
]"</f>
        <v>[
{"monster_id":20180,"level":63,"stage":2,"spos":1,"cpos":1,"boss":1},
{"monster_id":20131,"level":63,"stage":2,"spos":2,"cpos":2},
{"monster_id":20471,"level":63,"stage":2,"spos":3,"cpos":3},
{"monster_id":20011,"level":63,"stage":2,"spos":4,"cpos":4},
{"monster_id":20142,"level":63,"stage":2,"spos":5,"cpos":5},
{"monster_id":20010,"level":63,"stage":2,"spos":6,"cpos":6}
]</v>
      </c>
      <c r="L50" s="3">
        <f t="shared" si="0"/>
        <v>0</v>
      </c>
      <c r="M50" s="3">
        <f t="shared" si="1"/>
        <v>5</v>
      </c>
      <c r="N50" s="4">
        <v>10000</v>
      </c>
      <c r="O50" s="4">
        <v>60</v>
      </c>
      <c r="P50" s="4">
        <v>15</v>
      </c>
      <c r="Q50" s="4">
        <v>2</v>
      </c>
      <c r="Z50">
        <f t="shared" si="4"/>
        <v>63</v>
      </c>
      <c r="AA50">
        <v>2</v>
      </c>
      <c r="AB50">
        <v>20180</v>
      </c>
      <c r="AC50">
        <v>20131</v>
      </c>
      <c r="AD50">
        <v>20471</v>
      </c>
      <c r="AE50">
        <v>20011</v>
      </c>
      <c r="AF50">
        <v>20142</v>
      </c>
      <c r="AG50">
        <v>20010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</row>
    <row r="51" spans="1:39" ht="132" x14ac:dyDescent="0.15">
      <c r="A51" s="1"/>
      <c r="B51" s="8">
        <v>600046</v>
      </c>
      <c r="C51" s="8">
        <v>0</v>
      </c>
      <c r="D51" s="8">
        <v>46</v>
      </c>
      <c r="E51" s="8">
        <v>600047</v>
      </c>
      <c r="F51" s="8"/>
      <c r="G51" s="8" t="s">
        <v>60</v>
      </c>
      <c r="H51" s="10" t="str">
        <f t="shared" si="2"/>
        <v>[
{"item_id":2,"count":30},
{"item_id":1,"count":10000},
{"item_id":100,"count":10},
{"item_id":70033,"count":1}
]</v>
      </c>
      <c r="I51" s="14"/>
      <c r="J51" s="14" t="str">
        <f t="shared" si="3"/>
        <v>[
{"monster_id":20411,"level":64,"stage":2,"spos":1,"cpos":1},
{"monster_id":20112,"level":64,"stage":2,"spos":2,"cpos":2},
{"monster_id":20360,"level":64,"stage":2,"spos":3,"cpos":3},
{"monster_id":20462,"level":64,"stage":2,"spos":4,"cpos":4},
{"monster_id":20312,"level":64,"stage":2,"spos":5,"cpos":5},
{"monster_id":20362,"level":64,"stage":2,"spos":6,"cpos":6}
]</v>
      </c>
      <c r="L51" s="3">
        <f t="shared" si="0"/>
        <v>1</v>
      </c>
      <c r="M51" s="3">
        <f t="shared" si="1"/>
        <v>6</v>
      </c>
      <c r="N51" s="4">
        <v>10000</v>
      </c>
      <c r="O51" s="4">
        <v>30</v>
      </c>
      <c r="P51" s="4">
        <v>10</v>
      </c>
      <c r="Q51" s="4">
        <v>1</v>
      </c>
      <c r="Z51">
        <f t="shared" si="4"/>
        <v>64</v>
      </c>
      <c r="AA51">
        <v>1</v>
      </c>
      <c r="AB51">
        <v>20411</v>
      </c>
      <c r="AC51">
        <v>20112</v>
      </c>
      <c r="AD51">
        <v>20360</v>
      </c>
      <c r="AE51">
        <v>20462</v>
      </c>
      <c r="AF51">
        <v>20312</v>
      </c>
      <c r="AG51">
        <v>20362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</row>
    <row r="52" spans="1:39" ht="132" x14ac:dyDescent="0.15">
      <c r="A52" s="1"/>
      <c r="B52" s="8">
        <v>600047</v>
      </c>
      <c r="C52" s="8">
        <v>0</v>
      </c>
      <c r="D52" s="8">
        <v>47</v>
      </c>
      <c r="E52" s="8">
        <v>600048</v>
      </c>
      <c r="F52" s="8"/>
      <c r="G52" s="8" t="s">
        <v>60</v>
      </c>
      <c r="H52" s="10" t="str">
        <f t="shared" si="2"/>
        <v>[
{"item_id":2,"count":30},
{"item_id":1,"count":10000},
{"item_id":100,"count":10},
{"item_id":70033,"count":1}
]</v>
      </c>
      <c r="I52" s="14"/>
      <c r="J52" s="14" t="str">
        <f t="shared" si="3"/>
        <v>[
{"monster_id":20330,"level":65,"stage":2,"spos":1,"cpos":1},
{"monster_id":20431,"level":65,"stage":2,"spos":2,"cpos":2},
{"monster_id":20132,"level":65,"stage":2,"spos":3,"cpos":3},
{"monster_id":20131,"level":65,"stage":2,"spos":4,"cpos":4},
{"monster_id":20391,"level":65,"stage":2,"spos":5,"cpos":5},
{"monster_id":20020,"level":65,"stage":2,"spos":6,"cpos":6}
]</v>
      </c>
      <c r="L52" s="3">
        <f t="shared" si="0"/>
        <v>2</v>
      </c>
      <c r="M52" s="3">
        <f t="shared" si="1"/>
        <v>7</v>
      </c>
      <c r="N52" s="4">
        <v>10000</v>
      </c>
      <c r="O52" s="4">
        <v>30</v>
      </c>
      <c r="P52" s="4">
        <v>10</v>
      </c>
      <c r="Q52" s="4">
        <v>1</v>
      </c>
      <c r="Z52">
        <f t="shared" si="4"/>
        <v>65</v>
      </c>
      <c r="AA52">
        <v>1</v>
      </c>
      <c r="AB52">
        <v>20330</v>
      </c>
      <c r="AC52">
        <v>20431</v>
      </c>
      <c r="AD52">
        <v>20132</v>
      </c>
      <c r="AE52">
        <v>20131</v>
      </c>
      <c r="AF52">
        <v>20391</v>
      </c>
      <c r="AG52">
        <v>20020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</row>
    <row r="53" spans="1:39" ht="132" x14ac:dyDescent="0.15">
      <c r="A53" s="1"/>
      <c r="B53" s="8">
        <v>600048</v>
      </c>
      <c r="C53" s="8">
        <v>0</v>
      </c>
      <c r="D53" s="8">
        <v>48</v>
      </c>
      <c r="E53" s="8">
        <v>600049</v>
      </c>
      <c r="F53" s="8"/>
      <c r="G53" s="8" t="s">
        <v>60</v>
      </c>
      <c r="H53" s="10" t="str">
        <f t="shared" si="2"/>
        <v>[
{"item_id":2,"count":30},
{"item_id":1,"count":10000},
{"item_id":100,"count":10},
{"item_id":70033,"count":1}
]</v>
      </c>
      <c r="I53" s="14"/>
      <c r="J53" s="14" t="str">
        <f t="shared" si="3"/>
        <v>[
{"monster_id":20381,"level":66,"stage":2,"spos":1,"cpos":1},
{"monster_id":20380,"level":66,"stage":2,"spos":2,"cpos":2},
{"monster_id":20132,"level":66,"stage":2,"spos":3,"cpos":3},
{"monster_id":20462,"level":66,"stage":2,"spos":4,"cpos":4},
{"monster_id":20401,"level":66,"stage":2,"spos":5,"cpos":5},
{"monster_id":20181,"level":66,"stage":2,"spos":6,"cpos":6}
]</v>
      </c>
      <c r="L53" s="3">
        <f t="shared" si="0"/>
        <v>3</v>
      </c>
      <c r="M53" s="3">
        <f t="shared" si="1"/>
        <v>8</v>
      </c>
      <c r="N53" s="4">
        <v>10000</v>
      </c>
      <c r="O53" s="4">
        <v>30</v>
      </c>
      <c r="P53" s="4">
        <v>10</v>
      </c>
      <c r="Q53" s="4">
        <v>1</v>
      </c>
      <c r="Z53">
        <f t="shared" si="4"/>
        <v>66</v>
      </c>
      <c r="AA53">
        <v>1</v>
      </c>
      <c r="AB53">
        <v>20381</v>
      </c>
      <c r="AC53">
        <v>20380</v>
      </c>
      <c r="AD53">
        <v>20132</v>
      </c>
      <c r="AE53">
        <v>20462</v>
      </c>
      <c r="AF53">
        <v>20401</v>
      </c>
      <c r="AG53">
        <v>20181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ht="132" x14ac:dyDescent="0.15">
      <c r="A54" s="1"/>
      <c r="B54" s="8">
        <v>600049</v>
      </c>
      <c r="C54" s="8">
        <v>0</v>
      </c>
      <c r="D54" s="8">
        <v>49</v>
      </c>
      <c r="E54" s="8">
        <v>600050</v>
      </c>
      <c r="F54" s="8"/>
      <c r="G54" s="8" t="s">
        <v>60</v>
      </c>
      <c r="H54" s="10" t="str">
        <f t="shared" si="2"/>
        <v>[
{"item_id":2,"count":30},
{"item_id":1,"count":10000},
{"item_id":100,"count":10},
{"item_id":70033,"count":1}
]</v>
      </c>
      <c r="I54" s="14"/>
      <c r="J54" s="14" t="str">
        <f t="shared" si="3"/>
        <v>[
{"monster_id":20461,"level":67,"stage":2,"spos":1,"cpos":1},
{"monster_id":20461,"level":67,"stage":2,"spos":2,"cpos":2},
{"monster_id":20180,"level":67,"stage":2,"spos":3,"cpos":3},
{"monster_id":20401,"level":67,"stage":2,"spos":4,"cpos":4},
{"monster_id":20450,"level":67,"stage":2,"spos":5,"cpos":5},
{"monster_id":20371,"level":67,"stage":2,"spos":6,"cpos":6}
]</v>
      </c>
      <c r="L54" s="3">
        <f t="shared" si="0"/>
        <v>4</v>
      </c>
      <c r="M54" s="3">
        <f t="shared" si="1"/>
        <v>9</v>
      </c>
      <c r="N54" s="4">
        <v>10000</v>
      </c>
      <c r="O54" s="4">
        <v>30</v>
      </c>
      <c r="P54" s="4">
        <v>10</v>
      </c>
      <c r="Q54" s="4">
        <v>1</v>
      </c>
      <c r="Z54">
        <f t="shared" si="4"/>
        <v>67</v>
      </c>
      <c r="AA54">
        <v>1</v>
      </c>
      <c r="AB54">
        <v>20461</v>
      </c>
      <c r="AC54">
        <v>20461</v>
      </c>
      <c r="AD54">
        <v>20180</v>
      </c>
      <c r="AE54">
        <v>20401</v>
      </c>
      <c r="AF54">
        <v>20450</v>
      </c>
      <c r="AG54">
        <v>20371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</row>
    <row r="55" spans="1:39" ht="132" x14ac:dyDescent="0.15">
      <c r="A55" s="1"/>
      <c r="B55" s="8">
        <v>600050</v>
      </c>
      <c r="C55" s="8">
        <v>0</v>
      </c>
      <c r="D55" s="8">
        <v>50</v>
      </c>
      <c r="E55" s="8">
        <v>600051</v>
      </c>
      <c r="F55" s="8"/>
      <c r="G55" s="8" t="s">
        <v>60</v>
      </c>
      <c r="H55" s="10" t="str">
        <f t="shared" si="2"/>
        <v>[
{"item_id":2,"count":60},
{"item_id":1,"count":11000},
{"item_id":100,"count":15},
{"item_id":70033,"count":2}
]</v>
      </c>
      <c r="I55" s="14">
        <v>1</v>
      </c>
      <c r="J55" s="14" t="str">
        <f>"[
{""monster_id"":"&amp;AB55&amp;",""level"":"&amp;Z55&amp;",""stage"":"&amp;AH55&amp;",""spos"":1,""cpos"":1,""boss"":1},
{""monster_id"":"&amp;AC55&amp;",""level"":"&amp;Z55&amp;",""stage"":"&amp;AI55&amp;",""spos"":2,""cpos"":2},
{""monster_id"":"&amp;AD55&amp;",""level"":"&amp;Z55&amp;",""stage"":"&amp;AJ55&amp;",""spos"":3,""cpos"":3},
{""monster_id"":"&amp;AE55&amp;",""level"":"&amp;Z55&amp;",""stage"":"&amp;AK55&amp;",""spos"":4,""cpos"":4},
{""monster_id"":"&amp;AF55&amp;",""level"":"&amp;Z55&amp;",""stage"":"&amp;AL55&amp;",""spos"":5,""cpos"":5},
{""monster_id"":"&amp;AG55&amp;",""level"":"&amp;Z55&amp;",""stage"":"&amp;AM55&amp;",""spos"":6,""cpos"":6}
]"</f>
        <v>[
{"monster_id":20341,"level":69,"stage":2,"spos":1,"cpos":1,"boss":1},
{"monster_id":20322,"level":69,"stage":2,"spos":2,"cpos":2},
{"monster_id":20420,"level":69,"stage":2,"spos":3,"cpos":3},
{"monster_id":20070,"level":69,"stage":2,"spos":4,"cpos":4},
{"monster_id":20352,"level":69,"stage":2,"spos":5,"cpos":5},
{"monster_id":20051,"level":69,"stage":2,"spos":6,"cpos":6}
]</v>
      </c>
      <c r="L55" s="3">
        <f t="shared" si="0"/>
        <v>0</v>
      </c>
      <c r="M55" s="3">
        <f t="shared" si="1"/>
        <v>0</v>
      </c>
      <c r="N55" s="4">
        <v>11000</v>
      </c>
      <c r="O55" s="4">
        <v>60</v>
      </c>
      <c r="P55" s="4">
        <v>15</v>
      </c>
      <c r="Q55" s="4">
        <v>2</v>
      </c>
      <c r="Z55">
        <f t="shared" si="4"/>
        <v>69</v>
      </c>
      <c r="AA55">
        <v>2</v>
      </c>
      <c r="AB55">
        <v>20341</v>
      </c>
      <c r="AC55">
        <v>20322</v>
      </c>
      <c r="AD55">
        <v>20420</v>
      </c>
      <c r="AE55">
        <v>20070</v>
      </c>
      <c r="AF55">
        <v>20352</v>
      </c>
      <c r="AG55">
        <v>20051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</row>
    <row r="56" spans="1:39" ht="132" x14ac:dyDescent="0.15">
      <c r="A56" s="1"/>
      <c r="B56" s="8">
        <v>600051</v>
      </c>
      <c r="C56" s="8">
        <v>0</v>
      </c>
      <c r="D56" s="8">
        <v>51</v>
      </c>
      <c r="E56" s="8">
        <v>600052</v>
      </c>
      <c r="F56" s="8"/>
      <c r="G56" s="8" t="s">
        <v>60</v>
      </c>
      <c r="H56" s="10" t="str">
        <f t="shared" si="2"/>
        <v>[
{"item_id":2,"count":30},
{"item_id":1,"count":12000},
{"item_id":100,"count":15},
{"item_id":70033,"count":2}
]</v>
      </c>
      <c r="I56" s="14"/>
      <c r="J56" s="14" t="str">
        <f t="shared" si="3"/>
        <v>[
{"monster_id":20451,"level":70,"stage":2,"spos":1,"cpos":1},
{"monster_id":20381,"level":70,"stage":2,"spos":2,"cpos":2},
{"monster_id":20081,"level":70,"stage":2,"spos":3,"cpos":3},
{"monster_id":20362,"level":70,"stage":2,"spos":4,"cpos":4},
{"monster_id":20361,"level":70,"stage":2,"spos":5,"cpos":5},
{"monster_id":20350,"level":70,"stage":2,"spos":6,"cpos":6}
]</v>
      </c>
      <c r="L56" s="3">
        <f t="shared" si="0"/>
        <v>1</v>
      </c>
      <c r="M56" s="3">
        <f t="shared" si="1"/>
        <v>1</v>
      </c>
      <c r="N56" s="4">
        <v>12000</v>
      </c>
      <c r="O56" s="4">
        <v>30</v>
      </c>
      <c r="P56" s="4">
        <v>15</v>
      </c>
      <c r="Q56" s="4">
        <v>2</v>
      </c>
      <c r="Z56">
        <f t="shared" si="4"/>
        <v>70</v>
      </c>
      <c r="AA56">
        <v>1</v>
      </c>
      <c r="AB56">
        <v>20451</v>
      </c>
      <c r="AC56">
        <v>20381</v>
      </c>
      <c r="AD56">
        <v>20081</v>
      </c>
      <c r="AE56">
        <v>20362</v>
      </c>
      <c r="AF56">
        <v>20361</v>
      </c>
      <c r="AG56">
        <v>20350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</row>
    <row r="57" spans="1:39" ht="132" x14ac:dyDescent="0.15">
      <c r="A57" s="1"/>
      <c r="B57" s="8">
        <v>600052</v>
      </c>
      <c r="C57" s="8">
        <v>0</v>
      </c>
      <c r="D57" s="8">
        <v>52</v>
      </c>
      <c r="E57" s="8">
        <v>600053</v>
      </c>
      <c r="F57" s="8"/>
      <c r="G57" s="8" t="s">
        <v>60</v>
      </c>
      <c r="H57" s="10" t="str">
        <f t="shared" si="2"/>
        <v>[
{"item_id":2,"count":30},
{"item_id":1,"count":13000},
{"item_id":100,"count":15},
{"item_id":70033,"count":2}
]</v>
      </c>
      <c r="I57" s="14"/>
      <c r="J57" s="14" t="str">
        <f t="shared" si="3"/>
        <v>[
{"monster_id":20442,"level":71,"stage":2,"spos":1,"cpos":1},
{"monster_id":20431,"level":71,"stage":2,"spos":2,"cpos":2},
{"monster_id":20411,"level":71,"stage":2,"spos":3,"cpos":3},
{"monster_id":20142,"level":71,"stage":2,"spos":4,"cpos":4},
{"monster_id":20461,"level":71,"stage":2,"spos":5,"cpos":5},
{"monster_id":20020,"level":71,"stage":2,"spos":6,"cpos":6}
]</v>
      </c>
      <c r="L57" s="3">
        <f t="shared" si="0"/>
        <v>2</v>
      </c>
      <c r="M57" s="3">
        <f t="shared" si="1"/>
        <v>2</v>
      </c>
      <c r="N57" s="4">
        <v>13000</v>
      </c>
      <c r="O57" s="4">
        <v>30</v>
      </c>
      <c r="P57" s="4">
        <v>15</v>
      </c>
      <c r="Q57" s="4">
        <v>2</v>
      </c>
      <c r="Z57">
        <f t="shared" si="4"/>
        <v>71</v>
      </c>
      <c r="AA57">
        <v>1</v>
      </c>
      <c r="AB57">
        <v>20442</v>
      </c>
      <c r="AC57">
        <v>20431</v>
      </c>
      <c r="AD57">
        <v>20411</v>
      </c>
      <c r="AE57">
        <v>20142</v>
      </c>
      <c r="AF57">
        <v>20461</v>
      </c>
      <c r="AG57">
        <v>20020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</row>
    <row r="58" spans="1:39" ht="132" x14ac:dyDescent="0.15">
      <c r="A58" s="1"/>
      <c r="B58" s="8">
        <v>600053</v>
      </c>
      <c r="C58" s="8">
        <v>0</v>
      </c>
      <c r="D58" s="8">
        <v>53</v>
      </c>
      <c r="E58" s="8">
        <v>600054</v>
      </c>
      <c r="F58" s="8"/>
      <c r="G58" s="8" t="s">
        <v>60</v>
      </c>
      <c r="H58" s="10" t="str">
        <f t="shared" si="2"/>
        <v>[
{"item_id":2,"count":30},
{"item_id":1,"count":14000},
{"item_id":100,"count":15},
{"item_id":70033,"count":2}
]</v>
      </c>
      <c r="I58" s="14"/>
      <c r="J58" s="14" t="str">
        <f t="shared" si="3"/>
        <v>[
{"monster_id":20032,"level":72,"stage":2,"spos":1,"cpos":1},
{"monster_id":20371,"level":72,"stage":2,"spos":2,"cpos":2},
{"monster_id":20462,"level":72,"stage":2,"spos":3,"cpos":3},
{"monster_id":20020,"level":72,"stage":2,"spos":4,"cpos":4},
{"monster_id":20031,"level":72,"stage":2,"spos":5,"cpos":5},
{"monster_id":20010,"level":72,"stage":2,"spos":6,"cpos":6}
]</v>
      </c>
      <c r="L58" s="3">
        <f t="shared" si="0"/>
        <v>3</v>
      </c>
      <c r="M58" s="3">
        <f t="shared" si="1"/>
        <v>3</v>
      </c>
      <c r="N58" s="4">
        <v>14000</v>
      </c>
      <c r="O58" s="4">
        <v>30</v>
      </c>
      <c r="P58" s="4">
        <v>15</v>
      </c>
      <c r="Q58" s="4">
        <v>2</v>
      </c>
      <c r="Z58">
        <f t="shared" si="4"/>
        <v>72</v>
      </c>
      <c r="AA58">
        <v>1</v>
      </c>
      <c r="AB58">
        <v>20032</v>
      </c>
      <c r="AC58">
        <v>20371</v>
      </c>
      <c r="AD58">
        <v>20462</v>
      </c>
      <c r="AE58">
        <v>20020</v>
      </c>
      <c r="AF58">
        <v>20031</v>
      </c>
      <c r="AG58">
        <v>20010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</row>
    <row r="59" spans="1:39" ht="132" x14ac:dyDescent="0.15">
      <c r="A59" s="1"/>
      <c r="B59" s="8">
        <v>600054</v>
      </c>
      <c r="C59" s="8">
        <v>0</v>
      </c>
      <c r="D59" s="8">
        <v>54</v>
      </c>
      <c r="E59" s="8">
        <v>600055</v>
      </c>
      <c r="F59" s="8"/>
      <c r="G59" s="8" t="s">
        <v>60</v>
      </c>
      <c r="H59" s="10" t="str">
        <f t="shared" si="2"/>
        <v>[
{"item_id":2,"count":30},
{"item_id":1,"count":15000},
{"item_id":100,"count":15},
{"item_id":70033,"count":2}
]</v>
      </c>
      <c r="I59" s="14"/>
      <c r="J59" s="14" t="str">
        <f t="shared" si="3"/>
        <v>[
{"monster_id":20121,"level":73,"stage":2,"spos":1,"cpos":1},
{"monster_id":20340,"level":73,"stage":2,"spos":2,"cpos":2},
{"monster_id":20442,"level":73,"stage":2,"spos":3,"cpos":3},
{"monster_id":20051,"level":73,"stage":2,"spos":4,"cpos":4},
{"monster_id":20442,"level":73,"stage":2,"spos":5,"cpos":5},
{"monster_id":20321,"level":73,"stage":2,"spos":6,"cpos":6}
]</v>
      </c>
      <c r="L59" s="3">
        <f t="shared" si="0"/>
        <v>4</v>
      </c>
      <c r="M59" s="3">
        <f t="shared" si="1"/>
        <v>4</v>
      </c>
      <c r="N59" s="4">
        <v>15000</v>
      </c>
      <c r="O59" s="4">
        <v>30</v>
      </c>
      <c r="P59" s="4">
        <v>15</v>
      </c>
      <c r="Q59" s="4">
        <v>2</v>
      </c>
      <c r="Z59">
        <f t="shared" si="4"/>
        <v>73</v>
      </c>
      <c r="AA59">
        <v>1</v>
      </c>
      <c r="AB59">
        <v>20121</v>
      </c>
      <c r="AC59">
        <v>20340</v>
      </c>
      <c r="AD59">
        <v>20442</v>
      </c>
      <c r="AE59">
        <v>20051</v>
      </c>
      <c r="AF59">
        <v>20442</v>
      </c>
      <c r="AG59">
        <v>20321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</row>
    <row r="60" spans="1:39" ht="132" x14ac:dyDescent="0.15">
      <c r="A60" s="1"/>
      <c r="B60" s="8">
        <v>600055</v>
      </c>
      <c r="C60" s="8">
        <v>0</v>
      </c>
      <c r="D60" s="8">
        <v>55</v>
      </c>
      <c r="E60" s="8">
        <v>600056</v>
      </c>
      <c r="F60" s="8"/>
      <c r="G60" s="8" t="s">
        <v>60</v>
      </c>
      <c r="H60" s="10" t="str">
        <f t="shared" si="2"/>
        <v>[
{"item_id":2,"count":60},
{"item_id":1,"count":17000},
{"item_id":100,"count":22},
{"item_id":70033,"count":3}
]</v>
      </c>
      <c r="I60" s="14">
        <v>1</v>
      </c>
      <c r="J60" s="14" t="str">
        <f>"[
{""monster_id"":"&amp;AB60&amp;",""level"":"&amp;Z60&amp;",""stage"":"&amp;AH60&amp;",""spos"":1,""cpos"":1,""boss"":1},
{""monster_id"":"&amp;AC60&amp;",""level"":"&amp;Z60&amp;",""stage"":"&amp;AI60&amp;",""spos"":2,""cpos"":2},
{""monster_id"":"&amp;AD60&amp;",""level"":"&amp;Z60&amp;",""stage"":"&amp;AJ60&amp;",""spos"":3,""cpos"":3},
{""monster_id"":"&amp;AE60&amp;",""level"":"&amp;Z60&amp;",""stage"":"&amp;AK60&amp;",""spos"":4,""cpos"":4},
{""monster_id"":"&amp;AF60&amp;",""level"":"&amp;Z60&amp;",""stage"":"&amp;AL60&amp;",""spos"":5,""cpos"":5},
{""monster_id"":"&amp;AG60&amp;",""level"":"&amp;Z60&amp;",""stage"":"&amp;AM60&amp;",""spos"":6,""cpos"":6}
]"</f>
        <v>[
{"monster_id":20082,"level":75,"stage":2,"spos":1,"cpos":1,"boss":1},
{"monster_id":20460,"level":75,"stage":2,"spos":2,"cpos":2},
{"monster_id":20352,"level":75,"stage":2,"spos":3,"cpos":3},
{"monster_id":20421,"level":75,"stage":2,"spos":4,"cpos":4},
{"monster_id":20041,"level":75,"stage":2,"spos":5,"cpos":5},
{"monster_id":20470,"level":75,"stage":2,"spos":6,"cpos":6}
]</v>
      </c>
      <c r="L60" s="3">
        <f t="shared" si="0"/>
        <v>0</v>
      </c>
      <c r="M60" s="3">
        <f t="shared" si="1"/>
        <v>5</v>
      </c>
      <c r="N60" s="4">
        <v>17000</v>
      </c>
      <c r="O60" s="4">
        <v>60</v>
      </c>
      <c r="P60" s="4">
        <v>22</v>
      </c>
      <c r="Q60" s="4">
        <v>3</v>
      </c>
      <c r="Z60">
        <f t="shared" si="4"/>
        <v>75</v>
      </c>
      <c r="AA60">
        <v>2</v>
      </c>
      <c r="AB60">
        <v>20082</v>
      </c>
      <c r="AC60">
        <v>20460</v>
      </c>
      <c r="AD60">
        <v>20352</v>
      </c>
      <c r="AE60">
        <v>20421</v>
      </c>
      <c r="AF60">
        <v>20041</v>
      </c>
      <c r="AG60">
        <v>20470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</row>
    <row r="61" spans="1:39" ht="132" x14ac:dyDescent="0.15">
      <c r="A61" s="1"/>
      <c r="B61" s="8">
        <v>600056</v>
      </c>
      <c r="C61" s="8">
        <v>0</v>
      </c>
      <c r="D61" s="8">
        <v>56</v>
      </c>
      <c r="E61" s="8">
        <v>600057</v>
      </c>
      <c r="F61" s="8"/>
      <c r="G61" s="8" t="s">
        <v>60</v>
      </c>
      <c r="H61" s="10" t="str">
        <f t="shared" si="2"/>
        <v>[
{"item_id":2,"count":30},
{"item_id":1,"count":18000},
{"item_id":100,"count":15},
{"item_id":70033,"count":2}
]</v>
      </c>
      <c r="I61" s="14"/>
      <c r="J61" s="14" t="str">
        <f t="shared" si="3"/>
        <v>[
{"monster_id":20351,"level":76,"stage":2,"spos":1,"cpos":1},
{"monster_id":20450,"level":76,"stage":2,"spos":2,"cpos":2},
{"monster_id":20040,"level":76,"stage":2,"spos":3,"cpos":3},
{"monster_id":20370,"level":76,"stage":2,"spos":4,"cpos":4},
{"monster_id":20072,"level":76,"stage":2,"spos":5,"cpos":5},
{"monster_id":20312,"level":76,"stage":2,"spos":6,"cpos":6}
]</v>
      </c>
      <c r="L61" s="3">
        <f t="shared" si="0"/>
        <v>1</v>
      </c>
      <c r="M61" s="3">
        <f t="shared" si="1"/>
        <v>6</v>
      </c>
      <c r="N61" s="4">
        <v>18000</v>
      </c>
      <c r="O61" s="4">
        <v>30</v>
      </c>
      <c r="P61" s="4">
        <v>15</v>
      </c>
      <c r="Q61" s="4">
        <v>2</v>
      </c>
      <c r="Z61">
        <f t="shared" si="4"/>
        <v>76</v>
      </c>
      <c r="AA61">
        <v>1</v>
      </c>
      <c r="AB61">
        <v>20351</v>
      </c>
      <c r="AC61">
        <v>20450</v>
      </c>
      <c r="AD61">
        <v>20040</v>
      </c>
      <c r="AE61">
        <v>20370</v>
      </c>
      <c r="AF61">
        <v>20072</v>
      </c>
      <c r="AG61">
        <v>20312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</row>
    <row r="62" spans="1:39" ht="132" x14ac:dyDescent="0.15">
      <c r="A62" s="1"/>
      <c r="B62" s="8">
        <v>600057</v>
      </c>
      <c r="C62" s="8">
        <v>0</v>
      </c>
      <c r="D62" s="8">
        <v>57</v>
      </c>
      <c r="E62" s="8">
        <v>600058</v>
      </c>
      <c r="F62" s="8"/>
      <c r="G62" s="8" t="s">
        <v>60</v>
      </c>
      <c r="H62" s="10" t="str">
        <f t="shared" si="2"/>
        <v>[
{"item_id":2,"count":30},
{"item_id":1,"count":19000},
{"item_id":100,"count":15},
{"item_id":70033,"count":2}
]</v>
      </c>
      <c r="I62" s="14"/>
      <c r="J62" s="14" t="str">
        <f t="shared" si="3"/>
        <v>[
{"monster_id":20111,"level":77,"stage":2,"spos":1,"cpos":1},
{"monster_id":20181,"level":77,"stage":2,"spos":2,"cpos":2},
{"monster_id":20072,"level":77,"stage":2,"spos":3,"cpos":3},
{"monster_id":20411,"level":77,"stage":2,"spos":4,"cpos":4},
{"monster_id":20352,"level":77,"stage":2,"spos":5,"cpos":5},
{"monster_id":20451,"level":77,"stage":2,"spos":6,"cpos":6}
]</v>
      </c>
      <c r="L62" s="3">
        <f t="shared" si="0"/>
        <v>2</v>
      </c>
      <c r="M62" s="3">
        <f t="shared" si="1"/>
        <v>7</v>
      </c>
      <c r="N62" s="4">
        <v>19000</v>
      </c>
      <c r="O62" s="4">
        <v>30</v>
      </c>
      <c r="P62" s="4">
        <v>15</v>
      </c>
      <c r="Q62" s="4">
        <v>2</v>
      </c>
      <c r="Z62">
        <f t="shared" si="4"/>
        <v>77</v>
      </c>
      <c r="AA62">
        <v>1</v>
      </c>
      <c r="AB62">
        <v>20111</v>
      </c>
      <c r="AC62">
        <v>20181</v>
      </c>
      <c r="AD62">
        <v>20072</v>
      </c>
      <c r="AE62">
        <v>20411</v>
      </c>
      <c r="AF62">
        <v>20352</v>
      </c>
      <c r="AG62">
        <v>20451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</row>
    <row r="63" spans="1:39" ht="132" x14ac:dyDescent="0.15">
      <c r="A63" s="1"/>
      <c r="B63" s="8">
        <v>600058</v>
      </c>
      <c r="C63" s="8">
        <v>0</v>
      </c>
      <c r="D63" s="8">
        <v>58</v>
      </c>
      <c r="E63" s="8">
        <v>600059</v>
      </c>
      <c r="F63" s="8"/>
      <c r="G63" s="8" t="s">
        <v>60</v>
      </c>
      <c r="H63" s="10" t="str">
        <f t="shared" si="2"/>
        <v>[
{"item_id":2,"count":30},
{"item_id":1,"count":20000},
{"item_id":100,"count":15},
{"item_id":70033,"count":2}
]</v>
      </c>
      <c r="I63" s="14"/>
      <c r="J63" s="14" t="str">
        <f t="shared" si="3"/>
        <v>[
{"monster_id":20132,"level":78,"stage":2,"spos":1,"cpos":1},
{"monster_id":20410,"level":78,"stage":2,"spos":2,"cpos":2},
{"monster_id":20391,"level":78,"stage":2,"spos":3,"cpos":3},
{"monster_id":20040,"level":78,"stage":2,"spos":4,"cpos":4},
{"monster_id":20021,"level":78,"stage":2,"spos":5,"cpos":5},
{"monster_id":20072,"level":78,"stage":2,"spos":6,"cpos":6}
]</v>
      </c>
      <c r="L63" s="3">
        <f t="shared" si="0"/>
        <v>3</v>
      </c>
      <c r="M63" s="3">
        <f t="shared" si="1"/>
        <v>8</v>
      </c>
      <c r="N63" s="4">
        <v>20000</v>
      </c>
      <c r="O63" s="4">
        <v>30</v>
      </c>
      <c r="P63" s="4">
        <v>15</v>
      </c>
      <c r="Q63" s="4">
        <v>2</v>
      </c>
      <c r="Z63">
        <f t="shared" si="4"/>
        <v>78</v>
      </c>
      <c r="AA63">
        <v>1</v>
      </c>
      <c r="AB63">
        <v>20132</v>
      </c>
      <c r="AC63">
        <v>20410</v>
      </c>
      <c r="AD63">
        <v>20391</v>
      </c>
      <c r="AE63">
        <v>20040</v>
      </c>
      <c r="AF63">
        <v>20021</v>
      </c>
      <c r="AG63">
        <v>20072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</row>
    <row r="64" spans="1:39" ht="132" x14ac:dyDescent="0.15">
      <c r="A64" s="1"/>
      <c r="B64" s="8">
        <v>600059</v>
      </c>
      <c r="C64" s="8">
        <v>0</v>
      </c>
      <c r="D64" s="8">
        <v>59</v>
      </c>
      <c r="E64" s="8">
        <v>600060</v>
      </c>
      <c r="F64" s="8"/>
      <c r="G64" s="8" t="s">
        <v>60</v>
      </c>
      <c r="H64" s="10" t="str">
        <f t="shared" si="2"/>
        <v>[
{"item_id":2,"count":30},
{"item_id":1,"count":21000},
{"item_id":100,"count":15},
{"item_id":70033,"count":2}
]</v>
      </c>
      <c r="I64" s="14"/>
      <c r="J64" s="14" t="str">
        <f t="shared" si="3"/>
        <v>[
{"monster_id":20051,"level":79,"stage":2,"spos":1,"cpos":1},
{"monster_id":20130,"level":79,"stage":2,"spos":2,"cpos":2},
{"monster_id":20162,"level":79,"stage":2,"spos":3,"cpos":3},
{"monster_id":20051,"level":79,"stage":2,"spos":4,"cpos":4},
{"monster_id":20372,"level":79,"stage":2,"spos":5,"cpos":5},
{"monster_id":20152,"level":79,"stage":2,"spos":6,"cpos":6}
]</v>
      </c>
      <c r="L64" s="3">
        <f t="shared" si="0"/>
        <v>4</v>
      </c>
      <c r="M64" s="3">
        <f t="shared" si="1"/>
        <v>9</v>
      </c>
      <c r="N64" s="4">
        <v>21000</v>
      </c>
      <c r="O64" s="4">
        <v>30</v>
      </c>
      <c r="P64" s="4">
        <v>15</v>
      </c>
      <c r="Q64" s="4">
        <v>2</v>
      </c>
      <c r="Z64">
        <f t="shared" si="4"/>
        <v>79</v>
      </c>
      <c r="AA64">
        <v>1</v>
      </c>
      <c r="AB64">
        <v>20051</v>
      </c>
      <c r="AC64">
        <v>20130</v>
      </c>
      <c r="AD64">
        <v>20162</v>
      </c>
      <c r="AE64">
        <v>20051</v>
      </c>
      <c r="AF64">
        <v>20372</v>
      </c>
      <c r="AG64">
        <v>20152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</row>
    <row r="65" spans="1:39" ht="132" x14ac:dyDescent="0.15">
      <c r="A65" s="1"/>
      <c r="B65" s="8">
        <v>600060</v>
      </c>
      <c r="C65" s="8">
        <v>0</v>
      </c>
      <c r="D65" s="8">
        <v>60</v>
      </c>
      <c r="E65" s="8">
        <v>600061</v>
      </c>
      <c r="F65" s="8"/>
      <c r="G65" s="8" t="s">
        <v>60</v>
      </c>
      <c r="H65" s="10" t="str">
        <f t="shared" si="2"/>
        <v>[
{"item_id":2,"count":60},
{"item_id":1,"count":23000},
{"item_id":100,"count":22},
{"item_id":70033,"count":3}
]</v>
      </c>
      <c r="I65" s="14">
        <v>1</v>
      </c>
      <c r="J65" s="14" t="str">
        <f>"[
{""monster_id"":"&amp;AB65&amp;",""level"":"&amp;Z65&amp;",""stage"":"&amp;AH65&amp;",""spos"":1,""cpos"":1,""boss"":1},
{""monster_id"":"&amp;AC65&amp;",""level"":"&amp;Z65&amp;",""stage"":"&amp;AI65&amp;",""spos"":2,""cpos"":2},
{""monster_id"":"&amp;AD65&amp;",""level"":"&amp;Z65&amp;",""stage"":"&amp;AJ65&amp;",""spos"":3,""cpos"":3},
{""monster_id"":"&amp;AE65&amp;",""level"":"&amp;Z65&amp;",""stage"":"&amp;AK65&amp;",""spos"":4,""cpos"":4},
{""monster_id"":"&amp;AF65&amp;",""level"":"&amp;Z65&amp;",""stage"":"&amp;AL65&amp;",""spos"":5,""cpos"":5},
{""monster_id"":"&amp;AG65&amp;",""level"":"&amp;Z65&amp;",""stage"":"&amp;AM65&amp;",""spos"":6,""cpos"":6}
]"</f>
        <v>[
{"monster_id":20162,"level":81,"stage":3,"spos":1,"cpos":1,"boss":1},
{"monster_id":20021,"level":81,"stage":3,"spos":2,"cpos":2},
{"monster_id":20122,"level":81,"stage":3,"spos":3,"cpos":3},
{"monster_id":20152,"level":81,"stage":3,"spos":4,"cpos":4},
{"monster_id":20421,"level":81,"stage":3,"spos":5,"cpos":5},
{"monster_id":20412,"level":81,"stage":3,"spos":6,"cpos":6}
]</v>
      </c>
      <c r="L65" s="3">
        <f t="shared" si="0"/>
        <v>0</v>
      </c>
      <c r="M65" s="3">
        <f t="shared" si="1"/>
        <v>0</v>
      </c>
      <c r="N65" s="4">
        <v>23000</v>
      </c>
      <c r="O65" s="4">
        <v>60</v>
      </c>
      <c r="P65" s="4">
        <v>22</v>
      </c>
      <c r="Q65" s="4">
        <v>3</v>
      </c>
      <c r="Z65">
        <f t="shared" si="4"/>
        <v>81</v>
      </c>
      <c r="AA65">
        <v>2</v>
      </c>
      <c r="AB65">
        <v>20162</v>
      </c>
      <c r="AC65">
        <v>20021</v>
      </c>
      <c r="AD65">
        <v>20122</v>
      </c>
      <c r="AE65">
        <v>20152</v>
      </c>
      <c r="AF65">
        <v>20421</v>
      </c>
      <c r="AG65">
        <v>20412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</row>
    <row r="66" spans="1:39" ht="132" x14ac:dyDescent="0.15">
      <c r="A66" s="1"/>
      <c r="B66" s="8">
        <v>600061</v>
      </c>
      <c r="C66" s="8">
        <v>0</v>
      </c>
      <c r="D66" s="8">
        <v>61</v>
      </c>
      <c r="E66" s="8">
        <v>600062</v>
      </c>
      <c r="F66" s="8"/>
      <c r="G66" s="8" t="s">
        <v>60</v>
      </c>
      <c r="H66" s="10" t="str">
        <f t="shared" si="2"/>
        <v>[
{"item_id":2,"count":30},
{"item_id":1,"count":24000},
{"item_id":100,"count":15},
{"item_id":70033,"count":2}
]</v>
      </c>
      <c r="I66" s="14"/>
      <c r="J66" s="14" t="str">
        <f t="shared" si="3"/>
        <v>[
{"monster_id":20110,"level":82,"stage":3,"spos":1,"cpos":1},
{"monster_id":20332,"level":82,"stage":3,"spos":2,"cpos":2},
{"monster_id":20072,"level":82,"stage":3,"spos":3,"cpos":3},
{"monster_id":20400,"level":82,"stage":3,"spos":4,"cpos":4},
{"monster_id":20072,"level":82,"stage":3,"spos":5,"cpos":5},
{"monster_id":20470,"level":82,"stage":3,"spos":6,"cpos":6}
]</v>
      </c>
      <c r="L66" s="3">
        <f t="shared" si="0"/>
        <v>1</v>
      </c>
      <c r="M66" s="3">
        <f t="shared" si="1"/>
        <v>1</v>
      </c>
      <c r="N66" s="4">
        <v>24000</v>
      </c>
      <c r="O66" s="4">
        <v>30</v>
      </c>
      <c r="P66" s="4">
        <v>15</v>
      </c>
      <c r="Q66" s="4">
        <v>2</v>
      </c>
      <c r="Z66">
        <f t="shared" si="4"/>
        <v>82</v>
      </c>
      <c r="AA66">
        <v>1</v>
      </c>
      <c r="AB66">
        <v>20110</v>
      </c>
      <c r="AC66">
        <v>20332</v>
      </c>
      <c r="AD66">
        <v>20072</v>
      </c>
      <c r="AE66">
        <v>20400</v>
      </c>
      <c r="AF66">
        <v>20072</v>
      </c>
      <c r="AG66">
        <v>20470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</row>
    <row r="67" spans="1:39" ht="132" x14ac:dyDescent="0.15">
      <c r="A67" s="1"/>
      <c r="B67" s="8">
        <v>600062</v>
      </c>
      <c r="C67" s="8">
        <v>0</v>
      </c>
      <c r="D67" s="8">
        <v>62</v>
      </c>
      <c r="E67" s="8">
        <v>600063</v>
      </c>
      <c r="F67" s="8"/>
      <c r="G67" s="8" t="s">
        <v>60</v>
      </c>
      <c r="H67" s="10" t="str">
        <f t="shared" si="2"/>
        <v>[
{"item_id":2,"count":30},
{"item_id":1,"count":25000},
{"item_id":100,"count":15},
{"item_id":70033,"count":2}
]</v>
      </c>
      <c r="I67" s="14"/>
      <c r="J67" s="14" t="str">
        <f t="shared" si="3"/>
        <v>[
{"monster_id":20380,"level":83,"stage":3,"spos":1,"cpos":1},
{"monster_id":20121,"level":83,"stage":3,"spos":2,"cpos":2},
{"monster_id":20330,"level":83,"stage":3,"spos":3,"cpos":3},
{"monster_id":20381,"level":83,"stage":3,"spos":4,"cpos":4},
{"monster_id":20402,"level":83,"stage":3,"spos":5,"cpos":5},
{"monster_id":20471,"level":83,"stage":3,"spos":6,"cpos":6}
]</v>
      </c>
      <c r="L67" s="3">
        <f t="shared" si="0"/>
        <v>2</v>
      </c>
      <c r="M67" s="3">
        <f t="shared" si="1"/>
        <v>2</v>
      </c>
      <c r="N67" s="4">
        <v>25000</v>
      </c>
      <c r="O67" s="4">
        <v>30</v>
      </c>
      <c r="P67" s="4">
        <v>15</v>
      </c>
      <c r="Q67" s="4">
        <v>2</v>
      </c>
      <c r="Z67">
        <f t="shared" si="4"/>
        <v>83</v>
      </c>
      <c r="AA67">
        <v>1</v>
      </c>
      <c r="AB67">
        <v>20380</v>
      </c>
      <c r="AC67">
        <v>20121</v>
      </c>
      <c r="AD67">
        <v>20330</v>
      </c>
      <c r="AE67">
        <v>20381</v>
      </c>
      <c r="AF67">
        <v>20402</v>
      </c>
      <c r="AG67">
        <v>20471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</row>
    <row r="68" spans="1:39" ht="132" x14ac:dyDescent="0.15">
      <c r="A68" s="1"/>
      <c r="B68" s="8">
        <v>600063</v>
      </c>
      <c r="C68" s="8">
        <v>0</v>
      </c>
      <c r="D68" s="8">
        <v>63</v>
      </c>
      <c r="E68" s="8">
        <v>600064</v>
      </c>
      <c r="F68" s="8"/>
      <c r="G68" s="8" t="s">
        <v>60</v>
      </c>
      <c r="H68" s="10" t="str">
        <f t="shared" si="2"/>
        <v>[
{"item_id":2,"count":30},
{"item_id":1,"count":26000},
{"item_id":100,"count":15},
{"item_id":70033,"count":2}
]</v>
      </c>
      <c r="I68" s="14"/>
      <c r="J68" s="14" t="str">
        <f t="shared" si="3"/>
        <v>[
{"monster_id":20072,"level":84,"stage":3,"spos":1,"cpos":1},
{"monster_id":20420,"level":84,"stage":3,"spos":2,"cpos":2},
{"monster_id":20440,"level":84,"stage":3,"spos":3,"cpos":3},
{"monster_id":20473,"level":84,"stage":3,"spos":4,"cpos":4},
{"monster_id":20170,"level":84,"stage":3,"spos":5,"cpos":5},
{"monster_id":20320,"level":84,"stage":3,"spos":6,"cpos":6}
]</v>
      </c>
      <c r="L68" s="3">
        <f t="shared" si="0"/>
        <v>3</v>
      </c>
      <c r="M68" s="3">
        <f t="shared" si="1"/>
        <v>3</v>
      </c>
      <c r="N68" s="4">
        <v>26000</v>
      </c>
      <c r="O68" s="4">
        <v>30</v>
      </c>
      <c r="P68" s="4">
        <v>15</v>
      </c>
      <c r="Q68" s="4">
        <v>2</v>
      </c>
      <c r="Z68">
        <f t="shared" si="4"/>
        <v>84</v>
      </c>
      <c r="AA68">
        <v>1</v>
      </c>
      <c r="AB68">
        <v>20072</v>
      </c>
      <c r="AC68">
        <v>20420</v>
      </c>
      <c r="AD68">
        <v>20440</v>
      </c>
      <c r="AE68">
        <v>20473</v>
      </c>
      <c r="AF68">
        <v>20170</v>
      </c>
      <c r="AG68">
        <v>20320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</row>
    <row r="69" spans="1:39" ht="132" x14ac:dyDescent="0.15">
      <c r="A69" s="1"/>
      <c r="B69" s="8">
        <v>600064</v>
      </c>
      <c r="C69" s="8">
        <v>0</v>
      </c>
      <c r="D69" s="8">
        <v>64</v>
      </c>
      <c r="E69" s="8">
        <v>600065</v>
      </c>
      <c r="F69" s="8"/>
      <c r="G69" s="8" t="s">
        <v>60</v>
      </c>
      <c r="H69" s="10" t="str">
        <f t="shared" si="2"/>
        <v>[
{"item_id":2,"count":30},
{"item_id":1,"count":27000},
{"item_id":100,"count":15},
{"item_id":70033,"count":2}
]</v>
      </c>
      <c r="I69" s="14"/>
      <c r="J69" s="14" t="str">
        <f t="shared" si="3"/>
        <v>[
{"monster_id":20020,"level":85,"stage":3,"spos":1,"cpos":1},
{"monster_id":20463,"level":85,"stage":3,"spos":2,"cpos":2},
{"monster_id":20440,"level":85,"stage":3,"spos":3,"cpos":3},
{"monster_id":20152,"level":85,"stage":3,"spos":4,"cpos":4},
{"monster_id":20013,"level":85,"stage":3,"spos":5,"cpos":5},
{"monster_id":20181,"level":85,"stage":3,"spos":6,"cpos":6}
]</v>
      </c>
      <c r="L69" s="3">
        <f t="shared" si="0"/>
        <v>4</v>
      </c>
      <c r="M69" s="3">
        <f t="shared" si="1"/>
        <v>4</v>
      </c>
      <c r="N69" s="4">
        <v>27000</v>
      </c>
      <c r="O69" s="4">
        <v>30</v>
      </c>
      <c r="P69" s="4">
        <v>15</v>
      </c>
      <c r="Q69" s="4">
        <v>2</v>
      </c>
      <c r="Z69">
        <f t="shared" si="4"/>
        <v>85</v>
      </c>
      <c r="AA69">
        <v>1</v>
      </c>
      <c r="AB69">
        <v>20020</v>
      </c>
      <c r="AC69">
        <v>20463</v>
      </c>
      <c r="AD69">
        <v>20440</v>
      </c>
      <c r="AE69">
        <v>20152</v>
      </c>
      <c r="AF69">
        <v>20013</v>
      </c>
      <c r="AG69">
        <v>20181</v>
      </c>
      <c r="AH69">
        <v>3</v>
      </c>
      <c r="AI69">
        <v>3</v>
      </c>
      <c r="AJ69">
        <v>3</v>
      </c>
      <c r="AK69">
        <v>3</v>
      </c>
      <c r="AL69">
        <v>3</v>
      </c>
      <c r="AM69">
        <v>3</v>
      </c>
    </row>
    <row r="70" spans="1:39" ht="132" x14ac:dyDescent="0.15">
      <c r="A70" s="1"/>
      <c r="B70" s="8">
        <v>600065</v>
      </c>
      <c r="C70" s="8">
        <v>0</v>
      </c>
      <c r="D70" s="8">
        <v>65</v>
      </c>
      <c r="E70" s="8">
        <v>600066</v>
      </c>
      <c r="F70" s="8"/>
      <c r="G70" s="8" t="s">
        <v>60</v>
      </c>
      <c r="H70" s="10" t="str">
        <f t="shared" si="2"/>
        <v>[
{"item_id":2,"count":60},
{"item_id":1,"count":29000},
{"item_id":100,"count":22},
{"item_id":70033,"count":3}
]</v>
      </c>
      <c r="I70" s="14">
        <v>1</v>
      </c>
      <c r="J70" s="14" t="str">
        <f>"[
{""monster_id"":"&amp;AB70&amp;",""level"":"&amp;Z70&amp;",""stage"":"&amp;AH70&amp;",""spos"":1,""cpos"":1,""boss"":1},
{""monster_id"":"&amp;AC70&amp;",""level"":"&amp;Z70&amp;",""stage"":"&amp;AI70&amp;",""spos"":2,""cpos"":2},
{""monster_id"":"&amp;AD70&amp;",""level"":"&amp;Z70&amp;",""stage"":"&amp;AJ70&amp;",""spos"":3,""cpos"":3},
{""monster_id"":"&amp;AE70&amp;",""level"":"&amp;Z70&amp;",""stage"":"&amp;AK70&amp;",""spos"":4,""cpos"":4},
{""monster_id"":"&amp;AF70&amp;",""level"":"&amp;Z70&amp;",""stage"":"&amp;AL70&amp;",""spos"":5,""cpos"":5},
{""monster_id"":"&amp;AG70&amp;",""level"":"&amp;Z70&amp;",""stage"":"&amp;AM70&amp;",""spos"":6,""cpos"":6}
]"</f>
        <v>[
{"monster_id":20392,"level":87,"stage":3,"spos":1,"cpos":1,"boss":1},
{"monster_id":20081,"level":87,"stage":3,"spos":2,"cpos":2},
{"monster_id":20412,"level":87,"stage":3,"spos":3,"cpos":3},
{"monster_id":20050,"level":87,"stage":3,"spos":4,"cpos":4},
{"monster_id":20060,"level":87,"stage":3,"spos":5,"cpos":5},
{"monster_id":20062,"level":87,"stage":3,"spos":6,"cpos":6}
]</v>
      </c>
      <c r="L70" s="3">
        <f t="shared" ref="L70:L133" si="5">MOD(B70,5)</f>
        <v>0</v>
      </c>
      <c r="M70" s="3">
        <f t="shared" ref="M70:M133" si="6">MOD(B70,10)</f>
        <v>5</v>
      </c>
      <c r="N70" s="4">
        <v>29000</v>
      </c>
      <c r="O70" s="4">
        <v>60</v>
      </c>
      <c r="P70" s="4">
        <v>22</v>
      </c>
      <c r="Q70" s="4">
        <v>3</v>
      </c>
      <c r="Z70">
        <f t="shared" si="4"/>
        <v>87</v>
      </c>
      <c r="AA70">
        <v>2</v>
      </c>
      <c r="AB70">
        <v>20392</v>
      </c>
      <c r="AC70">
        <v>20081</v>
      </c>
      <c r="AD70">
        <v>20412</v>
      </c>
      <c r="AE70">
        <v>20050</v>
      </c>
      <c r="AF70">
        <v>20060</v>
      </c>
      <c r="AG70">
        <v>20062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</row>
    <row r="71" spans="1:39" ht="132" x14ac:dyDescent="0.15">
      <c r="A71" s="1"/>
      <c r="B71" s="8">
        <v>600066</v>
      </c>
      <c r="C71" s="8">
        <v>0</v>
      </c>
      <c r="D71" s="8">
        <v>66</v>
      </c>
      <c r="E71" s="8">
        <v>600067</v>
      </c>
      <c r="F71" s="8"/>
      <c r="G71" s="8" t="s">
        <v>60</v>
      </c>
      <c r="H71" s="10" t="str">
        <f t="shared" si="2"/>
        <v>[
{"item_id":2,"count":30},
{"item_id":1,"count":30000},
{"item_id":100,"count":15},
{"item_id":70033,"count":2}
]</v>
      </c>
      <c r="I71" s="14"/>
      <c r="J71" s="14" t="str">
        <f t="shared" si="3"/>
        <v>[
{"monster_id":20352,"level":88,"stage":3,"spos":1,"cpos":1},
{"monster_id":20043,"level":88,"stage":3,"spos":2,"cpos":2},
{"monster_id":20343,"level":88,"stage":3,"spos":3,"cpos":3},
{"monster_id":20322,"level":88,"stage":3,"spos":4,"cpos":4},
{"monster_id":20431,"level":88,"stage":3,"spos":5,"cpos":5},
{"monster_id":20412,"level":88,"stage":3,"spos":6,"cpos":6}
]</v>
      </c>
      <c r="L71" s="3">
        <f t="shared" si="5"/>
        <v>1</v>
      </c>
      <c r="M71" s="3">
        <f t="shared" si="6"/>
        <v>6</v>
      </c>
      <c r="N71" s="4">
        <v>30000</v>
      </c>
      <c r="O71" s="4">
        <v>30</v>
      </c>
      <c r="P71" s="4">
        <v>15</v>
      </c>
      <c r="Q71" s="4">
        <v>2</v>
      </c>
      <c r="Z71">
        <f t="shared" si="4"/>
        <v>88</v>
      </c>
      <c r="AA71">
        <v>1</v>
      </c>
      <c r="AB71">
        <v>20352</v>
      </c>
      <c r="AC71">
        <v>20043</v>
      </c>
      <c r="AD71">
        <v>20343</v>
      </c>
      <c r="AE71">
        <v>20322</v>
      </c>
      <c r="AF71">
        <v>20431</v>
      </c>
      <c r="AG71">
        <v>20412</v>
      </c>
      <c r="AH71">
        <v>3</v>
      </c>
      <c r="AI71">
        <v>3</v>
      </c>
      <c r="AJ71">
        <v>3</v>
      </c>
      <c r="AK71">
        <v>3</v>
      </c>
      <c r="AL71">
        <v>3</v>
      </c>
      <c r="AM71">
        <v>3</v>
      </c>
    </row>
    <row r="72" spans="1:39" ht="132" x14ac:dyDescent="0.15">
      <c r="A72" s="1"/>
      <c r="B72" s="8">
        <v>600067</v>
      </c>
      <c r="C72" s="8">
        <v>0</v>
      </c>
      <c r="D72" s="8">
        <v>67</v>
      </c>
      <c r="E72" s="8">
        <v>600068</v>
      </c>
      <c r="F72" s="8"/>
      <c r="G72" s="8" t="s">
        <v>60</v>
      </c>
      <c r="H72" s="10" t="str">
        <f t="shared" ref="H72:H135" si="7">"[
{""item_id"":2,""count"":"&amp;O72&amp;"},
{""item_id"":1,""count"":"&amp;N72&amp;"},
{""item_id"":100,""count"":"&amp;P72&amp;"},
{""item_id"":70033,""count"":"&amp;Q72&amp;"}
]"</f>
        <v>[
{"item_id":2,"count":30},
{"item_id":1,"count":31000},
{"item_id":100,"count":15},
{"item_id":70033,"count":2}
]</v>
      </c>
      <c r="I72" s="14"/>
      <c r="J72" s="14" t="str">
        <f t="shared" ref="J72:J134" si="8">"[
{""monster_id"":"&amp;AB72&amp;",""level"":"&amp;Z72&amp;",""stage"":"&amp;AH72&amp;",""spos"":1,""cpos"":1},
{""monster_id"":"&amp;AC72&amp;",""level"":"&amp;Z72&amp;",""stage"":"&amp;AI72&amp;",""spos"":2,""cpos"":2},
{""monster_id"":"&amp;AD72&amp;",""level"":"&amp;Z72&amp;",""stage"":"&amp;AJ72&amp;",""spos"":3,""cpos"":3},
{""monster_id"":"&amp;AE72&amp;",""level"":"&amp;Z72&amp;",""stage"":"&amp;AK72&amp;",""spos"":4,""cpos"":4},
{""monster_id"":"&amp;AF72&amp;",""level"":"&amp;Z72&amp;",""stage"":"&amp;AL72&amp;",""spos"":5,""cpos"":5},
{""monster_id"":"&amp;AG72&amp;",""level"":"&amp;Z72&amp;",""stage"":"&amp;AM72&amp;",""spos"":6,""cpos"":6}
]"</f>
        <v>[
{"monster_id":20432,"level":89,"stage":3,"spos":1,"cpos":1},
{"monster_id":20122,"level":89,"stage":3,"spos":2,"cpos":2},
{"monster_id":20320,"level":89,"stage":3,"spos":3,"cpos":3},
{"monster_id":20072,"level":89,"stage":3,"spos":4,"cpos":4},
{"monster_id":20462,"level":89,"stage":3,"spos":5,"cpos":5},
{"monster_id":20453,"level":89,"stage":3,"spos":6,"cpos":6}
]</v>
      </c>
      <c r="L72" s="3">
        <f t="shared" si="5"/>
        <v>2</v>
      </c>
      <c r="M72" s="3">
        <f t="shared" si="6"/>
        <v>7</v>
      </c>
      <c r="N72" s="4">
        <v>31000</v>
      </c>
      <c r="O72" s="4">
        <v>30</v>
      </c>
      <c r="P72" s="4">
        <v>15</v>
      </c>
      <c r="Q72" s="4">
        <v>2</v>
      </c>
      <c r="Z72">
        <f t="shared" si="4"/>
        <v>89</v>
      </c>
      <c r="AA72">
        <v>1</v>
      </c>
      <c r="AB72">
        <v>20432</v>
      </c>
      <c r="AC72">
        <v>20122</v>
      </c>
      <c r="AD72">
        <v>20320</v>
      </c>
      <c r="AE72">
        <v>20072</v>
      </c>
      <c r="AF72">
        <v>20462</v>
      </c>
      <c r="AG72">
        <v>20453</v>
      </c>
      <c r="AH72">
        <v>3</v>
      </c>
      <c r="AI72">
        <v>3</v>
      </c>
      <c r="AJ72">
        <v>3</v>
      </c>
      <c r="AK72">
        <v>3</v>
      </c>
      <c r="AL72">
        <v>3</v>
      </c>
      <c r="AM72">
        <v>3</v>
      </c>
    </row>
    <row r="73" spans="1:39" ht="132" x14ac:dyDescent="0.15">
      <c r="A73" s="1"/>
      <c r="B73" s="8">
        <v>600068</v>
      </c>
      <c r="C73" s="8">
        <v>0</v>
      </c>
      <c r="D73" s="8">
        <v>68</v>
      </c>
      <c r="E73" s="8">
        <v>600069</v>
      </c>
      <c r="F73" s="8"/>
      <c r="G73" s="8" t="s">
        <v>60</v>
      </c>
      <c r="H73" s="10" t="str">
        <f t="shared" si="7"/>
        <v>[
{"item_id":2,"count":30},
{"item_id":1,"count":32000},
{"item_id":100,"count":15},
{"item_id":70033,"count":2}
]</v>
      </c>
      <c r="I73" s="14"/>
      <c r="J73" s="14" t="str">
        <f t="shared" si="8"/>
        <v>[
{"monster_id":20163,"level":90,"stage":3,"spos":1,"cpos":1},
{"monster_id":20171,"level":90,"stage":3,"spos":2,"cpos":2},
{"monster_id":20120,"level":90,"stage":3,"spos":3,"cpos":3},
{"monster_id":20022,"level":90,"stage":3,"spos":4,"cpos":4},
{"monster_id":20421,"level":90,"stage":3,"spos":5,"cpos":5},
{"monster_id":20472,"level":90,"stage":3,"spos":6,"cpos":6}
]</v>
      </c>
      <c r="L73" s="3">
        <f t="shared" si="5"/>
        <v>3</v>
      </c>
      <c r="M73" s="3">
        <f t="shared" si="6"/>
        <v>8</v>
      </c>
      <c r="N73" s="4">
        <v>32000</v>
      </c>
      <c r="O73" s="4">
        <v>30</v>
      </c>
      <c r="P73" s="4">
        <v>15</v>
      </c>
      <c r="Q73" s="4">
        <v>2</v>
      </c>
      <c r="Z73">
        <f t="shared" si="4"/>
        <v>90</v>
      </c>
      <c r="AA73">
        <v>1</v>
      </c>
      <c r="AB73">
        <v>20163</v>
      </c>
      <c r="AC73">
        <v>20171</v>
      </c>
      <c r="AD73">
        <v>20120</v>
      </c>
      <c r="AE73">
        <v>20022</v>
      </c>
      <c r="AF73">
        <v>20421</v>
      </c>
      <c r="AG73">
        <v>20472</v>
      </c>
      <c r="AH73">
        <v>3</v>
      </c>
      <c r="AI73">
        <v>3</v>
      </c>
      <c r="AJ73">
        <v>3</v>
      </c>
      <c r="AK73">
        <v>3</v>
      </c>
      <c r="AL73">
        <v>3</v>
      </c>
      <c r="AM73">
        <v>3</v>
      </c>
    </row>
    <row r="74" spans="1:39" ht="132" x14ac:dyDescent="0.15">
      <c r="A74" s="1"/>
      <c r="B74" s="8">
        <v>600069</v>
      </c>
      <c r="C74" s="8">
        <v>0</v>
      </c>
      <c r="D74" s="8">
        <v>69</v>
      </c>
      <c r="E74" s="8">
        <v>600070</v>
      </c>
      <c r="F74" s="8"/>
      <c r="G74" s="8" t="s">
        <v>60</v>
      </c>
      <c r="H74" s="10" t="str">
        <f t="shared" si="7"/>
        <v>[
{"item_id":2,"count":30},
{"item_id":1,"count":33000},
{"item_id":100,"count":15},
{"item_id":70033,"count":2}
]</v>
      </c>
      <c r="I74" s="14"/>
      <c r="J74" s="14" t="str">
        <f t="shared" si="8"/>
        <v>[
{"monster_id":20461,"level":91,"stage":3,"spos":1,"cpos":1},
{"monster_id":20372,"level":91,"stage":3,"spos":2,"cpos":2},
{"monster_id":20121,"level":91,"stage":3,"spos":3,"cpos":3},
{"monster_id":20321,"level":91,"stage":3,"spos":4,"cpos":4},
{"monster_id":20043,"level":91,"stage":3,"spos":5,"cpos":5},
{"monster_id":20013,"level":91,"stage":3,"spos":6,"cpos":6}
]</v>
      </c>
      <c r="L74" s="3">
        <f t="shared" si="5"/>
        <v>4</v>
      </c>
      <c r="M74" s="3">
        <f t="shared" si="6"/>
        <v>9</v>
      </c>
      <c r="N74" s="4">
        <v>33000</v>
      </c>
      <c r="O74" s="4">
        <v>30</v>
      </c>
      <c r="P74" s="4">
        <v>15</v>
      </c>
      <c r="Q74" s="4">
        <v>2</v>
      </c>
      <c r="Z74">
        <f t="shared" si="4"/>
        <v>91</v>
      </c>
      <c r="AA74">
        <v>1</v>
      </c>
      <c r="AB74">
        <v>20461</v>
      </c>
      <c r="AC74">
        <v>20372</v>
      </c>
      <c r="AD74">
        <v>20121</v>
      </c>
      <c r="AE74">
        <v>20321</v>
      </c>
      <c r="AF74">
        <v>20043</v>
      </c>
      <c r="AG74">
        <v>20013</v>
      </c>
      <c r="AH74">
        <v>3</v>
      </c>
      <c r="AI74">
        <v>3</v>
      </c>
      <c r="AJ74">
        <v>3</v>
      </c>
      <c r="AK74">
        <v>3</v>
      </c>
      <c r="AL74">
        <v>3</v>
      </c>
      <c r="AM74">
        <v>3</v>
      </c>
    </row>
    <row r="75" spans="1:39" ht="132" x14ac:dyDescent="0.15">
      <c r="A75" s="1"/>
      <c r="B75" s="8">
        <v>600070</v>
      </c>
      <c r="C75" s="8">
        <v>0</v>
      </c>
      <c r="D75" s="8">
        <v>70</v>
      </c>
      <c r="E75" s="8">
        <v>600071</v>
      </c>
      <c r="F75" s="8"/>
      <c r="G75" s="8" t="s">
        <v>60</v>
      </c>
      <c r="H75" s="10" t="str">
        <f t="shared" si="7"/>
        <v>[
{"item_id":2,"count":60},
{"item_id":1,"count":35000},
{"item_id":100,"count":22},
{"item_id":70033,"count":3}
]</v>
      </c>
      <c r="I75" s="14">
        <v>1</v>
      </c>
      <c r="J75" s="14" t="str">
        <f>"[
{""monster_id"":"&amp;AB75&amp;",""level"":"&amp;Z75&amp;",""stage"":"&amp;AH75&amp;",""spos"":1,""cpos"":1,""boss"":1},
{""monster_id"":"&amp;AC75&amp;",""level"":"&amp;Z75&amp;",""stage"":"&amp;AI75&amp;",""spos"":2,""cpos"":2},
{""monster_id"":"&amp;AD75&amp;",""level"":"&amp;Z75&amp;",""stage"":"&amp;AJ75&amp;",""spos"":3,""cpos"":3},
{""monster_id"":"&amp;AE75&amp;",""level"":"&amp;Z75&amp;",""stage"":"&amp;AK75&amp;",""spos"":4,""cpos"":4},
{""monster_id"":"&amp;AF75&amp;",""level"":"&amp;Z75&amp;",""stage"":"&amp;AL75&amp;",""spos"":5,""cpos"":5},
{""monster_id"":"&amp;AG75&amp;",""level"":"&amp;Z75&amp;",""stage"":"&amp;AM75&amp;",""spos"":6,""cpos"":6}
]"</f>
        <v>[
{"monster_id":20353,"level":93,"stage":3,"spos":1,"cpos":1,"boss":1},
{"monster_id":20183,"level":93,"stage":3,"spos":2,"cpos":2},
{"monster_id":20062,"level":93,"stage":3,"spos":3,"cpos":3},
{"monster_id":20113,"level":93,"stage":3,"spos":4,"cpos":4},
{"monster_id":20040,"level":93,"stage":3,"spos":5,"cpos":5},
{"monster_id":20170,"level":93,"stage":3,"spos":6,"cpos":6}
]</v>
      </c>
      <c r="L75" s="3">
        <f t="shared" si="5"/>
        <v>0</v>
      </c>
      <c r="M75" s="3">
        <f t="shared" si="6"/>
        <v>0</v>
      </c>
      <c r="N75" s="4">
        <v>35000</v>
      </c>
      <c r="O75" s="4">
        <v>60</v>
      </c>
      <c r="P75" s="4">
        <v>22</v>
      </c>
      <c r="Q75" s="4">
        <v>3</v>
      </c>
      <c r="Z75">
        <f t="shared" si="4"/>
        <v>93</v>
      </c>
      <c r="AA75">
        <v>2</v>
      </c>
      <c r="AB75">
        <v>20353</v>
      </c>
      <c r="AC75">
        <v>20183</v>
      </c>
      <c r="AD75">
        <v>20062</v>
      </c>
      <c r="AE75">
        <v>20113</v>
      </c>
      <c r="AF75">
        <v>20040</v>
      </c>
      <c r="AG75">
        <v>20170</v>
      </c>
      <c r="AH75">
        <v>3</v>
      </c>
      <c r="AI75">
        <v>3</v>
      </c>
      <c r="AJ75">
        <v>3</v>
      </c>
      <c r="AK75">
        <v>3</v>
      </c>
      <c r="AL75">
        <v>3</v>
      </c>
      <c r="AM75">
        <v>3</v>
      </c>
    </row>
    <row r="76" spans="1:39" ht="132" x14ac:dyDescent="0.15">
      <c r="A76" s="1"/>
      <c r="B76" s="8">
        <v>600071</v>
      </c>
      <c r="C76" s="8">
        <v>0</v>
      </c>
      <c r="D76" s="8">
        <v>71</v>
      </c>
      <c r="E76" s="8">
        <v>600072</v>
      </c>
      <c r="F76" s="8"/>
      <c r="G76" s="8" t="s">
        <v>60</v>
      </c>
      <c r="H76" s="10" t="str">
        <f t="shared" si="7"/>
        <v>[
{"item_id":2,"count":30},
{"item_id":1,"count":36000},
{"item_id":100,"count":15},
{"item_id":70033,"count":2}
]</v>
      </c>
      <c r="I76" s="14"/>
      <c r="J76" s="14" t="str">
        <f t="shared" si="8"/>
        <v>[
{"monster_id":20122,"level":94,"stage":3,"spos":1,"cpos":1},
{"monster_id":20142,"level":94,"stage":3,"spos":2,"cpos":2},
{"monster_id":20053,"level":94,"stage":3,"spos":3,"cpos":3},
{"monster_id":20312,"level":94,"stage":3,"spos":4,"cpos":4},
{"monster_id":20183,"level":94,"stage":3,"spos":5,"cpos":5},
{"monster_id":20031,"level":94,"stage":3,"spos":6,"cpos":6}
]</v>
      </c>
      <c r="L76" s="3">
        <f t="shared" si="5"/>
        <v>1</v>
      </c>
      <c r="M76" s="3">
        <f t="shared" si="6"/>
        <v>1</v>
      </c>
      <c r="N76" s="4">
        <v>36000</v>
      </c>
      <c r="O76" s="4">
        <v>30</v>
      </c>
      <c r="P76" s="4">
        <v>15</v>
      </c>
      <c r="Q76" s="4">
        <v>2</v>
      </c>
      <c r="Z76">
        <f t="shared" si="4"/>
        <v>94</v>
      </c>
      <c r="AA76">
        <v>1</v>
      </c>
      <c r="AB76">
        <v>20122</v>
      </c>
      <c r="AC76">
        <v>20142</v>
      </c>
      <c r="AD76">
        <v>20053</v>
      </c>
      <c r="AE76">
        <v>20312</v>
      </c>
      <c r="AF76">
        <v>20183</v>
      </c>
      <c r="AG76">
        <v>20031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</row>
    <row r="77" spans="1:39" ht="132" x14ac:dyDescent="0.15">
      <c r="A77" s="1"/>
      <c r="B77" s="8">
        <v>600072</v>
      </c>
      <c r="C77" s="8">
        <v>0</v>
      </c>
      <c r="D77" s="8">
        <v>72</v>
      </c>
      <c r="E77" s="8">
        <v>600073</v>
      </c>
      <c r="F77" s="8"/>
      <c r="G77" s="8" t="s">
        <v>60</v>
      </c>
      <c r="H77" s="10" t="str">
        <f t="shared" si="7"/>
        <v>[
{"item_id":2,"count":30},
{"item_id":1,"count":37000},
{"item_id":100,"count":15},
{"item_id":70033,"count":2}
]</v>
      </c>
      <c r="I77" s="14"/>
      <c r="J77" s="14" t="str">
        <f t="shared" si="8"/>
        <v>[
{"monster_id":20391,"level":95,"stage":3,"spos":1,"cpos":1},
{"monster_id":20450,"level":95,"stage":3,"spos":2,"cpos":2},
{"monster_id":20153,"level":95,"stage":3,"spos":3,"cpos":3},
{"monster_id":20311,"level":95,"stage":3,"spos":4,"cpos":4},
{"monster_id":20473,"level":95,"stage":3,"spos":5,"cpos":5},
{"monster_id":20372,"level":95,"stage":3,"spos":6,"cpos":6}
]</v>
      </c>
      <c r="L77" s="3">
        <f t="shared" si="5"/>
        <v>2</v>
      </c>
      <c r="M77" s="3">
        <f t="shared" si="6"/>
        <v>2</v>
      </c>
      <c r="N77" s="4">
        <v>37000</v>
      </c>
      <c r="O77" s="4">
        <v>30</v>
      </c>
      <c r="P77" s="4">
        <v>15</v>
      </c>
      <c r="Q77" s="4">
        <v>2</v>
      </c>
      <c r="Z77">
        <f t="shared" ref="Z77:Z140" si="9">Z76+AA77</f>
        <v>95</v>
      </c>
      <c r="AA77">
        <v>1</v>
      </c>
      <c r="AB77">
        <v>20391</v>
      </c>
      <c r="AC77">
        <v>20450</v>
      </c>
      <c r="AD77">
        <v>20153</v>
      </c>
      <c r="AE77">
        <v>20311</v>
      </c>
      <c r="AF77">
        <v>20473</v>
      </c>
      <c r="AG77">
        <v>20372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</row>
    <row r="78" spans="1:39" ht="132" x14ac:dyDescent="0.15">
      <c r="A78" s="1"/>
      <c r="B78" s="8">
        <v>600073</v>
      </c>
      <c r="C78" s="8">
        <v>0</v>
      </c>
      <c r="D78" s="8">
        <v>73</v>
      </c>
      <c r="E78" s="8">
        <v>600074</v>
      </c>
      <c r="F78" s="8"/>
      <c r="G78" s="8" t="s">
        <v>60</v>
      </c>
      <c r="H78" s="10" t="str">
        <f t="shared" si="7"/>
        <v>[
{"item_id":2,"count":30},
{"item_id":1,"count":38000},
{"item_id":100,"count":15},
{"item_id":70033,"count":2}
]</v>
      </c>
      <c r="I78" s="14"/>
      <c r="J78" s="14" t="str">
        <f t="shared" si="8"/>
        <v>[
{"monster_id":20373,"level":96,"stage":3,"spos":1,"cpos":1},
{"monster_id":20321,"level":96,"stage":3,"spos":2,"cpos":2},
{"monster_id":20173,"level":96,"stage":3,"spos":3,"cpos":3},
{"monster_id":20311,"level":96,"stage":3,"spos":4,"cpos":4},
{"monster_id":20461,"level":96,"stage":3,"spos":5,"cpos":5},
{"monster_id":20140,"level":96,"stage":3,"spos":6,"cpos":6}
]</v>
      </c>
      <c r="L78" s="3">
        <f t="shared" si="5"/>
        <v>3</v>
      </c>
      <c r="M78" s="3">
        <f t="shared" si="6"/>
        <v>3</v>
      </c>
      <c r="N78" s="4">
        <v>38000</v>
      </c>
      <c r="O78" s="4">
        <v>30</v>
      </c>
      <c r="P78" s="4">
        <v>15</v>
      </c>
      <c r="Q78" s="4">
        <v>2</v>
      </c>
      <c r="Z78">
        <f t="shared" si="9"/>
        <v>96</v>
      </c>
      <c r="AA78">
        <v>1</v>
      </c>
      <c r="AB78">
        <v>20373</v>
      </c>
      <c r="AC78">
        <v>20321</v>
      </c>
      <c r="AD78">
        <v>20173</v>
      </c>
      <c r="AE78">
        <v>20311</v>
      </c>
      <c r="AF78">
        <v>20461</v>
      </c>
      <c r="AG78">
        <v>20140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</row>
    <row r="79" spans="1:39" ht="132" x14ac:dyDescent="0.15">
      <c r="A79" s="1"/>
      <c r="B79" s="8">
        <v>600074</v>
      </c>
      <c r="C79" s="8">
        <v>0</v>
      </c>
      <c r="D79" s="8">
        <v>74</v>
      </c>
      <c r="E79" s="8">
        <v>600075</v>
      </c>
      <c r="F79" s="8"/>
      <c r="G79" s="8" t="s">
        <v>60</v>
      </c>
      <c r="H79" s="10" t="str">
        <f t="shared" si="7"/>
        <v>[
{"item_id":2,"count":30},
{"item_id":1,"count":39000},
{"item_id":100,"count":15},
{"item_id":70033,"count":2}
]</v>
      </c>
      <c r="I79" s="14"/>
      <c r="J79" s="14" t="str">
        <f t="shared" si="8"/>
        <v>[
{"monster_id":20381,"level":97,"stage":3,"spos":1,"cpos":1},
{"monster_id":20322,"level":97,"stage":3,"spos":2,"cpos":2},
{"monster_id":20413,"level":97,"stage":3,"spos":3,"cpos":3},
{"monster_id":20322,"level":97,"stage":3,"spos":4,"cpos":4},
{"monster_id":20400,"level":97,"stage":3,"spos":5,"cpos":5},
{"monster_id":20171,"level":97,"stage":3,"spos":6,"cpos":6}
]</v>
      </c>
      <c r="L79" s="3">
        <f t="shared" si="5"/>
        <v>4</v>
      </c>
      <c r="M79" s="3">
        <f t="shared" si="6"/>
        <v>4</v>
      </c>
      <c r="N79" s="4">
        <v>39000</v>
      </c>
      <c r="O79" s="4">
        <v>30</v>
      </c>
      <c r="P79" s="4">
        <v>15</v>
      </c>
      <c r="Q79" s="4">
        <v>2</v>
      </c>
      <c r="Z79">
        <f t="shared" si="9"/>
        <v>97</v>
      </c>
      <c r="AA79">
        <v>1</v>
      </c>
      <c r="AB79">
        <v>20381</v>
      </c>
      <c r="AC79">
        <v>20322</v>
      </c>
      <c r="AD79">
        <v>20413</v>
      </c>
      <c r="AE79">
        <v>20322</v>
      </c>
      <c r="AF79">
        <v>20400</v>
      </c>
      <c r="AG79">
        <v>20171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</row>
    <row r="80" spans="1:39" ht="132" x14ac:dyDescent="0.15">
      <c r="A80" s="1"/>
      <c r="B80" s="8">
        <v>600075</v>
      </c>
      <c r="C80" s="8">
        <v>0</v>
      </c>
      <c r="D80" s="8">
        <v>75</v>
      </c>
      <c r="E80" s="8">
        <v>600076</v>
      </c>
      <c r="F80" s="8"/>
      <c r="G80" s="8" t="s">
        <v>60</v>
      </c>
      <c r="H80" s="10" t="str">
        <f t="shared" si="7"/>
        <v>[
{"item_id":2,"count":60},
{"item_id":1,"count":41000},
{"item_id":100,"count":22},
{"item_id":70033,"count":3}
]</v>
      </c>
      <c r="I80" s="14">
        <v>1</v>
      </c>
      <c r="J80" s="14" t="str">
        <f>"[
{""monster_id"":"&amp;AB80&amp;",""level"":"&amp;Z80&amp;",""stage"":"&amp;AH80&amp;",""spos"":1,""cpos"":1,""boss"":1},
{""monster_id"":"&amp;AC80&amp;",""level"":"&amp;Z80&amp;",""stage"":"&amp;AI80&amp;",""spos"":2,""cpos"":2},
{""monster_id"":"&amp;AD80&amp;",""level"":"&amp;Z80&amp;",""stage"":"&amp;AJ80&amp;",""spos"":3,""cpos"":3},
{""monster_id"":"&amp;AE80&amp;",""level"":"&amp;Z80&amp;",""stage"":"&amp;AK80&amp;",""spos"":4,""cpos"":4},
{""monster_id"":"&amp;AF80&amp;",""level"":"&amp;Z80&amp;",""stage"":"&amp;AL80&amp;",""spos"":5,""cpos"":5},
{""monster_id"":"&amp;AG80&amp;",""level"":"&amp;Z80&amp;",""stage"":"&amp;AM80&amp;",""spos"":6,""cpos"":6}
]"</f>
        <v>[
{"monster_id":20333,"level":99,"stage":3,"spos":1,"cpos":1,"boss":1},
{"monster_id":20372,"level":99,"stage":3,"spos":2,"cpos":2},
{"monster_id":20442,"level":99,"stage":3,"spos":3,"cpos":3},
{"monster_id":20050,"level":99,"stage":3,"spos":4,"cpos":4},
{"monster_id":20312,"level":99,"stage":3,"spos":5,"cpos":5},
{"monster_id":20113,"level":99,"stage":3,"spos":6,"cpos":6}
]</v>
      </c>
      <c r="L80" s="3">
        <f t="shared" si="5"/>
        <v>0</v>
      </c>
      <c r="M80" s="3">
        <f t="shared" si="6"/>
        <v>5</v>
      </c>
      <c r="N80" s="4">
        <v>41000</v>
      </c>
      <c r="O80" s="4">
        <v>60</v>
      </c>
      <c r="P80" s="4">
        <v>22</v>
      </c>
      <c r="Q80" s="4">
        <v>3</v>
      </c>
      <c r="Z80">
        <f t="shared" si="9"/>
        <v>99</v>
      </c>
      <c r="AA80">
        <v>2</v>
      </c>
      <c r="AB80">
        <v>20333</v>
      </c>
      <c r="AC80">
        <v>20372</v>
      </c>
      <c r="AD80">
        <v>20442</v>
      </c>
      <c r="AE80">
        <v>20050</v>
      </c>
      <c r="AF80">
        <v>20312</v>
      </c>
      <c r="AG80">
        <v>20113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</row>
    <row r="81" spans="1:39" ht="132" x14ac:dyDescent="0.15">
      <c r="A81" s="1"/>
      <c r="B81" s="8">
        <v>600076</v>
      </c>
      <c r="C81" s="8">
        <v>0</v>
      </c>
      <c r="D81" s="8">
        <v>76</v>
      </c>
      <c r="E81" s="8">
        <v>600077</v>
      </c>
      <c r="F81" s="8"/>
      <c r="G81" s="8" t="s">
        <v>60</v>
      </c>
      <c r="H81" s="10" t="str">
        <f t="shared" si="7"/>
        <v>[
{"item_id":2,"count":40},
{"item_id":1,"count":42000},
{"item_id":100,"count":15},
{"item_id":70033,"count":2}
]</v>
      </c>
      <c r="I81" s="14"/>
      <c r="J81" s="14" t="str">
        <f t="shared" si="8"/>
        <v>[
{"monster_id":20043,"level":100,"stage":3,"spos":1,"cpos":1},
{"monster_id":20081,"level":100,"stage":3,"spos":2,"cpos":2},
{"monster_id":20151,"level":100,"stage":3,"spos":3,"cpos":3},
{"monster_id":20331,"level":100,"stage":3,"spos":4,"cpos":4},
{"monster_id":20071,"level":100,"stage":3,"spos":5,"cpos":5},
{"monster_id":20161,"level":100,"stage":3,"spos":6,"cpos":6}
]</v>
      </c>
      <c r="L81" s="3">
        <f t="shared" si="5"/>
        <v>1</v>
      </c>
      <c r="M81" s="3">
        <f t="shared" si="6"/>
        <v>6</v>
      </c>
      <c r="N81" s="4">
        <v>42000</v>
      </c>
      <c r="O81" s="4">
        <v>40</v>
      </c>
      <c r="P81" s="4">
        <v>15</v>
      </c>
      <c r="Q81" s="4">
        <v>2</v>
      </c>
      <c r="Z81">
        <f t="shared" si="9"/>
        <v>100</v>
      </c>
      <c r="AA81">
        <v>1</v>
      </c>
      <c r="AB81">
        <v>20043</v>
      </c>
      <c r="AC81">
        <v>20081</v>
      </c>
      <c r="AD81">
        <v>20151</v>
      </c>
      <c r="AE81">
        <v>20331</v>
      </c>
      <c r="AF81">
        <v>20071</v>
      </c>
      <c r="AG81">
        <v>20161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</row>
    <row r="82" spans="1:39" ht="132" x14ac:dyDescent="0.15">
      <c r="A82" s="1"/>
      <c r="B82" s="8">
        <v>600077</v>
      </c>
      <c r="C82" s="8">
        <v>0</v>
      </c>
      <c r="D82" s="8">
        <v>77</v>
      </c>
      <c r="E82" s="8">
        <v>600078</v>
      </c>
      <c r="F82" s="8"/>
      <c r="G82" s="8" t="s">
        <v>60</v>
      </c>
      <c r="H82" s="10" t="str">
        <f t="shared" si="7"/>
        <v>[
{"item_id":2,"count":40},
{"item_id":1,"count":43000},
{"item_id":100,"count":15},
{"item_id":70033,"count":2}
]</v>
      </c>
      <c r="I82" s="14"/>
      <c r="J82" s="14" t="str">
        <f t="shared" si="8"/>
        <v>[
{"monster_id":20390,"level":101,"stage":3,"spos":1,"cpos":1},
{"monster_id":20021,"level":101,"stage":3,"spos":2,"cpos":2},
{"monster_id":20131,"level":101,"stage":3,"spos":3,"cpos":3},
{"monster_id":20363,"level":101,"stage":3,"spos":4,"cpos":4},
{"monster_id":20341,"level":101,"stage":3,"spos":5,"cpos":5},
{"monster_id":20400,"level":101,"stage":3,"spos":6,"cpos":6}
]</v>
      </c>
      <c r="L82" s="3">
        <f t="shared" si="5"/>
        <v>2</v>
      </c>
      <c r="M82" s="3">
        <f t="shared" si="6"/>
        <v>7</v>
      </c>
      <c r="N82" s="4">
        <v>43000</v>
      </c>
      <c r="O82" s="4">
        <v>40</v>
      </c>
      <c r="P82" s="4">
        <v>15</v>
      </c>
      <c r="Q82" s="4">
        <v>2</v>
      </c>
      <c r="Z82">
        <f t="shared" si="9"/>
        <v>101</v>
      </c>
      <c r="AA82">
        <v>1</v>
      </c>
      <c r="AB82">
        <v>20390</v>
      </c>
      <c r="AC82">
        <v>20021</v>
      </c>
      <c r="AD82">
        <v>20131</v>
      </c>
      <c r="AE82">
        <v>20363</v>
      </c>
      <c r="AF82">
        <v>20341</v>
      </c>
      <c r="AG82">
        <v>20400</v>
      </c>
      <c r="AH82">
        <v>3</v>
      </c>
      <c r="AI82">
        <v>3</v>
      </c>
      <c r="AJ82">
        <v>3</v>
      </c>
      <c r="AK82">
        <v>3</v>
      </c>
      <c r="AL82">
        <v>3</v>
      </c>
      <c r="AM82">
        <v>3</v>
      </c>
    </row>
    <row r="83" spans="1:39" ht="132" x14ac:dyDescent="0.15">
      <c r="A83" s="1"/>
      <c r="B83" s="8">
        <v>600078</v>
      </c>
      <c r="C83" s="8">
        <v>0</v>
      </c>
      <c r="D83" s="8">
        <v>78</v>
      </c>
      <c r="E83" s="8">
        <v>600079</v>
      </c>
      <c r="F83" s="8"/>
      <c r="G83" s="8" t="s">
        <v>60</v>
      </c>
      <c r="H83" s="10" t="str">
        <f t="shared" si="7"/>
        <v>[
{"item_id":2,"count":40},
{"item_id":1,"count":44000},
{"item_id":100,"count":15},
{"item_id":70033,"count":2}
]</v>
      </c>
      <c r="I83" s="14"/>
      <c r="J83" s="14" t="str">
        <f t="shared" si="8"/>
        <v>[
{"monster_id":20440,"level":102,"stage":3,"spos":1,"cpos":1},
{"monster_id":20330,"level":102,"stage":3,"spos":2,"cpos":2},
{"monster_id":20420,"level":102,"stage":3,"spos":3,"cpos":3},
{"monster_id":20043,"level":102,"stage":3,"spos":4,"cpos":4},
{"monster_id":20363,"level":102,"stage":3,"spos":5,"cpos":5},
{"monster_id":20460,"level":102,"stage":3,"spos":6,"cpos":6}
]</v>
      </c>
      <c r="L83" s="3">
        <f t="shared" si="5"/>
        <v>3</v>
      </c>
      <c r="M83" s="3">
        <f t="shared" si="6"/>
        <v>8</v>
      </c>
      <c r="N83" s="4">
        <v>44000</v>
      </c>
      <c r="O83" s="4">
        <v>40</v>
      </c>
      <c r="P83" s="4">
        <v>15</v>
      </c>
      <c r="Q83" s="4">
        <v>2</v>
      </c>
      <c r="Z83">
        <f t="shared" si="9"/>
        <v>102</v>
      </c>
      <c r="AA83">
        <v>1</v>
      </c>
      <c r="AB83">
        <v>20440</v>
      </c>
      <c r="AC83">
        <v>20330</v>
      </c>
      <c r="AD83">
        <v>20420</v>
      </c>
      <c r="AE83">
        <v>20043</v>
      </c>
      <c r="AF83">
        <v>20363</v>
      </c>
      <c r="AG83">
        <v>20460</v>
      </c>
      <c r="AH83">
        <v>3</v>
      </c>
      <c r="AI83">
        <v>3</v>
      </c>
      <c r="AJ83">
        <v>3</v>
      </c>
      <c r="AK83">
        <v>3</v>
      </c>
      <c r="AL83">
        <v>3</v>
      </c>
      <c r="AM83">
        <v>3</v>
      </c>
    </row>
    <row r="84" spans="1:39" ht="132" x14ac:dyDescent="0.15">
      <c r="A84" s="1"/>
      <c r="B84" s="8">
        <v>600079</v>
      </c>
      <c r="C84" s="8">
        <v>0</v>
      </c>
      <c r="D84" s="8">
        <v>79</v>
      </c>
      <c r="E84" s="8">
        <v>600080</v>
      </c>
      <c r="F84" s="8"/>
      <c r="G84" s="8" t="s">
        <v>60</v>
      </c>
      <c r="H84" s="10" t="str">
        <f t="shared" si="7"/>
        <v>[
{"item_id":2,"count":40},
{"item_id":1,"count":45000},
{"item_id":100,"count":15},
{"item_id":70033,"count":2}
]</v>
      </c>
      <c r="I84" s="14"/>
      <c r="J84" s="14" t="str">
        <f t="shared" si="8"/>
        <v>[
{"monster_id":20421,"level":103,"stage":3,"spos":1,"cpos":1},
{"monster_id":20122,"level":103,"stage":3,"spos":2,"cpos":2},
{"monster_id":20082,"level":103,"stage":3,"spos":3,"cpos":3},
{"monster_id":20422,"level":103,"stage":3,"spos":4,"cpos":4},
{"monster_id":20020,"level":103,"stage":3,"spos":5,"cpos":5},
{"monster_id":20353,"level":103,"stage":3,"spos":6,"cpos":6}
]</v>
      </c>
      <c r="L84" s="3">
        <f t="shared" si="5"/>
        <v>4</v>
      </c>
      <c r="M84" s="3">
        <f t="shared" si="6"/>
        <v>9</v>
      </c>
      <c r="N84" s="4">
        <v>45000</v>
      </c>
      <c r="O84" s="4">
        <v>40</v>
      </c>
      <c r="P84" s="4">
        <v>15</v>
      </c>
      <c r="Q84" s="4">
        <v>2</v>
      </c>
      <c r="Z84">
        <f t="shared" si="9"/>
        <v>103</v>
      </c>
      <c r="AA84">
        <v>1</v>
      </c>
      <c r="AB84">
        <v>20421</v>
      </c>
      <c r="AC84">
        <v>20122</v>
      </c>
      <c r="AD84">
        <v>20082</v>
      </c>
      <c r="AE84">
        <v>20422</v>
      </c>
      <c r="AF84">
        <v>20020</v>
      </c>
      <c r="AG84">
        <v>20353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</row>
    <row r="85" spans="1:39" ht="132" x14ac:dyDescent="0.15">
      <c r="A85" s="1"/>
      <c r="B85" s="8">
        <v>600080</v>
      </c>
      <c r="C85" s="8">
        <v>0</v>
      </c>
      <c r="D85" s="8">
        <v>80</v>
      </c>
      <c r="E85" s="8">
        <v>600081</v>
      </c>
      <c r="F85" s="8"/>
      <c r="G85" s="8" t="s">
        <v>60</v>
      </c>
      <c r="H85" s="10" t="str">
        <f t="shared" si="7"/>
        <v>[
{"item_id":2,"count":80},
{"item_id":1,"count":47000},
{"item_id":100,"count":22},
{"item_id":70033,"count":3}
]</v>
      </c>
      <c r="I85" s="14">
        <v>1</v>
      </c>
      <c r="J85" s="14" t="str">
        <f>"[
{""monster_id"":"&amp;AB85&amp;",""level"":"&amp;Z85&amp;",""stage"":"&amp;AH85&amp;",""spos"":1,""cpos"":1,""boss"":1},
{""monster_id"":"&amp;AC85&amp;",""level"":"&amp;Z85&amp;",""stage"":"&amp;AI85&amp;",""spos"":2,""cpos"":2},
{""monster_id"":"&amp;AD85&amp;",""level"":"&amp;Z85&amp;",""stage"":"&amp;AJ85&amp;",""spos"":3,""cpos"":3},
{""monster_id"":"&amp;AE85&amp;",""level"":"&amp;Z85&amp;",""stage"":"&amp;AK85&amp;",""spos"":4,""cpos"":4},
{""monster_id"":"&amp;AF85&amp;",""level"":"&amp;Z85&amp;",""stage"":"&amp;AL85&amp;",""spos"":5,""cpos"":5},
{""monster_id"":"&amp;AG85&amp;",""level"":"&amp;Z85&amp;",""stage"":"&amp;AM85&amp;",""spos"":6,""cpos"":6}
]"</f>
        <v>[
{"monster_id":20372,"level":105,"stage":3,"spos":1,"cpos":1,"boss":1},
{"monster_id":20141,"level":105,"stage":3,"spos":2,"cpos":2},
{"monster_id":20333,"level":105,"stage":3,"spos":3,"cpos":3},
{"monster_id":20161,"level":105,"stage":3,"spos":4,"cpos":4},
{"monster_id":20460,"level":105,"stage":3,"spos":5,"cpos":5},
{"monster_id":20070,"level":105,"stage":3,"spos":6,"cpos":6}
]</v>
      </c>
      <c r="L85" s="3">
        <f t="shared" si="5"/>
        <v>0</v>
      </c>
      <c r="M85" s="3">
        <f t="shared" si="6"/>
        <v>0</v>
      </c>
      <c r="N85" s="4">
        <v>47000</v>
      </c>
      <c r="O85" s="4">
        <v>80</v>
      </c>
      <c r="P85" s="4">
        <v>22</v>
      </c>
      <c r="Q85" s="4">
        <v>3</v>
      </c>
      <c r="Z85">
        <f t="shared" si="9"/>
        <v>105</v>
      </c>
      <c r="AA85">
        <v>2</v>
      </c>
      <c r="AB85">
        <v>20372</v>
      </c>
      <c r="AC85">
        <v>20141</v>
      </c>
      <c r="AD85">
        <v>20333</v>
      </c>
      <c r="AE85">
        <v>20161</v>
      </c>
      <c r="AF85">
        <v>20460</v>
      </c>
      <c r="AG85">
        <v>20070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3</v>
      </c>
    </row>
    <row r="86" spans="1:39" ht="132" x14ac:dyDescent="0.15">
      <c r="A86" s="1"/>
      <c r="B86" s="8">
        <v>600081</v>
      </c>
      <c r="C86" s="8">
        <v>0</v>
      </c>
      <c r="D86" s="8">
        <v>81</v>
      </c>
      <c r="E86" s="8">
        <v>600082</v>
      </c>
      <c r="F86" s="8"/>
      <c r="G86" s="8" t="s">
        <v>60</v>
      </c>
      <c r="H86" s="10" t="str">
        <f t="shared" si="7"/>
        <v>[
{"item_id":2,"count":40},
{"item_id":1,"count":48000},
{"item_id":100,"count":15},
{"item_id":70033,"count":2}
]</v>
      </c>
      <c r="I86" s="14"/>
      <c r="J86" s="14" t="str">
        <f t="shared" si="8"/>
        <v>[
{"monster_id":20440,"level":106,"stage":3,"spos":1,"cpos":1},
{"monster_id":20352,"level":106,"stage":3,"spos":2,"cpos":2},
{"monster_id":20012,"level":106,"stage":3,"spos":3,"cpos":3},
{"monster_id":20431,"level":106,"stage":3,"spos":4,"cpos":4},
{"monster_id":20040,"level":106,"stage":3,"spos":5,"cpos":5},
{"monster_id":20472,"level":106,"stage":3,"spos":6,"cpos":6}
]</v>
      </c>
      <c r="L86" s="3">
        <f t="shared" si="5"/>
        <v>1</v>
      </c>
      <c r="M86" s="3">
        <f t="shared" si="6"/>
        <v>1</v>
      </c>
      <c r="N86" s="4">
        <v>48000</v>
      </c>
      <c r="O86" s="4">
        <v>40</v>
      </c>
      <c r="P86" s="4">
        <v>15</v>
      </c>
      <c r="Q86" s="4">
        <v>2</v>
      </c>
      <c r="Z86">
        <f t="shared" si="9"/>
        <v>106</v>
      </c>
      <c r="AA86">
        <v>1</v>
      </c>
      <c r="AB86">
        <v>20440</v>
      </c>
      <c r="AC86">
        <v>20352</v>
      </c>
      <c r="AD86">
        <v>20012</v>
      </c>
      <c r="AE86">
        <v>20431</v>
      </c>
      <c r="AF86">
        <v>20040</v>
      </c>
      <c r="AG86">
        <v>20472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</row>
    <row r="87" spans="1:39" ht="132" x14ac:dyDescent="0.15">
      <c r="A87" s="1"/>
      <c r="B87" s="8">
        <v>600082</v>
      </c>
      <c r="C87" s="8">
        <v>0</v>
      </c>
      <c r="D87" s="8">
        <v>82</v>
      </c>
      <c r="E87" s="8">
        <v>600083</v>
      </c>
      <c r="F87" s="8"/>
      <c r="G87" s="8" t="s">
        <v>60</v>
      </c>
      <c r="H87" s="10" t="str">
        <f t="shared" si="7"/>
        <v>[
{"item_id":2,"count":40},
{"item_id":1,"count":49000},
{"item_id":100,"count":15},
{"item_id":70033,"count":2}
]</v>
      </c>
      <c r="I87" s="14"/>
      <c r="J87" s="14" t="str">
        <f t="shared" si="8"/>
        <v>[
{"monster_id":20353,"level":107,"stage":3,"spos":1,"cpos":1},
{"monster_id":20162,"level":107,"stage":3,"spos":2,"cpos":2},
{"monster_id":20423,"level":107,"stage":3,"spos":3,"cpos":3},
{"monster_id":20352,"level":107,"stage":3,"spos":4,"cpos":4},
{"monster_id":20320,"level":107,"stage":3,"spos":5,"cpos":5},
{"monster_id":20392,"level":107,"stage":3,"spos":6,"cpos":6}
]</v>
      </c>
      <c r="L87" s="3">
        <f t="shared" si="5"/>
        <v>2</v>
      </c>
      <c r="M87" s="3">
        <f t="shared" si="6"/>
        <v>2</v>
      </c>
      <c r="N87" s="4">
        <v>49000</v>
      </c>
      <c r="O87" s="4">
        <v>40</v>
      </c>
      <c r="P87" s="4">
        <v>15</v>
      </c>
      <c r="Q87" s="4">
        <v>2</v>
      </c>
      <c r="Z87">
        <f t="shared" si="9"/>
        <v>107</v>
      </c>
      <c r="AA87">
        <v>1</v>
      </c>
      <c r="AB87">
        <v>20353</v>
      </c>
      <c r="AC87">
        <v>20162</v>
      </c>
      <c r="AD87">
        <v>20423</v>
      </c>
      <c r="AE87">
        <v>20352</v>
      </c>
      <c r="AF87">
        <v>20320</v>
      </c>
      <c r="AG87">
        <v>20392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</row>
    <row r="88" spans="1:39" ht="132" x14ac:dyDescent="0.15">
      <c r="A88" s="1"/>
      <c r="B88" s="8">
        <v>600083</v>
      </c>
      <c r="C88" s="8">
        <v>0</v>
      </c>
      <c r="D88" s="8">
        <v>83</v>
      </c>
      <c r="E88" s="8">
        <v>600084</v>
      </c>
      <c r="F88" s="8"/>
      <c r="G88" s="8" t="s">
        <v>60</v>
      </c>
      <c r="H88" s="10" t="str">
        <f t="shared" si="7"/>
        <v>[
{"item_id":2,"count":40},
{"item_id":1,"count":50000},
{"item_id":100,"count":15},
{"item_id":70033,"count":2}
]</v>
      </c>
      <c r="I88" s="14"/>
      <c r="J88" s="14" t="str">
        <f t="shared" si="8"/>
        <v>[
{"monster_id":20081,"level":108,"stage":3,"spos":1,"cpos":1},
{"monster_id":20141,"level":108,"stage":3,"spos":2,"cpos":2},
{"monster_id":20060,"level":108,"stage":3,"spos":3,"cpos":3},
{"monster_id":20440,"level":108,"stage":3,"spos":4,"cpos":4},
{"monster_id":20381,"level":108,"stage":3,"spos":5,"cpos":5},
{"monster_id":20143,"level":108,"stage":3,"spos":6,"cpos":6}
]</v>
      </c>
      <c r="L88" s="3">
        <f t="shared" si="5"/>
        <v>3</v>
      </c>
      <c r="M88" s="3">
        <f t="shared" si="6"/>
        <v>3</v>
      </c>
      <c r="N88" s="4">
        <v>50000</v>
      </c>
      <c r="O88" s="4">
        <v>40</v>
      </c>
      <c r="P88" s="4">
        <v>15</v>
      </c>
      <c r="Q88" s="4">
        <v>2</v>
      </c>
      <c r="Z88">
        <f t="shared" si="9"/>
        <v>108</v>
      </c>
      <c r="AA88">
        <v>1</v>
      </c>
      <c r="AB88">
        <v>20081</v>
      </c>
      <c r="AC88">
        <v>20141</v>
      </c>
      <c r="AD88">
        <v>20060</v>
      </c>
      <c r="AE88">
        <v>20440</v>
      </c>
      <c r="AF88">
        <v>20381</v>
      </c>
      <c r="AG88">
        <v>20143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3</v>
      </c>
    </row>
    <row r="89" spans="1:39" ht="132" x14ac:dyDescent="0.15">
      <c r="A89" s="1"/>
      <c r="B89" s="8">
        <v>600084</v>
      </c>
      <c r="C89" s="8">
        <v>0</v>
      </c>
      <c r="D89" s="8">
        <v>84</v>
      </c>
      <c r="E89" s="8">
        <v>600085</v>
      </c>
      <c r="F89" s="8"/>
      <c r="G89" s="8" t="s">
        <v>60</v>
      </c>
      <c r="H89" s="10" t="str">
        <f t="shared" si="7"/>
        <v>[
{"item_id":2,"count":40},
{"item_id":1,"count":51000},
{"item_id":100,"count":15},
{"item_id":70033,"count":2}
]</v>
      </c>
      <c r="I89" s="14"/>
      <c r="J89" s="14" t="str">
        <f t="shared" si="8"/>
        <v>[
{"monster_id":20451,"level":109,"stage":3,"spos":1,"cpos":1},
{"monster_id":20133,"level":109,"stage":3,"spos":2,"cpos":2},
{"monster_id":20471,"level":109,"stage":3,"spos":3,"cpos":3},
{"monster_id":20470,"level":109,"stage":3,"spos":4,"cpos":4},
{"monster_id":20120,"level":109,"stage":3,"spos":5,"cpos":5},
{"monster_id":20182,"level":109,"stage":3,"spos":6,"cpos":6}
]</v>
      </c>
      <c r="L89" s="3">
        <f t="shared" si="5"/>
        <v>4</v>
      </c>
      <c r="M89" s="3">
        <f t="shared" si="6"/>
        <v>4</v>
      </c>
      <c r="N89" s="4">
        <v>51000</v>
      </c>
      <c r="O89" s="4">
        <v>40</v>
      </c>
      <c r="P89" s="4">
        <v>15</v>
      </c>
      <c r="Q89" s="4">
        <v>2</v>
      </c>
      <c r="Z89">
        <f t="shared" si="9"/>
        <v>109</v>
      </c>
      <c r="AA89">
        <v>1</v>
      </c>
      <c r="AB89">
        <v>20451</v>
      </c>
      <c r="AC89">
        <v>20133</v>
      </c>
      <c r="AD89">
        <v>20471</v>
      </c>
      <c r="AE89">
        <v>20470</v>
      </c>
      <c r="AF89">
        <v>20120</v>
      </c>
      <c r="AG89">
        <v>20182</v>
      </c>
      <c r="AH89">
        <v>3</v>
      </c>
      <c r="AI89">
        <v>3</v>
      </c>
      <c r="AJ89">
        <v>3</v>
      </c>
      <c r="AK89">
        <v>3</v>
      </c>
      <c r="AL89">
        <v>3</v>
      </c>
      <c r="AM89">
        <v>3</v>
      </c>
    </row>
    <row r="90" spans="1:39" ht="132" x14ac:dyDescent="0.15">
      <c r="A90" s="1"/>
      <c r="B90" s="8">
        <v>600085</v>
      </c>
      <c r="C90" s="8">
        <v>0</v>
      </c>
      <c r="D90" s="8">
        <v>85</v>
      </c>
      <c r="E90" s="8">
        <v>600086</v>
      </c>
      <c r="F90" s="8"/>
      <c r="G90" s="8" t="s">
        <v>60</v>
      </c>
      <c r="H90" s="10" t="str">
        <f t="shared" si="7"/>
        <v>[
{"item_id":2,"count":80},
{"item_id":1,"count":53000},
{"item_id":100,"count":22},
{"item_id":70033,"count":3}
]</v>
      </c>
      <c r="I90" s="14">
        <v>1</v>
      </c>
      <c r="J90" s="14" t="str">
        <f>"[
{""monster_id"":"&amp;AB90&amp;",""level"":"&amp;Z90&amp;",""stage"":"&amp;AH90&amp;",""spos"":1,""cpos"":1,""boss"":1},
{""monster_id"":"&amp;AC90&amp;",""level"":"&amp;Z90&amp;",""stage"":"&amp;AI90&amp;",""spos"":2,""cpos"":2},
{""monster_id"":"&amp;AD90&amp;",""level"":"&amp;Z90&amp;",""stage"":"&amp;AJ90&amp;",""spos"":3,""cpos"":3},
{""monster_id"":"&amp;AE90&amp;",""level"":"&amp;Z90&amp;",""stage"":"&amp;AK90&amp;",""spos"":4,""cpos"":4},
{""monster_id"":"&amp;AF90&amp;",""level"":"&amp;Z90&amp;",""stage"":"&amp;AL90&amp;",""spos"":5,""cpos"":5},
{""monster_id"":"&amp;AG90&amp;",""level"":"&amp;Z90&amp;",""stage"":"&amp;AM90&amp;",""spos"":6,""cpos"":6}
]"</f>
        <v>[
{"monster_id":20470,"level":111,"stage":3,"spos":1,"cpos":1,"boss":1},
{"monster_id":20332,"level":111,"stage":3,"spos":2,"cpos":2},
{"monster_id":20382,"level":111,"stage":3,"spos":3,"cpos":3},
{"monster_id":20341,"level":111,"stage":3,"spos":4,"cpos":4},
{"monster_id":20021,"level":111,"stage":3,"spos":5,"cpos":5},
{"monster_id":20462,"level":111,"stage":3,"spos":6,"cpos":6}
]</v>
      </c>
      <c r="L90" s="3">
        <f t="shared" si="5"/>
        <v>0</v>
      </c>
      <c r="M90" s="3">
        <f t="shared" si="6"/>
        <v>5</v>
      </c>
      <c r="N90" s="4">
        <v>53000</v>
      </c>
      <c r="O90" s="4">
        <v>80</v>
      </c>
      <c r="P90" s="4">
        <v>22</v>
      </c>
      <c r="Q90" s="4">
        <v>3</v>
      </c>
      <c r="Z90">
        <f t="shared" si="9"/>
        <v>111</v>
      </c>
      <c r="AA90">
        <v>2</v>
      </c>
      <c r="AB90">
        <v>20470</v>
      </c>
      <c r="AC90">
        <v>20332</v>
      </c>
      <c r="AD90">
        <v>20382</v>
      </c>
      <c r="AE90">
        <v>20341</v>
      </c>
      <c r="AF90">
        <v>20021</v>
      </c>
      <c r="AG90">
        <v>20462</v>
      </c>
      <c r="AH90">
        <v>3</v>
      </c>
      <c r="AI90">
        <v>3</v>
      </c>
      <c r="AJ90">
        <v>3</v>
      </c>
      <c r="AK90">
        <v>3</v>
      </c>
      <c r="AL90">
        <v>3</v>
      </c>
      <c r="AM90">
        <v>3</v>
      </c>
    </row>
    <row r="91" spans="1:39" ht="132" x14ac:dyDescent="0.15">
      <c r="A91" s="1"/>
      <c r="B91" s="8">
        <v>600086</v>
      </c>
      <c r="C91" s="8">
        <v>0</v>
      </c>
      <c r="D91" s="8">
        <v>86</v>
      </c>
      <c r="E91" s="8">
        <v>600087</v>
      </c>
      <c r="F91" s="8"/>
      <c r="G91" s="8" t="s">
        <v>60</v>
      </c>
      <c r="H91" s="10" t="str">
        <f t="shared" si="7"/>
        <v>[
{"item_id":2,"count":40},
{"item_id":1,"count":54000},
{"item_id":100,"count":15},
{"item_id":70033,"count":2}
]</v>
      </c>
      <c r="I91" s="14"/>
      <c r="J91" s="14" t="str">
        <f t="shared" si="8"/>
        <v>[
{"monster_id":20332,"level":112,"stage":3,"spos":1,"cpos":1},
{"monster_id":20403,"level":112,"stage":3,"spos":2,"cpos":2},
{"monster_id":20030,"level":112,"stage":3,"spos":3,"cpos":3},
{"monster_id":20012,"level":112,"stage":3,"spos":4,"cpos":4},
{"monster_id":20423,"level":112,"stage":3,"spos":5,"cpos":5},
{"monster_id":20382,"level":112,"stage":3,"spos":6,"cpos":6}
]</v>
      </c>
      <c r="L91" s="3">
        <f t="shared" si="5"/>
        <v>1</v>
      </c>
      <c r="M91" s="3">
        <f t="shared" si="6"/>
        <v>6</v>
      </c>
      <c r="N91" s="4">
        <v>54000</v>
      </c>
      <c r="O91" s="4">
        <v>40</v>
      </c>
      <c r="P91" s="4">
        <v>15</v>
      </c>
      <c r="Q91" s="4">
        <v>2</v>
      </c>
      <c r="Z91">
        <f t="shared" si="9"/>
        <v>112</v>
      </c>
      <c r="AA91">
        <v>1</v>
      </c>
      <c r="AB91">
        <v>20332</v>
      </c>
      <c r="AC91">
        <v>20403</v>
      </c>
      <c r="AD91">
        <v>20030</v>
      </c>
      <c r="AE91">
        <v>20012</v>
      </c>
      <c r="AF91">
        <v>20423</v>
      </c>
      <c r="AG91">
        <v>20382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3</v>
      </c>
    </row>
    <row r="92" spans="1:39" ht="132" x14ac:dyDescent="0.15">
      <c r="A92" s="1"/>
      <c r="B92" s="8">
        <v>600087</v>
      </c>
      <c r="C92" s="8">
        <v>0</v>
      </c>
      <c r="D92" s="8">
        <v>87</v>
      </c>
      <c r="E92" s="8">
        <v>600088</v>
      </c>
      <c r="F92" s="8"/>
      <c r="G92" s="8" t="s">
        <v>60</v>
      </c>
      <c r="H92" s="10" t="str">
        <f t="shared" si="7"/>
        <v>[
{"item_id":2,"count":40},
{"item_id":1,"count":55000},
{"item_id":100,"count":15},
{"item_id":70033,"count":2}
]</v>
      </c>
      <c r="I92" s="14"/>
      <c r="J92" s="14" t="str">
        <f t="shared" si="8"/>
        <v>[
{"monster_id":20332,"level":113,"stage":3,"spos":1,"cpos":1},
{"monster_id":20070,"level":113,"stage":3,"spos":2,"cpos":2},
{"monster_id":20362,"level":113,"stage":3,"spos":3,"cpos":3},
{"monster_id":20450,"level":113,"stage":3,"spos":4,"cpos":4},
{"monster_id":20023,"level":113,"stage":3,"spos":5,"cpos":5},
{"monster_id":20342,"level":113,"stage":3,"spos":6,"cpos":6}
]</v>
      </c>
      <c r="L92" s="3">
        <f t="shared" si="5"/>
        <v>2</v>
      </c>
      <c r="M92" s="3">
        <f t="shared" si="6"/>
        <v>7</v>
      </c>
      <c r="N92" s="4">
        <v>55000</v>
      </c>
      <c r="O92" s="4">
        <v>40</v>
      </c>
      <c r="P92" s="4">
        <v>15</v>
      </c>
      <c r="Q92" s="4">
        <v>2</v>
      </c>
      <c r="Z92">
        <f t="shared" si="9"/>
        <v>113</v>
      </c>
      <c r="AA92">
        <v>1</v>
      </c>
      <c r="AB92">
        <v>20332</v>
      </c>
      <c r="AC92">
        <v>20070</v>
      </c>
      <c r="AD92">
        <v>20362</v>
      </c>
      <c r="AE92">
        <v>20450</v>
      </c>
      <c r="AF92">
        <v>20023</v>
      </c>
      <c r="AG92">
        <v>20342</v>
      </c>
      <c r="AH92">
        <v>3</v>
      </c>
      <c r="AI92">
        <v>3</v>
      </c>
      <c r="AJ92">
        <v>3</v>
      </c>
      <c r="AK92">
        <v>3</v>
      </c>
      <c r="AL92">
        <v>3</v>
      </c>
      <c r="AM92">
        <v>3</v>
      </c>
    </row>
    <row r="93" spans="1:39" ht="132" x14ac:dyDescent="0.15">
      <c r="A93" s="1"/>
      <c r="B93" s="8">
        <v>600088</v>
      </c>
      <c r="C93" s="8">
        <v>0</v>
      </c>
      <c r="D93" s="8">
        <v>88</v>
      </c>
      <c r="E93" s="8">
        <v>600089</v>
      </c>
      <c r="F93" s="8"/>
      <c r="G93" s="8" t="s">
        <v>60</v>
      </c>
      <c r="H93" s="10" t="str">
        <f t="shared" si="7"/>
        <v>[
{"item_id":2,"count":40},
{"item_id":1,"count":56000},
{"item_id":100,"count":15},
{"item_id":70033,"count":2}
]</v>
      </c>
      <c r="I93" s="14"/>
      <c r="J93" s="14" t="str">
        <f t="shared" si="8"/>
        <v>[
{"monster_id":20380,"level":114,"stage":3,"spos":1,"cpos":1},
{"monster_id":20411,"level":114,"stage":3,"spos":2,"cpos":2},
{"monster_id":20411,"level":114,"stage":3,"spos":3,"cpos":3},
{"monster_id":20463,"level":114,"stage":3,"spos":4,"cpos":4},
{"monster_id":20153,"level":114,"stage":3,"spos":5,"cpos":5},
{"monster_id":20321,"level":114,"stage":3,"spos":6,"cpos":6}
]</v>
      </c>
      <c r="L93" s="3">
        <f t="shared" si="5"/>
        <v>3</v>
      </c>
      <c r="M93" s="3">
        <f t="shared" si="6"/>
        <v>8</v>
      </c>
      <c r="N93" s="4">
        <v>56000</v>
      </c>
      <c r="O93" s="4">
        <v>40</v>
      </c>
      <c r="P93" s="4">
        <v>15</v>
      </c>
      <c r="Q93" s="4">
        <v>2</v>
      </c>
      <c r="Z93">
        <f t="shared" si="9"/>
        <v>114</v>
      </c>
      <c r="AA93">
        <v>1</v>
      </c>
      <c r="AB93">
        <v>20380</v>
      </c>
      <c r="AC93">
        <v>20411</v>
      </c>
      <c r="AD93">
        <v>20411</v>
      </c>
      <c r="AE93">
        <v>20463</v>
      </c>
      <c r="AF93">
        <v>20153</v>
      </c>
      <c r="AG93">
        <v>20321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</row>
    <row r="94" spans="1:39" ht="132" x14ac:dyDescent="0.15">
      <c r="A94" s="1"/>
      <c r="B94" s="8">
        <v>600089</v>
      </c>
      <c r="C94" s="8">
        <v>0</v>
      </c>
      <c r="D94" s="8">
        <v>89</v>
      </c>
      <c r="E94" s="8">
        <v>600090</v>
      </c>
      <c r="F94" s="8"/>
      <c r="G94" s="8" t="s">
        <v>60</v>
      </c>
      <c r="H94" s="10" t="str">
        <f t="shared" si="7"/>
        <v>[
{"item_id":2,"count":40},
{"item_id":1,"count":57000},
{"item_id":100,"count":15},
{"item_id":70033,"count":2}
]</v>
      </c>
      <c r="I94" s="14"/>
      <c r="J94" s="14" t="str">
        <f t="shared" si="8"/>
        <v>[
{"monster_id":20053,"level":115,"stage":3,"spos":1,"cpos":1},
{"monster_id":20182,"level":115,"stage":3,"spos":2,"cpos":2},
{"monster_id":20383,"level":115,"stage":3,"spos":3,"cpos":3},
{"monster_id":20063,"level":115,"stage":3,"spos":4,"cpos":4},
{"monster_id":20383,"level":115,"stage":3,"spos":5,"cpos":5},
{"monster_id":20440,"level":115,"stage":3,"spos":6,"cpos":6}
]</v>
      </c>
      <c r="L94" s="3">
        <f t="shared" si="5"/>
        <v>4</v>
      </c>
      <c r="M94" s="3">
        <f t="shared" si="6"/>
        <v>9</v>
      </c>
      <c r="N94" s="4">
        <v>57000</v>
      </c>
      <c r="O94" s="4">
        <v>40</v>
      </c>
      <c r="P94" s="4">
        <v>15</v>
      </c>
      <c r="Q94" s="4">
        <v>2</v>
      </c>
      <c r="Z94">
        <f t="shared" si="9"/>
        <v>115</v>
      </c>
      <c r="AA94">
        <v>1</v>
      </c>
      <c r="AB94">
        <v>20053</v>
      </c>
      <c r="AC94">
        <v>20182</v>
      </c>
      <c r="AD94">
        <v>20383</v>
      </c>
      <c r="AE94">
        <v>20063</v>
      </c>
      <c r="AF94">
        <v>20383</v>
      </c>
      <c r="AG94">
        <v>20440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3</v>
      </c>
    </row>
    <row r="95" spans="1:39" ht="132" x14ac:dyDescent="0.15">
      <c r="A95" s="1"/>
      <c r="B95" s="8">
        <v>600090</v>
      </c>
      <c r="C95" s="8">
        <v>0</v>
      </c>
      <c r="D95" s="8">
        <v>90</v>
      </c>
      <c r="E95" s="8">
        <v>600091</v>
      </c>
      <c r="F95" s="8"/>
      <c r="G95" s="8" t="s">
        <v>60</v>
      </c>
      <c r="H95" s="10" t="str">
        <f t="shared" si="7"/>
        <v>[
{"item_id":2,"count":80},
{"item_id":1,"count":59000},
{"item_id":100,"count":22},
{"item_id":70033,"count":3}
]</v>
      </c>
      <c r="I95" s="14">
        <v>1</v>
      </c>
      <c r="J95" s="14" t="str">
        <f>"[
{""monster_id"":"&amp;AB95&amp;",""level"":"&amp;Z95&amp;",""stage"":"&amp;AH95&amp;",""spos"":1,""cpos"":1,""boss"":1},
{""monster_id"":"&amp;AC95&amp;",""level"":"&amp;Z95&amp;",""stage"":"&amp;AI95&amp;",""spos"":2,""cpos"":2},
{""monster_id"":"&amp;AD95&amp;",""level"":"&amp;Z95&amp;",""stage"":"&amp;AJ95&amp;",""spos"":3,""cpos"":3},
{""monster_id"":"&amp;AE95&amp;",""level"":"&amp;Z95&amp;",""stage"":"&amp;AK95&amp;",""spos"":4,""cpos"":4},
{""monster_id"":"&amp;AF95&amp;",""level"":"&amp;Z95&amp;",""stage"":"&amp;AL95&amp;",""spos"":5,""cpos"":5},
{""monster_id"":"&amp;AG95&amp;",""level"":"&amp;Z95&amp;",""stage"":"&amp;AM95&amp;",""spos"":6,""cpos"":6}
]"</f>
        <v>[
{"monster_id":20132,"level":117,"stage":4,"spos":1,"cpos":1,"boss":1},
{"monster_id":20460,"level":117,"stage":4,"spos":2,"cpos":2},
{"monster_id":20441,"level":117,"stage":4,"spos":3,"cpos":3},
{"monster_id":20392,"level":117,"stage":4,"spos":4,"cpos":4},
{"monster_id":20392,"level":117,"stage":4,"spos":5,"cpos":5},
{"monster_id":20161,"level":117,"stage":4,"spos":6,"cpos":6}
]</v>
      </c>
      <c r="L95" s="3">
        <f t="shared" si="5"/>
        <v>0</v>
      </c>
      <c r="M95" s="3">
        <f t="shared" si="6"/>
        <v>0</v>
      </c>
      <c r="N95" s="4">
        <v>59000</v>
      </c>
      <c r="O95" s="4">
        <v>80</v>
      </c>
      <c r="P95" s="4">
        <v>22</v>
      </c>
      <c r="Q95" s="4">
        <v>3</v>
      </c>
      <c r="Z95">
        <f t="shared" si="9"/>
        <v>117</v>
      </c>
      <c r="AA95">
        <v>2</v>
      </c>
      <c r="AB95">
        <v>20132</v>
      </c>
      <c r="AC95">
        <v>20460</v>
      </c>
      <c r="AD95">
        <v>20441</v>
      </c>
      <c r="AE95">
        <v>20392</v>
      </c>
      <c r="AF95">
        <v>20392</v>
      </c>
      <c r="AG95">
        <v>20161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</row>
    <row r="96" spans="1:39" ht="132" x14ac:dyDescent="0.15">
      <c r="A96" s="1"/>
      <c r="B96" s="8">
        <v>600091</v>
      </c>
      <c r="C96" s="8">
        <v>0</v>
      </c>
      <c r="D96" s="8">
        <v>91</v>
      </c>
      <c r="E96" s="8">
        <v>600092</v>
      </c>
      <c r="F96" s="8"/>
      <c r="G96" s="8" t="s">
        <v>60</v>
      </c>
      <c r="H96" s="10" t="str">
        <f t="shared" si="7"/>
        <v>[
{"item_id":2,"count":40},
{"item_id":1,"count":60000},
{"item_id":100,"count":15},
{"item_id":70033,"count":2}
]</v>
      </c>
      <c r="I96" s="14"/>
      <c r="J96" s="14" t="str">
        <f t="shared" si="8"/>
        <v>[
{"monster_id":20361,"level":118,"stage":4,"spos":1,"cpos":1},
{"monster_id":20152,"level":118,"stage":4,"spos":2,"cpos":2},
{"monster_id":20473,"level":118,"stage":4,"spos":3,"cpos":3},
{"monster_id":20011,"level":118,"stage":4,"spos":4,"cpos":4},
{"monster_id":20474,"level":118,"stage":4,"spos":5,"cpos":5},
{"monster_id":20033,"level":118,"stage":4,"spos":6,"cpos":6}
]</v>
      </c>
      <c r="L96" s="3">
        <f t="shared" si="5"/>
        <v>1</v>
      </c>
      <c r="M96" s="3">
        <f t="shared" si="6"/>
        <v>1</v>
      </c>
      <c r="N96" s="4">
        <v>60000</v>
      </c>
      <c r="O96" s="4">
        <v>40</v>
      </c>
      <c r="P96" s="4">
        <v>15</v>
      </c>
      <c r="Q96" s="4">
        <v>2</v>
      </c>
      <c r="Z96">
        <f t="shared" si="9"/>
        <v>118</v>
      </c>
      <c r="AA96">
        <v>1</v>
      </c>
      <c r="AB96">
        <v>20361</v>
      </c>
      <c r="AC96">
        <v>20152</v>
      </c>
      <c r="AD96">
        <v>20473</v>
      </c>
      <c r="AE96">
        <v>20011</v>
      </c>
      <c r="AF96">
        <v>20474</v>
      </c>
      <c r="AG96">
        <v>20033</v>
      </c>
      <c r="AH96">
        <v>4</v>
      </c>
      <c r="AI96">
        <v>4</v>
      </c>
      <c r="AJ96">
        <v>4</v>
      </c>
      <c r="AK96">
        <v>4</v>
      </c>
      <c r="AL96">
        <v>4</v>
      </c>
      <c r="AM96">
        <v>4</v>
      </c>
    </row>
    <row r="97" spans="1:39" ht="132" x14ac:dyDescent="0.15">
      <c r="A97" s="1"/>
      <c r="B97" s="8">
        <v>600092</v>
      </c>
      <c r="C97" s="8">
        <v>0</v>
      </c>
      <c r="D97" s="8">
        <v>92</v>
      </c>
      <c r="E97" s="8">
        <v>600093</v>
      </c>
      <c r="F97" s="8"/>
      <c r="G97" s="8" t="s">
        <v>60</v>
      </c>
      <c r="H97" s="10" t="str">
        <f t="shared" si="7"/>
        <v>[
{"item_id":2,"count":40},
{"item_id":1,"count":61000},
{"item_id":100,"count":15},
{"item_id":70033,"count":2}
]</v>
      </c>
      <c r="I97" s="14"/>
      <c r="J97" s="14" t="str">
        <f t="shared" si="8"/>
        <v>[
{"monster_id":20073,"level":119,"stage":4,"spos":1,"cpos":1},
{"monster_id":20363,"level":119,"stage":4,"spos":2,"cpos":2},
{"monster_id":20011,"level":119,"stage":4,"spos":3,"cpos":3},
{"monster_id":20314,"level":119,"stage":4,"spos":4,"cpos":4},
{"monster_id":20034,"level":119,"stage":4,"spos":5,"cpos":5},
{"monster_id":20054,"level":119,"stage":4,"spos":6,"cpos":6}
]</v>
      </c>
      <c r="L97" s="3">
        <f t="shared" si="5"/>
        <v>2</v>
      </c>
      <c r="M97" s="3">
        <f t="shared" si="6"/>
        <v>2</v>
      </c>
      <c r="N97" s="4">
        <v>61000</v>
      </c>
      <c r="O97" s="4">
        <v>40</v>
      </c>
      <c r="P97" s="4">
        <v>15</v>
      </c>
      <c r="Q97" s="4">
        <v>2</v>
      </c>
      <c r="Z97">
        <f t="shared" si="9"/>
        <v>119</v>
      </c>
      <c r="AA97">
        <v>1</v>
      </c>
      <c r="AB97">
        <v>20073</v>
      </c>
      <c r="AC97">
        <v>20363</v>
      </c>
      <c r="AD97">
        <v>20011</v>
      </c>
      <c r="AE97">
        <v>20314</v>
      </c>
      <c r="AF97">
        <v>20034</v>
      </c>
      <c r="AG97">
        <v>20054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</row>
    <row r="98" spans="1:39" ht="132" x14ac:dyDescent="0.15">
      <c r="A98" s="1"/>
      <c r="B98" s="8">
        <v>600093</v>
      </c>
      <c r="C98" s="8">
        <v>0</v>
      </c>
      <c r="D98" s="8">
        <v>93</v>
      </c>
      <c r="E98" s="8">
        <v>600094</v>
      </c>
      <c r="F98" s="8"/>
      <c r="G98" s="8" t="s">
        <v>60</v>
      </c>
      <c r="H98" s="10" t="str">
        <f t="shared" si="7"/>
        <v>[
{"item_id":2,"count":40},
{"item_id":1,"count":62000},
{"item_id":100,"count":15},
{"item_id":70033,"count":2}
]</v>
      </c>
      <c r="I98" s="14"/>
      <c r="J98" s="14" t="str">
        <f t="shared" si="8"/>
        <v>[
{"monster_id":20032,"level":120,"stage":4,"spos":1,"cpos":1},
{"monster_id":20312,"level":120,"stage":4,"spos":2,"cpos":2},
{"monster_id":20474,"level":120,"stage":4,"spos":3,"cpos":3},
{"monster_id":20074,"level":120,"stage":4,"spos":4,"cpos":4},
{"monster_id":20133,"level":120,"stage":4,"spos":5,"cpos":5},
{"monster_id":20463,"level":120,"stage":4,"spos":6,"cpos":6}
]</v>
      </c>
      <c r="L98" s="3">
        <f t="shared" si="5"/>
        <v>3</v>
      </c>
      <c r="M98" s="3">
        <f t="shared" si="6"/>
        <v>3</v>
      </c>
      <c r="N98" s="4">
        <v>62000</v>
      </c>
      <c r="O98" s="4">
        <v>40</v>
      </c>
      <c r="P98" s="4">
        <v>15</v>
      </c>
      <c r="Q98" s="4">
        <v>2</v>
      </c>
      <c r="Z98">
        <f t="shared" si="9"/>
        <v>120</v>
      </c>
      <c r="AA98">
        <v>1</v>
      </c>
      <c r="AB98">
        <v>20032</v>
      </c>
      <c r="AC98">
        <v>20312</v>
      </c>
      <c r="AD98">
        <v>20474</v>
      </c>
      <c r="AE98">
        <v>20074</v>
      </c>
      <c r="AF98">
        <v>20133</v>
      </c>
      <c r="AG98">
        <v>20463</v>
      </c>
      <c r="AH98">
        <v>4</v>
      </c>
      <c r="AI98">
        <v>4</v>
      </c>
      <c r="AJ98">
        <v>4</v>
      </c>
      <c r="AK98">
        <v>4</v>
      </c>
      <c r="AL98">
        <v>4</v>
      </c>
      <c r="AM98">
        <v>4</v>
      </c>
    </row>
    <row r="99" spans="1:39" ht="132" x14ac:dyDescent="0.15">
      <c r="A99" s="1"/>
      <c r="B99" s="8">
        <v>600094</v>
      </c>
      <c r="C99" s="8">
        <v>0</v>
      </c>
      <c r="D99" s="8">
        <v>94</v>
      </c>
      <c r="E99" s="8">
        <v>600095</v>
      </c>
      <c r="F99" s="8"/>
      <c r="G99" s="8" t="s">
        <v>60</v>
      </c>
      <c r="H99" s="10" t="str">
        <f t="shared" si="7"/>
        <v>[
{"item_id":2,"count":40},
{"item_id":1,"count":63000},
{"item_id":100,"count":15},
{"item_id":70033,"count":2}
]</v>
      </c>
      <c r="I99" s="14"/>
      <c r="J99" s="14" t="str">
        <f t="shared" si="8"/>
        <v>[
{"monster_id":20472,"level":121,"stage":4,"spos":1,"cpos":1},
{"monster_id":20332,"level":121,"stage":4,"spos":2,"cpos":2},
{"monster_id":20122,"level":121,"stage":4,"spos":3,"cpos":3},
{"monster_id":20444,"level":121,"stage":4,"spos":4,"cpos":4},
{"monster_id":20354,"level":121,"stage":4,"spos":5,"cpos":5},
{"monster_id":20391,"level":121,"stage":4,"spos":6,"cpos":6}
]</v>
      </c>
      <c r="L99" s="3">
        <f t="shared" si="5"/>
        <v>4</v>
      </c>
      <c r="M99" s="3">
        <f t="shared" si="6"/>
        <v>4</v>
      </c>
      <c r="N99" s="4">
        <v>63000</v>
      </c>
      <c r="O99" s="4">
        <v>40</v>
      </c>
      <c r="P99" s="4">
        <v>15</v>
      </c>
      <c r="Q99" s="4">
        <v>2</v>
      </c>
      <c r="Z99">
        <f t="shared" si="9"/>
        <v>121</v>
      </c>
      <c r="AA99">
        <v>1</v>
      </c>
      <c r="AB99">
        <v>20472</v>
      </c>
      <c r="AC99">
        <v>20332</v>
      </c>
      <c r="AD99">
        <v>20122</v>
      </c>
      <c r="AE99">
        <v>20444</v>
      </c>
      <c r="AF99">
        <v>20354</v>
      </c>
      <c r="AG99">
        <v>20391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</row>
    <row r="100" spans="1:39" ht="132" x14ac:dyDescent="0.15">
      <c r="A100" s="1"/>
      <c r="B100" s="8">
        <v>600095</v>
      </c>
      <c r="C100" s="8">
        <v>0</v>
      </c>
      <c r="D100" s="8">
        <v>95</v>
      </c>
      <c r="E100" s="8">
        <v>600096</v>
      </c>
      <c r="F100" s="8"/>
      <c r="G100" s="8" t="s">
        <v>60</v>
      </c>
      <c r="H100" s="10" t="str">
        <f t="shared" si="7"/>
        <v>[
{"item_id":2,"count":80},
{"item_id":1,"count":65000},
{"item_id":100,"count":22},
{"item_id":70033,"count":3}
]</v>
      </c>
      <c r="I100" s="14">
        <v>1</v>
      </c>
      <c r="J100" s="14" t="str">
        <f>"[
{""monster_id"":"&amp;AB100&amp;",""level"":"&amp;Z100&amp;",""stage"":"&amp;AH100&amp;",""spos"":1,""cpos"":1,""boss"":1},
{""monster_id"":"&amp;AC100&amp;",""level"":"&amp;Z100&amp;",""stage"":"&amp;AI100&amp;",""spos"":2,""cpos"":2},
{""monster_id"":"&amp;AD100&amp;",""level"":"&amp;Z100&amp;",""stage"":"&amp;AJ100&amp;",""spos"":3,""cpos"":3},
{""monster_id"":"&amp;AE100&amp;",""level"":"&amp;Z100&amp;",""stage"":"&amp;AK100&amp;",""spos"":4,""cpos"":4},
{""monster_id"":"&amp;AF100&amp;",""level"":"&amp;Z100&amp;",""stage"":"&amp;AL100&amp;",""spos"":5,""cpos"":5},
{""monster_id"":"&amp;AG100&amp;",""level"":"&amp;Z100&amp;",""stage"":"&amp;AM100&amp;",""spos"":6,""cpos"":6}
]"</f>
        <v>[
{"monster_id":20041,"level":123,"stage":4,"spos":1,"cpos":1,"boss":1},
{"monster_id":20361,"level":123,"stage":4,"spos":2,"cpos":2},
{"monster_id":20144,"level":123,"stage":4,"spos":3,"cpos":3},
{"monster_id":20472,"level":123,"stage":4,"spos":4,"cpos":4},
{"monster_id":20392,"level":123,"stage":4,"spos":5,"cpos":5},
{"monster_id":20072,"level":123,"stage":4,"spos":6,"cpos":6}
]</v>
      </c>
      <c r="L100" s="3">
        <f t="shared" si="5"/>
        <v>0</v>
      </c>
      <c r="M100" s="3">
        <f t="shared" si="6"/>
        <v>5</v>
      </c>
      <c r="N100" s="4">
        <v>65000</v>
      </c>
      <c r="O100" s="4">
        <v>80</v>
      </c>
      <c r="P100" s="4">
        <v>22</v>
      </c>
      <c r="Q100" s="4">
        <v>3</v>
      </c>
      <c r="Z100">
        <f t="shared" si="9"/>
        <v>123</v>
      </c>
      <c r="AA100">
        <v>2</v>
      </c>
      <c r="AB100">
        <v>20041</v>
      </c>
      <c r="AC100">
        <v>20361</v>
      </c>
      <c r="AD100">
        <v>20144</v>
      </c>
      <c r="AE100">
        <v>20472</v>
      </c>
      <c r="AF100">
        <v>20392</v>
      </c>
      <c r="AG100">
        <v>20072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</row>
    <row r="101" spans="1:39" ht="132" x14ac:dyDescent="0.15">
      <c r="A101" s="1"/>
      <c r="B101" s="8">
        <v>600096</v>
      </c>
      <c r="C101" s="8">
        <v>0</v>
      </c>
      <c r="D101" s="8">
        <v>96</v>
      </c>
      <c r="E101" s="8">
        <v>600097</v>
      </c>
      <c r="F101" s="8"/>
      <c r="G101" s="8" t="s">
        <v>60</v>
      </c>
      <c r="H101" s="10" t="str">
        <f t="shared" si="7"/>
        <v>[
{"item_id":2,"count":40},
{"item_id":1,"count":66000},
{"item_id":100,"count":15},
{"item_id":70033,"count":2}
]</v>
      </c>
      <c r="I101" s="14"/>
      <c r="J101" s="14" t="str">
        <f t="shared" si="8"/>
        <v>[
{"monster_id":20174,"level":124,"stage":4,"spos":1,"cpos":1},
{"monster_id":20121,"level":124,"stage":4,"spos":2,"cpos":2},
{"monster_id":20414,"level":124,"stage":4,"spos":3,"cpos":3},
{"monster_id":20452,"level":124,"stage":4,"spos":4,"cpos":4},
{"monster_id":20462,"level":124,"stage":4,"spos":5,"cpos":5},
{"monster_id":20331,"level":124,"stage":4,"spos":6,"cpos":6}
]</v>
      </c>
      <c r="L101" s="3">
        <f t="shared" si="5"/>
        <v>1</v>
      </c>
      <c r="M101" s="3">
        <f t="shared" si="6"/>
        <v>6</v>
      </c>
      <c r="N101" s="4">
        <v>66000</v>
      </c>
      <c r="O101" s="4">
        <v>40</v>
      </c>
      <c r="P101" s="4">
        <v>15</v>
      </c>
      <c r="Q101" s="4">
        <v>2</v>
      </c>
      <c r="Z101">
        <f t="shared" si="9"/>
        <v>124</v>
      </c>
      <c r="AA101">
        <v>1</v>
      </c>
      <c r="AB101">
        <v>20174</v>
      </c>
      <c r="AC101">
        <v>20121</v>
      </c>
      <c r="AD101">
        <v>20414</v>
      </c>
      <c r="AE101">
        <v>20452</v>
      </c>
      <c r="AF101">
        <v>20462</v>
      </c>
      <c r="AG101">
        <v>20331</v>
      </c>
      <c r="AH101">
        <v>4</v>
      </c>
      <c r="AI101">
        <v>4</v>
      </c>
      <c r="AJ101">
        <v>4</v>
      </c>
      <c r="AK101">
        <v>4</v>
      </c>
      <c r="AL101">
        <v>4</v>
      </c>
      <c r="AM101">
        <v>4</v>
      </c>
    </row>
    <row r="102" spans="1:39" ht="132" x14ac:dyDescent="0.15">
      <c r="A102" s="1"/>
      <c r="B102" s="8">
        <v>600097</v>
      </c>
      <c r="C102" s="8">
        <v>0</v>
      </c>
      <c r="D102" s="8">
        <v>97</v>
      </c>
      <c r="E102" s="8">
        <v>600098</v>
      </c>
      <c r="F102" s="8"/>
      <c r="G102" s="8" t="s">
        <v>60</v>
      </c>
      <c r="H102" s="10" t="str">
        <f t="shared" si="7"/>
        <v>[
{"item_id":2,"count":40},
{"item_id":1,"count":67000},
{"item_id":100,"count":15},
{"item_id":70033,"count":2}
]</v>
      </c>
      <c r="I102" s="14"/>
      <c r="J102" s="14" t="str">
        <f t="shared" si="8"/>
        <v>[
{"monster_id":20142,"level":125,"stage":4,"spos":1,"cpos":1},
{"monster_id":20473,"level":125,"stage":4,"spos":2,"cpos":2},
{"monster_id":20474,"level":125,"stage":4,"spos":3,"cpos":3},
{"monster_id":20072,"level":125,"stage":4,"spos":4,"cpos":4},
{"monster_id":20443,"level":125,"stage":4,"spos":5,"cpos":5},
{"monster_id":20121,"level":125,"stage":4,"spos":6,"cpos":6}
]</v>
      </c>
      <c r="L102" s="3">
        <f t="shared" si="5"/>
        <v>2</v>
      </c>
      <c r="M102" s="3">
        <f t="shared" si="6"/>
        <v>7</v>
      </c>
      <c r="N102" s="4">
        <v>67000</v>
      </c>
      <c r="O102" s="4">
        <v>40</v>
      </c>
      <c r="P102" s="4">
        <v>15</v>
      </c>
      <c r="Q102" s="4">
        <v>2</v>
      </c>
      <c r="Z102">
        <f t="shared" si="9"/>
        <v>125</v>
      </c>
      <c r="AA102">
        <v>1</v>
      </c>
      <c r="AB102">
        <v>20142</v>
      </c>
      <c r="AC102">
        <v>20473</v>
      </c>
      <c r="AD102">
        <v>20474</v>
      </c>
      <c r="AE102">
        <v>20072</v>
      </c>
      <c r="AF102">
        <v>20443</v>
      </c>
      <c r="AG102">
        <v>20121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</row>
    <row r="103" spans="1:39" ht="132" x14ac:dyDescent="0.15">
      <c r="A103" s="1"/>
      <c r="B103" s="8">
        <v>600098</v>
      </c>
      <c r="C103" s="8">
        <v>0</v>
      </c>
      <c r="D103" s="8">
        <v>98</v>
      </c>
      <c r="E103" s="8">
        <v>600099</v>
      </c>
      <c r="F103" s="8"/>
      <c r="G103" s="8" t="s">
        <v>60</v>
      </c>
      <c r="H103" s="10" t="str">
        <f t="shared" si="7"/>
        <v>[
{"item_id":2,"count":40},
{"item_id":1,"count":68000},
{"item_id":100,"count":15},
{"item_id":70033,"count":2}
]</v>
      </c>
      <c r="I103" s="14"/>
      <c r="J103" s="14" t="str">
        <f t="shared" si="8"/>
        <v>[
{"monster_id":20421,"level":126,"stage":4,"spos":1,"cpos":1},
{"monster_id":20061,"level":126,"stage":4,"spos":2,"cpos":2},
{"monster_id":20014,"level":126,"stage":4,"spos":3,"cpos":3},
{"monster_id":20404,"level":126,"stage":4,"spos":4,"cpos":4},
{"monster_id":20413,"level":126,"stage":4,"spos":5,"cpos":5},
{"monster_id":20453,"level":126,"stage":4,"spos":6,"cpos":6}
]</v>
      </c>
      <c r="L103" s="3">
        <f t="shared" si="5"/>
        <v>3</v>
      </c>
      <c r="M103" s="3">
        <f t="shared" si="6"/>
        <v>8</v>
      </c>
      <c r="N103" s="4">
        <v>68000</v>
      </c>
      <c r="O103" s="4">
        <v>40</v>
      </c>
      <c r="P103" s="4">
        <v>15</v>
      </c>
      <c r="Q103" s="4">
        <v>2</v>
      </c>
      <c r="Z103">
        <f t="shared" si="9"/>
        <v>126</v>
      </c>
      <c r="AA103">
        <v>1</v>
      </c>
      <c r="AB103">
        <v>20421</v>
      </c>
      <c r="AC103">
        <v>20061</v>
      </c>
      <c r="AD103">
        <v>20014</v>
      </c>
      <c r="AE103">
        <v>20404</v>
      </c>
      <c r="AF103">
        <v>20413</v>
      </c>
      <c r="AG103">
        <v>20453</v>
      </c>
      <c r="AH103">
        <v>4</v>
      </c>
      <c r="AI103">
        <v>4</v>
      </c>
      <c r="AJ103">
        <v>4</v>
      </c>
      <c r="AK103">
        <v>4</v>
      </c>
      <c r="AL103">
        <v>4</v>
      </c>
      <c r="AM103">
        <v>4</v>
      </c>
    </row>
    <row r="104" spans="1:39" ht="132" x14ac:dyDescent="0.15">
      <c r="A104" s="1"/>
      <c r="B104" s="8">
        <v>600099</v>
      </c>
      <c r="C104" s="8">
        <v>0</v>
      </c>
      <c r="D104" s="8">
        <v>99</v>
      </c>
      <c r="E104" s="8">
        <v>600100</v>
      </c>
      <c r="F104" s="8"/>
      <c r="G104" s="8" t="s">
        <v>60</v>
      </c>
      <c r="H104" s="10" t="str">
        <f t="shared" si="7"/>
        <v>[
{"item_id":2,"count":40},
{"item_id":1,"count":69000},
{"item_id":100,"count":15},
{"item_id":70033,"count":2}
]</v>
      </c>
      <c r="I104" s="14"/>
      <c r="J104" s="14" t="str">
        <f t="shared" si="8"/>
        <v>[
{"monster_id":20422,"level":127,"stage":4,"spos":1,"cpos":1},
{"monster_id":20023,"level":127,"stage":4,"spos":2,"cpos":2},
{"monster_id":20364,"level":127,"stage":4,"spos":3,"cpos":3},
{"monster_id":20171,"level":127,"stage":4,"spos":4,"cpos":4},
{"monster_id":20184,"level":127,"stage":4,"spos":5,"cpos":5},
{"monster_id":20142,"level":127,"stage":4,"spos":6,"cpos":6}
]</v>
      </c>
      <c r="L104" s="3">
        <f t="shared" si="5"/>
        <v>4</v>
      </c>
      <c r="M104" s="3">
        <f t="shared" si="6"/>
        <v>9</v>
      </c>
      <c r="N104" s="4">
        <v>69000</v>
      </c>
      <c r="O104" s="4">
        <v>40</v>
      </c>
      <c r="P104" s="4">
        <v>15</v>
      </c>
      <c r="Q104" s="4">
        <v>2</v>
      </c>
      <c r="Z104">
        <f t="shared" si="9"/>
        <v>127</v>
      </c>
      <c r="AA104">
        <v>1</v>
      </c>
      <c r="AB104">
        <v>20422</v>
      </c>
      <c r="AC104">
        <v>20023</v>
      </c>
      <c r="AD104">
        <v>20364</v>
      </c>
      <c r="AE104">
        <v>20171</v>
      </c>
      <c r="AF104">
        <v>20184</v>
      </c>
      <c r="AG104">
        <v>20142</v>
      </c>
      <c r="AH104">
        <v>4</v>
      </c>
      <c r="AI104">
        <v>4</v>
      </c>
      <c r="AJ104">
        <v>4</v>
      </c>
      <c r="AK104">
        <v>4</v>
      </c>
      <c r="AL104">
        <v>4</v>
      </c>
      <c r="AM104">
        <v>4</v>
      </c>
    </row>
    <row r="105" spans="1:39" ht="132" x14ac:dyDescent="0.15">
      <c r="A105" s="1"/>
      <c r="B105" s="8">
        <v>600100</v>
      </c>
      <c r="C105" s="8">
        <v>0</v>
      </c>
      <c r="D105" s="8">
        <v>100</v>
      </c>
      <c r="E105" s="8">
        <v>600101</v>
      </c>
      <c r="F105" s="8"/>
      <c r="G105" s="8" t="s">
        <v>60</v>
      </c>
      <c r="H105" s="10" t="str">
        <f t="shared" si="7"/>
        <v>[
{"item_id":2,"count":80},
{"item_id":1,"count":70000},
{"item_id":100,"count":22},
{"item_id":70033,"count":3}
]</v>
      </c>
      <c r="I105" s="14">
        <v>1</v>
      </c>
      <c r="J105" s="14" t="str">
        <f>"[
{""monster_id"":"&amp;AB105&amp;",""level"":"&amp;Z105&amp;",""stage"":"&amp;AH105&amp;",""spos"":1,""cpos"":1,""boss"":1},
{""monster_id"":"&amp;AC105&amp;",""level"":"&amp;Z105&amp;",""stage"":"&amp;AI105&amp;",""spos"":2,""cpos"":2},
{""monster_id"":"&amp;AD105&amp;",""level"":"&amp;Z105&amp;",""stage"":"&amp;AJ105&amp;",""spos"":3,""cpos"":3},
{""monster_id"":"&amp;AE105&amp;",""level"":"&amp;Z105&amp;",""stage"":"&amp;AK105&amp;",""spos"":4,""cpos"":4},
{""monster_id"":"&amp;AF105&amp;",""level"":"&amp;Z105&amp;",""stage"":"&amp;AL105&amp;",""spos"":5,""cpos"":5},
{""monster_id"":"&amp;AG105&amp;",""level"":"&amp;Z105&amp;",""stage"":"&amp;AM105&amp;",""spos"":6,""cpos"":6}
]"</f>
        <v>[
{"monster_id":20373,"level":129,"stage":4,"spos":1,"cpos":1,"boss":1},
{"monster_id":20314,"level":129,"stage":4,"spos":2,"cpos":2},
{"monster_id":20432,"level":129,"stage":4,"spos":3,"cpos":3},
{"monster_id":20421,"level":129,"stage":4,"spos":4,"cpos":4},
{"monster_id":20074,"level":129,"stage":4,"spos":5,"cpos":5},
{"monster_id":20081,"level":129,"stage":4,"spos":6,"cpos":6}
]</v>
      </c>
      <c r="L105" s="3">
        <f t="shared" si="5"/>
        <v>0</v>
      </c>
      <c r="M105" s="3">
        <f t="shared" si="6"/>
        <v>0</v>
      </c>
      <c r="N105" s="4">
        <v>70000</v>
      </c>
      <c r="O105" s="4">
        <v>80</v>
      </c>
      <c r="P105" s="4">
        <v>22</v>
      </c>
      <c r="Q105" s="4">
        <v>3</v>
      </c>
      <c r="Z105">
        <f t="shared" si="9"/>
        <v>129</v>
      </c>
      <c r="AA105">
        <v>2</v>
      </c>
      <c r="AB105">
        <v>20373</v>
      </c>
      <c r="AC105">
        <v>20314</v>
      </c>
      <c r="AD105">
        <v>20432</v>
      </c>
      <c r="AE105">
        <v>20421</v>
      </c>
      <c r="AF105">
        <v>20074</v>
      </c>
      <c r="AG105">
        <v>20081</v>
      </c>
      <c r="AH105">
        <v>4</v>
      </c>
      <c r="AI105">
        <v>4</v>
      </c>
      <c r="AJ105">
        <v>4</v>
      </c>
      <c r="AK105">
        <v>4</v>
      </c>
      <c r="AL105">
        <v>4</v>
      </c>
      <c r="AM105">
        <v>4</v>
      </c>
    </row>
    <row r="106" spans="1:39" ht="132" x14ac:dyDescent="0.15">
      <c r="A106" s="1"/>
      <c r="B106" s="8">
        <v>600101</v>
      </c>
      <c r="C106" s="8">
        <v>0</v>
      </c>
      <c r="D106" s="8">
        <v>101</v>
      </c>
      <c r="E106" s="8">
        <v>600102</v>
      </c>
      <c r="F106" s="8"/>
      <c r="G106" s="8" t="s">
        <v>60</v>
      </c>
      <c r="H106" s="10" t="str">
        <f t="shared" si="7"/>
        <v>[
{"item_id":2,"count":40},
{"item_id":1,"count":73000},
{"item_id":100,"count":20},
{"item_id":70033,"count":3}
]</v>
      </c>
      <c r="I106" s="14"/>
      <c r="J106" s="14" t="str">
        <f t="shared" si="8"/>
        <v>[
{"monster_id":20174,"level":130,"stage":4,"spos":1,"cpos":1},
{"monster_id":20131,"level":130,"stage":4,"spos":2,"cpos":2},
{"monster_id":20403,"level":130,"stage":4,"spos":3,"cpos":3},
{"monster_id":20371,"level":130,"stage":4,"spos":4,"cpos":4},
{"monster_id":20132,"level":130,"stage":4,"spos":5,"cpos":5},
{"monster_id":20461,"level":130,"stage":4,"spos":6,"cpos":6}
]</v>
      </c>
      <c r="L106" s="3">
        <f t="shared" si="5"/>
        <v>1</v>
      </c>
      <c r="M106" s="3">
        <f t="shared" si="6"/>
        <v>1</v>
      </c>
      <c r="N106" s="4">
        <v>73000</v>
      </c>
      <c r="O106" s="4">
        <v>40</v>
      </c>
      <c r="P106" s="4">
        <v>20</v>
      </c>
      <c r="Q106" s="4">
        <v>3</v>
      </c>
      <c r="Z106">
        <f t="shared" si="9"/>
        <v>130</v>
      </c>
      <c r="AA106">
        <v>1</v>
      </c>
      <c r="AB106">
        <v>20174</v>
      </c>
      <c r="AC106">
        <v>20131</v>
      </c>
      <c r="AD106">
        <v>20403</v>
      </c>
      <c r="AE106">
        <v>20371</v>
      </c>
      <c r="AF106">
        <v>20132</v>
      </c>
      <c r="AG106">
        <v>20461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4</v>
      </c>
    </row>
    <row r="107" spans="1:39" ht="132" x14ac:dyDescent="0.15">
      <c r="A107" s="1"/>
      <c r="B107" s="8">
        <v>600102</v>
      </c>
      <c r="C107" s="8">
        <v>0</v>
      </c>
      <c r="D107" s="8">
        <v>102</v>
      </c>
      <c r="E107" s="8">
        <v>600103</v>
      </c>
      <c r="F107" s="8"/>
      <c r="G107" s="8" t="s">
        <v>60</v>
      </c>
      <c r="H107" s="10" t="str">
        <f t="shared" si="7"/>
        <v>[
{"item_id":2,"count":40},
{"item_id":1,"count":76000},
{"item_id":100,"count":20},
{"item_id":70033,"count":3}
]</v>
      </c>
      <c r="I107" s="14"/>
      <c r="J107" s="14" t="str">
        <f t="shared" si="8"/>
        <v>[
{"monster_id":20013,"level":131,"stage":4,"spos":1,"cpos":1},
{"monster_id":20453,"level":131,"stage":4,"spos":2,"cpos":2},
{"monster_id":20453,"level":131,"stage":4,"spos":3,"cpos":3},
{"monster_id":20062,"level":131,"stage":4,"spos":4,"cpos":4},
{"monster_id":20082,"level":131,"stage":4,"spos":5,"cpos":5},
{"monster_id":20041,"level":131,"stage":4,"spos":6,"cpos":6}
]</v>
      </c>
      <c r="L107" s="3">
        <f t="shared" si="5"/>
        <v>2</v>
      </c>
      <c r="M107" s="3">
        <f t="shared" si="6"/>
        <v>2</v>
      </c>
      <c r="N107" s="4">
        <v>76000</v>
      </c>
      <c r="O107" s="4">
        <v>40</v>
      </c>
      <c r="P107" s="4">
        <v>20</v>
      </c>
      <c r="Q107" s="4">
        <v>3</v>
      </c>
      <c r="Z107">
        <f t="shared" si="9"/>
        <v>131</v>
      </c>
      <c r="AA107">
        <v>1</v>
      </c>
      <c r="AB107">
        <v>20013</v>
      </c>
      <c r="AC107">
        <v>20453</v>
      </c>
      <c r="AD107">
        <v>20453</v>
      </c>
      <c r="AE107">
        <v>20062</v>
      </c>
      <c r="AF107">
        <v>20082</v>
      </c>
      <c r="AG107">
        <v>20041</v>
      </c>
      <c r="AH107">
        <v>4</v>
      </c>
      <c r="AI107">
        <v>4</v>
      </c>
      <c r="AJ107">
        <v>4</v>
      </c>
      <c r="AK107">
        <v>4</v>
      </c>
      <c r="AL107">
        <v>4</v>
      </c>
      <c r="AM107">
        <v>4</v>
      </c>
    </row>
    <row r="108" spans="1:39" ht="132" x14ac:dyDescent="0.15">
      <c r="A108" s="1"/>
      <c r="B108" s="8">
        <v>600103</v>
      </c>
      <c r="C108" s="8">
        <v>0</v>
      </c>
      <c r="D108" s="8">
        <v>103</v>
      </c>
      <c r="E108" s="8">
        <v>600104</v>
      </c>
      <c r="F108" s="8"/>
      <c r="G108" s="8" t="s">
        <v>60</v>
      </c>
      <c r="H108" s="10" t="str">
        <f t="shared" si="7"/>
        <v>[
{"item_id":2,"count":40},
{"item_id":1,"count":79000},
{"item_id":100,"count":20},
{"item_id":70033,"count":3}
]</v>
      </c>
      <c r="I108" s="14"/>
      <c r="J108" s="14" t="str">
        <f t="shared" si="8"/>
        <v>[
{"monster_id":20471,"level":132,"stage":4,"spos":1,"cpos":1},
{"monster_id":20033,"level":132,"stage":4,"spos":2,"cpos":2},
{"monster_id":20162,"level":132,"stage":4,"spos":3,"cpos":3},
{"monster_id":20182,"level":132,"stage":4,"spos":4,"cpos":4},
{"monster_id":20313,"level":132,"stage":4,"spos":5,"cpos":5},
{"monster_id":20434,"level":132,"stage":4,"spos":6,"cpos":6}
]</v>
      </c>
      <c r="L108" s="3">
        <f t="shared" si="5"/>
        <v>3</v>
      </c>
      <c r="M108" s="3">
        <f t="shared" si="6"/>
        <v>3</v>
      </c>
      <c r="N108" s="4">
        <v>79000</v>
      </c>
      <c r="O108" s="4">
        <v>40</v>
      </c>
      <c r="P108" s="4">
        <v>20</v>
      </c>
      <c r="Q108" s="4">
        <v>3</v>
      </c>
      <c r="Z108">
        <f t="shared" si="9"/>
        <v>132</v>
      </c>
      <c r="AA108">
        <v>1</v>
      </c>
      <c r="AB108">
        <v>20471</v>
      </c>
      <c r="AC108">
        <v>20033</v>
      </c>
      <c r="AD108">
        <v>20162</v>
      </c>
      <c r="AE108">
        <v>20182</v>
      </c>
      <c r="AF108">
        <v>20313</v>
      </c>
      <c r="AG108">
        <v>20434</v>
      </c>
      <c r="AH108">
        <v>4</v>
      </c>
      <c r="AI108">
        <v>4</v>
      </c>
      <c r="AJ108">
        <v>4</v>
      </c>
      <c r="AK108">
        <v>4</v>
      </c>
      <c r="AL108">
        <v>4</v>
      </c>
      <c r="AM108">
        <v>4</v>
      </c>
    </row>
    <row r="109" spans="1:39" ht="132" x14ac:dyDescent="0.15">
      <c r="A109" s="1"/>
      <c r="B109" s="8">
        <v>600104</v>
      </c>
      <c r="C109" s="8">
        <v>0</v>
      </c>
      <c r="D109" s="8">
        <v>104</v>
      </c>
      <c r="E109" s="8">
        <v>600105</v>
      </c>
      <c r="F109" s="8"/>
      <c r="G109" s="8" t="s">
        <v>60</v>
      </c>
      <c r="H109" s="10" t="str">
        <f t="shared" si="7"/>
        <v>[
{"item_id":2,"count":40},
{"item_id":1,"count":82000},
{"item_id":100,"count":20},
{"item_id":70033,"count":3}
]</v>
      </c>
      <c r="I109" s="14"/>
      <c r="J109" s="14" t="str">
        <f t="shared" si="8"/>
        <v>[
{"monster_id":20352,"level":133,"stage":4,"spos":1,"cpos":1},
{"monster_id":20421,"level":133,"stage":4,"spos":2,"cpos":2},
{"monster_id":20473,"level":133,"stage":4,"spos":3,"cpos":3},
{"monster_id":20153,"level":133,"stage":4,"spos":4,"cpos":4},
{"monster_id":20404,"level":133,"stage":4,"spos":5,"cpos":5},
{"monster_id":20182,"level":133,"stage":4,"spos":6,"cpos":6}
]</v>
      </c>
      <c r="L109" s="3">
        <f t="shared" si="5"/>
        <v>4</v>
      </c>
      <c r="M109" s="3">
        <f t="shared" si="6"/>
        <v>4</v>
      </c>
      <c r="N109" s="4">
        <v>82000</v>
      </c>
      <c r="O109" s="4">
        <v>40</v>
      </c>
      <c r="P109" s="4">
        <v>20</v>
      </c>
      <c r="Q109" s="4">
        <v>3</v>
      </c>
      <c r="Z109">
        <f t="shared" si="9"/>
        <v>133</v>
      </c>
      <c r="AA109">
        <v>1</v>
      </c>
      <c r="AB109">
        <v>20352</v>
      </c>
      <c r="AC109">
        <v>20421</v>
      </c>
      <c r="AD109">
        <v>20473</v>
      </c>
      <c r="AE109">
        <v>20153</v>
      </c>
      <c r="AF109">
        <v>20404</v>
      </c>
      <c r="AG109">
        <v>20182</v>
      </c>
      <c r="AH109">
        <v>4</v>
      </c>
      <c r="AI109">
        <v>4</v>
      </c>
      <c r="AJ109">
        <v>4</v>
      </c>
      <c r="AK109">
        <v>4</v>
      </c>
      <c r="AL109">
        <v>4</v>
      </c>
      <c r="AM109">
        <v>4</v>
      </c>
    </row>
    <row r="110" spans="1:39" ht="132" x14ac:dyDescent="0.15">
      <c r="A110" s="1"/>
      <c r="B110" s="8">
        <v>600105</v>
      </c>
      <c r="C110" s="8">
        <v>0</v>
      </c>
      <c r="D110" s="8">
        <v>105</v>
      </c>
      <c r="E110" s="8">
        <v>600106</v>
      </c>
      <c r="F110" s="8"/>
      <c r="G110" s="8" t="s">
        <v>60</v>
      </c>
      <c r="H110" s="10" t="str">
        <f t="shared" si="7"/>
        <v>[
{"item_id":2,"count":80},
{"item_id":1,"count":92000},
{"item_id":100,"count":30},
{"item_id":70033,"count":4}
]</v>
      </c>
      <c r="I110" s="14">
        <v>1</v>
      </c>
      <c r="J110" s="14" t="str">
        <f>"[
{""monster_id"":"&amp;AB110&amp;",""level"":"&amp;Z110&amp;",""stage"":"&amp;AH110&amp;",""spos"":1,""cpos"":1,""boss"":1},
{""monster_id"":"&amp;AC110&amp;",""level"":"&amp;Z110&amp;",""stage"":"&amp;AI110&amp;",""spos"":2,""cpos"":2},
{""monster_id"":"&amp;AD110&amp;",""level"":"&amp;Z110&amp;",""stage"":"&amp;AJ110&amp;",""spos"":3,""cpos"":3},
{""monster_id"":"&amp;AE110&amp;",""level"":"&amp;Z110&amp;",""stage"":"&amp;AK110&amp;",""spos"":4,""cpos"":4},
{""monster_id"":"&amp;AF110&amp;",""level"":"&amp;Z110&amp;",""stage"":"&amp;AL110&amp;",""spos"":5,""cpos"":5},
{""monster_id"":"&amp;AG110&amp;",""level"":"&amp;Z110&amp;",""stage"":"&amp;AM110&amp;",""spos"":6,""cpos"":6}
]"</f>
        <v>[
{"monster_id":20041,"level":135,"stage":4,"spos":1,"cpos":1,"boss":1},
{"monster_id":20152,"level":135,"stage":4,"spos":2,"cpos":2},
{"monster_id":20341,"level":135,"stage":4,"spos":3,"cpos":3},
{"monster_id":20313,"level":135,"stage":4,"spos":4,"cpos":4},
{"monster_id":20124,"level":135,"stage":4,"spos":5,"cpos":5},
{"monster_id":20351,"level":135,"stage":4,"spos":6,"cpos":6}
]</v>
      </c>
      <c r="L110" s="3">
        <f t="shared" si="5"/>
        <v>0</v>
      </c>
      <c r="M110" s="3">
        <f t="shared" si="6"/>
        <v>5</v>
      </c>
      <c r="N110" s="4">
        <v>92000</v>
      </c>
      <c r="O110" s="4">
        <v>80</v>
      </c>
      <c r="P110" s="4">
        <v>30</v>
      </c>
      <c r="Q110" s="4">
        <v>4</v>
      </c>
      <c r="Z110">
        <f t="shared" si="9"/>
        <v>135</v>
      </c>
      <c r="AA110">
        <v>2</v>
      </c>
      <c r="AB110">
        <v>20041</v>
      </c>
      <c r="AC110">
        <v>20152</v>
      </c>
      <c r="AD110">
        <v>20341</v>
      </c>
      <c r="AE110">
        <v>20313</v>
      </c>
      <c r="AF110">
        <v>20124</v>
      </c>
      <c r="AG110">
        <v>20351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</row>
    <row r="111" spans="1:39" ht="132" x14ac:dyDescent="0.15">
      <c r="A111" s="1"/>
      <c r="B111" s="8">
        <v>600106</v>
      </c>
      <c r="C111" s="8">
        <v>0</v>
      </c>
      <c r="D111" s="8">
        <v>106</v>
      </c>
      <c r="E111" s="8">
        <v>600107</v>
      </c>
      <c r="F111" s="8"/>
      <c r="G111" s="8" t="s">
        <v>60</v>
      </c>
      <c r="H111" s="10" t="str">
        <f t="shared" si="7"/>
        <v>[
{"item_id":2,"count":40},
{"item_id":1,"count":95000},
{"item_id":100,"count":20},
{"item_id":70033,"count":3}
]</v>
      </c>
      <c r="I111" s="14"/>
      <c r="J111" s="14" t="str">
        <f t="shared" si="8"/>
        <v>[
{"monster_id":20461,"level":136,"stage":4,"spos":1,"cpos":1},
{"monster_id":20394,"level":136,"stage":4,"spos":2,"cpos":2},
{"monster_id":20024,"level":136,"stage":4,"spos":3,"cpos":3},
{"monster_id":20131,"level":136,"stage":4,"spos":4,"cpos":4},
{"monster_id":20373,"level":136,"stage":4,"spos":5,"cpos":5},
{"monster_id":20431,"level":136,"stage":4,"spos":6,"cpos":6}
]</v>
      </c>
      <c r="L111" s="3">
        <f t="shared" si="5"/>
        <v>1</v>
      </c>
      <c r="M111" s="3">
        <f t="shared" si="6"/>
        <v>6</v>
      </c>
      <c r="N111" s="4">
        <v>95000</v>
      </c>
      <c r="O111" s="4">
        <v>40</v>
      </c>
      <c r="P111" s="4">
        <v>20</v>
      </c>
      <c r="Q111" s="4">
        <v>3</v>
      </c>
      <c r="Z111">
        <f t="shared" si="9"/>
        <v>136</v>
      </c>
      <c r="AA111">
        <v>1</v>
      </c>
      <c r="AB111">
        <v>20461</v>
      </c>
      <c r="AC111">
        <v>20394</v>
      </c>
      <c r="AD111">
        <v>20024</v>
      </c>
      <c r="AE111">
        <v>20131</v>
      </c>
      <c r="AF111">
        <v>20373</v>
      </c>
      <c r="AG111">
        <v>20431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4</v>
      </c>
    </row>
    <row r="112" spans="1:39" ht="132" x14ac:dyDescent="0.15">
      <c r="A112" s="1"/>
      <c r="B112" s="8">
        <v>600107</v>
      </c>
      <c r="C112" s="8">
        <v>0</v>
      </c>
      <c r="D112" s="8">
        <v>107</v>
      </c>
      <c r="E112" s="8">
        <v>600108</v>
      </c>
      <c r="F112" s="8"/>
      <c r="G112" s="8" t="s">
        <v>60</v>
      </c>
      <c r="H112" s="10" t="str">
        <f t="shared" si="7"/>
        <v>[
{"item_id":2,"count":40},
{"item_id":1,"count":98000},
{"item_id":100,"count":20},
{"item_id":70033,"count":3}
]</v>
      </c>
      <c r="I112" s="14"/>
      <c r="J112" s="14" t="str">
        <f t="shared" si="8"/>
        <v>[
{"monster_id":20472,"level":137,"stage":4,"spos":1,"cpos":1},
{"monster_id":20333,"level":137,"stage":4,"spos":2,"cpos":2},
{"monster_id":20033,"level":137,"stage":4,"spos":3,"cpos":3},
{"monster_id":20443,"level":137,"stage":4,"spos":4,"cpos":4},
{"monster_id":20054,"level":137,"stage":4,"spos":5,"cpos":5},
{"monster_id":20143,"level":137,"stage":4,"spos":6,"cpos":6}
]</v>
      </c>
      <c r="L112" s="3">
        <f t="shared" si="5"/>
        <v>2</v>
      </c>
      <c r="M112" s="3">
        <f t="shared" si="6"/>
        <v>7</v>
      </c>
      <c r="N112" s="4">
        <v>98000</v>
      </c>
      <c r="O112" s="4">
        <v>40</v>
      </c>
      <c r="P112" s="4">
        <v>20</v>
      </c>
      <c r="Q112" s="4">
        <v>3</v>
      </c>
      <c r="Z112">
        <f t="shared" si="9"/>
        <v>137</v>
      </c>
      <c r="AA112">
        <v>1</v>
      </c>
      <c r="AB112">
        <v>20472</v>
      </c>
      <c r="AC112">
        <v>20333</v>
      </c>
      <c r="AD112">
        <v>20033</v>
      </c>
      <c r="AE112">
        <v>20443</v>
      </c>
      <c r="AF112">
        <v>20054</v>
      </c>
      <c r="AG112">
        <v>20143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</row>
    <row r="113" spans="1:39" ht="132" x14ac:dyDescent="0.15">
      <c r="A113" s="1"/>
      <c r="B113" s="8">
        <v>600108</v>
      </c>
      <c r="C113" s="8">
        <v>0</v>
      </c>
      <c r="D113" s="8">
        <v>108</v>
      </c>
      <c r="E113" s="8">
        <v>600109</v>
      </c>
      <c r="F113" s="8"/>
      <c r="G113" s="8" t="s">
        <v>60</v>
      </c>
      <c r="H113" s="10" t="str">
        <f t="shared" si="7"/>
        <v>[
{"item_id":2,"count":40},
{"item_id":1,"count":101000},
{"item_id":100,"count":20},
{"item_id":70033,"count":3}
]</v>
      </c>
      <c r="I113" s="14"/>
      <c r="J113" s="14" t="str">
        <f t="shared" si="8"/>
        <v>[
{"monster_id":20403,"level":138,"stage":4,"spos":1,"cpos":1},
{"monster_id":20393,"level":138,"stage":4,"spos":2,"cpos":2},
{"monster_id":20151,"level":138,"stage":4,"spos":3,"cpos":3},
{"monster_id":20034,"level":138,"stage":4,"spos":4,"cpos":4},
{"monster_id":20124,"level":138,"stage":4,"spos":5,"cpos":5},
{"monster_id":20334,"level":138,"stage":4,"spos":6,"cpos":6}
]</v>
      </c>
      <c r="L113" s="3">
        <f t="shared" si="5"/>
        <v>3</v>
      </c>
      <c r="M113" s="3">
        <f t="shared" si="6"/>
        <v>8</v>
      </c>
      <c r="N113" s="4">
        <v>101000</v>
      </c>
      <c r="O113" s="4">
        <v>40</v>
      </c>
      <c r="P113" s="4">
        <v>20</v>
      </c>
      <c r="Q113" s="4">
        <v>3</v>
      </c>
      <c r="Z113">
        <f t="shared" si="9"/>
        <v>138</v>
      </c>
      <c r="AA113">
        <v>1</v>
      </c>
      <c r="AB113">
        <v>20403</v>
      </c>
      <c r="AC113">
        <v>20393</v>
      </c>
      <c r="AD113">
        <v>20151</v>
      </c>
      <c r="AE113">
        <v>20034</v>
      </c>
      <c r="AF113">
        <v>20124</v>
      </c>
      <c r="AG113">
        <v>20334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</row>
    <row r="114" spans="1:39" ht="132" x14ac:dyDescent="0.15">
      <c r="A114" s="1"/>
      <c r="B114" s="8">
        <v>600109</v>
      </c>
      <c r="C114" s="8">
        <v>0</v>
      </c>
      <c r="D114" s="8">
        <v>109</v>
      </c>
      <c r="E114" s="8">
        <v>600110</v>
      </c>
      <c r="F114" s="8"/>
      <c r="G114" s="8" t="s">
        <v>60</v>
      </c>
      <c r="H114" s="10" t="str">
        <f t="shared" si="7"/>
        <v>[
{"item_id":2,"count":40},
{"item_id":1,"count":104000},
{"item_id":100,"count":20},
{"item_id":70033,"count":3}
]</v>
      </c>
      <c r="I114" s="14"/>
      <c r="J114" s="14" t="str">
        <f t="shared" si="8"/>
        <v>[
{"monster_id":20132,"level":139,"stage":4,"spos":1,"cpos":1},
{"monster_id":20332,"level":139,"stage":4,"spos":2,"cpos":2},
{"monster_id":20424,"level":139,"stage":4,"spos":3,"cpos":3},
{"monster_id":20181,"level":139,"stage":4,"spos":4,"cpos":4},
{"monster_id":20383,"level":139,"stage":4,"spos":5,"cpos":5},
{"monster_id":20352,"level":139,"stage":4,"spos":6,"cpos":6}
]</v>
      </c>
      <c r="L114" s="3">
        <f t="shared" si="5"/>
        <v>4</v>
      </c>
      <c r="M114" s="3">
        <f t="shared" si="6"/>
        <v>9</v>
      </c>
      <c r="N114" s="4">
        <v>104000</v>
      </c>
      <c r="O114" s="4">
        <v>40</v>
      </c>
      <c r="P114" s="4">
        <v>20</v>
      </c>
      <c r="Q114" s="4">
        <v>3</v>
      </c>
      <c r="Z114">
        <f t="shared" si="9"/>
        <v>139</v>
      </c>
      <c r="AA114">
        <v>1</v>
      </c>
      <c r="AB114">
        <v>20132</v>
      </c>
      <c r="AC114">
        <v>20332</v>
      </c>
      <c r="AD114">
        <v>20424</v>
      </c>
      <c r="AE114">
        <v>20181</v>
      </c>
      <c r="AF114">
        <v>20383</v>
      </c>
      <c r="AG114">
        <v>20352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</row>
    <row r="115" spans="1:39" ht="132" x14ac:dyDescent="0.15">
      <c r="A115" s="1"/>
      <c r="B115" s="8">
        <v>600110</v>
      </c>
      <c r="C115" s="8">
        <v>0</v>
      </c>
      <c r="D115" s="8">
        <v>110</v>
      </c>
      <c r="E115" s="8">
        <v>600111</v>
      </c>
      <c r="F115" s="8"/>
      <c r="G115" s="8" t="s">
        <v>60</v>
      </c>
      <c r="H115" s="10" t="str">
        <f t="shared" si="7"/>
        <v>[
{"item_id":2,"count":80},
{"item_id":1,"count":114000},
{"item_id":100,"count":30},
{"item_id":70033,"count":4}
]</v>
      </c>
      <c r="I115" s="14">
        <v>1</v>
      </c>
      <c r="J115" s="14" t="str">
        <f>"[
{""monster_id"":"&amp;AB115&amp;",""level"":"&amp;Z115&amp;",""stage"":"&amp;AH115&amp;",""spos"":1,""cpos"":1,""boss"":1},
{""monster_id"":"&amp;AC115&amp;",""level"":"&amp;Z115&amp;",""stage"":"&amp;AI115&amp;",""spos"":2,""cpos"":2},
{""monster_id"":"&amp;AD115&amp;",""level"":"&amp;Z115&amp;",""stage"":"&amp;AJ115&amp;",""spos"":3,""cpos"":3},
{""monster_id"":"&amp;AE115&amp;",""level"":"&amp;Z115&amp;",""stage"":"&amp;AK115&amp;",""spos"":4,""cpos"":4},
{""monster_id"":"&amp;AF115&amp;",""level"":"&amp;Z115&amp;",""stage"":"&amp;AL115&amp;",""spos"":5,""cpos"":5},
{""monster_id"":"&amp;AG115&amp;",""level"":"&amp;Z115&amp;",""stage"":"&amp;AM115&amp;",""spos"":6,""cpos"":6}
]"</f>
        <v>[
{"monster_id":20424,"level":141,"stage":4,"spos":1,"cpos":1,"boss":1},
{"monster_id":20012,"level":141,"stage":4,"spos":2,"cpos":2},
{"monster_id":20133,"level":141,"stage":4,"spos":3,"cpos":3},
{"monster_id":20134,"level":141,"stage":4,"spos":4,"cpos":4},
{"monster_id":20072,"level":141,"stage":4,"spos":5,"cpos":5},
{"monster_id":20471,"level":141,"stage":4,"spos":6,"cpos":6}
]</v>
      </c>
      <c r="L115" s="3">
        <f t="shared" si="5"/>
        <v>0</v>
      </c>
      <c r="M115" s="3">
        <f t="shared" si="6"/>
        <v>0</v>
      </c>
      <c r="N115" s="4">
        <v>114000</v>
      </c>
      <c r="O115" s="4">
        <v>80</v>
      </c>
      <c r="P115" s="4">
        <v>30</v>
      </c>
      <c r="Q115" s="4">
        <v>4</v>
      </c>
      <c r="Z115">
        <f t="shared" si="9"/>
        <v>141</v>
      </c>
      <c r="AA115">
        <v>2</v>
      </c>
      <c r="AB115">
        <v>20424</v>
      </c>
      <c r="AC115">
        <v>20012</v>
      </c>
      <c r="AD115">
        <v>20133</v>
      </c>
      <c r="AE115">
        <v>20134</v>
      </c>
      <c r="AF115">
        <v>20072</v>
      </c>
      <c r="AG115">
        <v>20471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</row>
    <row r="116" spans="1:39" ht="132" x14ac:dyDescent="0.15">
      <c r="A116" s="1"/>
      <c r="B116" s="8">
        <v>600111</v>
      </c>
      <c r="C116" s="8">
        <v>0</v>
      </c>
      <c r="D116" s="8">
        <v>111</v>
      </c>
      <c r="E116" s="8">
        <v>600112</v>
      </c>
      <c r="F116" s="8"/>
      <c r="G116" s="8" t="s">
        <v>60</v>
      </c>
      <c r="H116" s="10" t="str">
        <f t="shared" si="7"/>
        <v>[
{"item_id":2,"count":40},
{"item_id":1,"count":117000},
{"item_id":100,"count":20},
{"item_id":70033,"count":3}
]</v>
      </c>
      <c r="I116" s="14"/>
      <c r="J116" s="14" t="str">
        <f t="shared" si="8"/>
        <v>[
{"monster_id":20421,"level":142,"stage":4,"spos":1,"cpos":1},
{"monster_id":20324,"level":142,"stage":4,"spos":2,"cpos":2},
{"monster_id":20352,"level":142,"stage":4,"spos":3,"cpos":3},
{"monster_id":20073,"level":142,"stage":4,"spos":4,"cpos":4},
{"monster_id":20471,"level":142,"stage":4,"spos":5,"cpos":5},
{"monster_id":20074,"level":142,"stage":4,"spos":6,"cpos":6}
]</v>
      </c>
      <c r="L116" s="3">
        <f t="shared" si="5"/>
        <v>1</v>
      </c>
      <c r="M116" s="3">
        <f t="shared" si="6"/>
        <v>1</v>
      </c>
      <c r="N116" s="4">
        <v>117000</v>
      </c>
      <c r="O116" s="4">
        <v>40</v>
      </c>
      <c r="P116" s="4">
        <v>20</v>
      </c>
      <c r="Q116" s="4">
        <v>3</v>
      </c>
      <c r="Z116">
        <f t="shared" si="9"/>
        <v>142</v>
      </c>
      <c r="AA116">
        <v>1</v>
      </c>
      <c r="AB116">
        <v>20421</v>
      </c>
      <c r="AC116">
        <v>20324</v>
      </c>
      <c r="AD116">
        <v>20352</v>
      </c>
      <c r="AE116">
        <v>20073</v>
      </c>
      <c r="AF116">
        <v>20471</v>
      </c>
      <c r="AG116">
        <v>20074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</row>
    <row r="117" spans="1:39" ht="132" x14ac:dyDescent="0.15">
      <c r="A117" s="1"/>
      <c r="B117" s="8">
        <v>600112</v>
      </c>
      <c r="C117" s="8">
        <v>0</v>
      </c>
      <c r="D117" s="8">
        <v>112</v>
      </c>
      <c r="E117" s="8">
        <v>600113</v>
      </c>
      <c r="F117" s="8"/>
      <c r="G117" s="8" t="s">
        <v>60</v>
      </c>
      <c r="H117" s="10" t="str">
        <f t="shared" si="7"/>
        <v>[
{"item_id":2,"count":40},
{"item_id":1,"count":120000},
{"item_id":100,"count":20},
{"item_id":70033,"count":3}
]</v>
      </c>
      <c r="I117" s="14"/>
      <c r="J117" s="14" t="str">
        <f t="shared" si="8"/>
        <v>[
{"monster_id":20141,"level":143,"stage":4,"spos":1,"cpos":1},
{"monster_id":20163,"level":143,"stage":4,"spos":2,"cpos":2},
{"monster_id":20063,"level":143,"stage":4,"spos":3,"cpos":3},
{"monster_id":20082,"level":143,"stage":4,"spos":4,"cpos":4},
{"monster_id":20333,"level":143,"stage":4,"spos":5,"cpos":5},
{"monster_id":20461,"level":143,"stage":4,"spos":6,"cpos":6}
]</v>
      </c>
      <c r="L117" s="3">
        <f t="shared" si="5"/>
        <v>2</v>
      </c>
      <c r="M117" s="3">
        <f t="shared" si="6"/>
        <v>2</v>
      </c>
      <c r="N117" s="4">
        <v>120000</v>
      </c>
      <c r="O117" s="4">
        <v>40</v>
      </c>
      <c r="P117" s="4">
        <v>20</v>
      </c>
      <c r="Q117" s="4">
        <v>3</v>
      </c>
      <c r="Z117">
        <f t="shared" si="9"/>
        <v>143</v>
      </c>
      <c r="AA117">
        <v>1</v>
      </c>
      <c r="AB117">
        <v>20141</v>
      </c>
      <c r="AC117">
        <v>20163</v>
      </c>
      <c r="AD117">
        <v>20063</v>
      </c>
      <c r="AE117">
        <v>20082</v>
      </c>
      <c r="AF117">
        <v>20333</v>
      </c>
      <c r="AG117">
        <v>20461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</row>
    <row r="118" spans="1:39" ht="132" x14ac:dyDescent="0.15">
      <c r="A118" s="1"/>
      <c r="B118" s="8">
        <v>600113</v>
      </c>
      <c r="C118" s="8">
        <v>0</v>
      </c>
      <c r="D118" s="8">
        <v>113</v>
      </c>
      <c r="E118" s="8">
        <v>600114</v>
      </c>
      <c r="F118" s="8"/>
      <c r="G118" s="8" t="s">
        <v>60</v>
      </c>
      <c r="H118" s="10" t="str">
        <f t="shared" si="7"/>
        <v>[
{"item_id":2,"count":40},
{"item_id":1,"count":123000},
{"item_id":100,"count":20},
{"item_id":70033,"count":3}
]</v>
      </c>
      <c r="I118" s="14"/>
      <c r="J118" s="14" t="str">
        <f t="shared" si="8"/>
        <v>[
{"monster_id":20473,"level":144,"stage":4,"spos":1,"cpos":1},
{"monster_id":20133,"level":144,"stage":4,"spos":2,"cpos":2},
{"monster_id":20432,"level":144,"stage":4,"spos":3,"cpos":3},
{"monster_id":20062,"level":144,"stage":4,"spos":4,"cpos":4},
{"monster_id":20044,"level":144,"stage":4,"spos":5,"cpos":5},
{"monster_id":20151,"level":144,"stage":4,"spos":6,"cpos":6}
]</v>
      </c>
      <c r="L118" s="3">
        <f t="shared" si="5"/>
        <v>3</v>
      </c>
      <c r="M118" s="3">
        <f t="shared" si="6"/>
        <v>3</v>
      </c>
      <c r="N118" s="4">
        <v>123000</v>
      </c>
      <c r="O118" s="4">
        <v>40</v>
      </c>
      <c r="P118" s="4">
        <v>20</v>
      </c>
      <c r="Q118" s="4">
        <v>3</v>
      </c>
      <c r="Z118">
        <f t="shared" si="9"/>
        <v>144</v>
      </c>
      <c r="AA118">
        <v>1</v>
      </c>
      <c r="AB118">
        <v>20473</v>
      </c>
      <c r="AC118">
        <v>20133</v>
      </c>
      <c r="AD118">
        <v>20432</v>
      </c>
      <c r="AE118">
        <v>20062</v>
      </c>
      <c r="AF118">
        <v>20044</v>
      </c>
      <c r="AG118">
        <v>20151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</row>
    <row r="119" spans="1:39" ht="132" x14ac:dyDescent="0.15">
      <c r="A119" s="1"/>
      <c r="B119" s="8">
        <v>600114</v>
      </c>
      <c r="C119" s="8">
        <v>0</v>
      </c>
      <c r="D119" s="8">
        <v>114</v>
      </c>
      <c r="E119" s="8">
        <v>600115</v>
      </c>
      <c r="F119" s="8"/>
      <c r="G119" s="8" t="s">
        <v>60</v>
      </c>
      <c r="H119" s="10" t="str">
        <f t="shared" si="7"/>
        <v>[
{"item_id":2,"count":40},
{"item_id":1,"count":126000},
{"item_id":100,"count":20},
{"item_id":70033,"count":3}
]</v>
      </c>
      <c r="I119" s="14"/>
      <c r="J119" s="14" t="str">
        <f t="shared" si="8"/>
        <v>[
{"monster_id":20434,"level":145,"stage":4,"spos":1,"cpos":1},
{"monster_id":20052,"level":145,"stage":4,"spos":2,"cpos":2},
{"monster_id":20121,"level":145,"stage":4,"spos":3,"cpos":3},
{"monster_id":20181,"level":145,"stage":4,"spos":4,"cpos":4},
{"monster_id":20364,"level":145,"stage":4,"spos":5,"cpos":5},
{"monster_id":20021,"level":145,"stage":4,"spos":6,"cpos":6}
]</v>
      </c>
      <c r="L119" s="3">
        <f t="shared" si="5"/>
        <v>4</v>
      </c>
      <c r="M119" s="3">
        <f t="shared" si="6"/>
        <v>4</v>
      </c>
      <c r="N119" s="4">
        <v>126000</v>
      </c>
      <c r="O119" s="4">
        <v>40</v>
      </c>
      <c r="P119" s="4">
        <v>20</v>
      </c>
      <c r="Q119" s="4">
        <v>3</v>
      </c>
      <c r="Z119">
        <f t="shared" si="9"/>
        <v>145</v>
      </c>
      <c r="AA119">
        <v>1</v>
      </c>
      <c r="AB119">
        <v>20434</v>
      </c>
      <c r="AC119">
        <v>20052</v>
      </c>
      <c r="AD119">
        <v>20121</v>
      </c>
      <c r="AE119">
        <v>20181</v>
      </c>
      <c r="AF119">
        <v>20364</v>
      </c>
      <c r="AG119">
        <v>20021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</row>
    <row r="120" spans="1:39" ht="132" x14ac:dyDescent="0.15">
      <c r="A120" s="1"/>
      <c r="B120" s="8">
        <v>600115</v>
      </c>
      <c r="C120" s="8">
        <v>0</v>
      </c>
      <c r="D120" s="8">
        <v>115</v>
      </c>
      <c r="E120" s="8">
        <v>600116</v>
      </c>
      <c r="F120" s="8"/>
      <c r="G120" s="8" t="s">
        <v>60</v>
      </c>
      <c r="H120" s="10" t="str">
        <f t="shared" si="7"/>
        <v>[
{"item_id":2,"count":80},
{"item_id":1,"count":139000},
{"item_id":100,"count":30},
{"item_id":70033,"count":4}
]</v>
      </c>
      <c r="I120" s="14">
        <v>1</v>
      </c>
      <c r="J120" s="14" t="str">
        <f>"[
{""monster_id"":"&amp;AB120&amp;",""level"":"&amp;Z120&amp;",""stage"":"&amp;AH120&amp;",""spos"":1,""cpos"":1,""boss"":1},
{""monster_id"":"&amp;AC120&amp;",""level"":"&amp;Z120&amp;",""stage"":"&amp;AI120&amp;",""spos"":2,""cpos"":2},
{""monster_id"":"&amp;AD120&amp;",""level"":"&amp;Z120&amp;",""stage"":"&amp;AJ120&amp;",""spos"":3,""cpos"":3},
{""monster_id"":"&amp;AE120&amp;",""level"":"&amp;Z120&amp;",""stage"":"&amp;AK120&amp;",""spos"":4,""cpos"":4},
{""monster_id"":"&amp;AF120&amp;",""level"":"&amp;Z120&amp;",""stage"":"&amp;AL120&amp;",""spos"":5,""cpos"":5},
{""monster_id"":"&amp;AG120&amp;",""level"":"&amp;Z120&amp;",""stage"":"&amp;AM120&amp;",""spos"":6,""cpos"":6}
]"</f>
        <v>[
{"monster_id":20152,"level":147,"stage":4,"spos":1,"cpos":1,"boss":1},
{"monster_id":20073,"level":147,"stage":4,"spos":2,"cpos":2},
{"monster_id":20314,"level":147,"stage":4,"spos":3,"cpos":3},
{"monster_id":20464,"level":147,"stage":4,"spos":4,"cpos":4},
{"monster_id":20034,"level":147,"stage":4,"spos":5,"cpos":5},
{"monster_id":20081,"level":147,"stage":4,"spos":6,"cpos":6}
]</v>
      </c>
      <c r="L120" s="3">
        <f t="shared" si="5"/>
        <v>0</v>
      </c>
      <c r="M120" s="3">
        <f t="shared" si="6"/>
        <v>5</v>
      </c>
      <c r="N120" s="4">
        <v>139000</v>
      </c>
      <c r="O120" s="4">
        <v>80</v>
      </c>
      <c r="P120" s="4">
        <v>30</v>
      </c>
      <c r="Q120" s="4">
        <v>4</v>
      </c>
      <c r="Z120">
        <f t="shared" si="9"/>
        <v>147</v>
      </c>
      <c r="AA120">
        <v>2</v>
      </c>
      <c r="AB120">
        <v>20152</v>
      </c>
      <c r="AC120">
        <v>20073</v>
      </c>
      <c r="AD120">
        <v>20314</v>
      </c>
      <c r="AE120">
        <v>20464</v>
      </c>
      <c r="AF120">
        <v>20034</v>
      </c>
      <c r="AG120">
        <v>20081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4</v>
      </c>
    </row>
    <row r="121" spans="1:39" ht="132" x14ac:dyDescent="0.15">
      <c r="A121" s="1"/>
      <c r="B121" s="8">
        <v>600116</v>
      </c>
      <c r="C121" s="8">
        <v>0</v>
      </c>
      <c r="D121" s="8">
        <v>116</v>
      </c>
      <c r="E121" s="8">
        <v>600117</v>
      </c>
      <c r="F121" s="8"/>
      <c r="G121" s="8" t="s">
        <v>60</v>
      </c>
      <c r="H121" s="10" t="str">
        <f t="shared" si="7"/>
        <v>[
{"item_id":2,"count":40},
{"item_id":1,"count":142000},
{"item_id":100,"count":20},
{"item_id":70033,"count":3}
]</v>
      </c>
      <c r="I121" s="14"/>
      <c r="J121" s="14" t="str">
        <f t="shared" si="8"/>
        <v>[
{"monster_id":20473,"level":148,"stage":4,"spos":1,"cpos":1},
{"monster_id":20342,"level":148,"stage":4,"spos":2,"cpos":2},
{"monster_id":20032,"level":148,"stage":4,"spos":3,"cpos":3},
{"monster_id":20354,"level":148,"stage":4,"spos":4,"cpos":4},
{"monster_id":20394,"level":148,"stage":4,"spos":5,"cpos":5},
{"monster_id":20043,"level":148,"stage":4,"spos":6,"cpos":6}
]</v>
      </c>
      <c r="L121" s="3">
        <f t="shared" si="5"/>
        <v>1</v>
      </c>
      <c r="M121" s="3">
        <f t="shared" si="6"/>
        <v>6</v>
      </c>
      <c r="N121" s="4">
        <v>142000</v>
      </c>
      <c r="O121" s="4">
        <v>40</v>
      </c>
      <c r="P121" s="4">
        <v>20</v>
      </c>
      <c r="Q121" s="4">
        <v>3</v>
      </c>
      <c r="Z121">
        <f t="shared" si="9"/>
        <v>148</v>
      </c>
      <c r="AA121">
        <v>1</v>
      </c>
      <c r="AB121">
        <v>20473</v>
      </c>
      <c r="AC121">
        <v>20342</v>
      </c>
      <c r="AD121">
        <v>20032</v>
      </c>
      <c r="AE121">
        <v>20354</v>
      </c>
      <c r="AF121">
        <v>20394</v>
      </c>
      <c r="AG121">
        <v>20043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</row>
    <row r="122" spans="1:39" ht="132" x14ac:dyDescent="0.15">
      <c r="A122" s="1"/>
      <c r="B122" s="8">
        <v>600117</v>
      </c>
      <c r="C122" s="8">
        <v>0</v>
      </c>
      <c r="D122" s="8">
        <v>117</v>
      </c>
      <c r="E122" s="8">
        <v>600118</v>
      </c>
      <c r="F122" s="8"/>
      <c r="G122" s="8" t="s">
        <v>60</v>
      </c>
      <c r="H122" s="10" t="str">
        <f t="shared" si="7"/>
        <v>[
{"item_id":2,"count":40},
{"item_id":1,"count":145000},
{"item_id":100,"count":20},
{"item_id":70033,"count":3}
]</v>
      </c>
      <c r="I122" s="14"/>
      <c r="J122" s="14" t="str">
        <f t="shared" si="8"/>
        <v>[
{"monster_id":20314,"level":149,"stage":4,"spos":1,"cpos":1},
{"monster_id":20161,"level":149,"stage":4,"spos":2,"cpos":2},
{"monster_id":20141,"level":149,"stage":4,"spos":3,"cpos":3},
{"monster_id":20364,"level":149,"stage":4,"spos":4,"cpos":4},
{"monster_id":20331,"level":149,"stage":4,"spos":5,"cpos":5},
{"monster_id":20013,"level":149,"stage":4,"spos":6,"cpos":6}
]</v>
      </c>
      <c r="L122" s="3">
        <f t="shared" si="5"/>
        <v>2</v>
      </c>
      <c r="M122" s="3">
        <f t="shared" si="6"/>
        <v>7</v>
      </c>
      <c r="N122" s="4">
        <v>145000</v>
      </c>
      <c r="O122" s="4">
        <v>40</v>
      </c>
      <c r="P122" s="4">
        <v>20</v>
      </c>
      <c r="Q122" s="4">
        <v>3</v>
      </c>
      <c r="Z122">
        <f t="shared" si="9"/>
        <v>149</v>
      </c>
      <c r="AA122">
        <v>1</v>
      </c>
      <c r="AB122">
        <v>20314</v>
      </c>
      <c r="AC122">
        <v>20161</v>
      </c>
      <c r="AD122">
        <v>20141</v>
      </c>
      <c r="AE122">
        <v>20364</v>
      </c>
      <c r="AF122">
        <v>20331</v>
      </c>
      <c r="AG122">
        <v>20013</v>
      </c>
      <c r="AH122">
        <v>4</v>
      </c>
      <c r="AI122">
        <v>4</v>
      </c>
      <c r="AJ122">
        <v>4</v>
      </c>
      <c r="AK122">
        <v>4</v>
      </c>
      <c r="AL122">
        <v>4</v>
      </c>
      <c r="AM122">
        <v>4</v>
      </c>
    </row>
    <row r="123" spans="1:39" ht="132" x14ac:dyDescent="0.15">
      <c r="A123" s="1"/>
      <c r="B123" s="8">
        <v>600118</v>
      </c>
      <c r="C123" s="8">
        <v>0</v>
      </c>
      <c r="D123" s="8">
        <v>118</v>
      </c>
      <c r="E123" s="8">
        <v>600119</v>
      </c>
      <c r="F123" s="8"/>
      <c r="G123" s="8" t="s">
        <v>60</v>
      </c>
      <c r="H123" s="10" t="str">
        <f t="shared" si="7"/>
        <v>[
{"item_id":2,"count":40},
{"item_id":1,"count":148000},
{"item_id":100,"count":20},
{"item_id":70033,"count":3}
]</v>
      </c>
      <c r="I123" s="14"/>
      <c r="J123" s="14" t="str">
        <f t="shared" si="8"/>
        <v>[
{"monster_id":20183,"level":150,"stage":4,"spos":1,"cpos":1},
{"monster_id":20412,"level":150,"stage":4,"spos":2,"cpos":2},
{"monster_id":20433,"level":150,"stage":4,"spos":3,"cpos":3},
{"monster_id":20144,"level":150,"stage":4,"spos":4,"cpos":4},
{"monster_id":20153,"level":150,"stage":4,"spos":5,"cpos":5},
{"monster_id":20033,"level":150,"stage":4,"spos":6,"cpos":6}
]</v>
      </c>
      <c r="L123" s="3">
        <f t="shared" si="5"/>
        <v>3</v>
      </c>
      <c r="M123" s="3">
        <f t="shared" si="6"/>
        <v>8</v>
      </c>
      <c r="N123" s="4">
        <v>148000</v>
      </c>
      <c r="O123" s="4">
        <v>40</v>
      </c>
      <c r="P123" s="4">
        <v>20</v>
      </c>
      <c r="Q123" s="4">
        <v>3</v>
      </c>
      <c r="Z123">
        <f t="shared" si="9"/>
        <v>150</v>
      </c>
      <c r="AA123">
        <v>1</v>
      </c>
      <c r="AB123">
        <v>20183</v>
      </c>
      <c r="AC123">
        <v>20412</v>
      </c>
      <c r="AD123">
        <v>20433</v>
      </c>
      <c r="AE123">
        <v>20144</v>
      </c>
      <c r="AF123">
        <v>20153</v>
      </c>
      <c r="AG123">
        <v>20033</v>
      </c>
      <c r="AH123">
        <v>4</v>
      </c>
      <c r="AI123">
        <v>4</v>
      </c>
      <c r="AJ123">
        <v>4</v>
      </c>
      <c r="AK123">
        <v>4</v>
      </c>
      <c r="AL123">
        <v>4</v>
      </c>
      <c r="AM123">
        <v>4</v>
      </c>
    </row>
    <row r="124" spans="1:39" ht="132" x14ac:dyDescent="0.15">
      <c r="A124" s="1"/>
      <c r="B124" s="8">
        <v>600119</v>
      </c>
      <c r="C124" s="8">
        <v>0</v>
      </c>
      <c r="D124" s="8">
        <v>119</v>
      </c>
      <c r="E124" s="8">
        <v>600120</v>
      </c>
      <c r="F124" s="8"/>
      <c r="G124" s="8" t="s">
        <v>60</v>
      </c>
      <c r="H124" s="10" t="str">
        <f t="shared" si="7"/>
        <v>[
{"item_id":2,"count":40},
{"item_id":1,"count":151000},
{"item_id":100,"count":20},
{"item_id":70033,"count":3}
]</v>
      </c>
      <c r="I124" s="14"/>
      <c r="J124" s="14" t="str">
        <f t="shared" si="8"/>
        <v>[
{"monster_id":20431,"level":151,"stage":4,"spos":1,"cpos":1},
{"monster_id":20314,"level":151,"stage":4,"spos":2,"cpos":2},
{"monster_id":20432,"level":151,"stage":4,"spos":3,"cpos":3},
{"monster_id":20012,"level":151,"stage":4,"spos":4,"cpos":4},
{"monster_id":20043,"level":151,"stage":4,"spos":5,"cpos":5},
{"monster_id":20472,"level":151,"stage":4,"spos":6,"cpos":6}
]</v>
      </c>
      <c r="L124" s="3">
        <f t="shared" si="5"/>
        <v>4</v>
      </c>
      <c r="M124" s="3">
        <f t="shared" si="6"/>
        <v>9</v>
      </c>
      <c r="N124" s="4">
        <v>151000</v>
      </c>
      <c r="O124" s="4">
        <v>40</v>
      </c>
      <c r="P124" s="4">
        <v>20</v>
      </c>
      <c r="Q124" s="4">
        <v>3</v>
      </c>
      <c r="Z124">
        <f t="shared" si="9"/>
        <v>151</v>
      </c>
      <c r="AA124">
        <v>1</v>
      </c>
      <c r="AB124">
        <v>20431</v>
      </c>
      <c r="AC124">
        <v>20314</v>
      </c>
      <c r="AD124">
        <v>20432</v>
      </c>
      <c r="AE124">
        <v>20012</v>
      </c>
      <c r="AF124">
        <v>20043</v>
      </c>
      <c r="AG124">
        <v>20472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</row>
    <row r="125" spans="1:39" ht="132" x14ac:dyDescent="0.15">
      <c r="A125" s="1"/>
      <c r="B125" s="8">
        <v>600120</v>
      </c>
      <c r="C125" s="8">
        <v>0</v>
      </c>
      <c r="D125" s="8">
        <v>120</v>
      </c>
      <c r="E125" s="8">
        <v>600121</v>
      </c>
      <c r="F125" s="8"/>
      <c r="G125" s="8" t="s">
        <v>60</v>
      </c>
      <c r="H125" s="10" t="str">
        <f t="shared" si="7"/>
        <v>[
{"item_id":2,"count":80},
{"item_id":1,"count":161000},
{"item_id":100,"count":30},
{"item_id":70033,"count":4}
]</v>
      </c>
      <c r="I125" s="14">
        <v>1</v>
      </c>
      <c r="J125" s="14" t="str">
        <f>"[
{""monster_id"":"&amp;AB125&amp;",""level"":"&amp;Z125&amp;",""stage"":"&amp;AH125&amp;",""spos"":1,""cpos"":1,""boss"":1},
{""monster_id"":"&amp;AC125&amp;",""level"":"&amp;Z125&amp;",""stage"":"&amp;AI125&amp;",""spos"":2,""cpos"":2},
{""monster_id"":"&amp;AD125&amp;",""level"":"&amp;Z125&amp;",""stage"":"&amp;AJ125&amp;",""spos"":3,""cpos"":3},
{""monster_id"":"&amp;AE125&amp;",""level"":"&amp;Z125&amp;",""stage"":"&amp;AK125&amp;",""spos"":4,""cpos"":4},
{""monster_id"":"&amp;AF125&amp;",""level"":"&amp;Z125&amp;",""stage"":"&amp;AL125&amp;",""spos"":5,""cpos"":5},
{""monster_id"":"&amp;AG125&amp;",""level"":"&amp;Z125&amp;",""stage"":"&amp;AM125&amp;",""spos"":6,""cpos"":6}
]"</f>
        <v>[
{"monster_id":20401,"level":153,"stage":5,"spos":1,"cpos":1,"boss":1},
{"monster_id":20434,"level":153,"stage":5,"spos":2,"cpos":2},
{"monster_id":20021,"level":153,"stage":5,"spos":3,"cpos":3},
{"monster_id":20144,"level":153,"stage":5,"spos":4,"cpos":4},
{"monster_id":20174,"level":153,"stage":5,"spos":5,"cpos":5},
{"monster_id":20411,"level":153,"stage":5,"spos":6,"cpos":6}
]</v>
      </c>
      <c r="L125" s="3">
        <f t="shared" si="5"/>
        <v>0</v>
      </c>
      <c r="M125" s="3">
        <f t="shared" si="6"/>
        <v>0</v>
      </c>
      <c r="N125" s="4">
        <v>161000</v>
      </c>
      <c r="O125" s="4">
        <v>80</v>
      </c>
      <c r="P125" s="4">
        <v>30</v>
      </c>
      <c r="Q125" s="4">
        <v>4</v>
      </c>
      <c r="Z125">
        <f t="shared" si="9"/>
        <v>153</v>
      </c>
      <c r="AA125">
        <v>2</v>
      </c>
      <c r="AB125">
        <v>20401</v>
      </c>
      <c r="AC125">
        <v>20434</v>
      </c>
      <c r="AD125">
        <v>20021</v>
      </c>
      <c r="AE125">
        <v>20144</v>
      </c>
      <c r="AF125">
        <v>20174</v>
      </c>
      <c r="AG125">
        <v>20411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</row>
    <row r="126" spans="1:39" ht="132" x14ac:dyDescent="0.15">
      <c r="A126" s="1"/>
      <c r="B126" s="8">
        <v>600121</v>
      </c>
      <c r="C126" s="8">
        <v>0</v>
      </c>
      <c r="D126" s="8">
        <v>121</v>
      </c>
      <c r="E126" s="8">
        <v>600122</v>
      </c>
      <c r="F126" s="8"/>
      <c r="G126" s="8" t="s">
        <v>60</v>
      </c>
      <c r="H126" s="10" t="str">
        <f t="shared" si="7"/>
        <v>[
{"item_id":2,"count":50},
{"item_id":1,"count":164000},
{"item_id":100,"count":20},
{"item_id":70033,"count":3}
]</v>
      </c>
      <c r="I126" s="14"/>
      <c r="J126" s="14" t="str">
        <f t="shared" si="8"/>
        <v>[
{"monster_id":20432,"level":154,"stage":5,"spos":1,"cpos":1},
{"monster_id":20185,"level":154,"stage":5,"spos":2,"cpos":2},
{"monster_id":20341,"level":154,"stage":5,"spos":3,"cpos":3},
{"monster_id":20431,"level":154,"stage":5,"spos":4,"cpos":4},
{"monster_id":20321,"level":154,"stage":5,"spos":5,"cpos":5},
{"monster_id":20312,"level":154,"stage":5,"spos":6,"cpos":6}
]</v>
      </c>
      <c r="L126" s="3">
        <f t="shared" si="5"/>
        <v>1</v>
      </c>
      <c r="M126" s="3">
        <f t="shared" si="6"/>
        <v>1</v>
      </c>
      <c r="N126" s="4">
        <v>164000</v>
      </c>
      <c r="O126" s="4">
        <v>50</v>
      </c>
      <c r="P126" s="4">
        <v>20</v>
      </c>
      <c r="Q126" s="4">
        <v>3</v>
      </c>
      <c r="Z126">
        <f t="shared" si="9"/>
        <v>154</v>
      </c>
      <c r="AA126">
        <v>1</v>
      </c>
      <c r="AB126">
        <v>20432</v>
      </c>
      <c r="AC126">
        <v>20185</v>
      </c>
      <c r="AD126">
        <v>20341</v>
      </c>
      <c r="AE126">
        <v>20431</v>
      </c>
      <c r="AF126">
        <v>20321</v>
      </c>
      <c r="AG126">
        <v>20312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5</v>
      </c>
    </row>
    <row r="127" spans="1:39" ht="132" x14ac:dyDescent="0.15">
      <c r="A127" s="1"/>
      <c r="B127" s="8">
        <v>600122</v>
      </c>
      <c r="C127" s="8">
        <v>0</v>
      </c>
      <c r="D127" s="8">
        <v>122</v>
      </c>
      <c r="E127" s="8">
        <v>600123</v>
      </c>
      <c r="F127" s="8"/>
      <c r="G127" s="8" t="s">
        <v>60</v>
      </c>
      <c r="H127" s="10" t="str">
        <f t="shared" si="7"/>
        <v>[
{"item_id":2,"count":50},
{"item_id":1,"count":167000},
{"item_id":100,"count":20},
{"item_id":70033,"count":3}
]</v>
      </c>
      <c r="I127" s="14"/>
      <c r="J127" s="14" t="str">
        <f t="shared" si="8"/>
        <v>[
{"monster_id":20022,"level":155,"stage":5,"spos":1,"cpos":1},
{"monster_id":20075,"level":155,"stage":5,"spos":2,"cpos":2},
{"monster_id":20053,"level":155,"stage":5,"spos":3,"cpos":3},
{"monster_id":20011,"level":155,"stage":5,"spos":4,"cpos":4},
{"monster_id":20382,"level":155,"stage":5,"spos":5,"cpos":5},
{"monster_id":20031,"level":155,"stage":5,"spos":6,"cpos":6}
]</v>
      </c>
      <c r="L127" s="3">
        <f t="shared" si="5"/>
        <v>2</v>
      </c>
      <c r="M127" s="3">
        <f t="shared" si="6"/>
        <v>2</v>
      </c>
      <c r="N127" s="4">
        <v>167000</v>
      </c>
      <c r="O127" s="4">
        <v>50</v>
      </c>
      <c r="P127" s="4">
        <v>20</v>
      </c>
      <c r="Q127" s="4">
        <v>3</v>
      </c>
      <c r="Z127">
        <f t="shared" si="9"/>
        <v>155</v>
      </c>
      <c r="AA127">
        <v>1</v>
      </c>
      <c r="AB127">
        <v>20022</v>
      </c>
      <c r="AC127">
        <v>20075</v>
      </c>
      <c r="AD127">
        <v>20053</v>
      </c>
      <c r="AE127">
        <v>20011</v>
      </c>
      <c r="AF127">
        <v>20382</v>
      </c>
      <c r="AG127">
        <v>20031</v>
      </c>
      <c r="AH127">
        <v>5</v>
      </c>
      <c r="AI127">
        <v>5</v>
      </c>
      <c r="AJ127">
        <v>5</v>
      </c>
      <c r="AK127">
        <v>5</v>
      </c>
      <c r="AL127">
        <v>5</v>
      </c>
      <c r="AM127">
        <v>5</v>
      </c>
    </row>
    <row r="128" spans="1:39" ht="132" x14ac:dyDescent="0.15">
      <c r="A128" s="1"/>
      <c r="B128" s="8">
        <v>600123</v>
      </c>
      <c r="C128" s="8">
        <v>0</v>
      </c>
      <c r="D128" s="8">
        <v>123</v>
      </c>
      <c r="E128" s="8">
        <v>600124</v>
      </c>
      <c r="F128" s="8"/>
      <c r="G128" s="8" t="s">
        <v>60</v>
      </c>
      <c r="H128" s="10" t="str">
        <f t="shared" si="7"/>
        <v>[
{"item_id":2,"count":50},
{"item_id":1,"count":170000},
{"item_id":100,"count":20},
{"item_id":70033,"count":3}
]</v>
      </c>
      <c r="I128" s="14"/>
      <c r="J128" s="14" t="str">
        <f t="shared" si="8"/>
        <v>[
{"monster_id":20411,"level":156,"stage":5,"spos":1,"cpos":1},
{"monster_id":20112,"level":156,"stage":5,"spos":2,"cpos":2},
{"monster_id":20042,"level":156,"stage":5,"spos":3,"cpos":3},
{"monster_id":20314,"level":156,"stage":5,"spos":4,"cpos":4},
{"monster_id":20353,"level":156,"stage":5,"spos":5,"cpos":5},
{"monster_id":20442,"level":156,"stage":5,"spos":6,"cpos":6}
]</v>
      </c>
      <c r="L128" s="3">
        <f t="shared" si="5"/>
        <v>3</v>
      </c>
      <c r="M128" s="3">
        <f t="shared" si="6"/>
        <v>3</v>
      </c>
      <c r="N128" s="4">
        <v>170000</v>
      </c>
      <c r="O128" s="4">
        <v>50</v>
      </c>
      <c r="P128" s="4">
        <v>20</v>
      </c>
      <c r="Q128" s="4">
        <v>3</v>
      </c>
      <c r="Z128">
        <f t="shared" si="9"/>
        <v>156</v>
      </c>
      <c r="AA128">
        <v>1</v>
      </c>
      <c r="AB128">
        <v>20411</v>
      </c>
      <c r="AC128">
        <v>20112</v>
      </c>
      <c r="AD128">
        <v>20042</v>
      </c>
      <c r="AE128">
        <v>20314</v>
      </c>
      <c r="AF128">
        <v>20353</v>
      </c>
      <c r="AG128">
        <v>20442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</row>
    <row r="129" spans="1:39" ht="132" x14ac:dyDescent="0.15">
      <c r="A129" s="1"/>
      <c r="B129" s="8">
        <v>600124</v>
      </c>
      <c r="C129" s="8">
        <v>0</v>
      </c>
      <c r="D129" s="8">
        <v>124</v>
      </c>
      <c r="E129" s="8">
        <v>600125</v>
      </c>
      <c r="F129" s="8"/>
      <c r="G129" s="8" t="s">
        <v>60</v>
      </c>
      <c r="H129" s="10" t="str">
        <f t="shared" si="7"/>
        <v>[
{"item_id":2,"count":50},
{"item_id":1,"count":173000},
{"item_id":100,"count":20},
{"item_id":70033,"count":3}
]</v>
      </c>
      <c r="I129" s="14"/>
      <c r="J129" s="14" t="str">
        <f t="shared" si="8"/>
        <v>[
{"monster_id":20363,"level":157,"stage":5,"spos":1,"cpos":1},
{"monster_id":20154,"level":157,"stage":5,"spos":2,"cpos":2},
{"monster_id":20441,"level":157,"stage":5,"spos":3,"cpos":3},
{"monster_id":20065,"level":157,"stage":5,"spos":4,"cpos":4},
{"monster_id":20161,"level":157,"stage":5,"spos":5,"cpos":5},
{"monster_id":20432,"level":157,"stage":5,"spos":6,"cpos":6}
]</v>
      </c>
      <c r="L129" s="3">
        <f t="shared" si="5"/>
        <v>4</v>
      </c>
      <c r="M129" s="3">
        <f t="shared" si="6"/>
        <v>4</v>
      </c>
      <c r="N129" s="4">
        <v>173000</v>
      </c>
      <c r="O129" s="4">
        <v>50</v>
      </c>
      <c r="P129" s="4">
        <v>20</v>
      </c>
      <c r="Q129" s="4">
        <v>3</v>
      </c>
      <c r="Z129">
        <f t="shared" si="9"/>
        <v>157</v>
      </c>
      <c r="AA129">
        <v>1</v>
      </c>
      <c r="AB129">
        <v>20363</v>
      </c>
      <c r="AC129">
        <v>20154</v>
      </c>
      <c r="AD129">
        <v>20441</v>
      </c>
      <c r="AE129">
        <v>20065</v>
      </c>
      <c r="AF129">
        <v>20161</v>
      </c>
      <c r="AG129">
        <v>20432</v>
      </c>
      <c r="AH129">
        <v>5</v>
      </c>
      <c r="AI129">
        <v>5</v>
      </c>
      <c r="AJ129">
        <v>5</v>
      </c>
      <c r="AK129">
        <v>5</v>
      </c>
      <c r="AL129">
        <v>5</v>
      </c>
      <c r="AM129">
        <v>5</v>
      </c>
    </row>
    <row r="130" spans="1:39" ht="132" x14ac:dyDescent="0.15">
      <c r="A130" s="1"/>
      <c r="B130" s="8">
        <v>600125</v>
      </c>
      <c r="C130" s="8">
        <v>0</v>
      </c>
      <c r="D130" s="8">
        <v>125</v>
      </c>
      <c r="E130" s="8">
        <v>600126</v>
      </c>
      <c r="F130" s="8"/>
      <c r="G130" s="8" t="s">
        <v>60</v>
      </c>
      <c r="H130" s="10" t="str">
        <f t="shared" si="7"/>
        <v>[
{"item_id":2,"count":100},
{"item_id":1,"count":186000},
{"item_id":100,"count":30},
{"item_id":70033,"count":4}
]</v>
      </c>
      <c r="I130" s="14">
        <v>1</v>
      </c>
      <c r="J130" s="14" t="str">
        <f>"[
{""monster_id"":"&amp;AB130&amp;",""level"":"&amp;Z130&amp;",""stage"":"&amp;AH130&amp;",""spos"":1,""cpos"":1,""boss"":1},
{""monster_id"":"&amp;AC130&amp;",""level"":"&amp;Z130&amp;",""stage"":"&amp;AI130&amp;",""spos"":2,""cpos"":2},
{""monster_id"":"&amp;AD130&amp;",""level"":"&amp;Z130&amp;",""stage"":"&amp;AJ130&amp;",""spos"":3,""cpos"":3},
{""monster_id"":"&amp;AE130&amp;",""level"":"&amp;Z130&amp;",""stage"":"&amp;AK130&amp;",""spos"":4,""cpos"":4},
{""monster_id"":"&amp;AF130&amp;",""level"":"&amp;Z130&amp;",""stage"":"&amp;AL130&amp;",""spos"":5,""cpos"":5},
{""monster_id"":"&amp;AG130&amp;",""level"":"&amp;Z130&amp;",""stage"":"&amp;AM130&amp;",""spos"":6,""cpos"":6}
]"</f>
        <v>[
{"monster_id":20393,"level":159,"stage":5,"spos":1,"cpos":1,"boss":1},
{"monster_id":20161,"level":159,"stage":5,"spos":2,"cpos":2},
{"monster_id":20361,"level":159,"stage":5,"spos":3,"cpos":3},
{"monster_id":20435,"level":159,"stage":5,"spos":4,"cpos":4},
{"monster_id":20033,"level":159,"stage":5,"spos":5,"cpos":5},
{"monster_id":20465,"level":159,"stage":5,"spos":6,"cpos":6}
]</v>
      </c>
      <c r="L130" s="3">
        <f t="shared" si="5"/>
        <v>0</v>
      </c>
      <c r="M130" s="3">
        <f t="shared" si="6"/>
        <v>5</v>
      </c>
      <c r="N130" s="4">
        <v>186000</v>
      </c>
      <c r="O130" s="4">
        <v>100</v>
      </c>
      <c r="P130" s="4">
        <v>30</v>
      </c>
      <c r="Q130" s="4">
        <v>4</v>
      </c>
      <c r="Z130">
        <f t="shared" si="9"/>
        <v>159</v>
      </c>
      <c r="AA130">
        <v>2</v>
      </c>
      <c r="AB130">
        <v>20393</v>
      </c>
      <c r="AC130">
        <v>20161</v>
      </c>
      <c r="AD130">
        <v>20361</v>
      </c>
      <c r="AE130">
        <v>20435</v>
      </c>
      <c r="AF130">
        <v>20033</v>
      </c>
      <c r="AG130">
        <v>20465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</row>
    <row r="131" spans="1:39" ht="132" x14ac:dyDescent="0.15">
      <c r="A131" s="1"/>
      <c r="B131" s="8">
        <v>600126</v>
      </c>
      <c r="C131" s="8">
        <v>0</v>
      </c>
      <c r="D131" s="8">
        <v>126</v>
      </c>
      <c r="E131" s="8">
        <v>600127</v>
      </c>
      <c r="F131" s="8"/>
      <c r="G131" s="8" t="s">
        <v>60</v>
      </c>
      <c r="H131" s="10" t="str">
        <f t="shared" si="7"/>
        <v>[
{"item_id":2,"count":50},
{"item_id":1,"count":189000},
{"item_id":100,"count":20},
{"item_id":70033,"count":3}
]</v>
      </c>
      <c r="I131" s="14"/>
      <c r="J131" s="14" t="str">
        <f t="shared" si="8"/>
        <v>[
{"monster_id":20363,"level":160,"stage":5,"spos":1,"cpos":1},
{"monster_id":20184,"level":160,"stage":5,"spos":2,"cpos":2},
{"monster_id":20073,"level":160,"stage":5,"spos":3,"cpos":3},
{"monster_id":20352,"level":160,"stage":5,"spos":4,"cpos":4},
{"monster_id":20114,"level":160,"stage":5,"spos":5,"cpos":5},
{"monster_id":20433,"level":160,"stage":5,"spos":6,"cpos":6}
]</v>
      </c>
      <c r="L131" s="3">
        <f t="shared" si="5"/>
        <v>1</v>
      </c>
      <c r="M131" s="3">
        <f t="shared" si="6"/>
        <v>6</v>
      </c>
      <c r="N131" s="4">
        <v>189000</v>
      </c>
      <c r="O131" s="4">
        <v>50</v>
      </c>
      <c r="P131" s="4">
        <v>20</v>
      </c>
      <c r="Q131" s="4">
        <v>3</v>
      </c>
      <c r="Z131">
        <f t="shared" si="9"/>
        <v>160</v>
      </c>
      <c r="AA131">
        <v>1</v>
      </c>
      <c r="AB131">
        <v>20363</v>
      </c>
      <c r="AC131">
        <v>20184</v>
      </c>
      <c r="AD131">
        <v>20073</v>
      </c>
      <c r="AE131">
        <v>20352</v>
      </c>
      <c r="AF131">
        <v>20114</v>
      </c>
      <c r="AG131">
        <v>20433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5</v>
      </c>
    </row>
    <row r="132" spans="1:39" ht="132" x14ac:dyDescent="0.15">
      <c r="A132" s="1"/>
      <c r="B132" s="8">
        <v>600127</v>
      </c>
      <c r="C132" s="8">
        <v>0</v>
      </c>
      <c r="D132" s="8">
        <v>127</v>
      </c>
      <c r="E132" s="8">
        <v>600128</v>
      </c>
      <c r="F132" s="8"/>
      <c r="G132" s="8" t="s">
        <v>60</v>
      </c>
      <c r="H132" s="10" t="str">
        <f t="shared" si="7"/>
        <v>[
{"item_id":2,"count":50},
{"item_id":1,"count":192000},
{"item_id":100,"count":20},
{"item_id":70033,"count":3}
]</v>
      </c>
      <c r="I132" s="14"/>
      <c r="J132" s="14" t="str">
        <f t="shared" si="8"/>
        <v>[
{"monster_id":20021,"level":161,"stage":5,"spos":1,"cpos":1},
{"monster_id":20155,"level":161,"stage":5,"spos":2,"cpos":2},
{"monster_id":20375,"level":161,"stage":5,"spos":3,"cpos":3},
{"monster_id":20363,"level":161,"stage":5,"spos":4,"cpos":4},
{"monster_id":20033,"level":161,"stage":5,"spos":5,"cpos":5},
{"monster_id":20314,"level":161,"stage":5,"spos":6,"cpos":6}
]</v>
      </c>
      <c r="L132" s="3">
        <f t="shared" si="5"/>
        <v>2</v>
      </c>
      <c r="M132" s="3">
        <f t="shared" si="6"/>
        <v>7</v>
      </c>
      <c r="N132" s="4">
        <v>192000</v>
      </c>
      <c r="O132" s="4">
        <v>50</v>
      </c>
      <c r="P132" s="4">
        <v>20</v>
      </c>
      <c r="Q132" s="4">
        <v>3</v>
      </c>
      <c r="Z132">
        <f t="shared" si="9"/>
        <v>161</v>
      </c>
      <c r="AA132">
        <v>1</v>
      </c>
      <c r="AB132">
        <v>20021</v>
      </c>
      <c r="AC132">
        <v>20155</v>
      </c>
      <c r="AD132">
        <v>20375</v>
      </c>
      <c r="AE132">
        <v>20363</v>
      </c>
      <c r="AF132">
        <v>20033</v>
      </c>
      <c r="AG132">
        <v>20314</v>
      </c>
      <c r="AH132">
        <v>5</v>
      </c>
      <c r="AI132">
        <v>5</v>
      </c>
      <c r="AJ132">
        <v>5</v>
      </c>
      <c r="AK132">
        <v>5</v>
      </c>
      <c r="AL132">
        <v>5</v>
      </c>
      <c r="AM132">
        <v>5</v>
      </c>
    </row>
    <row r="133" spans="1:39" ht="132" x14ac:dyDescent="0.15">
      <c r="A133" s="1"/>
      <c r="B133" s="8">
        <v>600128</v>
      </c>
      <c r="C133" s="8">
        <v>0</v>
      </c>
      <c r="D133" s="8">
        <v>128</v>
      </c>
      <c r="E133" s="8">
        <v>600129</v>
      </c>
      <c r="F133" s="8"/>
      <c r="G133" s="8" t="s">
        <v>60</v>
      </c>
      <c r="H133" s="10" t="str">
        <f t="shared" si="7"/>
        <v>[
{"item_id":2,"count":50},
{"item_id":1,"count":195000},
{"item_id":100,"count":20},
{"item_id":70033,"count":3}
]</v>
      </c>
      <c r="I133" s="14"/>
      <c r="J133" s="14" t="str">
        <f t="shared" si="8"/>
        <v>[
{"monster_id":20311,"level":162,"stage":5,"spos":1,"cpos":1},
{"monster_id":20121,"level":162,"stage":5,"spos":2,"cpos":2},
{"monster_id":20451,"level":162,"stage":5,"spos":3,"cpos":3},
{"monster_id":20325,"level":162,"stage":5,"spos":4,"cpos":4},
{"monster_id":20115,"level":162,"stage":5,"spos":5,"cpos":5},
{"monster_id":20474,"level":162,"stage":5,"spos":6,"cpos":6}
]</v>
      </c>
      <c r="L133" s="3">
        <f t="shared" si="5"/>
        <v>3</v>
      </c>
      <c r="M133" s="3">
        <f t="shared" si="6"/>
        <v>8</v>
      </c>
      <c r="N133" s="4">
        <v>195000</v>
      </c>
      <c r="O133" s="4">
        <v>50</v>
      </c>
      <c r="P133" s="4">
        <v>20</v>
      </c>
      <c r="Q133" s="4">
        <v>3</v>
      </c>
      <c r="Z133">
        <f t="shared" si="9"/>
        <v>162</v>
      </c>
      <c r="AA133">
        <v>1</v>
      </c>
      <c r="AB133">
        <v>20311</v>
      </c>
      <c r="AC133">
        <v>20121</v>
      </c>
      <c r="AD133">
        <v>20451</v>
      </c>
      <c r="AE133">
        <v>20325</v>
      </c>
      <c r="AF133">
        <v>20115</v>
      </c>
      <c r="AG133">
        <v>20474</v>
      </c>
      <c r="AH133">
        <v>5</v>
      </c>
      <c r="AI133">
        <v>5</v>
      </c>
      <c r="AJ133">
        <v>5</v>
      </c>
      <c r="AK133">
        <v>5</v>
      </c>
      <c r="AL133">
        <v>5</v>
      </c>
      <c r="AM133">
        <v>5</v>
      </c>
    </row>
    <row r="134" spans="1:39" ht="132" x14ac:dyDescent="0.15">
      <c r="A134" s="1"/>
      <c r="B134" s="8">
        <v>600129</v>
      </c>
      <c r="C134" s="8">
        <v>0</v>
      </c>
      <c r="D134" s="8">
        <v>129</v>
      </c>
      <c r="E134" s="8">
        <v>600130</v>
      </c>
      <c r="F134" s="8"/>
      <c r="G134" s="8" t="s">
        <v>60</v>
      </c>
      <c r="H134" s="10" t="str">
        <f t="shared" si="7"/>
        <v>[
{"item_id":2,"count":50},
{"item_id":1,"count":198000},
{"item_id":100,"count":20},
{"item_id":70033,"count":3}
]</v>
      </c>
      <c r="I134" s="14"/>
      <c r="J134" s="14" t="str">
        <f t="shared" si="8"/>
        <v>[
{"monster_id":20163,"level":163,"stage":5,"spos":1,"cpos":1},
{"monster_id":20055,"level":163,"stage":5,"spos":2,"cpos":2},
{"monster_id":20372,"level":163,"stage":5,"spos":3,"cpos":3},
{"monster_id":20041,"level":163,"stage":5,"spos":4,"cpos":4},
{"monster_id":20122,"level":163,"stage":5,"spos":5,"cpos":5},
{"monster_id":20383,"level":163,"stage":5,"spos":6,"cpos":6}
]</v>
      </c>
      <c r="L134" s="3">
        <f t="shared" ref="L134:L197" si="10">MOD(B134,5)</f>
        <v>4</v>
      </c>
      <c r="M134" s="3">
        <f t="shared" ref="M134:M197" si="11">MOD(B134,10)</f>
        <v>9</v>
      </c>
      <c r="N134" s="4">
        <v>198000</v>
      </c>
      <c r="O134" s="4">
        <v>50</v>
      </c>
      <c r="P134" s="4">
        <v>20</v>
      </c>
      <c r="Q134" s="4">
        <v>3</v>
      </c>
      <c r="Z134">
        <f t="shared" si="9"/>
        <v>163</v>
      </c>
      <c r="AA134">
        <v>1</v>
      </c>
      <c r="AB134">
        <v>20163</v>
      </c>
      <c r="AC134">
        <v>20055</v>
      </c>
      <c r="AD134">
        <v>20372</v>
      </c>
      <c r="AE134">
        <v>20041</v>
      </c>
      <c r="AF134">
        <v>20122</v>
      </c>
      <c r="AG134">
        <v>20383</v>
      </c>
      <c r="AH134">
        <v>5</v>
      </c>
      <c r="AI134">
        <v>5</v>
      </c>
      <c r="AJ134">
        <v>5</v>
      </c>
      <c r="AK134">
        <v>5</v>
      </c>
      <c r="AL134">
        <v>5</v>
      </c>
      <c r="AM134">
        <v>5</v>
      </c>
    </row>
    <row r="135" spans="1:39" ht="132" x14ac:dyDescent="0.15">
      <c r="A135" s="1"/>
      <c r="B135" s="8">
        <v>600130</v>
      </c>
      <c r="C135" s="8">
        <v>0</v>
      </c>
      <c r="D135" s="8">
        <v>130</v>
      </c>
      <c r="E135" s="8">
        <v>600131</v>
      </c>
      <c r="F135" s="8"/>
      <c r="G135" s="8" t="s">
        <v>60</v>
      </c>
      <c r="H135" s="10" t="str">
        <f t="shared" si="7"/>
        <v>[
{"item_id":2,"count":100},
{"item_id":1,"count":208000},
{"item_id":100,"count":30},
{"item_id":70033,"count":4}
]</v>
      </c>
      <c r="I135" s="14">
        <v>1</v>
      </c>
      <c r="J135" s="14" t="str">
        <f>"[
{""monster_id"":"&amp;AB135&amp;",""level"":"&amp;Z135&amp;",""stage"":"&amp;AH135&amp;",""spos"":1,""cpos"":1,""boss"":1},
{""monster_id"":"&amp;AC135&amp;",""level"":"&amp;Z135&amp;",""stage"":"&amp;AI135&amp;",""spos"":2,""cpos"":2},
{""monster_id"":"&amp;AD135&amp;",""level"":"&amp;Z135&amp;",""stage"":"&amp;AJ135&amp;",""spos"":3,""cpos"":3},
{""monster_id"":"&amp;AE135&amp;",""level"":"&amp;Z135&amp;",""stage"":"&amp;AK135&amp;",""spos"":4,""cpos"":4},
{""monster_id"":"&amp;AF135&amp;",""level"":"&amp;Z135&amp;",""stage"":"&amp;AL135&amp;",""spos"":5,""cpos"":5},
{""monster_id"":"&amp;AG135&amp;",""level"":"&amp;Z135&amp;",""stage"":"&amp;AM135&amp;",""spos"":6,""cpos"":6}
]"</f>
        <v>[
{"monster_id":20361,"level":165,"stage":5,"spos":1,"cpos":1,"boss":1},
{"monster_id":20323,"level":165,"stage":5,"spos":2,"cpos":2},
{"monster_id":20175,"level":165,"stage":5,"spos":3,"cpos":3},
{"monster_id":20395,"level":165,"stage":5,"spos":4,"cpos":4},
{"monster_id":20345,"level":165,"stage":5,"spos":5,"cpos":5},
{"monster_id":20325,"level":165,"stage":5,"spos":6,"cpos":6}
]</v>
      </c>
      <c r="L135" s="3">
        <f t="shared" si="10"/>
        <v>0</v>
      </c>
      <c r="M135" s="3">
        <f t="shared" si="11"/>
        <v>0</v>
      </c>
      <c r="N135" s="4">
        <v>208000</v>
      </c>
      <c r="O135" s="4">
        <v>100</v>
      </c>
      <c r="P135" s="4">
        <v>30</v>
      </c>
      <c r="Q135" s="4">
        <v>4</v>
      </c>
      <c r="Z135">
        <f t="shared" si="9"/>
        <v>165</v>
      </c>
      <c r="AA135">
        <v>2</v>
      </c>
      <c r="AB135">
        <v>20361</v>
      </c>
      <c r="AC135">
        <v>20323</v>
      </c>
      <c r="AD135">
        <v>20175</v>
      </c>
      <c r="AE135">
        <v>20395</v>
      </c>
      <c r="AF135">
        <v>20345</v>
      </c>
      <c r="AG135">
        <v>20325</v>
      </c>
      <c r="AH135">
        <v>5</v>
      </c>
      <c r="AI135">
        <v>5</v>
      </c>
      <c r="AJ135">
        <v>5</v>
      </c>
      <c r="AK135">
        <v>5</v>
      </c>
      <c r="AL135">
        <v>5</v>
      </c>
      <c r="AM135">
        <v>5</v>
      </c>
    </row>
    <row r="136" spans="1:39" ht="132" x14ac:dyDescent="0.15">
      <c r="A136" s="1"/>
      <c r="B136" s="8">
        <v>600131</v>
      </c>
      <c r="C136" s="8">
        <v>0</v>
      </c>
      <c r="D136" s="8">
        <v>131</v>
      </c>
      <c r="E136" s="8">
        <v>600132</v>
      </c>
      <c r="F136" s="8"/>
      <c r="G136" s="8" t="s">
        <v>60</v>
      </c>
      <c r="H136" s="10" t="str">
        <f t="shared" ref="H136:H199" si="12">"[
{""item_id"":2,""count"":"&amp;O136&amp;"},
{""item_id"":1,""count"":"&amp;N136&amp;"},
{""item_id"":100,""count"":"&amp;P136&amp;"},
{""item_id"":70033,""count"":"&amp;Q136&amp;"}
]"</f>
        <v>[
{"item_id":2,"count":50},
{"item_id":1,"count":211000},
{"item_id":100,"count":20},
{"item_id":70033,"count":3}
]</v>
      </c>
      <c r="I136" s="14"/>
      <c r="J136" s="14" t="str">
        <f t="shared" ref="J136:J199" si="13">"[
{""monster_id"":"&amp;AB136&amp;",""level"":"&amp;Z136&amp;",""stage"":"&amp;AH136&amp;",""spos"":1,""cpos"":1},
{""monster_id"":"&amp;AC136&amp;",""level"":"&amp;Z136&amp;",""stage"":"&amp;AI136&amp;",""spos"":2,""cpos"":2},
{""monster_id"":"&amp;AD136&amp;",""level"":"&amp;Z136&amp;",""stage"":"&amp;AJ136&amp;",""spos"":3,""cpos"":3},
{""monster_id"":"&amp;AE136&amp;",""level"":"&amp;Z136&amp;",""stage"":"&amp;AK136&amp;",""spos"":4,""cpos"":4},
{""monster_id"":"&amp;AF136&amp;",""level"":"&amp;Z136&amp;",""stage"":"&amp;AL136&amp;",""spos"":5,""cpos"":5},
{""monster_id"":"&amp;AG136&amp;",""level"":"&amp;Z136&amp;",""stage"":"&amp;AM136&amp;",""spos"":6,""cpos"":6}
]"</f>
        <v>[
{"monster_id":20365,"level":166,"stage":5,"spos":1,"cpos":1},
{"monster_id":20014,"level":166,"stage":5,"spos":2,"cpos":2},
{"monster_id":20041,"level":166,"stage":5,"spos":3,"cpos":3},
{"monster_id":20392,"level":166,"stage":5,"spos":4,"cpos":4},
{"monster_id":20032,"level":166,"stage":5,"spos":5,"cpos":5},
{"monster_id":20053,"level":166,"stage":5,"spos":6,"cpos":6}
]</v>
      </c>
      <c r="L136" s="3">
        <f t="shared" si="10"/>
        <v>1</v>
      </c>
      <c r="M136" s="3">
        <f t="shared" si="11"/>
        <v>1</v>
      </c>
      <c r="N136" s="4">
        <v>211000</v>
      </c>
      <c r="O136" s="4">
        <v>50</v>
      </c>
      <c r="P136" s="4">
        <v>20</v>
      </c>
      <c r="Q136" s="4">
        <v>3</v>
      </c>
      <c r="Z136">
        <f t="shared" si="9"/>
        <v>166</v>
      </c>
      <c r="AA136">
        <v>1</v>
      </c>
      <c r="AB136">
        <v>20365</v>
      </c>
      <c r="AC136">
        <v>20014</v>
      </c>
      <c r="AD136">
        <v>20041</v>
      </c>
      <c r="AE136">
        <v>20392</v>
      </c>
      <c r="AF136">
        <v>20032</v>
      </c>
      <c r="AG136">
        <v>20053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</row>
    <row r="137" spans="1:39" ht="132" x14ac:dyDescent="0.15">
      <c r="A137" s="1"/>
      <c r="B137" s="8">
        <v>600132</v>
      </c>
      <c r="C137" s="8">
        <v>0</v>
      </c>
      <c r="D137" s="8">
        <v>132</v>
      </c>
      <c r="E137" s="8">
        <v>600133</v>
      </c>
      <c r="F137" s="8"/>
      <c r="G137" s="8" t="s">
        <v>60</v>
      </c>
      <c r="H137" s="10" t="str">
        <f t="shared" si="12"/>
        <v>[
{"item_id":2,"count":50},
{"item_id":1,"count":214000},
{"item_id":100,"count":20},
{"item_id":70033,"count":3}
]</v>
      </c>
      <c r="I137" s="14"/>
      <c r="J137" s="14" t="str">
        <f t="shared" si="13"/>
        <v>[
{"monster_id":20464,"level":167,"stage":5,"spos":1,"cpos":1},
{"monster_id":20054,"level":167,"stage":5,"spos":2,"cpos":2},
{"monster_id":20162,"level":167,"stage":5,"spos":3,"cpos":3},
{"monster_id":20382,"level":167,"stage":5,"spos":4,"cpos":4},
{"monster_id":20372,"level":167,"stage":5,"spos":5,"cpos":5},
{"monster_id":20343,"level":167,"stage":5,"spos":6,"cpos":6}
]</v>
      </c>
      <c r="L137" s="3">
        <f t="shared" si="10"/>
        <v>2</v>
      </c>
      <c r="M137" s="3">
        <f t="shared" si="11"/>
        <v>2</v>
      </c>
      <c r="N137" s="4">
        <v>214000</v>
      </c>
      <c r="O137" s="4">
        <v>50</v>
      </c>
      <c r="P137" s="4">
        <v>20</v>
      </c>
      <c r="Q137" s="4">
        <v>3</v>
      </c>
      <c r="Z137">
        <f t="shared" si="9"/>
        <v>167</v>
      </c>
      <c r="AA137">
        <v>1</v>
      </c>
      <c r="AB137">
        <v>20464</v>
      </c>
      <c r="AC137">
        <v>20054</v>
      </c>
      <c r="AD137">
        <v>20162</v>
      </c>
      <c r="AE137">
        <v>20382</v>
      </c>
      <c r="AF137">
        <v>20372</v>
      </c>
      <c r="AG137">
        <v>20343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</row>
    <row r="138" spans="1:39" ht="132" x14ac:dyDescent="0.15">
      <c r="A138" s="1"/>
      <c r="B138" s="8">
        <v>600133</v>
      </c>
      <c r="C138" s="8">
        <v>0</v>
      </c>
      <c r="D138" s="8">
        <v>133</v>
      </c>
      <c r="E138" s="8">
        <v>600134</v>
      </c>
      <c r="F138" s="8"/>
      <c r="G138" s="8" t="s">
        <v>60</v>
      </c>
      <c r="H138" s="10" t="str">
        <f t="shared" si="12"/>
        <v>[
{"item_id":2,"count":50},
{"item_id":1,"count":217000},
{"item_id":100,"count":20},
{"item_id":70033,"count":3}
]</v>
      </c>
      <c r="I138" s="14"/>
      <c r="J138" s="14" t="str">
        <f t="shared" si="13"/>
        <v>[
{"monster_id":20345,"level":168,"stage":5,"spos":1,"cpos":1},
{"monster_id":20174,"level":168,"stage":5,"spos":2,"cpos":2},
{"monster_id":20403,"level":168,"stage":5,"spos":3,"cpos":3},
{"monster_id":20372,"level":168,"stage":5,"spos":4,"cpos":4},
{"monster_id":20372,"level":168,"stage":5,"spos":5,"cpos":5},
{"monster_id":20335,"level":168,"stage":5,"spos":6,"cpos":6}
]</v>
      </c>
      <c r="L138" s="3">
        <f t="shared" si="10"/>
        <v>3</v>
      </c>
      <c r="M138" s="3">
        <f t="shared" si="11"/>
        <v>3</v>
      </c>
      <c r="N138" s="4">
        <v>217000</v>
      </c>
      <c r="O138" s="4">
        <v>50</v>
      </c>
      <c r="P138" s="4">
        <v>20</v>
      </c>
      <c r="Q138" s="4">
        <v>3</v>
      </c>
      <c r="Z138">
        <f t="shared" si="9"/>
        <v>168</v>
      </c>
      <c r="AA138">
        <v>1</v>
      </c>
      <c r="AB138">
        <v>20345</v>
      </c>
      <c r="AC138">
        <v>20174</v>
      </c>
      <c r="AD138">
        <v>20403</v>
      </c>
      <c r="AE138">
        <v>20372</v>
      </c>
      <c r="AF138">
        <v>20372</v>
      </c>
      <c r="AG138">
        <v>20335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</row>
    <row r="139" spans="1:39" ht="132" x14ac:dyDescent="0.15">
      <c r="A139" s="1"/>
      <c r="B139" s="8">
        <v>600134</v>
      </c>
      <c r="C139" s="8">
        <v>0</v>
      </c>
      <c r="D139" s="8">
        <v>134</v>
      </c>
      <c r="E139" s="8">
        <v>600135</v>
      </c>
      <c r="F139" s="8"/>
      <c r="G139" s="8" t="s">
        <v>60</v>
      </c>
      <c r="H139" s="10" t="str">
        <f t="shared" si="12"/>
        <v>[
{"item_id":2,"count":50},
{"item_id":1,"count":220000},
{"item_id":100,"count":20},
{"item_id":70033,"count":3}
]</v>
      </c>
      <c r="I139" s="14"/>
      <c r="J139" s="14" t="str">
        <f t="shared" si="13"/>
        <v>[
{"monster_id":20461,"level":169,"stage":5,"spos":1,"cpos":1},
{"monster_id":20422,"level":169,"stage":5,"spos":2,"cpos":2},
{"monster_id":20331,"level":169,"stage":5,"spos":3,"cpos":3},
{"monster_id":20325,"level":169,"stage":5,"spos":4,"cpos":4},
{"monster_id":20163,"level":169,"stage":5,"spos":5,"cpos":5},
{"monster_id":20474,"level":169,"stage":5,"spos":6,"cpos":6}
]</v>
      </c>
      <c r="L139" s="3">
        <f t="shared" si="10"/>
        <v>4</v>
      </c>
      <c r="M139" s="3">
        <f t="shared" si="11"/>
        <v>4</v>
      </c>
      <c r="N139" s="4">
        <v>220000</v>
      </c>
      <c r="O139" s="4">
        <v>50</v>
      </c>
      <c r="P139" s="4">
        <v>20</v>
      </c>
      <c r="Q139" s="4">
        <v>3</v>
      </c>
      <c r="Z139">
        <f t="shared" si="9"/>
        <v>169</v>
      </c>
      <c r="AA139">
        <v>1</v>
      </c>
      <c r="AB139">
        <v>20461</v>
      </c>
      <c r="AC139">
        <v>20422</v>
      </c>
      <c r="AD139">
        <v>20331</v>
      </c>
      <c r="AE139">
        <v>20325</v>
      </c>
      <c r="AF139">
        <v>20163</v>
      </c>
      <c r="AG139">
        <v>20474</v>
      </c>
      <c r="AH139">
        <v>5</v>
      </c>
      <c r="AI139">
        <v>5</v>
      </c>
      <c r="AJ139">
        <v>5</v>
      </c>
      <c r="AK139">
        <v>5</v>
      </c>
      <c r="AL139">
        <v>5</v>
      </c>
      <c r="AM139">
        <v>5</v>
      </c>
    </row>
    <row r="140" spans="1:39" ht="132" x14ac:dyDescent="0.15">
      <c r="A140" s="1"/>
      <c r="B140" s="8">
        <v>600135</v>
      </c>
      <c r="C140" s="8">
        <v>0</v>
      </c>
      <c r="D140" s="8">
        <v>135</v>
      </c>
      <c r="E140" s="8">
        <v>600136</v>
      </c>
      <c r="F140" s="8"/>
      <c r="G140" s="8" t="s">
        <v>60</v>
      </c>
      <c r="H140" s="10" t="str">
        <f t="shared" si="12"/>
        <v>[
{"item_id":2,"count":100},
{"item_id":1,"count":230000},
{"item_id":100,"count":30},
{"item_id":70033,"count":4}
]</v>
      </c>
      <c r="I140" s="14">
        <v>1</v>
      </c>
      <c r="J140" s="14" t="str">
        <f>"[
{""monster_id"":"&amp;AB140&amp;",""level"":"&amp;Z140&amp;",""stage"":"&amp;AH140&amp;",""spos"":1,""cpos"":1,""boss"":1},
{""monster_id"":"&amp;AC140&amp;",""level"":"&amp;Z140&amp;",""stage"":"&amp;AI140&amp;",""spos"":2,""cpos"":2},
{""monster_id"":"&amp;AD140&amp;",""level"":"&amp;Z140&amp;",""stage"":"&amp;AJ140&amp;",""spos"":3,""cpos"":3},
{""monster_id"":"&amp;AE140&amp;",""level"":"&amp;Z140&amp;",""stage"":"&amp;AK140&amp;",""spos"":4,""cpos"":4},
{""monster_id"":"&amp;AF140&amp;",""level"":"&amp;Z140&amp;",""stage"":"&amp;AL140&amp;",""spos"":5,""cpos"":5},
{""monster_id"":"&amp;AG140&amp;",""level"":"&amp;Z140&amp;",""stage"":"&amp;AM140&amp;",""spos"":6,""cpos"":6}
]"</f>
        <v>[
{"monster_id":20163,"level":171,"stage":5,"spos":1,"cpos":1,"boss":1},
{"monster_id":20183,"level":171,"stage":5,"spos":2,"cpos":2},
{"monster_id":20085,"level":171,"stage":5,"spos":3,"cpos":3},
{"monster_id":20474,"level":171,"stage":5,"spos":4,"cpos":4},
{"monster_id":20184,"level":171,"stage":5,"spos":5,"cpos":5},
{"monster_id":20365,"level":171,"stage":5,"spos":6,"cpos":6}
]</v>
      </c>
      <c r="L140" s="3">
        <f t="shared" si="10"/>
        <v>0</v>
      </c>
      <c r="M140" s="3">
        <f t="shared" si="11"/>
        <v>5</v>
      </c>
      <c r="N140" s="4">
        <v>230000</v>
      </c>
      <c r="O140" s="4">
        <v>100</v>
      </c>
      <c r="P140" s="4">
        <v>30</v>
      </c>
      <c r="Q140" s="4">
        <v>4</v>
      </c>
      <c r="Z140">
        <f t="shared" si="9"/>
        <v>171</v>
      </c>
      <c r="AA140">
        <v>2</v>
      </c>
      <c r="AB140">
        <v>20163</v>
      </c>
      <c r="AC140">
        <v>20183</v>
      </c>
      <c r="AD140">
        <v>20085</v>
      </c>
      <c r="AE140">
        <v>20474</v>
      </c>
      <c r="AF140">
        <v>20184</v>
      </c>
      <c r="AG140">
        <v>20365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</row>
    <row r="141" spans="1:39" ht="132" x14ac:dyDescent="0.15">
      <c r="A141" s="1"/>
      <c r="B141" s="8">
        <v>600136</v>
      </c>
      <c r="C141" s="8">
        <v>0</v>
      </c>
      <c r="D141" s="8">
        <v>136</v>
      </c>
      <c r="E141" s="8">
        <v>600137</v>
      </c>
      <c r="F141" s="8"/>
      <c r="G141" s="8" t="s">
        <v>60</v>
      </c>
      <c r="H141" s="10" t="str">
        <f t="shared" si="12"/>
        <v>[
{"item_id":2,"count":50},
{"item_id":1,"count":233000},
{"item_id":100,"count":20},
{"item_id":70033,"count":3}
]</v>
      </c>
      <c r="I141" s="14"/>
      <c r="J141" s="14" t="str">
        <f t="shared" si="13"/>
        <v>[
{"monster_id":20124,"level":172,"stage":5,"spos":1,"cpos":1},
{"monster_id":20402,"level":172,"stage":5,"spos":2,"cpos":2},
{"monster_id":20452,"level":172,"stage":5,"spos":3,"cpos":3},
{"monster_id":20013,"level":172,"stage":5,"spos":4,"cpos":4},
{"monster_id":20034,"level":172,"stage":5,"spos":5,"cpos":5},
{"monster_id":20445,"level":172,"stage":5,"spos":6,"cpos":6}
]</v>
      </c>
      <c r="L141" s="3">
        <f t="shared" si="10"/>
        <v>1</v>
      </c>
      <c r="M141" s="3">
        <f t="shared" si="11"/>
        <v>6</v>
      </c>
      <c r="N141" s="4">
        <v>233000</v>
      </c>
      <c r="O141" s="4">
        <v>50</v>
      </c>
      <c r="P141" s="4">
        <v>20</v>
      </c>
      <c r="Q141" s="4">
        <v>3</v>
      </c>
      <c r="Z141">
        <f t="shared" ref="Z141:Z204" si="14">Z140+AA141</f>
        <v>172</v>
      </c>
      <c r="AA141">
        <v>1</v>
      </c>
      <c r="AB141">
        <v>20124</v>
      </c>
      <c r="AC141">
        <v>20402</v>
      </c>
      <c r="AD141">
        <v>20452</v>
      </c>
      <c r="AE141">
        <v>20013</v>
      </c>
      <c r="AF141">
        <v>20034</v>
      </c>
      <c r="AG141">
        <v>20445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5</v>
      </c>
    </row>
    <row r="142" spans="1:39" ht="132" x14ac:dyDescent="0.15">
      <c r="A142" s="1"/>
      <c r="B142" s="8">
        <v>600137</v>
      </c>
      <c r="C142" s="8">
        <v>0</v>
      </c>
      <c r="D142" s="8">
        <v>137</v>
      </c>
      <c r="E142" s="8">
        <v>600138</v>
      </c>
      <c r="F142" s="8"/>
      <c r="G142" s="8" t="s">
        <v>60</v>
      </c>
      <c r="H142" s="10" t="str">
        <f t="shared" si="12"/>
        <v>[
{"item_id":2,"count":50},
{"item_id":1,"count":236000},
{"item_id":100,"count":20},
{"item_id":70033,"count":3}
]</v>
      </c>
      <c r="I142" s="14"/>
      <c r="J142" s="14" t="str">
        <f t="shared" si="13"/>
        <v>[
{"monster_id":20442,"level":173,"stage":5,"spos":1,"cpos":1},
{"monster_id":20364,"level":173,"stage":5,"spos":2,"cpos":2},
{"monster_id":20175,"level":173,"stage":5,"spos":3,"cpos":3},
{"monster_id":20452,"level":173,"stage":5,"spos":4,"cpos":4},
{"monster_id":20475,"level":173,"stage":5,"spos":5,"cpos":5},
{"monster_id":20043,"level":173,"stage":5,"spos":6,"cpos":6}
]</v>
      </c>
      <c r="L142" s="3">
        <f t="shared" si="10"/>
        <v>2</v>
      </c>
      <c r="M142" s="3">
        <f t="shared" si="11"/>
        <v>7</v>
      </c>
      <c r="N142" s="4">
        <v>236000</v>
      </c>
      <c r="O142" s="4">
        <v>50</v>
      </c>
      <c r="P142" s="4">
        <v>20</v>
      </c>
      <c r="Q142" s="4">
        <v>3</v>
      </c>
      <c r="Z142">
        <f t="shared" si="14"/>
        <v>173</v>
      </c>
      <c r="AA142">
        <v>1</v>
      </c>
      <c r="AB142">
        <v>20442</v>
      </c>
      <c r="AC142">
        <v>20364</v>
      </c>
      <c r="AD142">
        <v>20175</v>
      </c>
      <c r="AE142">
        <v>20452</v>
      </c>
      <c r="AF142">
        <v>20475</v>
      </c>
      <c r="AG142">
        <v>20043</v>
      </c>
      <c r="AH142">
        <v>5</v>
      </c>
      <c r="AI142">
        <v>5</v>
      </c>
      <c r="AJ142">
        <v>5</v>
      </c>
      <c r="AK142">
        <v>5</v>
      </c>
      <c r="AL142">
        <v>5</v>
      </c>
      <c r="AM142">
        <v>5</v>
      </c>
    </row>
    <row r="143" spans="1:39" ht="132" x14ac:dyDescent="0.15">
      <c r="A143" s="1"/>
      <c r="B143" s="8">
        <v>600138</v>
      </c>
      <c r="C143" s="8">
        <v>0</v>
      </c>
      <c r="D143" s="8">
        <v>138</v>
      </c>
      <c r="E143" s="8">
        <v>600139</v>
      </c>
      <c r="F143" s="8"/>
      <c r="G143" s="8" t="s">
        <v>60</v>
      </c>
      <c r="H143" s="10" t="str">
        <f t="shared" si="12"/>
        <v>[
{"item_id":2,"count":50},
{"item_id":1,"count":239000},
{"item_id":100,"count":20},
{"item_id":70033,"count":3}
]</v>
      </c>
      <c r="I143" s="14"/>
      <c r="J143" s="14" t="str">
        <f t="shared" si="13"/>
        <v>[
{"monster_id":20185,"level":174,"stage":5,"spos":1,"cpos":1},
{"monster_id":20463,"level":174,"stage":5,"spos":2,"cpos":2},
{"monster_id":20052,"level":174,"stage":5,"spos":3,"cpos":3},
{"monster_id":20183,"level":174,"stage":5,"spos":4,"cpos":4},
{"monster_id":20014,"level":174,"stage":5,"spos":5,"cpos":5},
{"monster_id":20401,"level":174,"stage":5,"spos":6,"cpos":6}
]</v>
      </c>
      <c r="L143" s="3">
        <f t="shared" si="10"/>
        <v>3</v>
      </c>
      <c r="M143" s="3">
        <f t="shared" si="11"/>
        <v>8</v>
      </c>
      <c r="N143" s="4">
        <v>239000</v>
      </c>
      <c r="O143" s="4">
        <v>50</v>
      </c>
      <c r="P143" s="4">
        <v>20</v>
      </c>
      <c r="Q143" s="4">
        <v>3</v>
      </c>
      <c r="Z143">
        <f t="shared" si="14"/>
        <v>174</v>
      </c>
      <c r="AA143">
        <v>1</v>
      </c>
      <c r="AB143">
        <v>20185</v>
      </c>
      <c r="AC143">
        <v>20463</v>
      </c>
      <c r="AD143">
        <v>20052</v>
      </c>
      <c r="AE143">
        <v>20183</v>
      </c>
      <c r="AF143">
        <v>20014</v>
      </c>
      <c r="AG143">
        <v>20401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</row>
    <row r="144" spans="1:39" ht="132" x14ac:dyDescent="0.15">
      <c r="A144" s="1"/>
      <c r="B144" s="8">
        <v>600139</v>
      </c>
      <c r="C144" s="8">
        <v>0</v>
      </c>
      <c r="D144" s="8">
        <v>139</v>
      </c>
      <c r="E144" s="8">
        <v>600140</v>
      </c>
      <c r="F144" s="8"/>
      <c r="G144" s="8" t="s">
        <v>60</v>
      </c>
      <c r="H144" s="10" t="str">
        <f t="shared" si="12"/>
        <v>[
{"item_id":2,"count":50},
{"item_id":1,"count":242000},
{"item_id":100,"count":20},
{"item_id":70033,"count":3}
]</v>
      </c>
      <c r="I144" s="14"/>
      <c r="J144" s="14" t="str">
        <f t="shared" si="13"/>
        <v>[
{"monster_id":20035,"level":175,"stage":5,"spos":1,"cpos":1},
{"monster_id":20474,"level":175,"stage":5,"spos":2,"cpos":2},
{"monster_id":20064,"level":175,"stage":5,"spos":3,"cpos":3},
{"monster_id":20311,"level":175,"stage":5,"spos":4,"cpos":4},
{"monster_id":20315,"level":175,"stage":5,"spos":5,"cpos":5},
{"monster_id":20313,"level":175,"stage":5,"spos":6,"cpos":6}
]</v>
      </c>
      <c r="L144" s="3">
        <f t="shared" si="10"/>
        <v>4</v>
      </c>
      <c r="M144" s="3">
        <f t="shared" si="11"/>
        <v>9</v>
      </c>
      <c r="N144" s="4">
        <v>242000</v>
      </c>
      <c r="O144" s="4">
        <v>50</v>
      </c>
      <c r="P144" s="4">
        <v>20</v>
      </c>
      <c r="Q144" s="4">
        <v>3</v>
      </c>
      <c r="Z144">
        <f t="shared" si="14"/>
        <v>175</v>
      </c>
      <c r="AA144">
        <v>1</v>
      </c>
      <c r="AB144">
        <v>20035</v>
      </c>
      <c r="AC144">
        <v>20474</v>
      </c>
      <c r="AD144">
        <v>20064</v>
      </c>
      <c r="AE144">
        <v>20311</v>
      </c>
      <c r="AF144">
        <v>20315</v>
      </c>
      <c r="AG144">
        <v>20313</v>
      </c>
      <c r="AH144">
        <v>5</v>
      </c>
      <c r="AI144">
        <v>5</v>
      </c>
      <c r="AJ144">
        <v>5</v>
      </c>
      <c r="AK144">
        <v>5</v>
      </c>
      <c r="AL144">
        <v>5</v>
      </c>
      <c r="AM144">
        <v>5</v>
      </c>
    </row>
    <row r="145" spans="1:39" ht="132" x14ac:dyDescent="0.15">
      <c r="A145" s="1"/>
      <c r="B145" s="8">
        <v>600140</v>
      </c>
      <c r="C145" s="8">
        <v>0</v>
      </c>
      <c r="D145" s="8">
        <v>140</v>
      </c>
      <c r="E145" s="8">
        <v>600141</v>
      </c>
      <c r="F145" s="8"/>
      <c r="G145" s="8" t="s">
        <v>60</v>
      </c>
      <c r="H145" s="10" t="str">
        <f t="shared" si="12"/>
        <v>[
{"item_id":2,"count":100},
{"item_id":1,"count":252000},
{"item_id":100,"count":30},
{"item_id":70033,"count":4}
]</v>
      </c>
      <c r="I145" s="14">
        <v>1</v>
      </c>
      <c r="J145" s="14" t="str">
        <f>"[
{""monster_id"":"&amp;AB145&amp;",""level"":"&amp;Z145&amp;",""stage"":"&amp;AH145&amp;",""spos"":1,""cpos"":1,""boss"":1},
{""monster_id"":"&amp;AC145&amp;",""level"":"&amp;Z145&amp;",""stage"":"&amp;AI145&amp;",""spos"":2,""cpos"":2},
{""monster_id"":"&amp;AD145&amp;",""level"":"&amp;Z145&amp;",""stage"":"&amp;AJ145&amp;",""spos"":3,""cpos"":3},
{""monster_id"":"&amp;AE145&amp;",""level"":"&amp;Z145&amp;",""stage"":"&amp;AK145&amp;",""spos"":4,""cpos"":4},
{""monster_id"":"&amp;AF145&amp;",""level"":"&amp;Z145&amp;",""stage"":"&amp;AL145&amp;",""spos"":5,""cpos"":5},
{""monster_id"":"&amp;AG145&amp;",""level"":"&amp;Z145&amp;",""stage"":"&amp;AM145&amp;",""spos"":6,""cpos"":6}
]"</f>
        <v>[
{"monster_id":20334,"level":177,"stage":5,"spos":1,"cpos":1,"boss":1},
{"monster_id":20185,"level":177,"stage":5,"spos":2,"cpos":2},
{"monster_id":20163,"level":177,"stage":5,"spos":3,"cpos":3},
{"monster_id":20161,"level":177,"stage":5,"spos":4,"cpos":4},
{"monster_id":20333,"level":177,"stage":5,"spos":5,"cpos":5},
{"monster_id":20131,"level":177,"stage":5,"spos":6,"cpos":6}
]</v>
      </c>
      <c r="L145" s="3">
        <f t="shared" si="10"/>
        <v>0</v>
      </c>
      <c r="M145" s="3">
        <f t="shared" si="11"/>
        <v>0</v>
      </c>
      <c r="N145" s="4">
        <v>252000</v>
      </c>
      <c r="O145" s="4">
        <v>100</v>
      </c>
      <c r="P145" s="4">
        <v>30</v>
      </c>
      <c r="Q145" s="4">
        <v>4</v>
      </c>
      <c r="Z145">
        <f t="shared" si="14"/>
        <v>177</v>
      </c>
      <c r="AA145">
        <v>2</v>
      </c>
      <c r="AB145">
        <v>20334</v>
      </c>
      <c r="AC145">
        <v>20185</v>
      </c>
      <c r="AD145">
        <v>20163</v>
      </c>
      <c r="AE145">
        <v>20161</v>
      </c>
      <c r="AF145">
        <v>20333</v>
      </c>
      <c r="AG145">
        <v>20131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</row>
    <row r="146" spans="1:39" ht="132" x14ac:dyDescent="0.15">
      <c r="A146" s="1"/>
      <c r="B146" s="8">
        <v>600141</v>
      </c>
      <c r="C146" s="8">
        <v>0</v>
      </c>
      <c r="D146" s="8">
        <v>141</v>
      </c>
      <c r="E146" s="8">
        <v>600142</v>
      </c>
      <c r="F146" s="8"/>
      <c r="G146" s="8" t="s">
        <v>60</v>
      </c>
      <c r="H146" s="10" t="str">
        <f t="shared" si="12"/>
        <v>[
{"item_id":2,"count":50},
{"item_id":1,"count":255000},
{"item_id":100,"count":20},
{"item_id":70033,"count":3}
]</v>
      </c>
      <c r="I146" s="14"/>
      <c r="J146" s="14" t="str">
        <f t="shared" si="13"/>
        <v>[
{"monster_id":20325,"level":178,"stage":5,"spos":1,"cpos":1},
{"monster_id":20474,"level":178,"stage":5,"spos":2,"cpos":2},
{"monster_id":20133,"level":178,"stage":5,"spos":3,"cpos":3},
{"monster_id":20032,"level":178,"stage":5,"spos":4,"cpos":4},
{"monster_id":20393,"level":178,"stage":5,"spos":5,"cpos":5},
{"monster_id":20453,"level":178,"stage":5,"spos":6,"cpos":6}
]</v>
      </c>
      <c r="L146" s="3">
        <f t="shared" si="10"/>
        <v>1</v>
      </c>
      <c r="M146" s="3">
        <f t="shared" si="11"/>
        <v>1</v>
      </c>
      <c r="N146" s="4">
        <v>255000</v>
      </c>
      <c r="O146" s="4">
        <v>50</v>
      </c>
      <c r="P146" s="4">
        <v>20</v>
      </c>
      <c r="Q146" s="4">
        <v>3</v>
      </c>
      <c r="Z146">
        <f t="shared" si="14"/>
        <v>178</v>
      </c>
      <c r="AA146">
        <v>1</v>
      </c>
      <c r="AB146">
        <v>20325</v>
      </c>
      <c r="AC146">
        <v>20474</v>
      </c>
      <c r="AD146">
        <v>20133</v>
      </c>
      <c r="AE146">
        <v>20032</v>
      </c>
      <c r="AF146">
        <v>20393</v>
      </c>
      <c r="AG146">
        <v>20453</v>
      </c>
      <c r="AH146">
        <v>5</v>
      </c>
      <c r="AI146">
        <v>5</v>
      </c>
      <c r="AJ146">
        <v>5</v>
      </c>
      <c r="AK146">
        <v>5</v>
      </c>
      <c r="AL146">
        <v>5</v>
      </c>
      <c r="AM146">
        <v>5</v>
      </c>
    </row>
    <row r="147" spans="1:39" ht="132" x14ac:dyDescent="0.15">
      <c r="A147" s="1"/>
      <c r="B147" s="8">
        <v>600142</v>
      </c>
      <c r="C147" s="8">
        <v>0</v>
      </c>
      <c r="D147" s="8">
        <v>142</v>
      </c>
      <c r="E147" s="8">
        <v>600143</v>
      </c>
      <c r="F147" s="8"/>
      <c r="G147" s="8" t="s">
        <v>60</v>
      </c>
      <c r="H147" s="10" t="str">
        <f t="shared" si="12"/>
        <v>[
{"item_id":2,"count":50},
{"item_id":1,"count":258000},
{"item_id":100,"count":20},
{"item_id":70033,"count":3}
]</v>
      </c>
      <c r="I147" s="14"/>
      <c r="J147" s="14" t="str">
        <f t="shared" si="13"/>
        <v>[
{"monster_id":20114,"level":179,"stage":5,"spos":1,"cpos":1},
{"monster_id":20133,"level":179,"stage":5,"spos":2,"cpos":2},
{"monster_id":20465,"level":179,"stage":5,"spos":3,"cpos":3},
{"monster_id":20163,"level":179,"stage":5,"spos":4,"cpos":4},
{"monster_id":20353,"level":179,"stage":5,"spos":5,"cpos":5},
{"monster_id":20385,"level":179,"stage":5,"spos":6,"cpos":6}
]</v>
      </c>
      <c r="L147" s="3">
        <f t="shared" si="10"/>
        <v>2</v>
      </c>
      <c r="M147" s="3">
        <f t="shared" si="11"/>
        <v>2</v>
      </c>
      <c r="N147" s="4">
        <v>258000</v>
      </c>
      <c r="O147" s="4">
        <v>50</v>
      </c>
      <c r="P147" s="4">
        <v>20</v>
      </c>
      <c r="Q147" s="4">
        <v>3</v>
      </c>
      <c r="Z147">
        <f t="shared" si="14"/>
        <v>179</v>
      </c>
      <c r="AA147">
        <v>1</v>
      </c>
      <c r="AB147">
        <v>20114</v>
      </c>
      <c r="AC147">
        <v>20133</v>
      </c>
      <c r="AD147">
        <v>20465</v>
      </c>
      <c r="AE147">
        <v>20163</v>
      </c>
      <c r="AF147">
        <v>20353</v>
      </c>
      <c r="AG147">
        <v>20385</v>
      </c>
      <c r="AH147">
        <v>5</v>
      </c>
      <c r="AI147">
        <v>5</v>
      </c>
      <c r="AJ147">
        <v>5</v>
      </c>
      <c r="AK147">
        <v>5</v>
      </c>
      <c r="AL147">
        <v>5</v>
      </c>
      <c r="AM147">
        <v>5</v>
      </c>
    </row>
    <row r="148" spans="1:39" ht="132" x14ac:dyDescent="0.15">
      <c r="A148" s="1"/>
      <c r="B148" s="8">
        <v>600143</v>
      </c>
      <c r="C148" s="8">
        <v>0</v>
      </c>
      <c r="D148" s="8">
        <v>143</v>
      </c>
      <c r="E148" s="8">
        <v>600144</v>
      </c>
      <c r="F148" s="8"/>
      <c r="G148" s="8" t="s">
        <v>60</v>
      </c>
      <c r="H148" s="10" t="str">
        <f t="shared" si="12"/>
        <v>[
{"item_id":2,"count":50},
{"item_id":1,"count":261000},
{"item_id":100,"count":20},
{"item_id":70033,"count":3}
]</v>
      </c>
      <c r="I148" s="14"/>
      <c r="J148" s="14" t="str">
        <f t="shared" si="13"/>
        <v>[
{"monster_id":20143,"level":180,"stage":5,"spos":1,"cpos":1},
{"monster_id":20453,"level":180,"stage":5,"spos":2,"cpos":2},
{"monster_id":20033,"level":180,"stage":5,"spos":3,"cpos":3},
{"monster_id":20184,"level":180,"stage":5,"spos":4,"cpos":4},
{"monster_id":20421,"level":180,"stage":5,"spos":5,"cpos":5},
{"monster_id":20164,"level":180,"stage":5,"spos":6,"cpos":6}
]</v>
      </c>
      <c r="L148" s="3">
        <f t="shared" si="10"/>
        <v>3</v>
      </c>
      <c r="M148" s="3">
        <f t="shared" si="11"/>
        <v>3</v>
      </c>
      <c r="N148" s="4">
        <v>261000</v>
      </c>
      <c r="O148" s="4">
        <v>50</v>
      </c>
      <c r="P148" s="4">
        <v>20</v>
      </c>
      <c r="Q148" s="4">
        <v>3</v>
      </c>
      <c r="Z148">
        <f t="shared" si="14"/>
        <v>180</v>
      </c>
      <c r="AA148">
        <v>1</v>
      </c>
      <c r="AB148">
        <v>20143</v>
      </c>
      <c r="AC148">
        <v>20453</v>
      </c>
      <c r="AD148">
        <v>20033</v>
      </c>
      <c r="AE148">
        <v>20184</v>
      </c>
      <c r="AF148">
        <v>20421</v>
      </c>
      <c r="AG148">
        <v>20164</v>
      </c>
      <c r="AH148">
        <v>5</v>
      </c>
      <c r="AI148">
        <v>5</v>
      </c>
      <c r="AJ148">
        <v>5</v>
      </c>
      <c r="AK148">
        <v>5</v>
      </c>
      <c r="AL148">
        <v>5</v>
      </c>
      <c r="AM148">
        <v>5</v>
      </c>
    </row>
    <row r="149" spans="1:39" ht="132" x14ac:dyDescent="0.15">
      <c r="A149" s="1"/>
      <c r="B149" s="8">
        <v>600144</v>
      </c>
      <c r="C149" s="8">
        <v>0</v>
      </c>
      <c r="D149" s="8">
        <v>144</v>
      </c>
      <c r="E149" s="8">
        <v>600145</v>
      </c>
      <c r="F149" s="8"/>
      <c r="G149" s="8" t="s">
        <v>60</v>
      </c>
      <c r="H149" s="10" t="str">
        <f t="shared" si="12"/>
        <v>[
{"item_id":2,"count":50},
{"item_id":1,"count":264000},
{"item_id":100,"count":20},
{"item_id":70033,"count":3}
]</v>
      </c>
      <c r="I149" s="14"/>
      <c r="J149" s="14" t="str">
        <f t="shared" si="13"/>
        <v>[
{"monster_id":20025,"level":181,"stage":5,"spos":1,"cpos":1},
{"monster_id":20141,"level":181,"stage":5,"spos":2,"cpos":2},
{"monster_id":20062,"level":181,"stage":5,"spos":3,"cpos":3},
{"monster_id":20393,"level":181,"stage":5,"spos":4,"cpos":4},
{"monster_id":20341,"level":181,"stage":5,"spos":5,"cpos":5},
{"monster_id":20323,"level":181,"stage":5,"spos":6,"cpos":6}
]</v>
      </c>
      <c r="L149" s="3">
        <f t="shared" si="10"/>
        <v>4</v>
      </c>
      <c r="M149" s="3">
        <f t="shared" si="11"/>
        <v>4</v>
      </c>
      <c r="N149" s="4">
        <v>264000</v>
      </c>
      <c r="O149" s="4">
        <v>50</v>
      </c>
      <c r="P149" s="4">
        <v>20</v>
      </c>
      <c r="Q149" s="4">
        <v>3</v>
      </c>
      <c r="Z149">
        <f t="shared" si="14"/>
        <v>181</v>
      </c>
      <c r="AA149">
        <v>1</v>
      </c>
      <c r="AB149">
        <v>20025</v>
      </c>
      <c r="AC149">
        <v>20141</v>
      </c>
      <c r="AD149">
        <v>20062</v>
      </c>
      <c r="AE149">
        <v>20393</v>
      </c>
      <c r="AF149">
        <v>20341</v>
      </c>
      <c r="AG149">
        <v>20323</v>
      </c>
      <c r="AH149">
        <v>5</v>
      </c>
      <c r="AI149">
        <v>5</v>
      </c>
      <c r="AJ149">
        <v>5</v>
      </c>
      <c r="AK149">
        <v>5</v>
      </c>
      <c r="AL149">
        <v>5</v>
      </c>
      <c r="AM149">
        <v>5</v>
      </c>
    </row>
    <row r="150" spans="1:39" ht="132" x14ac:dyDescent="0.15">
      <c r="A150" s="1"/>
      <c r="B150" s="8">
        <v>600145</v>
      </c>
      <c r="C150" s="8">
        <v>0</v>
      </c>
      <c r="D150" s="8">
        <v>145</v>
      </c>
      <c r="E150" s="8">
        <v>600146</v>
      </c>
      <c r="F150" s="8"/>
      <c r="G150" s="8" t="s">
        <v>60</v>
      </c>
      <c r="H150" s="10" t="str">
        <f t="shared" si="12"/>
        <v>[
{"item_id":2,"count":100},
{"item_id":1,"count":274000},
{"item_id":100,"count":30},
{"item_id":70033,"count":4}
]</v>
      </c>
      <c r="I150" s="14">
        <v>1</v>
      </c>
      <c r="J150" s="14" t="str">
        <f>"[
{""monster_id"":"&amp;AB150&amp;",""level"":"&amp;Z150&amp;",""stage"":"&amp;AH150&amp;",""spos"":1,""cpos"":1,""boss"":1},
{""monster_id"":"&amp;AC150&amp;",""level"":"&amp;Z150&amp;",""stage"":"&amp;AI150&amp;",""spos"":2,""cpos"":2},
{""monster_id"":"&amp;AD150&amp;",""level"":"&amp;Z150&amp;",""stage"":"&amp;AJ150&amp;",""spos"":3,""cpos"":3},
{""monster_id"":"&amp;AE150&amp;",""level"":"&amp;Z150&amp;",""stage"":"&amp;AK150&amp;",""spos"":4,""cpos"":4},
{""monster_id"":"&amp;AF150&amp;",""level"":"&amp;Z150&amp;",""stage"":"&amp;AL150&amp;",""spos"":5,""cpos"":5},
{""monster_id"":"&amp;AG150&amp;",""level"":"&amp;Z150&amp;",""stage"":"&amp;AM150&amp;",""spos"":6,""cpos"":6}
]"</f>
        <v>[
{"monster_id":20071,"level":183,"stage":5,"spos":1,"cpos":1,"boss":1},
{"monster_id":20072,"level":183,"stage":5,"spos":2,"cpos":2},
{"monster_id":20145,"level":183,"stage":5,"spos":3,"cpos":3},
{"monster_id":20332,"level":183,"stage":5,"spos":4,"cpos":4},
{"monster_id":20352,"level":183,"stage":5,"spos":5,"cpos":5},
{"monster_id":20152,"level":183,"stage":5,"spos":6,"cpos":6}
]</v>
      </c>
      <c r="L150" s="3">
        <f t="shared" si="10"/>
        <v>0</v>
      </c>
      <c r="M150" s="3">
        <f t="shared" si="11"/>
        <v>5</v>
      </c>
      <c r="N150" s="4">
        <v>274000</v>
      </c>
      <c r="O150" s="4">
        <v>100</v>
      </c>
      <c r="P150" s="4">
        <v>30</v>
      </c>
      <c r="Q150" s="4">
        <v>4</v>
      </c>
      <c r="Z150">
        <f t="shared" si="14"/>
        <v>183</v>
      </c>
      <c r="AA150">
        <v>2</v>
      </c>
      <c r="AB150">
        <v>20071</v>
      </c>
      <c r="AC150">
        <v>20072</v>
      </c>
      <c r="AD150">
        <v>20145</v>
      </c>
      <c r="AE150">
        <v>20332</v>
      </c>
      <c r="AF150">
        <v>20352</v>
      </c>
      <c r="AG150">
        <v>20152</v>
      </c>
      <c r="AH150">
        <v>5</v>
      </c>
      <c r="AI150">
        <v>5</v>
      </c>
      <c r="AJ150">
        <v>5</v>
      </c>
      <c r="AK150">
        <v>5</v>
      </c>
      <c r="AL150">
        <v>5</v>
      </c>
      <c r="AM150">
        <v>5</v>
      </c>
    </row>
    <row r="151" spans="1:39" ht="132" x14ac:dyDescent="0.15">
      <c r="A151" s="1"/>
      <c r="B151" s="8">
        <v>600146</v>
      </c>
      <c r="C151" s="8">
        <v>0</v>
      </c>
      <c r="D151" s="8">
        <v>146</v>
      </c>
      <c r="E151" s="8">
        <v>600147</v>
      </c>
      <c r="F151" s="8"/>
      <c r="G151" s="8" t="s">
        <v>60</v>
      </c>
      <c r="H151" s="10" t="str">
        <f t="shared" si="12"/>
        <v>[
{"item_id":2,"count":50},
{"item_id":1,"count":277000},
{"item_id":100,"count":20},
{"item_id":70033,"count":3}
]</v>
      </c>
      <c r="I151" s="14"/>
      <c r="J151" s="14" t="str">
        <f t="shared" si="13"/>
        <v>[
{"monster_id":20111,"level":184,"stage":5,"spos":1,"cpos":1},
{"monster_id":20034,"level":184,"stage":5,"spos":2,"cpos":2},
{"monster_id":20044,"level":184,"stage":5,"spos":3,"cpos":3},
{"monster_id":20155,"level":184,"stage":5,"spos":4,"cpos":4},
{"monster_id":20324,"level":184,"stage":5,"spos":5,"cpos":5},
{"monster_id":20342,"level":184,"stage":5,"spos":6,"cpos":6}
]</v>
      </c>
      <c r="L151" s="3">
        <f t="shared" si="10"/>
        <v>1</v>
      </c>
      <c r="M151" s="3">
        <f t="shared" si="11"/>
        <v>6</v>
      </c>
      <c r="N151" s="4">
        <v>277000</v>
      </c>
      <c r="O151" s="4">
        <v>50</v>
      </c>
      <c r="P151" s="4">
        <v>20</v>
      </c>
      <c r="Q151" s="4">
        <v>3</v>
      </c>
      <c r="Z151">
        <f t="shared" si="14"/>
        <v>184</v>
      </c>
      <c r="AA151">
        <v>1</v>
      </c>
      <c r="AB151">
        <v>20111</v>
      </c>
      <c r="AC151">
        <v>20034</v>
      </c>
      <c r="AD151">
        <v>20044</v>
      </c>
      <c r="AE151">
        <v>20155</v>
      </c>
      <c r="AF151">
        <v>20324</v>
      </c>
      <c r="AG151">
        <v>20342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</row>
    <row r="152" spans="1:39" ht="132" x14ac:dyDescent="0.15">
      <c r="A152" s="1"/>
      <c r="B152" s="8">
        <v>600147</v>
      </c>
      <c r="C152" s="8">
        <v>0</v>
      </c>
      <c r="D152" s="8">
        <v>147</v>
      </c>
      <c r="E152" s="8">
        <v>600148</v>
      </c>
      <c r="F152" s="8"/>
      <c r="G152" s="8" t="s">
        <v>60</v>
      </c>
      <c r="H152" s="10" t="str">
        <f t="shared" si="12"/>
        <v>[
{"item_id":2,"count":50},
{"item_id":1,"count":280000},
{"item_id":100,"count":20},
{"item_id":70033,"count":3}
]</v>
      </c>
      <c r="I152" s="14"/>
      <c r="J152" s="14" t="str">
        <f t="shared" si="13"/>
        <v>[
{"monster_id":20423,"level":185,"stage":5,"spos":1,"cpos":1},
{"monster_id":20393,"level":185,"stage":5,"spos":2,"cpos":2},
{"monster_id":20403,"level":185,"stage":5,"spos":3,"cpos":3},
{"monster_id":20404,"level":185,"stage":5,"spos":4,"cpos":4},
{"monster_id":20315,"level":185,"stage":5,"spos":5,"cpos":5},
{"monster_id":20324,"level":185,"stage":5,"spos":6,"cpos":6}
]</v>
      </c>
      <c r="L152" s="3">
        <f t="shared" si="10"/>
        <v>2</v>
      </c>
      <c r="M152" s="3">
        <f t="shared" si="11"/>
        <v>7</v>
      </c>
      <c r="N152" s="4">
        <v>280000</v>
      </c>
      <c r="O152" s="4">
        <v>50</v>
      </c>
      <c r="P152" s="4">
        <v>20</v>
      </c>
      <c r="Q152" s="4">
        <v>3</v>
      </c>
      <c r="Z152">
        <f t="shared" si="14"/>
        <v>185</v>
      </c>
      <c r="AA152">
        <v>1</v>
      </c>
      <c r="AB152">
        <v>20423</v>
      </c>
      <c r="AC152">
        <v>20393</v>
      </c>
      <c r="AD152">
        <v>20403</v>
      </c>
      <c r="AE152">
        <v>20404</v>
      </c>
      <c r="AF152">
        <v>20315</v>
      </c>
      <c r="AG152">
        <v>20324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5</v>
      </c>
    </row>
    <row r="153" spans="1:39" ht="132" x14ac:dyDescent="0.15">
      <c r="A153" s="1"/>
      <c r="B153" s="8">
        <v>600148</v>
      </c>
      <c r="C153" s="8">
        <v>0</v>
      </c>
      <c r="D153" s="8">
        <v>148</v>
      </c>
      <c r="E153" s="8">
        <v>600149</v>
      </c>
      <c r="F153" s="8"/>
      <c r="G153" s="8" t="s">
        <v>60</v>
      </c>
      <c r="H153" s="10" t="str">
        <f t="shared" si="12"/>
        <v>[
{"item_id":2,"count":50},
{"item_id":1,"count":283000},
{"item_id":100,"count":20},
{"item_id":70033,"count":3}
]</v>
      </c>
      <c r="I153" s="14"/>
      <c r="J153" s="14" t="str">
        <f t="shared" si="13"/>
        <v>[
{"monster_id":20073,"level":186,"stage":5,"spos":1,"cpos":1},
{"monster_id":20321,"level":186,"stage":5,"spos":2,"cpos":2},
{"monster_id":20125,"level":186,"stage":5,"spos":3,"cpos":3},
{"monster_id":20341,"level":186,"stage":5,"spos":4,"cpos":4},
{"monster_id":20113,"level":186,"stage":5,"spos":5,"cpos":5},
{"monster_id":20343,"level":186,"stage":5,"spos":6,"cpos":6}
]</v>
      </c>
      <c r="L153" s="3">
        <f t="shared" si="10"/>
        <v>3</v>
      </c>
      <c r="M153" s="3">
        <f t="shared" si="11"/>
        <v>8</v>
      </c>
      <c r="N153" s="4">
        <v>283000</v>
      </c>
      <c r="O153" s="4">
        <v>50</v>
      </c>
      <c r="P153" s="4">
        <v>20</v>
      </c>
      <c r="Q153" s="4">
        <v>3</v>
      </c>
      <c r="Z153">
        <f t="shared" si="14"/>
        <v>186</v>
      </c>
      <c r="AA153">
        <v>1</v>
      </c>
      <c r="AB153">
        <v>20073</v>
      </c>
      <c r="AC153">
        <v>20321</v>
      </c>
      <c r="AD153">
        <v>20125</v>
      </c>
      <c r="AE153">
        <v>20341</v>
      </c>
      <c r="AF153">
        <v>20113</v>
      </c>
      <c r="AG153">
        <v>20343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5</v>
      </c>
    </row>
    <row r="154" spans="1:39" ht="132" x14ac:dyDescent="0.15">
      <c r="A154" s="1"/>
      <c r="B154" s="8">
        <v>600149</v>
      </c>
      <c r="C154" s="8">
        <v>0</v>
      </c>
      <c r="D154" s="8">
        <v>149</v>
      </c>
      <c r="E154" s="8">
        <v>600150</v>
      </c>
      <c r="F154" s="8"/>
      <c r="G154" s="8" t="s">
        <v>60</v>
      </c>
      <c r="H154" s="10" t="str">
        <f t="shared" si="12"/>
        <v>[
{"item_id":2,"count":50},
{"item_id":1,"count":286000},
{"item_id":100,"count":20},
{"item_id":70033,"count":3}
]</v>
      </c>
      <c r="I154" s="14"/>
      <c r="J154" s="14" t="str">
        <f t="shared" si="13"/>
        <v>[
{"monster_id":20085,"level":187,"stage":5,"spos":1,"cpos":1},
{"monster_id":20344,"level":187,"stage":5,"spos":2,"cpos":2},
{"monster_id":20171,"level":187,"stage":5,"spos":3,"cpos":3},
{"monster_id":20143,"level":187,"stage":5,"spos":4,"cpos":4},
{"monster_id":20364,"level":187,"stage":5,"spos":5,"cpos":5},
{"monster_id":20435,"level":187,"stage":5,"spos":6,"cpos":6}
]</v>
      </c>
      <c r="L154" s="3">
        <f t="shared" si="10"/>
        <v>4</v>
      </c>
      <c r="M154" s="3">
        <f t="shared" si="11"/>
        <v>9</v>
      </c>
      <c r="N154" s="4">
        <v>286000</v>
      </c>
      <c r="O154" s="4">
        <v>50</v>
      </c>
      <c r="P154" s="4">
        <v>20</v>
      </c>
      <c r="Q154" s="4">
        <v>3</v>
      </c>
      <c r="Z154">
        <f t="shared" si="14"/>
        <v>187</v>
      </c>
      <c r="AA154">
        <v>1</v>
      </c>
      <c r="AB154">
        <v>20085</v>
      </c>
      <c r="AC154">
        <v>20344</v>
      </c>
      <c r="AD154">
        <v>20171</v>
      </c>
      <c r="AE154">
        <v>20143</v>
      </c>
      <c r="AF154">
        <v>20364</v>
      </c>
      <c r="AG154">
        <v>20435</v>
      </c>
      <c r="AH154">
        <v>5</v>
      </c>
      <c r="AI154">
        <v>5</v>
      </c>
      <c r="AJ154">
        <v>5</v>
      </c>
      <c r="AK154">
        <v>5</v>
      </c>
      <c r="AL154">
        <v>5</v>
      </c>
      <c r="AM154">
        <v>5</v>
      </c>
    </row>
    <row r="155" spans="1:39" ht="132" x14ac:dyDescent="0.15">
      <c r="A155" s="1"/>
      <c r="B155" s="8">
        <v>600150</v>
      </c>
      <c r="C155" s="8">
        <v>0</v>
      </c>
      <c r="D155" s="8">
        <v>150</v>
      </c>
      <c r="E155" s="8">
        <v>600151</v>
      </c>
      <c r="F155" s="8"/>
      <c r="G155" s="8" t="s">
        <v>60</v>
      </c>
      <c r="H155" s="10" t="str">
        <f t="shared" si="12"/>
        <v>[
{"item_id":2,"count":100},
{"item_id":1,"count":300000},
{"item_id":100,"count":30},
{"item_id":70033,"count":4}
]</v>
      </c>
      <c r="I155" s="14">
        <v>1</v>
      </c>
      <c r="J155" s="14" t="str">
        <f>"[
{""monster_id"":"&amp;AB155&amp;",""level"":"&amp;Z155&amp;",""stage"":"&amp;AH155&amp;",""spos"":1,""cpos"":1,""boss"":1},
{""monster_id"":"&amp;AC155&amp;",""level"":"&amp;Z155&amp;",""stage"":"&amp;AI155&amp;",""spos"":2,""cpos"":2},
{""monster_id"":"&amp;AD155&amp;",""level"":"&amp;Z155&amp;",""stage"":"&amp;AJ155&amp;",""spos"":3,""cpos"":3},
{""monster_id"":"&amp;AE155&amp;",""level"":"&amp;Z155&amp;",""stage"":"&amp;AK155&amp;",""spos"":4,""cpos"":4},
{""monster_id"":"&amp;AF155&amp;",""level"":"&amp;Z155&amp;",""stage"":"&amp;AL155&amp;",""spos"":5,""cpos"":5},
{""monster_id"":"&amp;AG155&amp;",""level"":"&amp;Z155&amp;",""stage"":"&amp;AM155&amp;",""spos"":6,""cpos"":6}
]"</f>
        <v>[
{"monster_id":20355,"level":189,"stage":6,"spos":1,"cpos":1,"boss":1},
{"monster_id":20363,"level":189,"stage":6,"spos":2,"cpos":2},
{"monster_id":20475,"level":189,"stage":6,"spos":3,"cpos":3},
{"monster_id":20452,"level":189,"stage":6,"spos":4,"cpos":4},
{"monster_id":20115,"level":189,"stage":6,"spos":5,"cpos":5},
{"monster_id":20055,"level":189,"stage":6,"spos":6,"cpos":6}
]</v>
      </c>
      <c r="L155" s="3">
        <f t="shared" si="10"/>
        <v>0</v>
      </c>
      <c r="M155" s="3">
        <f t="shared" si="11"/>
        <v>0</v>
      </c>
      <c r="N155" s="4">
        <v>300000</v>
      </c>
      <c r="O155" s="4">
        <v>100</v>
      </c>
      <c r="P155" s="4">
        <v>30</v>
      </c>
      <c r="Q155" s="4">
        <v>4</v>
      </c>
      <c r="Z155">
        <f t="shared" si="14"/>
        <v>189</v>
      </c>
      <c r="AA155">
        <v>2</v>
      </c>
      <c r="AB155">
        <v>20355</v>
      </c>
      <c r="AC155">
        <v>20363</v>
      </c>
      <c r="AD155">
        <v>20475</v>
      </c>
      <c r="AE155">
        <v>20452</v>
      </c>
      <c r="AF155">
        <v>20115</v>
      </c>
      <c r="AG155">
        <v>20055</v>
      </c>
      <c r="AH155">
        <v>6</v>
      </c>
      <c r="AI155">
        <v>6</v>
      </c>
      <c r="AJ155">
        <v>6</v>
      </c>
      <c r="AK155">
        <v>6</v>
      </c>
      <c r="AL155">
        <v>6</v>
      </c>
      <c r="AM155">
        <v>6</v>
      </c>
    </row>
    <row r="156" spans="1:39" ht="132" x14ac:dyDescent="0.15">
      <c r="A156" s="1"/>
      <c r="B156" s="8">
        <v>600151</v>
      </c>
      <c r="C156" s="8">
        <v>0</v>
      </c>
      <c r="D156" s="8">
        <v>151</v>
      </c>
      <c r="E156" s="8">
        <v>600152</v>
      </c>
      <c r="F156" s="8"/>
      <c r="G156" s="8" t="s">
        <v>60</v>
      </c>
      <c r="H156" s="10" t="str">
        <f t="shared" si="12"/>
        <v>[
{"item_id":2,"count":50},
{"item_id":1,"count":305000},
{"item_id":100,"count":25},
{"item_id":70033,"count":4}
]</v>
      </c>
      <c r="I156" s="14"/>
      <c r="J156" s="14" t="str">
        <f t="shared" si="13"/>
        <v>[
{"monster_id":20146,"level":190,"stage":6,"spos":1,"cpos":1},
{"monster_id":20416,"level":190,"stage":6,"spos":2,"cpos":2},
{"monster_id":20146,"level":190,"stage":6,"spos":3,"cpos":3},
{"monster_id":20445,"level":190,"stage":6,"spos":4,"cpos":4},
{"monster_id":20443,"level":190,"stage":6,"spos":5,"cpos":5},
{"monster_id":20036,"level":190,"stage":6,"spos":6,"cpos":6}
]</v>
      </c>
      <c r="L156" s="3">
        <f t="shared" si="10"/>
        <v>1</v>
      </c>
      <c r="M156" s="3">
        <f t="shared" si="11"/>
        <v>1</v>
      </c>
      <c r="N156" s="4">
        <v>305000</v>
      </c>
      <c r="O156" s="4">
        <v>50</v>
      </c>
      <c r="P156" s="4">
        <v>25</v>
      </c>
      <c r="Q156" s="4">
        <v>4</v>
      </c>
      <c r="Z156">
        <f t="shared" si="14"/>
        <v>190</v>
      </c>
      <c r="AA156">
        <v>1</v>
      </c>
      <c r="AB156">
        <v>20146</v>
      </c>
      <c r="AC156">
        <v>20416</v>
      </c>
      <c r="AD156">
        <v>20146</v>
      </c>
      <c r="AE156">
        <v>20445</v>
      </c>
      <c r="AF156">
        <v>20443</v>
      </c>
      <c r="AG156">
        <v>20036</v>
      </c>
      <c r="AH156">
        <v>6</v>
      </c>
      <c r="AI156">
        <v>6</v>
      </c>
      <c r="AJ156">
        <v>6</v>
      </c>
      <c r="AK156">
        <v>6</v>
      </c>
      <c r="AL156">
        <v>6</v>
      </c>
      <c r="AM156">
        <v>6</v>
      </c>
    </row>
    <row r="157" spans="1:39" ht="132" x14ac:dyDescent="0.15">
      <c r="A157" s="1"/>
      <c r="B157" s="8">
        <v>600152</v>
      </c>
      <c r="C157" s="8">
        <v>0</v>
      </c>
      <c r="D157" s="8">
        <v>152</v>
      </c>
      <c r="E157" s="8">
        <v>600153</v>
      </c>
      <c r="F157" s="8"/>
      <c r="G157" s="8" t="s">
        <v>60</v>
      </c>
      <c r="H157" s="10" t="str">
        <f t="shared" si="12"/>
        <v>[
{"item_id":2,"count":50},
{"item_id":1,"count":310000},
{"item_id":100,"count":25},
{"item_id":70033,"count":4}
]</v>
      </c>
      <c r="I157" s="14"/>
      <c r="J157" s="14" t="str">
        <f t="shared" si="13"/>
        <v>[
{"monster_id":20143,"level":191,"stage":6,"spos":1,"cpos":1},
{"monster_id":20023,"level":191,"stage":6,"spos":2,"cpos":2},
{"monster_id":20183,"level":191,"stage":6,"spos":3,"cpos":3},
{"monster_id":20113,"level":191,"stage":6,"spos":4,"cpos":4},
{"monster_id":20154,"level":191,"stage":6,"spos":5,"cpos":5},
{"monster_id":20052,"level":191,"stage":6,"spos":6,"cpos":6}
]</v>
      </c>
      <c r="L157" s="3">
        <f t="shared" si="10"/>
        <v>2</v>
      </c>
      <c r="M157" s="3">
        <f t="shared" si="11"/>
        <v>2</v>
      </c>
      <c r="N157" s="4">
        <v>310000</v>
      </c>
      <c r="O157" s="4">
        <v>50</v>
      </c>
      <c r="P157" s="4">
        <v>25</v>
      </c>
      <c r="Q157" s="4">
        <v>4</v>
      </c>
      <c r="Z157">
        <f t="shared" si="14"/>
        <v>191</v>
      </c>
      <c r="AA157">
        <v>1</v>
      </c>
      <c r="AB157">
        <v>20143</v>
      </c>
      <c r="AC157">
        <v>20023</v>
      </c>
      <c r="AD157">
        <v>20183</v>
      </c>
      <c r="AE157">
        <v>20113</v>
      </c>
      <c r="AF157">
        <v>20154</v>
      </c>
      <c r="AG157">
        <v>20052</v>
      </c>
      <c r="AH157">
        <v>6</v>
      </c>
      <c r="AI157">
        <v>6</v>
      </c>
      <c r="AJ157">
        <v>6</v>
      </c>
      <c r="AK157">
        <v>6</v>
      </c>
      <c r="AL157">
        <v>6</v>
      </c>
      <c r="AM157">
        <v>6</v>
      </c>
    </row>
    <row r="158" spans="1:39" ht="132" x14ac:dyDescent="0.15">
      <c r="A158" s="1"/>
      <c r="B158" s="8">
        <v>600153</v>
      </c>
      <c r="C158" s="8">
        <v>0</v>
      </c>
      <c r="D158" s="8">
        <v>153</v>
      </c>
      <c r="E158" s="8">
        <v>600154</v>
      </c>
      <c r="F158" s="8"/>
      <c r="G158" s="8" t="s">
        <v>60</v>
      </c>
      <c r="H158" s="10" t="str">
        <f t="shared" si="12"/>
        <v>[
{"item_id":2,"count":50},
{"item_id":1,"count":315000},
{"item_id":100,"count":25},
{"item_id":70033,"count":4}
]</v>
      </c>
      <c r="I158" s="14"/>
      <c r="J158" s="14" t="str">
        <f t="shared" si="13"/>
        <v>[
{"monster_id":20342,"level":192,"stage":6,"spos":1,"cpos":1},
{"monster_id":20045,"level":192,"stage":6,"spos":2,"cpos":2},
{"monster_id":20354,"level":192,"stage":6,"spos":3,"cpos":3},
{"monster_id":20406,"level":192,"stage":6,"spos":4,"cpos":4},
{"monster_id":20054,"level":192,"stage":6,"spos":5,"cpos":5},
{"monster_id":20316,"level":192,"stage":5,"spos":6,"cpos":6}
]</v>
      </c>
      <c r="L158" s="3">
        <f t="shared" si="10"/>
        <v>3</v>
      </c>
      <c r="M158" s="3">
        <f t="shared" si="11"/>
        <v>3</v>
      </c>
      <c r="N158" s="4">
        <v>315000</v>
      </c>
      <c r="O158" s="4">
        <v>50</v>
      </c>
      <c r="P158" s="4">
        <v>25</v>
      </c>
      <c r="Q158" s="4">
        <v>4</v>
      </c>
      <c r="Z158">
        <f t="shared" si="14"/>
        <v>192</v>
      </c>
      <c r="AA158">
        <v>1</v>
      </c>
      <c r="AB158">
        <v>20342</v>
      </c>
      <c r="AC158">
        <v>20045</v>
      </c>
      <c r="AD158">
        <v>20354</v>
      </c>
      <c r="AE158">
        <v>20406</v>
      </c>
      <c r="AF158">
        <v>20054</v>
      </c>
      <c r="AG158">
        <v>20316</v>
      </c>
      <c r="AH158">
        <v>6</v>
      </c>
      <c r="AI158">
        <v>6</v>
      </c>
      <c r="AJ158">
        <v>6</v>
      </c>
      <c r="AK158">
        <v>6</v>
      </c>
      <c r="AL158">
        <v>6</v>
      </c>
      <c r="AM158">
        <v>5</v>
      </c>
    </row>
    <row r="159" spans="1:39" ht="132" x14ac:dyDescent="0.15">
      <c r="A159" s="1"/>
      <c r="B159" s="8">
        <v>600154</v>
      </c>
      <c r="C159" s="8">
        <v>0</v>
      </c>
      <c r="D159" s="8">
        <v>154</v>
      </c>
      <c r="E159" s="8">
        <v>600155</v>
      </c>
      <c r="F159" s="8"/>
      <c r="G159" s="8" t="s">
        <v>60</v>
      </c>
      <c r="H159" s="10" t="str">
        <f t="shared" si="12"/>
        <v>[
{"item_id":2,"count":50},
{"item_id":1,"count":320000},
{"item_id":100,"count":25},
{"item_id":70033,"count":4}
]</v>
      </c>
      <c r="I159" s="14"/>
      <c r="J159" s="14" t="str">
        <f t="shared" si="13"/>
        <v>[
{"monster_id":20074,"level":193,"stage":6,"spos":1,"cpos":1},
{"monster_id":20176,"level":193,"stage":6,"spos":2,"cpos":2},
{"monster_id":20404,"level":193,"stage":6,"spos":3,"cpos":3},
{"monster_id":20464,"level":193,"stage":6,"spos":4,"cpos":4},
{"monster_id":20405,"level":193,"stage":6,"spos":5,"cpos":5},
{"monster_id":20355,"level":193,"stage":6,"spos":6,"cpos":6}
]</v>
      </c>
      <c r="L159" s="3">
        <f t="shared" si="10"/>
        <v>4</v>
      </c>
      <c r="M159" s="3">
        <f t="shared" si="11"/>
        <v>4</v>
      </c>
      <c r="N159" s="4">
        <v>320000</v>
      </c>
      <c r="O159" s="4">
        <v>50</v>
      </c>
      <c r="P159" s="4">
        <v>25</v>
      </c>
      <c r="Q159" s="4">
        <v>4</v>
      </c>
      <c r="Z159">
        <f t="shared" si="14"/>
        <v>193</v>
      </c>
      <c r="AA159">
        <v>1</v>
      </c>
      <c r="AB159">
        <v>20074</v>
      </c>
      <c r="AC159">
        <v>20176</v>
      </c>
      <c r="AD159">
        <v>20404</v>
      </c>
      <c r="AE159">
        <v>20464</v>
      </c>
      <c r="AF159">
        <v>20405</v>
      </c>
      <c r="AG159">
        <v>20355</v>
      </c>
      <c r="AH159">
        <v>6</v>
      </c>
      <c r="AI159">
        <v>6</v>
      </c>
      <c r="AJ159">
        <v>6</v>
      </c>
      <c r="AK159">
        <v>6</v>
      </c>
      <c r="AL159">
        <v>6</v>
      </c>
      <c r="AM159">
        <v>6</v>
      </c>
    </row>
    <row r="160" spans="1:39" ht="132" x14ac:dyDescent="0.15">
      <c r="A160" s="1"/>
      <c r="B160" s="8">
        <v>600155</v>
      </c>
      <c r="C160" s="8">
        <v>0</v>
      </c>
      <c r="D160" s="8">
        <v>155</v>
      </c>
      <c r="E160" s="8">
        <v>600156</v>
      </c>
      <c r="F160" s="8"/>
      <c r="G160" s="8" t="s">
        <v>60</v>
      </c>
      <c r="H160" s="10" t="str">
        <f t="shared" si="12"/>
        <v>[
{"item_id":2,"count":100},
{"item_id":1,"count":330000},
{"item_id":100,"count":37},
{"item_id":70033,"count":6}
]</v>
      </c>
      <c r="I160" s="14">
        <v>1</v>
      </c>
      <c r="J160" s="14" t="str">
        <f>"[
{""monster_id"":"&amp;AB160&amp;",""level"":"&amp;Z160&amp;",""stage"":"&amp;AH160&amp;",""spos"":1,""cpos"":1,""boss"":1},
{""monster_id"":"&amp;AC160&amp;",""level"":"&amp;Z160&amp;",""stage"":"&amp;AI160&amp;",""spos"":2,""cpos"":2},
{""monster_id"":"&amp;AD160&amp;",""level"":"&amp;Z160&amp;",""stage"":"&amp;AJ160&amp;",""spos"":3,""cpos"":3},
{""monster_id"":"&amp;AE160&amp;",""level"":"&amp;Z160&amp;",""stage"":"&amp;AK160&amp;",""spos"":4,""cpos"":4},
{""monster_id"":"&amp;AF160&amp;",""level"":"&amp;Z160&amp;",""stage"":"&amp;AL160&amp;",""spos"":5,""cpos"":5},
{""monster_id"":"&amp;AG160&amp;",""level"":"&amp;Z160&amp;",""stage"":"&amp;AM160&amp;",""spos"":6,""cpos"":6}
]"</f>
        <v>[
{"monster_id":20021,"level":195,"stage":6,"spos":1,"cpos":1,"boss":1},
{"monster_id":20342,"level":195,"stage":6,"spos":2,"cpos":2},
{"monster_id":20185,"level":195,"stage":6,"spos":3,"cpos":3},
{"monster_id":20014,"level":195,"stage":6,"spos":4,"cpos":4},
{"monster_id":20475,"level":195,"stage":6,"spos":5,"cpos":5},
{"monster_id":20066,"level":195,"stage":6,"spos":6,"cpos":6}
]</v>
      </c>
      <c r="L160" s="3">
        <f t="shared" si="10"/>
        <v>0</v>
      </c>
      <c r="M160" s="3">
        <f t="shared" si="11"/>
        <v>5</v>
      </c>
      <c r="N160" s="4">
        <v>330000</v>
      </c>
      <c r="O160" s="4">
        <v>100</v>
      </c>
      <c r="P160" s="4">
        <v>37</v>
      </c>
      <c r="Q160" s="4">
        <v>6</v>
      </c>
      <c r="Z160">
        <f t="shared" si="14"/>
        <v>195</v>
      </c>
      <c r="AA160">
        <v>2</v>
      </c>
      <c r="AB160">
        <v>20021</v>
      </c>
      <c r="AC160">
        <v>20342</v>
      </c>
      <c r="AD160">
        <v>20185</v>
      </c>
      <c r="AE160">
        <v>20014</v>
      </c>
      <c r="AF160">
        <v>20475</v>
      </c>
      <c r="AG160">
        <v>20066</v>
      </c>
      <c r="AH160">
        <v>6</v>
      </c>
      <c r="AI160">
        <v>6</v>
      </c>
      <c r="AJ160">
        <v>6</v>
      </c>
      <c r="AK160">
        <v>6</v>
      </c>
      <c r="AL160">
        <v>6</v>
      </c>
      <c r="AM160">
        <v>6</v>
      </c>
    </row>
    <row r="161" spans="1:39" ht="132" x14ac:dyDescent="0.15">
      <c r="A161" s="1"/>
      <c r="B161" s="8">
        <v>600156</v>
      </c>
      <c r="C161" s="8">
        <v>0</v>
      </c>
      <c r="D161" s="8">
        <v>156</v>
      </c>
      <c r="E161" s="8">
        <v>600157</v>
      </c>
      <c r="F161" s="8"/>
      <c r="G161" s="8" t="s">
        <v>60</v>
      </c>
      <c r="H161" s="10" t="str">
        <f t="shared" si="12"/>
        <v>[
{"item_id":2,"count":50},
{"item_id":1,"count":335000},
{"item_id":100,"count":25},
{"item_id":70033,"count":4}
]</v>
      </c>
      <c r="I161" s="14"/>
      <c r="J161" s="14" t="str">
        <f t="shared" si="13"/>
        <v>[
{"monster_id":20441,"level":196,"stage":6,"spos":1,"cpos":1},
{"monster_id":20125,"level":196,"stage":6,"spos":2,"cpos":2},
{"monster_id":20174,"level":196,"stage":6,"spos":3,"cpos":3},
{"monster_id":20043,"level":196,"stage":6,"spos":4,"cpos":4},
{"monster_id":20142,"level":196,"stage":6,"spos":5,"cpos":5},
{"monster_id":20342,"level":196,"stage":6,"spos":6,"cpos":6}
]</v>
      </c>
      <c r="L161" s="3">
        <f t="shared" si="10"/>
        <v>1</v>
      </c>
      <c r="M161" s="3">
        <f t="shared" si="11"/>
        <v>6</v>
      </c>
      <c r="N161" s="4">
        <v>335000</v>
      </c>
      <c r="O161" s="4">
        <v>50</v>
      </c>
      <c r="P161" s="4">
        <v>25</v>
      </c>
      <c r="Q161" s="4">
        <v>4</v>
      </c>
      <c r="Z161">
        <f t="shared" si="14"/>
        <v>196</v>
      </c>
      <c r="AA161">
        <v>1</v>
      </c>
      <c r="AB161">
        <v>20441</v>
      </c>
      <c r="AC161">
        <v>20125</v>
      </c>
      <c r="AD161">
        <v>20174</v>
      </c>
      <c r="AE161">
        <v>20043</v>
      </c>
      <c r="AF161">
        <v>20142</v>
      </c>
      <c r="AG161">
        <v>20342</v>
      </c>
      <c r="AH161">
        <v>6</v>
      </c>
      <c r="AI161">
        <v>6</v>
      </c>
      <c r="AJ161">
        <v>6</v>
      </c>
      <c r="AK161">
        <v>6</v>
      </c>
      <c r="AL161">
        <v>6</v>
      </c>
      <c r="AM161">
        <v>6</v>
      </c>
    </row>
    <row r="162" spans="1:39" ht="132" x14ac:dyDescent="0.15">
      <c r="A162" s="1"/>
      <c r="B162" s="8">
        <v>600157</v>
      </c>
      <c r="C162" s="8">
        <v>0</v>
      </c>
      <c r="D162" s="8">
        <v>157</v>
      </c>
      <c r="E162" s="8">
        <v>600158</v>
      </c>
      <c r="F162" s="8"/>
      <c r="G162" s="8" t="s">
        <v>60</v>
      </c>
      <c r="H162" s="10" t="str">
        <f t="shared" si="12"/>
        <v>[
{"item_id":2,"count":50},
{"item_id":1,"count":340000},
{"item_id":100,"count":25},
{"item_id":70033,"count":4}
]</v>
      </c>
      <c r="I162" s="14"/>
      <c r="J162" s="14" t="str">
        <f t="shared" si="13"/>
        <v>[
{"monster_id":20313,"level":197,"stage":5,"spos":1,"cpos":1},
{"monster_id":20032,"level":197,"stage":6,"spos":2,"cpos":2},
{"monster_id":20073,"level":197,"stage":6,"spos":3,"cpos":3},
{"monster_id":20416,"level":197,"stage":6,"spos":4,"cpos":4},
{"monster_id":20425,"level":197,"stage":2,"spos":5,"cpos":5},
{"monster_id":20022,"level":197,"stage":6,"spos":6,"cpos":6}
]</v>
      </c>
      <c r="L162" s="3">
        <f t="shared" si="10"/>
        <v>2</v>
      </c>
      <c r="M162" s="3">
        <f t="shared" si="11"/>
        <v>7</v>
      </c>
      <c r="N162" s="4">
        <v>340000</v>
      </c>
      <c r="O162" s="4">
        <v>50</v>
      </c>
      <c r="P162" s="4">
        <v>25</v>
      </c>
      <c r="Q162" s="4">
        <v>4</v>
      </c>
      <c r="Z162">
        <f t="shared" si="14"/>
        <v>197</v>
      </c>
      <c r="AA162">
        <v>1</v>
      </c>
      <c r="AB162">
        <v>20313</v>
      </c>
      <c r="AC162">
        <v>20032</v>
      </c>
      <c r="AD162">
        <v>20073</v>
      </c>
      <c r="AE162">
        <v>20416</v>
      </c>
      <c r="AF162">
        <v>20425</v>
      </c>
      <c r="AG162">
        <v>20022</v>
      </c>
      <c r="AH162">
        <v>5</v>
      </c>
      <c r="AI162">
        <v>6</v>
      </c>
      <c r="AJ162">
        <v>6</v>
      </c>
      <c r="AK162">
        <v>6</v>
      </c>
      <c r="AL162">
        <v>2</v>
      </c>
      <c r="AM162">
        <v>6</v>
      </c>
    </row>
    <row r="163" spans="1:39" ht="132" x14ac:dyDescent="0.15">
      <c r="A163" s="1"/>
      <c r="B163" s="8">
        <v>600158</v>
      </c>
      <c r="C163" s="8">
        <v>0</v>
      </c>
      <c r="D163" s="8">
        <v>158</v>
      </c>
      <c r="E163" s="8">
        <v>600159</v>
      </c>
      <c r="F163" s="8"/>
      <c r="G163" s="8" t="s">
        <v>60</v>
      </c>
      <c r="H163" s="10" t="str">
        <f t="shared" si="12"/>
        <v>[
{"item_id":2,"count":50},
{"item_id":1,"count":345000},
{"item_id":100,"count":25},
{"item_id":70033,"count":4}
]</v>
      </c>
      <c r="I163" s="14"/>
      <c r="J163" s="14" t="str">
        <f t="shared" si="13"/>
        <v>[
{"monster_id":20343,"level":198,"stage":6,"spos":1,"cpos":1},
{"monster_id":20145,"level":198,"stage":6,"spos":2,"cpos":2},
{"monster_id":20334,"level":198,"stage":6,"spos":3,"cpos":3},
{"monster_id":20026,"level":198,"stage":6,"spos":4,"cpos":4},
{"monster_id":20381,"level":198,"stage":5,"spos":5,"cpos":5},
{"monster_id":20415,"level":198,"stage":6,"spos":6,"cpos":6}
]</v>
      </c>
      <c r="L163" s="3">
        <f t="shared" si="10"/>
        <v>3</v>
      </c>
      <c r="M163" s="3">
        <f t="shared" si="11"/>
        <v>8</v>
      </c>
      <c r="N163" s="4">
        <v>345000</v>
      </c>
      <c r="O163" s="4">
        <v>50</v>
      </c>
      <c r="P163" s="4">
        <v>25</v>
      </c>
      <c r="Q163" s="4">
        <v>4</v>
      </c>
      <c r="Z163">
        <f t="shared" si="14"/>
        <v>198</v>
      </c>
      <c r="AA163">
        <v>1</v>
      </c>
      <c r="AB163">
        <v>20343</v>
      </c>
      <c r="AC163">
        <v>20145</v>
      </c>
      <c r="AD163">
        <v>20334</v>
      </c>
      <c r="AE163">
        <v>20026</v>
      </c>
      <c r="AF163">
        <v>20381</v>
      </c>
      <c r="AG163">
        <v>20415</v>
      </c>
      <c r="AH163">
        <v>6</v>
      </c>
      <c r="AI163">
        <v>6</v>
      </c>
      <c r="AJ163">
        <v>6</v>
      </c>
      <c r="AK163">
        <v>6</v>
      </c>
      <c r="AL163">
        <v>5</v>
      </c>
      <c r="AM163">
        <v>6</v>
      </c>
    </row>
    <row r="164" spans="1:39" ht="132" x14ac:dyDescent="0.15">
      <c r="A164" s="1"/>
      <c r="B164" s="8">
        <v>600159</v>
      </c>
      <c r="C164" s="8">
        <v>0</v>
      </c>
      <c r="D164" s="8">
        <v>159</v>
      </c>
      <c r="E164" s="8">
        <v>600160</v>
      </c>
      <c r="F164" s="8"/>
      <c r="G164" s="8" t="s">
        <v>60</v>
      </c>
      <c r="H164" s="10" t="str">
        <f t="shared" si="12"/>
        <v>[
{"item_id":2,"count":50},
{"item_id":1,"count":350000},
{"item_id":100,"count":25},
{"item_id":70033,"count":4}
]</v>
      </c>
      <c r="I164" s="14"/>
      <c r="J164" s="14" t="str">
        <f t="shared" si="13"/>
        <v>[
{"monster_id":20471,"level":199,"stage":6,"spos":1,"cpos":1},
{"monster_id":20176,"level":199,"stage":6,"spos":2,"cpos":2},
{"monster_id":20471,"level":199,"stage":6,"spos":3,"cpos":3},
{"monster_id":20126,"level":199,"stage":6,"spos":4,"cpos":4},
{"monster_id":20371,"level":199,"stage":5,"spos":5,"cpos":5},
{"monster_id":20043,"level":199,"stage":6,"spos":6,"cpos":6}
]</v>
      </c>
      <c r="L164" s="3">
        <f t="shared" si="10"/>
        <v>4</v>
      </c>
      <c r="M164" s="3">
        <f t="shared" si="11"/>
        <v>9</v>
      </c>
      <c r="N164" s="4">
        <v>350000</v>
      </c>
      <c r="O164" s="4">
        <v>50</v>
      </c>
      <c r="P164" s="4">
        <v>25</v>
      </c>
      <c r="Q164" s="4">
        <v>4</v>
      </c>
      <c r="Z164">
        <f t="shared" si="14"/>
        <v>199</v>
      </c>
      <c r="AA164">
        <v>1</v>
      </c>
      <c r="AB164">
        <v>20471</v>
      </c>
      <c r="AC164">
        <v>20176</v>
      </c>
      <c r="AD164">
        <v>20471</v>
      </c>
      <c r="AE164">
        <v>20126</v>
      </c>
      <c r="AF164">
        <v>20371</v>
      </c>
      <c r="AG164">
        <v>20043</v>
      </c>
      <c r="AH164">
        <v>6</v>
      </c>
      <c r="AI164">
        <v>6</v>
      </c>
      <c r="AJ164">
        <v>6</v>
      </c>
      <c r="AK164">
        <v>6</v>
      </c>
      <c r="AL164">
        <v>5</v>
      </c>
      <c r="AM164">
        <v>6</v>
      </c>
    </row>
    <row r="165" spans="1:39" ht="132" x14ac:dyDescent="0.15">
      <c r="A165" s="1"/>
      <c r="B165" s="8">
        <v>600160</v>
      </c>
      <c r="C165" s="8">
        <v>0</v>
      </c>
      <c r="D165" s="8">
        <v>160</v>
      </c>
      <c r="E165" s="8">
        <v>600161</v>
      </c>
      <c r="F165" s="8"/>
      <c r="G165" s="8" t="s">
        <v>60</v>
      </c>
      <c r="H165" s="10" t="str">
        <f t="shared" si="12"/>
        <v>[
{"item_id":2,"count":100},
{"item_id":1,"count":360000},
{"item_id":100,"count":37},
{"item_id":70033,"count":6}
]</v>
      </c>
      <c r="I165" s="14">
        <v>1</v>
      </c>
      <c r="J165" s="14" t="str">
        <f>"[
{""monster_id"":"&amp;AB165&amp;",""level"":"&amp;Z165&amp;",""stage"":"&amp;AH165&amp;",""spos"":1,""cpos"":1,""boss"":1},
{""monster_id"":"&amp;AC165&amp;",""level"":"&amp;Z165&amp;",""stage"":"&amp;AI165&amp;",""spos"":2,""cpos"":2},
{""monster_id"":"&amp;AD165&amp;",""level"":"&amp;Z165&amp;",""stage"":"&amp;AJ165&amp;",""spos"":3,""cpos"":3},
{""monster_id"":"&amp;AE165&amp;",""level"":"&amp;Z165&amp;",""stage"":"&amp;AK165&amp;",""spos"":4,""cpos"":4},
{""monster_id"":"&amp;AF165&amp;",""level"":"&amp;Z165&amp;",""stage"":"&amp;AL165&amp;",""spos"":5,""cpos"":5},
{""monster_id"":"&amp;AG165&amp;",""level"":"&amp;Z165&amp;",""stage"":"&amp;AM165&amp;",""spos"":6,""cpos"":6}
]"</f>
        <v>[
{"monster_id":20022,"level":201,"stage":6,"spos":1,"cpos":1,"boss":1},
{"monster_id":20416,"level":201,"stage":6,"spos":2,"cpos":2},
{"monster_id":20061,"level":201,"stage":6,"spos":3,"cpos":3},
{"monster_id":20403,"level":201,"stage":6,"spos":4,"cpos":4},
{"monster_id":20396,"level":201,"stage":6,"spos":5,"cpos":5},
{"monster_id":20046,"level":201,"stage":6,"spos":6,"cpos":6}
]</v>
      </c>
      <c r="L165" s="3">
        <f t="shared" si="10"/>
        <v>0</v>
      </c>
      <c r="M165" s="3">
        <f t="shared" si="11"/>
        <v>0</v>
      </c>
      <c r="N165" s="4">
        <v>360000</v>
      </c>
      <c r="O165" s="4">
        <v>100</v>
      </c>
      <c r="P165" s="4">
        <v>37</v>
      </c>
      <c r="Q165" s="4">
        <v>6</v>
      </c>
      <c r="Z165">
        <f t="shared" si="14"/>
        <v>201</v>
      </c>
      <c r="AA165">
        <v>2</v>
      </c>
      <c r="AB165">
        <v>20022</v>
      </c>
      <c r="AC165">
        <v>20416</v>
      </c>
      <c r="AD165">
        <v>20061</v>
      </c>
      <c r="AE165">
        <v>20403</v>
      </c>
      <c r="AF165">
        <v>20396</v>
      </c>
      <c r="AG165">
        <v>20046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</row>
    <row r="166" spans="1:39" ht="132" x14ac:dyDescent="0.15">
      <c r="A166" s="1"/>
      <c r="B166" s="8">
        <v>600161</v>
      </c>
      <c r="C166" s="8">
        <v>0</v>
      </c>
      <c r="D166" s="8">
        <v>161</v>
      </c>
      <c r="E166" s="8">
        <v>600162</v>
      </c>
      <c r="F166" s="8"/>
      <c r="G166" s="8" t="s">
        <v>60</v>
      </c>
      <c r="H166" s="10" t="str">
        <f t="shared" si="12"/>
        <v>[
{"item_id":2,"count":60},
{"item_id":1,"count":365000},
{"item_id":100,"count":25},
{"item_id":70033,"count":4}
]</v>
      </c>
      <c r="I166" s="14"/>
      <c r="J166" s="14" t="str">
        <f t="shared" si="13"/>
        <v>[
{"monster_id":20456,"level":202,"stage":6,"spos":1,"cpos":1},
{"monster_id":20183,"level":202,"stage":6,"spos":2,"cpos":2},
{"monster_id":20321,"level":202,"stage":5,"spos":3,"cpos":3},
{"monster_id":20444,"level":202,"stage":6,"spos":4,"cpos":4},
{"monster_id":20425,"level":202,"stage":5,"spos":5,"cpos":5},
{"monster_id":20444,"level":202,"stage":6,"spos":6,"cpos":6}
]</v>
      </c>
      <c r="L166" s="3">
        <f t="shared" si="10"/>
        <v>1</v>
      </c>
      <c r="M166" s="3">
        <f t="shared" si="11"/>
        <v>1</v>
      </c>
      <c r="N166" s="4">
        <v>365000</v>
      </c>
      <c r="O166" s="4">
        <v>60</v>
      </c>
      <c r="P166" s="4">
        <v>25</v>
      </c>
      <c r="Q166" s="4">
        <v>4</v>
      </c>
      <c r="Z166">
        <f t="shared" si="14"/>
        <v>202</v>
      </c>
      <c r="AA166">
        <v>1</v>
      </c>
      <c r="AB166">
        <v>20456</v>
      </c>
      <c r="AC166">
        <v>20183</v>
      </c>
      <c r="AD166">
        <v>20321</v>
      </c>
      <c r="AE166">
        <v>20444</v>
      </c>
      <c r="AF166">
        <v>20425</v>
      </c>
      <c r="AG166">
        <v>20444</v>
      </c>
      <c r="AH166">
        <v>6</v>
      </c>
      <c r="AI166">
        <v>6</v>
      </c>
      <c r="AJ166">
        <v>5</v>
      </c>
      <c r="AK166">
        <v>6</v>
      </c>
      <c r="AL166">
        <v>5</v>
      </c>
      <c r="AM166">
        <v>6</v>
      </c>
    </row>
    <row r="167" spans="1:39" ht="132" x14ac:dyDescent="0.15">
      <c r="A167" s="1"/>
      <c r="B167" s="8">
        <v>600162</v>
      </c>
      <c r="C167" s="8">
        <v>0</v>
      </c>
      <c r="D167" s="8">
        <v>162</v>
      </c>
      <c r="E167" s="8">
        <v>600163</v>
      </c>
      <c r="F167" s="8"/>
      <c r="G167" s="8" t="s">
        <v>60</v>
      </c>
      <c r="H167" s="10" t="str">
        <f t="shared" si="12"/>
        <v>[
{"item_id":2,"count":60},
{"item_id":1,"count":370000},
{"item_id":100,"count":25},
{"item_id":70033,"count":4}
]</v>
      </c>
      <c r="I167" s="14"/>
      <c r="J167" s="14" t="str">
        <f t="shared" si="13"/>
        <v>[
{"monster_id":20314,"level":203,"stage":5,"spos":1,"cpos":1},
{"monster_id":20401,"level":203,"stage":6,"spos":2,"cpos":2},
{"monster_id":20402,"level":203,"stage":6,"spos":3,"cpos":3},
{"monster_id":20021,"level":203,"stage":6,"spos":4,"cpos":4},
{"monster_id":20426,"level":203,"stage":5,"spos":5,"cpos":5},
{"monster_id":20312,"level":203,"stage":5,"spos":6,"cpos":6}
]</v>
      </c>
      <c r="L167" s="3">
        <f t="shared" si="10"/>
        <v>2</v>
      </c>
      <c r="M167" s="3">
        <f t="shared" si="11"/>
        <v>2</v>
      </c>
      <c r="N167" s="4">
        <v>370000</v>
      </c>
      <c r="O167" s="4">
        <v>60</v>
      </c>
      <c r="P167" s="4">
        <v>25</v>
      </c>
      <c r="Q167" s="4">
        <v>4</v>
      </c>
      <c r="Z167">
        <f t="shared" si="14"/>
        <v>203</v>
      </c>
      <c r="AA167">
        <v>1</v>
      </c>
      <c r="AB167">
        <v>20314</v>
      </c>
      <c r="AC167">
        <v>20401</v>
      </c>
      <c r="AD167">
        <v>20402</v>
      </c>
      <c r="AE167">
        <v>20021</v>
      </c>
      <c r="AF167">
        <v>20426</v>
      </c>
      <c r="AG167">
        <v>20312</v>
      </c>
      <c r="AH167">
        <v>5</v>
      </c>
      <c r="AI167">
        <v>6</v>
      </c>
      <c r="AJ167">
        <v>6</v>
      </c>
      <c r="AK167">
        <v>6</v>
      </c>
      <c r="AL167">
        <v>5</v>
      </c>
      <c r="AM167">
        <v>5</v>
      </c>
    </row>
    <row r="168" spans="1:39" ht="132" x14ac:dyDescent="0.15">
      <c r="A168" s="1"/>
      <c r="B168" s="8">
        <v>600163</v>
      </c>
      <c r="C168" s="8">
        <v>0</v>
      </c>
      <c r="D168" s="8">
        <v>163</v>
      </c>
      <c r="E168" s="8">
        <v>600164</v>
      </c>
      <c r="F168" s="8"/>
      <c r="G168" s="8" t="s">
        <v>60</v>
      </c>
      <c r="H168" s="10" t="str">
        <f t="shared" si="12"/>
        <v>[
{"item_id":2,"count":60},
{"item_id":1,"count":375000},
{"item_id":100,"count":25},
{"item_id":70033,"count":4}
]</v>
      </c>
      <c r="I168" s="14"/>
      <c r="J168" s="14" t="str">
        <f t="shared" si="13"/>
        <v>[
{"monster_id":20116,"level":204,"stage":6,"spos":1,"cpos":1},
{"monster_id":20046,"level":204,"stage":6,"spos":2,"cpos":2},
{"monster_id":20331,"level":204,"stage":6,"spos":3,"cpos":3},
{"monster_id":20313,"level":204,"stage":5,"spos":4,"cpos":4},
{"monster_id":20154,"level":204,"stage":6,"spos":5,"cpos":5},
{"monster_id":20164,"level":204,"stage":6,"spos":6,"cpos":6}
]</v>
      </c>
      <c r="L168" s="3">
        <f t="shared" si="10"/>
        <v>3</v>
      </c>
      <c r="M168" s="3">
        <f t="shared" si="11"/>
        <v>3</v>
      </c>
      <c r="N168" s="4">
        <v>375000</v>
      </c>
      <c r="O168" s="4">
        <v>60</v>
      </c>
      <c r="P168" s="4">
        <v>25</v>
      </c>
      <c r="Q168" s="4">
        <v>4</v>
      </c>
      <c r="Z168">
        <f t="shared" si="14"/>
        <v>204</v>
      </c>
      <c r="AA168">
        <v>1</v>
      </c>
      <c r="AB168">
        <v>20116</v>
      </c>
      <c r="AC168">
        <v>20046</v>
      </c>
      <c r="AD168">
        <v>20331</v>
      </c>
      <c r="AE168">
        <v>20313</v>
      </c>
      <c r="AF168">
        <v>20154</v>
      </c>
      <c r="AG168">
        <v>20164</v>
      </c>
      <c r="AH168">
        <v>6</v>
      </c>
      <c r="AI168">
        <v>6</v>
      </c>
      <c r="AJ168">
        <v>6</v>
      </c>
      <c r="AK168">
        <v>5</v>
      </c>
      <c r="AL168">
        <v>6</v>
      </c>
      <c r="AM168">
        <v>6</v>
      </c>
    </row>
    <row r="169" spans="1:39" ht="132" x14ac:dyDescent="0.15">
      <c r="A169" s="1"/>
      <c r="B169" s="8">
        <v>600164</v>
      </c>
      <c r="C169" s="8">
        <v>0</v>
      </c>
      <c r="D169" s="8">
        <v>164</v>
      </c>
      <c r="E169" s="8">
        <v>600165</v>
      </c>
      <c r="F169" s="8"/>
      <c r="G169" s="8" t="s">
        <v>60</v>
      </c>
      <c r="H169" s="10" t="str">
        <f t="shared" si="12"/>
        <v>[
{"item_id":2,"count":60},
{"item_id":1,"count":380000},
{"item_id":100,"count":25},
{"item_id":70033,"count":4}
]</v>
      </c>
      <c r="I169" s="14"/>
      <c r="J169" s="14" t="str">
        <f t="shared" si="13"/>
        <v>[
{"monster_id":20025,"level":205,"stage":6,"spos":1,"cpos":1},
{"monster_id":20141,"level":205,"stage":6,"spos":2,"cpos":2},
{"monster_id":20442,"level":205,"stage":6,"spos":3,"cpos":3},
{"monster_id":20351,"level":205,"stage":6,"spos":4,"cpos":4},
{"monster_id":20366,"level":205,"stage":6,"spos":5,"cpos":5},
{"monster_id":20412,"level":205,"stage":6,"spos":6,"cpos":6}
]</v>
      </c>
      <c r="L169" s="3">
        <f t="shared" si="10"/>
        <v>4</v>
      </c>
      <c r="M169" s="3">
        <f t="shared" si="11"/>
        <v>4</v>
      </c>
      <c r="N169" s="4">
        <v>380000</v>
      </c>
      <c r="O169" s="4">
        <v>60</v>
      </c>
      <c r="P169" s="4">
        <v>25</v>
      </c>
      <c r="Q169" s="4">
        <v>4</v>
      </c>
      <c r="Z169">
        <f t="shared" si="14"/>
        <v>205</v>
      </c>
      <c r="AA169">
        <v>1</v>
      </c>
      <c r="AB169">
        <v>20025</v>
      </c>
      <c r="AC169">
        <v>20141</v>
      </c>
      <c r="AD169">
        <v>20442</v>
      </c>
      <c r="AE169">
        <v>20351</v>
      </c>
      <c r="AF169">
        <v>20366</v>
      </c>
      <c r="AG169">
        <v>20412</v>
      </c>
      <c r="AH169">
        <v>6</v>
      </c>
      <c r="AI169">
        <v>6</v>
      </c>
      <c r="AJ169">
        <v>6</v>
      </c>
      <c r="AK169">
        <v>6</v>
      </c>
      <c r="AL169">
        <v>6</v>
      </c>
      <c r="AM169">
        <v>6</v>
      </c>
    </row>
    <row r="170" spans="1:39" ht="132" x14ac:dyDescent="0.15">
      <c r="A170" s="1"/>
      <c r="B170" s="8">
        <v>600165</v>
      </c>
      <c r="C170" s="8">
        <v>0</v>
      </c>
      <c r="D170" s="8">
        <v>165</v>
      </c>
      <c r="E170" s="8">
        <v>600166</v>
      </c>
      <c r="F170" s="8"/>
      <c r="G170" s="8" t="s">
        <v>60</v>
      </c>
      <c r="H170" s="10" t="str">
        <f t="shared" si="12"/>
        <v>[
{"item_id":2,"count":100},
{"item_id":1,"count":390000},
{"item_id":100,"count":37},
{"item_id":70033,"count":6}
]</v>
      </c>
      <c r="I170" s="14">
        <v>1</v>
      </c>
      <c r="J170" s="14" t="str">
        <f>"[
{""monster_id"":"&amp;AB170&amp;",""level"":"&amp;Z170&amp;",""stage"":"&amp;AH170&amp;",""spos"":1,""cpos"":1,""boss"":1},
{""monster_id"":"&amp;AC170&amp;",""level"":"&amp;Z170&amp;",""stage"":"&amp;AI170&amp;",""spos"":2,""cpos"":2},
{""monster_id"":"&amp;AD170&amp;",""level"":"&amp;Z170&amp;",""stage"":"&amp;AJ170&amp;",""spos"":3,""cpos"":3},
{""monster_id"":"&amp;AE170&amp;",""level"":"&amp;Z170&amp;",""stage"":"&amp;AK170&amp;",""spos"":4,""cpos"":4},
{""monster_id"":"&amp;AF170&amp;",""level"":"&amp;Z170&amp;",""stage"":"&amp;AL170&amp;",""spos"":5,""cpos"":5},
{""monster_id"":"&amp;AG170&amp;",""level"":"&amp;Z170&amp;",""stage"":"&amp;AM170&amp;",""spos"":6,""cpos"":6}
]"</f>
        <v>[
{"monster_id":20476,"level":207,"stage":6,"spos":1,"cpos":1,"boss":1},
{"monster_id":20114,"level":207,"stage":6,"spos":2,"cpos":2},
{"monster_id":20046,"level":207,"stage":6,"spos":3,"cpos":3},
{"monster_id":20326,"level":207,"stage":5,"spos":4,"cpos":4},
{"monster_id":20025,"level":207,"stage":6,"spos":5,"cpos":5},
{"monster_id":20015,"level":207,"stage":6,"spos":6,"cpos":6}
]</v>
      </c>
      <c r="L170" s="3">
        <f t="shared" si="10"/>
        <v>0</v>
      </c>
      <c r="M170" s="3">
        <f t="shared" si="11"/>
        <v>5</v>
      </c>
      <c r="N170" s="4">
        <v>390000</v>
      </c>
      <c r="O170" s="4">
        <v>100</v>
      </c>
      <c r="P170" s="4">
        <v>37</v>
      </c>
      <c r="Q170" s="4">
        <v>6</v>
      </c>
      <c r="Z170">
        <f t="shared" si="14"/>
        <v>207</v>
      </c>
      <c r="AA170">
        <v>2</v>
      </c>
      <c r="AB170">
        <v>20476</v>
      </c>
      <c r="AC170">
        <v>20114</v>
      </c>
      <c r="AD170">
        <v>20046</v>
      </c>
      <c r="AE170">
        <v>20326</v>
      </c>
      <c r="AF170">
        <v>20025</v>
      </c>
      <c r="AG170">
        <v>20015</v>
      </c>
      <c r="AH170">
        <v>6</v>
      </c>
      <c r="AI170">
        <v>6</v>
      </c>
      <c r="AJ170">
        <v>6</v>
      </c>
      <c r="AK170">
        <v>5</v>
      </c>
      <c r="AL170">
        <v>6</v>
      </c>
      <c r="AM170">
        <v>6</v>
      </c>
    </row>
    <row r="171" spans="1:39" ht="132" x14ac:dyDescent="0.15">
      <c r="A171" s="1"/>
      <c r="B171" s="8">
        <v>600166</v>
      </c>
      <c r="C171" s="8">
        <v>0</v>
      </c>
      <c r="D171" s="8">
        <v>166</v>
      </c>
      <c r="E171" s="8">
        <v>600167</v>
      </c>
      <c r="F171" s="8"/>
      <c r="G171" s="8" t="s">
        <v>60</v>
      </c>
      <c r="H171" s="10" t="str">
        <f t="shared" si="12"/>
        <v>[
{"item_id":2,"count":60},
{"item_id":1,"count":395000},
{"item_id":100,"count":25},
{"item_id":70033,"count":4}
]</v>
      </c>
      <c r="I171" s="14"/>
      <c r="J171" s="14" t="str">
        <f t="shared" si="13"/>
        <v>[
{"monster_id":20424,"level":208,"stage":5,"spos":1,"cpos":1},
{"monster_id":20325,"level":208,"stage":5,"spos":2,"cpos":2},
{"monster_id":20064,"level":208,"stage":6,"spos":3,"cpos":3},
{"monster_id":20153,"level":208,"stage":6,"spos":4,"cpos":4},
{"monster_id":20076,"level":208,"stage":6,"spos":5,"cpos":5},
{"monster_id":20451,"level":208,"stage":6,"spos":6,"cpos":6}
]</v>
      </c>
      <c r="L171" s="3">
        <f t="shared" si="10"/>
        <v>1</v>
      </c>
      <c r="M171" s="3">
        <f t="shared" si="11"/>
        <v>6</v>
      </c>
      <c r="N171" s="4">
        <v>395000</v>
      </c>
      <c r="O171" s="4">
        <v>60</v>
      </c>
      <c r="P171" s="4">
        <v>25</v>
      </c>
      <c r="Q171" s="4">
        <v>4</v>
      </c>
      <c r="Z171">
        <f t="shared" si="14"/>
        <v>208</v>
      </c>
      <c r="AA171">
        <v>1</v>
      </c>
      <c r="AB171">
        <v>20424</v>
      </c>
      <c r="AC171">
        <v>20325</v>
      </c>
      <c r="AD171">
        <v>20064</v>
      </c>
      <c r="AE171">
        <v>20153</v>
      </c>
      <c r="AF171">
        <v>20076</v>
      </c>
      <c r="AG171">
        <v>20451</v>
      </c>
      <c r="AH171">
        <v>5</v>
      </c>
      <c r="AI171">
        <v>5</v>
      </c>
      <c r="AJ171">
        <v>6</v>
      </c>
      <c r="AK171">
        <v>6</v>
      </c>
      <c r="AL171">
        <v>6</v>
      </c>
      <c r="AM171">
        <v>6</v>
      </c>
    </row>
    <row r="172" spans="1:39" ht="132" x14ac:dyDescent="0.15">
      <c r="A172" s="1"/>
      <c r="B172" s="8">
        <v>600167</v>
      </c>
      <c r="C172" s="8">
        <v>0</v>
      </c>
      <c r="D172" s="8">
        <v>167</v>
      </c>
      <c r="E172" s="8">
        <v>600168</v>
      </c>
      <c r="F172" s="8"/>
      <c r="G172" s="8" t="s">
        <v>60</v>
      </c>
      <c r="H172" s="10" t="str">
        <f t="shared" si="12"/>
        <v>[
{"item_id":2,"count":60},
{"item_id":1,"count":400000},
{"item_id":100,"count":25},
{"item_id":70033,"count":4}
]</v>
      </c>
      <c r="I172" s="14"/>
      <c r="J172" s="14" t="str">
        <f t="shared" si="13"/>
        <v>[
{"monster_id":20394,"level":209,"stage":6,"spos":1,"cpos":1},
{"monster_id":20082,"level":209,"stage":6,"spos":2,"cpos":2},
{"monster_id":20322,"level":209,"stage":5,"spos":3,"cpos":3},
{"monster_id":20426,"level":209,"stage":5,"spos":4,"cpos":4},
{"monster_id":20133,"level":209,"stage":6,"spos":5,"cpos":5},
{"monster_id":20165,"level":209,"stage":6,"spos":6,"cpos":6}
]</v>
      </c>
      <c r="L172" s="3">
        <f t="shared" si="10"/>
        <v>2</v>
      </c>
      <c r="M172" s="3">
        <f t="shared" si="11"/>
        <v>7</v>
      </c>
      <c r="N172" s="4">
        <v>400000</v>
      </c>
      <c r="O172" s="4">
        <v>60</v>
      </c>
      <c r="P172" s="4">
        <v>25</v>
      </c>
      <c r="Q172" s="4">
        <v>4</v>
      </c>
      <c r="Z172">
        <f t="shared" si="14"/>
        <v>209</v>
      </c>
      <c r="AA172">
        <v>1</v>
      </c>
      <c r="AB172">
        <v>20394</v>
      </c>
      <c r="AC172">
        <v>20082</v>
      </c>
      <c r="AD172">
        <v>20322</v>
      </c>
      <c r="AE172">
        <v>20426</v>
      </c>
      <c r="AF172">
        <v>20133</v>
      </c>
      <c r="AG172">
        <v>20165</v>
      </c>
      <c r="AH172">
        <v>6</v>
      </c>
      <c r="AI172">
        <v>6</v>
      </c>
      <c r="AJ172">
        <v>5</v>
      </c>
      <c r="AK172">
        <v>5</v>
      </c>
      <c r="AL172">
        <v>6</v>
      </c>
      <c r="AM172">
        <v>6</v>
      </c>
    </row>
    <row r="173" spans="1:39" ht="132" x14ac:dyDescent="0.15">
      <c r="A173" s="1"/>
      <c r="B173" s="8">
        <v>600168</v>
      </c>
      <c r="C173" s="8">
        <v>0</v>
      </c>
      <c r="D173" s="8">
        <v>168</v>
      </c>
      <c r="E173" s="8">
        <v>600169</v>
      </c>
      <c r="F173" s="8"/>
      <c r="G173" s="8" t="s">
        <v>60</v>
      </c>
      <c r="H173" s="10" t="str">
        <f t="shared" si="12"/>
        <v>[
{"item_id":2,"count":60},
{"item_id":1,"count":405000},
{"item_id":100,"count":25},
{"item_id":70033,"count":4}
]</v>
      </c>
      <c r="I173" s="14"/>
      <c r="J173" s="14" t="str">
        <f t="shared" si="13"/>
        <v>[
{"monster_id":20156,"level":210,"stage":6,"spos":1,"cpos":1},
{"monster_id":20346,"level":210,"stage":6,"spos":2,"cpos":2},
{"monster_id":20073,"level":210,"stage":6,"spos":3,"cpos":3},
{"monster_id":20451,"level":210,"stage":6,"spos":4,"cpos":4},
{"monster_id":20385,"level":210,"stage":5,"spos":5,"cpos":5},
{"monster_id":20184,"level":210,"stage":6,"spos":6,"cpos":6}
]</v>
      </c>
      <c r="L173" s="3">
        <f t="shared" si="10"/>
        <v>3</v>
      </c>
      <c r="M173" s="3">
        <f t="shared" si="11"/>
        <v>8</v>
      </c>
      <c r="N173" s="4">
        <v>405000</v>
      </c>
      <c r="O173" s="4">
        <v>60</v>
      </c>
      <c r="P173" s="4">
        <v>25</v>
      </c>
      <c r="Q173" s="4">
        <v>4</v>
      </c>
      <c r="Z173">
        <f t="shared" si="14"/>
        <v>210</v>
      </c>
      <c r="AA173">
        <v>1</v>
      </c>
      <c r="AB173">
        <v>20156</v>
      </c>
      <c r="AC173">
        <v>20346</v>
      </c>
      <c r="AD173">
        <v>20073</v>
      </c>
      <c r="AE173">
        <v>20451</v>
      </c>
      <c r="AF173">
        <v>20385</v>
      </c>
      <c r="AG173">
        <v>20184</v>
      </c>
      <c r="AH173">
        <v>6</v>
      </c>
      <c r="AI173">
        <v>6</v>
      </c>
      <c r="AJ173">
        <v>6</v>
      </c>
      <c r="AK173">
        <v>6</v>
      </c>
      <c r="AL173">
        <v>5</v>
      </c>
      <c r="AM173">
        <v>6</v>
      </c>
    </row>
    <row r="174" spans="1:39" ht="132" x14ac:dyDescent="0.15">
      <c r="A174" s="1"/>
      <c r="B174" s="8">
        <v>600169</v>
      </c>
      <c r="C174" s="8">
        <v>0</v>
      </c>
      <c r="D174" s="8">
        <v>169</v>
      </c>
      <c r="E174" s="8">
        <v>600170</v>
      </c>
      <c r="F174" s="8"/>
      <c r="G174" s="8" t="s">
        <v>60</v>
      </c>
      <c r="H174" s="10" t="str">
        <f t="shared" si="12"/>
        <v>[
{"item_id":2,"count":60},
{"item_id":1,"count":410000},
{"item_id":100,"count":25},
{"item_id":70033,"count":4}
]</v>
      </c>
      <c r="I174" s="14"/>
      <c r="J174" s="14" t="str">
        <f t="shared" si="13"/>
        <v>[
{"monster_id":20451,"level":211,"stage":6,"spos":1,"cpos":1},
{"monster_id":20366,"level":211,"stage":6,"spos":2,"cpos":2},
{"monster_id":20066,"level":211,"stage":6,"spos":3,"cpos":3},
{"monster_id":20416,"level":211,"stage":6,"spos":4,"cpos":4},
{"monster_id":20426,"level":211,"stage":5,"spos":5,"cpos":5},
{"monster_id":20072,"level":211,"stage":6,"spos":6,"cpos":6}
]</v>
      </c>
      <c r="L174" s="3">
        <f t="shared" si="10"/>
        <v>4</v>
      </c>
      <c r="M174" s="3">
        <f t="shared" si="11"/>
        <v>9</v>
      </c>
      <c r="N174" s="4">
        <v>410000</v>
      </c>
      <c r="O174" s="4">
        <v>60</v>
      </c>
      <c r="P174" s="4">
        <v>25</v>
      </c>
      <c r="Q174" s="4">
        <v>4</v>
      </c>
      <c r="Z174">
        <f t="shared" si="14"/>
        <v>211</v>
      </c>
      <c r="AA174">
        <v>1</v>
      </c>
      <c r="AB174">
        <v>20451</v>
      </c>
      <c r="AC174">
        <v>20366</v>
      </c>
      <c r="AD174">
        <v>20066</v>
      </c>
      <c r="AE174">
        <v>20416</v>
      </c>
      <c r="AF174">
        <v>20426</v>
      </c>
      <c r="AG174">
        <v>20072</v>
      </c>
      <c r="AH174">
        <v>6</v>
      </c>
      <c r="AI174">
        <v>6</v>
      </c>
      <c r="AJ174">
        <v>6</v>
      </c>
      <c r="AK174">
        <v>6</v>
      </c>
      <c r="AL174">
        <v>5</v>
      </c>
      <c r="AM174">
        <v>6</v>
      </c>
    </row>
    <row r="175" spans="1:39" ht="132" x14ac:dyDescent="0.15">
      <c r="A175" s="1"/>
      <c r="B175" s="8">
        <v>600170</v>
      </c>
      <c r="C175" s="8">
        <v>0</v>
      </c>
      <c r="D175" s="8">
        <v>170</v>
      </c>
      <c r="E175" s="8">
        <v>600171</v>
      </c>
      <c r="F175" s="8"/>
      <c r="G175" s="8" t="s">
        <v>60</v>
      </c>
      <c r="H175" s="10" t="str">
        <f t="shared" si="12"/>
        <v>[
{"item_id":2,"count":100},
{"item_id":1,"count":420000},
{"item_id":100,"count":37},
{"item_id":70033,"count":6}
]</v>
      </c>
      <c r="I175" s="14">
        <v>1</v>
      </c>
      <c r="J175" s="14" t="str">
        <f>"[
{""monster_id"":"&amp;AB175&amp;",""level"":"&amp;Z175&amp;",""stage"":"&amp;AH175&amp;",""spos"":1,""cpos"":1,""boss"":1},
{""monster_id"":"&amp;AC175&amp;",""level"":"&amp;Z175&amp;",""stage"":"&amp;AI175&amp;",""spos"":2,""cpos"":2},
{""monster_id"":"&amp;AD175&amp;",""level"":"&amp;Z175&amp;",""stage"":"&amp;AJ175&amp;",""spos"":3,""cpos"":3},
{""monster_id"":"&amp;AE175&amp;",""level"":"&amp;Z175&amp;",""stage"":"&amp;AK175&amp;",""spos"":4,""cpos"":4},
{""monster_id"":"&amp;AF175&amp;",""level"":"&amp;Z175&amp;",""stage"":"&amp;AL175&amp;",""spos"":5,""cpos"":5},
{""monster_id"":"&amp;AG175&amp;",""level"":"&amp;Z175&amp;",""stage"":"&amp;AM175&amp;",""spos"":6,""cpos"":6}
]"</f>
        <v>[
{"monster_id":20183,"level":213,"stage":6,"spos":1,"cpos":1,"boss":1},
{"monster_id":20463,"level":213,"stage":6,"spos":2,"cpos":2},
{"monster_id":20436,"level":213,"stage":5,"spos":3,"cpos":3},
{"monster_id":20065,"level":213,"stage":6,"spos":4,"cpos":4},
{"monster_id":20133,"level":213,"stage":6,"spos":5,"cpos":5},
{"monster_id":20465,"level":213,"stage":6,"spos":6,"cpos":6}
]</v>
      </c>
      <c r="L175" s="3">
        <f t="shared" si="10"/>
        <v>0</v>
      </c>
      <c r="M175" s="3">
        <f t="shared" si="11"/>
        <v>0</v>
      </c>
      <c r="N175" s="4">
        <v>420000</v>
      </c>
      <c r="O175" s="4">
        <v>100</v>
      </c>
      <c r="P175" s="4">
        <v>37</v>
      </c>
      <c r="Q175" s="4">
        <v>6</v>
      </c>
      <c r="Z175">
        <f t="shared" si="14"/>
        <v>213</v>
      </c>
      <c r="AA175">
        <v>2</v>
      </c>
      <c r="AB175">
        <v>20183</v>
      </c>
      <c r="AC175">
        <v>20463</v>
      </c>
      <c r="AD175">
        <v>20436</v>
      </c>
      <c r="AE175">
        <v>20065</v>
      </c>
      <c r="AF175">
        <v>20133</v>
      </c>
      <c r="AG175">
        <v>20465</v>
      </c>
      <c r="AH175">
        <v>6</v>
      </c>
      <c r="AI175">
        <v>6</v>
      </c>
      <c r="AJ175">
        <v>5</v>
      </c>
      <c r="AK175">
        <v>6</v>
      </c>
      <c r="AL175">
        <v>6</v>
      </c>
      <c r="AM175">
        <v>6</v>
      </c>
    </row>
    <row r="176" spans="1:39" ht="132" x14ac:dyDescent="0.15">
      <c r="A176" s="1"/>
      <c r="B176" s="8">
        <v>600171</v>
      </c>
      <c r="C176" s="8">
        <v>0</v>
      </c>
      <c r="D176" s="8">
        <v>171</v>
      </c>
      <c r="E176" s="8">
        <v>600172</v>
      </c>
      <c r="F176" s="8"/>
      <c r="G176" s="8" t="s">
        <v>60</v>
      </c>
      <c r="H176" s="10" t="str">
        <f t="shared" si="12"/>
        <v>[
{"item_id":2,"count":60},
{"item_id":1,"count":425000},
{"item_id":100,"count":25},
{"item_id":70033,"count":4}
]</v>
      </c>
      <c r="I176" s="14"/>
      <c r="J176" s="14" t="str">
        <f t="shared" si="13"/>
        <v>[
{"monster_id":20053,"level":214,"stage":6,"spos":1,"cpos":1},
{"monster_id":20056,"level":214,"stage":6,"spos":2,"cpos":2},
{"monster_id":20144,"level":214,"stage":6,"spos":3,"cpos":3},
{"monster_id":20354,"level":214,"stage":6,"spos":4,"cpos":4},
{"monster_id":20424,"level":214,"stage":5,"spos":5,"cpos":5},
{"monster_id":20133,"level":214,"stage":6,"spos":6,"cpos":6}
]</v>
      </c>
      <c r="L176" s="3">
        <f t="shared" si="10"/>
        <v>1</v>
      </c>
      <c r="M176" s="3">
        <f t="shared" si="11"/>
        <v>1</v>
      </c>
      <c r="N176" s="4">
        <v>425000</v>
      </c>
      <c r="O176" s="4">
        <v>60</v>
      </c>
      <c r="P176" s="4">
        <v>25</v>
      </c>
      <c r="Q176" s="4">
        <v>4</v>
      </c>
      <c r="Z176">
        <f t="shared" si="14"/>
        <v>214</v>
      </c>
      <c r="AA176">
        <v>1</v>
      </c>
      <c r="AB176">
        <v>20053</v>
      </c>
      <c r="AC176">
        <v>20056</v>
      </c>
      <c r="AD176">
        <v>20144</v>
      </c>
      <c r="AE176">
        <v>20354</v>
      </c>
      <c r="AF176">
        <v>20424</v>
      </c>
      <c r="AG176">
        <v>20133</v>
      </c>
      <c r="AH176">
        <v>6</v>
      </c>
      <c r="AI176">
        <v>6</v>
      </c>
      <c r="AJ176">
        <v>6</v>
      </c>
      <c r="AK176">
        <v>6</v>
      </c>
      <c r="AL176">
        <v>5</v>
      </c>
      <c r="AM176">
        <v>6</v>
      </c>
    </row>
    <row r="177" spans="1:39" ht="132" x14ac:dyDescent="0.15">
      <c r="A177" s="1"/>
      <c r="B177" s="8">
        <v>600172</v>
      </c>
      <c r="C177" s="8">
        <v>0</v>
      </c>
      <c r="D177" s="8">
        <v>172</v>
      </c>
      <c r="E177" s="8">
        <v>600173</v>
      </c>
      <c r="F177" s="8"/>
      <c r="G177" s="8" t="s">
        <v>60</v>
      </c>
      <c r="H177" s="10" t="str">
        <f t="shared" si="12"/>
        <v>[
{"item_id":2,"count":60},
{"item_id":1,"count":430000},
{"item_id":100,"count":25},
{"item_id":70033,"count":4}
]</v>
      </c>
      <c r="I177" s="14"/>
      <c r="J177" s="14" t="str">
        <f t="shared" si="13"/>
        <v>[
{"monster_id":20141,"level":215,"stage":6,"spos":1,"cpos":1},
{"monster_id":20351,"level":215,"stage":6,"spos":2,"cpos":2},
{"monster_id":20344,"level":215,"stage":6,"spos":3,"cpos":3},
{"monster_id":20052,"level":215,"stage":6,"spos":4,"cpos":4},
{"monster_id":20366,"level":215,"stage":6,"spos":5,"cpos":5},
{"monster_id":20463,"level":215,"stage":6,"spos":6,"cpos":6}
]</v>
      </c>
      <c r="L177" s="3">
        <f t="shared" si="10"/>
        <v>2</v>
      </c>
      <c r="M177" s="3">
        <f t="shared" si="11"/>
        <v>2</v>
      </c>
      <c r="N177" s="4">
        <v>430000</v>
      </c>
      <c r="O177" s="4">
        <v>60</v>
      </c>
      <c r="P177" s="4">
        <v>25</v>
      </c>
      <c r="Q177" s="4">
        <v>4</v>
      </c>
      <c r="Z177">
        <f t="shared" si="14"/>
        <v>215</v>
      </c>
      <c r="AA177">
        <v>1</v>
      </c>
      <c r="AB177">
        <v>20141</v>
      </c>
      <c r="AC177">
        <v>20351</v>
      </c>
      <c r="AD177">
        <v>20344</v>
      </c>
      <c r="AE177">
        <v>20052</v>
      </c>
      <c r="AF177">
        <v>20366</v>
      </c>
      <c r="AG177">
        <v>20463</v>
      </c>
      <c r="AH177">
        <v>6</v>
      </c>
      <c r="AI177">
        <v>6</v>
      </c>
      <c r="AJ177">
        <v>6</v>
      </c>
      <c r="AK177">
        <v>6</v>
      </c>
      <c r="AL177">
        <v>6</v>
      </c>
      <c r="AM177">
        <v>6</v>
      </c>
    </row>
    <row r="178" spans="1:39" ht="132" x14ac:dyDescent="0.15">
      <c r="A178" s="1"/>
      <c r="B178" s="8">
        <v>600173</v>
      </c>
      <c r="C178" s="8">
        <v>0</v>
      </c>
      <c r="D178" s="8">
        <v>173</v>
      </c>
      <c r="E178" s="8">
        <v>600174</v>
      </c>
      <c r="F178" s="8"/>
      <c r="G178" s="8" t="s">
        <v>60</v>
      </c>
      <c r="H178" s="10" t="str">
        <f t="shared" si="12"/>
        <v>[
{"item_id":2,"count":60},
{"item_id":1,"count":435000},
{"item_id":100,"count":25},
{"item_id":70033,"count":4}
]</v>
      </c>
      <c r="I178" s="14"/>
      <c r="J178" s="14" t="str">
        <f t="shared" si="13"/>
        <v>[
{"monster_id":20115,"level":216,"stage":6,"spos":1,"cpos":1},
{"monster_id":20021,"level":216,"stage":6,"spos":2,"cpos":2},
{"monster_id":20394,"level":216,"stage":6,"spos":3,"cpos":3},
{"monster_id":20313,"level":216,"stage":5,"spos":4,"cpos":4},
{"monster_id":20171,"level":216,"stage":6,"spos":5,"cpos":5},
{"monster_id":20355,"level":216,"stage":6,"spos":6,"cpos":6}
]</v>
      </c>
      <c r="L178" s="3">
        <f t="shared" si="10"/>
        <v>3</v>
      </c>
      <c r="M178" s="3">
        <f t="shared" si="11"/>
        <v>3</v>
      </c>
      <c r="N178" s="4">
        <v>435000</v>
      </c>
      <c r="O178" s="4">
        <v>60</v>
      </c>
      <c r="P178" s="4">
        <v>25</v>
      </c>
      <c r="Q178" s="4">
        <v>4</v>
      </c>
      <c r="Z178">
        <f t="shared" si="14"/>
        <v>216</v>
      </c>
      <c r="AA178">
        <v>1</v>
      </c>
      <c r="AB178">
        <v>20115</v>
      </c>
      <c r="AC178">
        <v>20021</v>
      </c>
      <c r="AD178">
        <v>20394</v>
      </c>
      <c r="AE178">
        <v>20313</v>
      </c>
      <c r="AF178">
        <v>20171</v>
      </c>
      <c r="AG178">
        <v>20355</v>
      </c>
      <c r="AH178">
        <v>6</v>
      </c>
      <c r="AI178">
        <v>6</v>
      </c>
      <c r="AJ178">
        <v>6</v>
      </c>
      <c r="AK178">
        <v>5</v>
      </c>
      <c r="AL178">
        <v>6</v>
      </c>
      <c r="AM178">
        <v>6</v>
      </c>
    </row>
    <row r="179" spans="1:39" ht="132" x14ac:dyDescent="0.15">
      <c r="A179" s="1"/>
      <c r="B179" s="8">
        <v>600174</v>
      </c>
      <c r="C179" s="8">
        <v>0</v>
      </c>
      <c r="D179" s="8">
        <v>174</v>
      </c>
      <c r="E179" s="8">
        <v>600175</v>
      </c>
      <c r="F179" s="8"/>
      <c r="G179" s="8" t="s">
        <v>60</v>
      </c>
      <c r="H179" s="10" t="str">
        <f t="shared" si="12"/>
        <v>[
{"item_id":2,"count":60},
{"item_id":1,"count":440000},
{"item_id":100,"count":25},
{"item_id":70033,"count":4}
]</v>
      </c>
      <c r="I179" s="14"/>
      <c r="J179" s="14" t="str">
        <f t="shared" si="13"/>
        <v>[
{"monster_id":20413,"level":217,"stage":6,"spos":1,"cpos":1},
{"monster_id":20374,"level":217,"stage":5,"spos":2,"cpos":2},
{"monster_id":20063,"level":217,"stage":6,"spos":3,"cpos":3},
{"monster_id":20143,"level":217,"stage":6,"spos":4,"cpos":4},
{"monster_id":20341,"level":217,"stage":6,"spos":5,"cpos":5},
{"monster_id":20416,"level":217,"stage":6,"spos":6,"cpos":6}
]</v>
      </c>
      <c r="L179" s="3">
        <f t="shared" si="10"/>
        <v>4</v>
      </c>
      <c r="M179" s="3">
        <f t="shared" si="11"/>
        <v>4</v>
      </c>
      <c r="N179" s="4">
        <v>440000</v>
      </c>
      <c r="O179" s="4">
        <v>60</v>
      </c>
      <c r="P179" s="4">
        <v>25</v>
      </c>
      <c r="Q179" s="4">
        <v>4</v>
      </c>
      <c r="Z179">
        <f t="shared" si="14"/>
        <v>217</v>
      </c>
      <c r="AA179">
        <v>1</v>
      </c>
      <c r="AB179">
        <v>20413</v>
      </c>
      <c r="AC179">
        <v>20374</v>
      </c>
      <c r="AD179">
        <v>20063</v>
      </c>
      <c r="AE179">
        <v>20143</v>
      </c>
      <c r="AF179">
        <v>20341</v>
      </c>
      <c r="AG179">
        <v>20416</v>
      </c>
      <c r="AH179">
        <v>6</v>
      </c>
      <c r="AI179">
        <v>5</v>
      </c>
      <c r="AJ179">
        <v>6</v>
      </c>
      <c r="AK179">
        <v>6</v>
      </c>
      <c r="AL179">
        <v>6</v>
      </c>
      <c r="AM179">
        <v>6</v>
      </c>
    </row>
    <row r="180" spans="1:39" ht="132" x14ac:dyDescent="0.15">
      <c r="A180" s="1"/>
      <c r="B180" s="8">
        <v>600175</v>
      </c>
      <c r="C180" s="8">
        <v>0</v>
      </c>
      <c r="D180" s="8">
        <v>175</v>
      </c>
      <c r="E180" s="8">
        <v>600176</v>
      </c>
      <c r="F180" s="8"/>
      <c r="G180" s="8" t="s">
        <v>60</v>
      </c>
      <c r="H180" s="10" t="str">
        <f t="shared" si="12"/>
        <v>[
{"item_id":2,"count":100},
{"item_id":1,"count":450000},
{"item_id":100,"count":37},
{"item_id":70033,"count":6}
]</v>
      </c>
      <c r="I180" s="14">
        <v>1</v>
      </c>
      <c r="J180" s="14" t="str">
        <f>"[
{""monster_id"":"&amp;AB180&amp;",""level"":"&amp;Z180&amp;",""stage"":"&amp;AH180&amp;",""spos"":1,""cpos"":1,""boss"":1},
{""monster_id"":"&amp;AC180&amp;",""level"":"&amp;Z180&amp;",""stage"":"&amp;AI180&amp;",""spos"":2,""cpos"":2},
{""monster_id"":"&amp;AD180&amp;",""level"":"&amp;Z180&amp;",""stage"":"&amp;AJ180&amp;",""spos"":3,""cpos"":3},
{""monster_id"":"&amp;AE180&amp;",""level"":"&amp;Z180&amp;",""stage"":"&amp;AK180&amp;",""spos"":4,""cpos"":4},
{""monster_id"":"&amp;AF180&amp;",""level"":"&amp;Z180&amp;",""stage"":"&amp;AL180&amp;",""spos"":5,""cpos"":5},
{""monster_id"":"&amp;AG180&amp;",""level"":"&amp;Z180&amp;",""stage"":"&amp;AM180&amp;",""spos"":6,""cpos"":6}
]"</f>
        <v>[
{"monster_id":20063,"level":219,"stage":6,"spos":1,"cpos":1,"boss":1},
{"monster_id":20395,"level":219,"stage":6,"spos":2,"cpos":2},
{"monster_id":20455,"level":219,"stage":6,"spos":3,"cpos":3},
{"monster_id":20175,"level":219,"stage":6,"spos":4,"cpos":4},
{"monster_id":20155,"level":219,"stage":6,"spos":5,"cpos":5},
{"monster_id":20033,"level":219,"stage":6,"spos":6,"cpos":6}
]</v>
      </c>
      <c r="L180" s="3">
        <f t="shared" si="10"/>
        <v>0</v>
      </c>
      <c r="M180" s="3">
        <f t="shared" si="11"/>
        <v>5</v>
      </c>
      <c r="N180" s="4">
        <v>450000</v>
      </c>
      <c r="O180" s="4">
        <v>100</v>
      </c>
      <c r="P180" s="4">
        <v>37</v>
      </c>
      <c r="Q180" s="4">
        <v>6</v>
      </c>
      <c r="Z180">
        <f t="shared" si="14"/>
        <v>219</v>
      </c>
      <c r="AA180">
        <v>2</v>
      </c>
      <c r="AB180">
        <v>20063</v>
      </c>
      <c r="AC180">
        <v>20395</v>
      </c>
      <c r="AD180">
        <v>20455</v>
      </c>
      <c r="AE180">
        <v>20175</v>
      </c>
      <c r="AF180">
        <v>20155</v>
      </c>
      <c r="AG180">
        <v>20033</v>
      </c>
      <c r="AH180">
        <v>6</v>
      </c>
      <c r="AI180">
        <v>6</v>
      </c>
      <c r="AJ180">
        <v>6</v>
      </c>
      <c r="AK180">
        <v>6</v>
      </c>
      <c r="AL180">
        <v>6</v>
      </c>
      <c r="AM180">
        <v>6</v>
      </c>
    </row>
    <row r="181" spans="1:39" ht="132" x14ac:dyDescent="0.15">
      <c r="A181" s="1"/>
      <c r="B181" s="8">
        <v>600176</v>
      </c>
      <c r="C181" s="8">
        <v>0</v>
      </c>
      <c r="D181" s="8">
        <v>176</v>
      </c>
      <c r="E181" s="8">
        <v>600177</v>
      </c>
      <c r="F181" s="8"/>
      <c r="G181" s="8" t="s">
        <v>60</v>
      </c>
      <c r="H181" s="10" t="str">
        <f t="shared" si="12"/>
        <v>[
{"item_id":2,"count":60},
{"item_id":1,"count":455000},
{"item_id":100,"count":25},
{"item_id":70033,"count":4}
]</v>
      </c>
      <c r="I181" s="14"/>
      <c r="J181" s="14" t="str">
        <f t="shared" si="13"/>
        <v>[
{"monster_id":20403,"level":220,"stage":6,"spos":1,"cpos":1},
{"monster_id":20134,"level":220,"stage":6,"spos":2,"cpos":2},
{"monster_id":20055,"level":220,"stage":6,"spos":3,"cpos":3},
{"monster_id":20433,"level":220,"stage":5,"spos":4,"cpos":4},
{"monster_id":20373,"level":220,"stage":5,"spos":5,"cpos":5},
{"monster_id":20026,"level":220,"stage":6,"spos":6,"cpos":6}
]</v>
      </c>
      <c r="L181" s="3">
        <f t="shared" si="10"/>
        <v>1</v>
      </c>
      <c r="M181" s="3">
        <f t="shared" si="11"/>
        <v>6</v>
      </c>
      <c r="N181" s="4">
        <v>455000</v>
      </c>
      <c r="O181" s="4">
        <v>60</v>
      </c>
      <c r="P181" s="4">
        <v>25</v>
      </c>
      <c r="Q181" s="4">
        <v>4</v>
      </c>
      <c r="Z181">
        <f t="shared" si="14"/>
        <v>220</v>
      </c>
      <c r="AA181">
        <v>1</v>
      </c>
      <c r="AB181">
        <v>20403</v>
      </c>
      <c r="AC181">
        <v>20134</v>
      </c>
      <c r="AD181">
        <v>20055</v>
      </c>
      <c r="AE181">
        <v>20433</v>
      </c>
      <c r="AF181">
        <v>20373</v>
      </c>
      <c r="AG181">
        <v>20026</v>
      </c>
      <c r="AH181">
        <v>6</v>
      </c>
      <c r="AI181">
        <v>6</v>
      </c>
      <c r="AJ181">
        <v>6</v>
      </c>
      <c r="AK181">
        <v>5</v>
      </c>
      <c r="AL181">
        <v>5</v>
      </c>
      <c r="AM181">
        <v>6</v>
      </c>
    </row>
    <row r="182" spans="1:39" ht="132" x14ac:dyDescent="0.15">
      <c r="A182" s="1"/>
      <c r="B182" s="8">
        <v>600177</v>
      </c>
      <c r="C182" s="8">
        <v>0</v>
      </c>
      <c r="D182" s="8">
        <v>177</v>
      </c>
      <c r="E182" s="8">
        <v>600178</v>
      </c>
      <c r="F182" s="8"/>
      <c r="G182" s="8" t="s">
        <v>60</v>
      </c>
      <c r="H182" s="10" t="str">
        <f t="shared" si="12"/>
        <v>[
{"item_id":2,"count":60},
{"item_id":1,"count":460000},
{"item_id":100,"count":25},
{"item_id":70033,"count":4}
]</v>
      </c>
      <c r="I182" s="14"/>
      <c r="J182" s="14" t="str">
        <f t="shared" si="13"/>
        <v>[
{"monster_id":20013,"level":221,"stage":6,"spos":1,"cpos":1},
{"monster_id":20374,"level":221,"stage":5,"spos":2,"cpos":2},
{"monster_id":20181,"level":221,"stage":6,"spos":3,"cpos":3},
{"monster_id":20033,"level":221,"stage":6,"spos":4,"cpos":4},
{"monster_id":20363,"level":221,"stage":6,"spos":5,"cpos":5},
{"monster_id":20142,"level":221,"stage":6,"spos":6,"cpos":6}
]</v>
      </c>
      <c r="L182" s="3">
        <f t="shared" si="10"/>
        <v>2</v>
      </c>
      <c r="M182" s="3">
        <f t="shared" si="11"/>
        <v>7</v>
      </c>
      <c r="N182" s="4">
        <v>460000</v>
      </c>
      <c r="O182" s="4">
        <v>60</v>
      </c>
      <c r="P182" s="4">
        <v>25</v>
      </c>
      <c r="Q182" s="4">
        <v>4</v>
      </c>
      <c r="Z182">
        <f t="shared" si="14"/>
        <v>221</v>
      </c>
      <c r="AA182">
        <v>1</v>
      </c>
      <c r="AB182">
        <v>20013</v>
      </c>
      <c r="AC182">
        <v>20374</v>
      </c>
      <c r="AD182">
        <v>20181</v>
      </c>
      <c r="AE182">
        <v>20033</v>
      </c>
      <c r="AF182">
        <v>20363</v>
      </c>
      <c r="AG182">
        <v>20142</v>
      </c>
      <c r="AH182">
        <v>6</v>
      </c>
      <c r="AI182">
        <v>5</v>
      </c>
      <c r="AJ182">
        <v>6</v>
      </c>
      <c r="AK182">
        <v>6</v>
      </c>
      <c r="AL182">
        <v>6</v>
      </c>
      <c r="AM182">
        <v>6</v>
      </c>
    </row>
    <row r="183" spans="1:39" ht="132" x14ac:dyDescent="0.15">
      <c r="A183" s="1"/>
      <c r="B183" s="8">
        <v>600178</v>
      </c>
      <c r="C183" s="8">
        <v>0</v>
      </c>
      <c r="D183" s="8">
        <v>178</v>
      </c>
      <c r="E183" s="8">
        <v>600179</v>
      </c>
      <c r="F183" s="8"/>
      <c r="G183" s="8" t="s">
        <v>60</v>
      </c>
      <c r="H183" s="10" t="str">
        <f t="shared" si="12"/>
        <v>[
{"item_id":2,"count":60},
{"item_id":1,"count":465000},
{"item_id":100,"count":25},
{"item_id":70033,"count":4}
]</v>
      </c>
      <c r="I183" s="14"/>
      <c r="J183" s="14" t="str">
        <f t="shared" si="13"/>
        <v>[
{"monster_id":20393,"level":222,"stage":6,"spos":1,"cpos":1},
{"monster_id":20114,"level":222,"stage":6,"spos":2,"cpos":2},
{"monster_id":20396,"level":222,"stage":6,"spos":3,"cpos":3},
{"monster_id":20433,"level":222,"stage":5,"spos":4,"cpos":4},
{"monster_id":20143,"level":222,"stage":6,"spos":5,"cpos":5},
{"monster_id":20062,"level":222,"stage":6,"spos":6,"cpos":6}
]</v>
      </c>
      <c r="L183" s="3">
        <f t="shared" si="10"/>
        <v>3</v>
      </c>
      <c r="M183" s="3">
        <f t="shared" si="11"/>
        <v>8</v>
      </c>
      <c r="N183" s="4">
        <v>465000</v>
      </c>
      <c r="O183" s="4">
        <v>60</v>
      </c>
      <c r="P183" s="4">
        <v>25</v>
      </c>
      <c r="Q183" s="4">
        <v>4</v>
      </c>
      <c r="Z183">
        <f t="shared" si="14"/>
        <v>222</v>
      </c>
      <c r="AA183">
        <v>1</v>
      </c>
      <c r="AB183">
        <v>20393</v>
      </c>
      <c r="AC183">
        <v>20114</v>
      </c>
      <c r="AD183">
        <v>20396</v>
      </c>
      <c r="AE183">
        <v>20433</v>
      </c>
      <c r="AF183">
        <v>20143</v>
      </c>
      <c r="AG183">
        <v>20062</v>
      </c>
      <c r="AH183">
        <v>6</v>
      </c>
      <c r="AI183">
        <v>6</v>
      </c>
      <c r="AJ183">
        <v>6</v>
      </c>
      <c r="AK183">
        <v>5</v>
      </c>
      <c r="AL183">
        <v>6</v>
      </c>
      <c r="AM183">
        <v>6</v>
      </c>
    </row>
    <row r="184" spans="1:39" ht="132" x14ac:dyDescent="0.15">
      <c r="A184" s="1"/>
      <c r="B184" s="8">
        <v>600179</v>
      </c>
      <c r="C184" s="8">
        <v>0</v>
      </c>
      <c r="D184" s="8">
        <v>179</v>
      </c>
      <c r="E184" s="8">
        <v>600180</v>
      </c>
      <c r="F184" s="8"/>
      <c r="G184" s="8" t="s">
        <v>60</v>
      </c>
      <c r="H184" s="10" t="str">
        <f t="shared" si="12"/>
        <v>[
{"item_id":2,"count":60},
{"item_id":1,"count":470000},
{"item_id":100,"count":25},
{"item_id":70033,"count":4}
]</v>
      </c>
      <c r="I184" s="14"/>
      <c r="J184" s="14" t="str">
        <f t="shared" si="13"/>
        <v>[
{"monster_id":20075,"level":223,"stage":6,"spos":1,"cpos":1},
{"monster_id":20372,"level":223,"stage":5,"spos":2,"cpos":2},
{"monster_id":20443,"level":223,"stage":6,"spos":3,"cpos":3},
{"monster_id":20452,"level":223,"stage":6,"spos":4,"cpos":4},
{"monster_id":20446,"level":223,"stage":6,"spos":5,"cpos":5},
{"monster_id":20421,"level":223,"stage":5,"spos":6,"cpos":6}
]</v>
      </c>
      <c r="L184" s="3">
        <f t="shared" si="10"/>
        <v>4</v>
      </c>
      <c r="M184" s="3">
        <f t="shared" si="11"/>
        <v>9</v>
      </c>
      <c r="N184" s="4">
        <v>470000</v>
      </c>
      <c r="O184" s="4">
        <v>60</v>
      </c>
      <c r="P184" s="4">
        <v>25</v>
      </c>
      <c r="Q184" s="4">
        <v>4</v>
      </c>
      <c r="Z184">
        <f t="shared" si="14"/>
        <v>223</v>
      </c>
      <c r="AA184">
        <v>1</v>
      </c>
      <c r="AB184">
        <v>20075</v>
      </c>
      <c r="AC184">
        <v>20372</v>
      </c>
      <c r="AD184">
        <v>20443</v>
      </c>
      <c r="AE184">
        <v>20452</v>
      </c>
      <c r="AF184">
        <v>20446</v>
      </c>
      <c r="AG184">
        <v>20421</v>
      </c>
      <c r="AH184">
        <v>6</v>
      </c>
      <c r="AI184">
        <v>5</v>
      </c>
      <c r="AJ184">
        <v>6</v>
      </c>
      <c r="AK184">
        <v>6</v>
      </c>
      <c r="AL184">
        <v>6</v>
      </c>
      <c r="AM184">
        <v>5</v>
      </c>
    </row>
    <row r="185" spans="1:39" ht="132" x14ac:dyDescent="0.15">
      <c r="A185" s="1"/>
      <c r="B185" s="8">
        <v>600180</v>
      </c>
      <c r="C185" s="8">
        <v>0</v>
      </c>
      <c r="D185" s="8">
        <v>180</v>
      </c>
      <c r="E185" s="8">
        <v>600181</v>
      </c>
      <c r="F185" s="8"/>
      <c r="G185" s="8" t="s">
        <v>60</v>
      </c>
      <c r="H185" s="10" t="str">
        <f t="shared" si="12"/>
        <v>[
{"item_id":2,"count":100},
{"item_id":1,"count":480000},
{"item_id":100,"count":37},
{"item_id":70033,"count":6}
]</v>
      </c>
      <c r="I185" s="14">
        <v>1</v>
      </c>
      <c r="J185" s="14" t="str">
        <f>"[
{""monster_id"":"&amp;AB185&amp;",""level"":"&amp;Z185&amp;",""stage"":"&amp;AH185&amp;",""spos"":1,""cpos"":1,""boss"":1},
{""monster_id"":"&amp;AC185&amp;",""level"":"&amp;Z185&amp;",""stage"":"&amp;AI185&amp;",""spos"":2,""cpos"":2},
{""monster_id"":"&amp;AD185&amp;",""level"":"&amp;Z185&amp;",""stage"":"&amp;AJ185&amp;",""spos"":3,""cpos"":3},
{""monster_id"":"&amp;AE185&amp;",""level"":"&amp;Z185&amp;",""stage"":"&amp;AK185&amp;",""spos"":4,""cpos"":4},
{""monster_id"":"&amp;AF185&amp;",""level"":"&amp;Z185&amp;",""stage"":"&amp;AL185&amp;",""spos"":5,""cpos"":5},
{""monster_id"":"&amp;AG185&amp;",""level"":"&amp;Z185&amp;",""stage"":"&amp;AM185&amp;",""spos"":6,""cpos"":6}
]"</f>
        <v>[
{"monster_id":20135,"level":225,"stage":7,"spos":1,"cpos":1,"boss":1},
{"monster_id":20442,"level":225,"stage":7,"spos":2,"cpos":2},
{"monster_id":20453,"level":225,"stage":7,"spos":3,"cpos":3},
{"monster_id":20421,"level":225,"stage":5,"spos":4,"cpos":4},
{"monster_id":20031,"level":225,"stage":7,"spos":5,"cpos":5},
{"monster_id":20021,"level":225,"stage":7,"spos":6,"cpos":6}
]</v>
      </c>
      <c r="L185" s="3">
        <f t="shared" si="10"/>
        <v>0</v>
      </c>
      <c r="M185" s="3">
        <f t="shared" si="11"/>
        <v>0</v>
      </c>
      <c r="N185" s="4">
        <v>480000</v>
      </c>
      <c r="O185" s="4">
        <v>100</v>
      </c>
      <c r="P185" s="4">
        <v>37</v>
      </c>
      <c r="Q185" s="4">
        <v>6</v>
      </c>
      <c r="Z185">
        <f t="shared" si="14"/>
        <v>225</v>
      </c>
      <c r="AA185">
        <v>2</v>
      </c>
      <c r="AB185">
        <v>20135</v>
      </c>
      <c r="AC185">
        <v>20442</v>
      </c>
      <c r="AD185">
        <v>20453</v>
      </c>
      <c r="AE185">
        <v>20421</v>
      </c>
      <c r="AF185">
        <v>20031</v>
      </c>
      <c r="AG185">
        <v>20021</v>
      </c>
      <c r="AH185">
        <v>7</v>
      </c>
      <c r="AI185">
        <v>7</v>
      </c>
      <c r="AJ185">
        <v>7</v>
      </c>
      <c r="AK185">
        <v>5</v>
      </c>
      <c r="AL185">
        <v>7</v>
      </c>
      <c r="AM185">
        <v>7</v>
      </c>
    </row>
    <row r="186" spans="1:39" ht="132" x14ac:dyDescent="0.15">
      <c r="A186" s="1"/>
      <c r="B186" s="8">
        <v>600181</v>
      </c>
      <c r="C186" s="8">
        <v>0</v>
      </c>
      <c r="D186" s="8">
        <v>181</v>
      </c>
      <c r="E186" s="8">
        <v>600182</v>
      </c>
      <c r="F186" s="8"/>
      <c r="G186" s="8" t="s">
        <v>60</v>
      </c>
      <c r="H186" s="10" t="str">
        <f t="shared" si="12"/>
        <v>[
{"item_id":2,"count":60},
{"item_id":1,"count":485000},
{"item_id":100,"count":25},
{"item_id":70033,"count":4}
]</v>
      </c>
      <c r="I186" s="14"/>
      <c r="J186" s="14" t="str">
        <f t="shared" si="13"/>
        <v>[
{"monster_id":20056,"level":226,"stage":7,"spos":1,"cpos":1},
{"monster_id":20085,"level":226,"stage":7,"spos":2,"cpos":2},
{"monster_id":20116,"level":226,"stage":7,"spos":3,"cpos":3},
{"monster_id":20316,"level":226,"stage":5,"spos":4,"cpos":4},
{"monster_id":20394,"level":226,"stage":7,"spos":5,"cpos":5},
{"monster_id":20122,"level":226,"stage":7,"spos":6,"cpos":6}
]</v>
      </c>
      <c r="L186" s="3">
        <f t="shared" si="10"/>
        <v>1</v>
      </c>
      <c r="M186" s="3">
        <f t="shared" si="11"/>
        <v>1</v>
      </c>
      <c r="N186" s="4">
        <v>485000</v>
      </c>
      <c r="O186" s="4">
        <v>60</v>
      </c>
      <c r="P186" s="4">
        <v>25</v>
      </c>
      <c r="Q186" s="4">
        <v>4</v>
      </c>
      <c r="Z186">
        <f t="shared" si="14"/>
        <v>226</v>
      </c>
      <c r="AA186">
        <v>1</v>
      </c>
      <c r="AB186">
        <v>20056</v>
      </c>
      <c r="AC186">
        <v>20085</v>
      </c>
      <c r="AD186">
        <v>20116</v>
      </c>
      <c r="AE186">
        <v>20316</v>
      </c>
      <c r="AF186">
        <v>20394</v>
      </c>
      <c r="AG186">
        <v>20122</v>
      </c>
      <c r="AH186">
        <v>7</v>
      </c>
      <c r="AI186">
        <v>7</v>
      </c>
      <c r="AJ186">
        <v>7</v>
      </c>
      <c r="AK186">
        <v>5</v>
      </c>
      <c r="AL186">
        <v>7</v>
      </c>
      <c r="AM186">
        <v>7</v>
      </c>
    </row>
    <row r="187" spans="1:39" ht="132" x14ac:dyDescent="0.15">
      <c r="A187" s="1"/>
      <c r="B187" s="8">
        <v>600182</v>
      </c>
      <c r="C187" s="8">
        <v>0</v>
      </c>
      <c r="D187" s="8">
        <v>182</v>
      </c>
      <c r="E187" s="8">
        <v>600183</v>
      </c>
      <c r="F187" s="8"/>
      <c r="G187" s="8" t="s">
        <v>60</v>
      </c>
      <c r="H187" s="10" t="str">
        <f t="shared" si="12"/>
        <v>[
{"item_id":2,"count":60},
{"item_id":1,"count":490000},
{"item_id":100,"count":25},
{"item_id":70033,"count":4}
]</v>
      </c>
      <c r="I187" s="14"/>
      <c r="J187" s="14" t="str">
        <f t="shared" si="13"/>
        <v>[
{"monster_id":20035,"level":227,"stage":7,"spos":1,"cpos":1},
{"monster_id":20134,"level":227,"stage":7,"spos":2,"cpos":2},
{"monster_id":20345,"level":227,"stage":7,"spos":3,"cpos":3},
{"monster_id":20176,"level":227,"stage":7,"spos":4,"cpos":4},
{"monster_id":20433,"level":227,"stage":5,"spos":5,"cpos":5},
{"monster_id":20066,"level":227,"stage":7,"spos":6,"cpos":6}
]</v>
      </c>
      <c r="L187" s="3">
        <f t="shared" si="10"/>
        <v>2</v>
      </c>
      <c r="M187" s="3">
        <f t="shared" si="11"/>
        <v>2</v>
      </c>
      <c r="N187" s="4">
        <v>490000</v>
      </c>
      <c r="O187" s="4">
        <v>60</v>
      </c>
      <c r="P187" s="4">
        <v>25</v>
      </c>
      <c r="Q187" s="4">
        <v>4</v>
      </c>
      <c r="Z187">
        <f t="shared" si="14"/>
        <v>227</v>
      </c>
      <c r="AA187">
        <v>1</v>
      </c>
      <c r="AB187">
        <v>20035</v>
      </c>
      <c r="AC187">
        <v>20134</v>
      </c>
      <c r="AD187">
        <v>20345</v>
      </c>
      <c r="AE187">
        <v>20176</v>
      </c>
      <c r="AF187">
        <v>20433</v>
      </c>
      <c r="AG187">
        <v>20066</v>
      </c>
      <c r="AH187">
        <v>7</v>
      </c>
      <c r="AI187">
        <v>7</v>
      </c>
      <c r="AJ187">
        <v>7</v>
      </c>
      <c r="AK187">
        <v>7</v>
      </c>
      <c r="AL187">
        <v>5</v>
      </c>
      <c r="AM187">
        <v>7</v>
      </c>
    </row>
    <row r="188" spans="1:39" ht="132" x14ac:dyDescent="0.15">
      <c r="A188" s="1"/>
      <c r="B188" s="8">
        <v>600183</v>
      </c>
      <c r="C188" s="8">
        <v>0</v>
      </c>
      <c r="D188" s="8">
        <v>183</v>
      </c>
      <c r="E188" s="8">
        <v>600184</v>
      </c>
      <c r="F188" s="8"/>
      <c r="G188" s="8" t="s">
        <v>60</v>
      </c>
      <c r="H188" s="10" t="str">
        <f t="shared" si="12"/>
        <v>[
{"item_id":2,"count":60},
{"item_id":1,"count":495000},
{"item_id":100,"count":25},
{"item_id":70033,"count":4}
]</v>
      </c>
      <c r="I188" s="14"/>
      <c r="J188" s="14" t="str">
        <f t="shared" si="13"/>
        <v>[
{"monster_id":20433,"level":228,"stage":5,"spos":1,"cpos":1},
{"monster_id":20315,"level":228,"stage":5,"spos":2,"cpos":2},
{"monster_id":20116,"level":228,"stage":7,"spos":3,"cpos":3},
{"monster_id":20422,"level":228,"stage":5,"spos":4,"cpos":4},
{"monster_id":20412,"level":228,"stage":7,"spos":5,"cpos":5},
{"monster_id":20436,"level":228,"stage":5,"spos":6,"cpos":6}
]</v>
      </c>
      <c r="L188" s="3">
        <f t="shared" si="10"/>
        <v>3</v>
      </c>
      <c r="M188" s="3">
        <f t="shared" si="11"/>
        <v>3</v>
      </c>
      <c r="N188" s="4">
        <v>495000</v>
      </c>
      <c r="O188" s="4">
        <v>60</v>
      </c>
      <c r="P188" s="4">
        <v>25</v>
      </c>
      <c r="Q188" s="4">
        <v>4</v>
      </c>
      <c r="Z188">
        <f t="shared" si="14"/>
        <v>228</v>
      </c>
      <c r="AA188">
        <v>1</v>
      </c>
      <c r="AB188">
        <v>20433</v>
      </c>
      <c r="AC188">
        <v>20315</v>
      </c>
      <c r="AD188">
        <v>20116</v>
      </c>
      <c r="AE188">
        <v>20422</v>
      </c>
      <c r="AF188">
        <v>20412</v>
      </c>
      <c r="AG188">
        <v>20436</v>
      </c>
      <c r="AH188">
        <v>5</v>
      </c>
      <c r="AI188">
        <v>5</v>
      </c>
      <c r="AJ188">
        <v>7</v>
      </c>
      <c r="AK188">
        <v>5</v>
      </c>
      <c r="AL188">
        <v>7</v>
      </c>
      <c r="AM188">
        <v>5</v>
      </c>
    </row>
    <row r="189" spans="1:39" ht="132" x14ac:dyDescent="0.15">
      <c r="A189" s="1"/>
      <c r="B189" s="8">
        <v>600184</v>
      </c>
      <c r="C189" s="8">
        <v>0</v>
      </c>
      <c r="D189" s="8">
        <v>184</v>
      </c>
      <c r="E189" s="8">
        <v>600185</v>
      </c>
      <c r="F189" s="8"/>
      <c r="G189" s="8" t="s">
        <v>60</v>
      </c>
      <c r="H189" s="10" t="str">
        <f t="shared" si="12"/>
        <v>[
{"item_id":2,"count":60},
{"item_id":1,"count":500000},
{"item_id":100,"count":25},
{"item_id":70033,"count":4}
]</v>
      </c>
      <c r="I189" s="14"/>
      <c r="J189" s="14" t="str">
        <f t="shared" si="13"/>
        <v>[
{"monster_id":20363,"level":229,"stage":7,"spos":1,"cpos":1},
{"monster_id":20164,"level":229,"stage":7,"spos":2,"cpos":2},
{"monster_id":20476,"level":229,"stage":7,"spos":3,"cpos":3},
{"monster_id":20326,"level":229,"stage":5,"spos":4,"cpos":4},
{"monster_id":20086,"level":229,"stage":7,"spos":5,"cpos":5},
{"monster_id":20472,"level":229,"stage":7,"spos":6,"cpos":6}
]</v>
      </c>
      <c r="L189" s="3">
        <f t="shared" si="10"/>
        <v>4</v>
      </c>
      <c r="M189" s="3">
        <f t="shared" si="11"/>
        <v>4</v>
      </c>
      <c r="N189" s="4">
        <v>500000</v>
      </c>
      <c r="O189" s="4">
        <v>60</v>
      </c>
      <c r="P189" s="4">
        <v>25</v>
      </c>
      <c r="Q189" s="4">
        <v>4</v>
      </c>
      <c r="Z189">
        <f t="shared" si="14"/>
        <v>229</v>
      </c>
      <c r="AA189">
        <v>1</v>
      </c>
      <c r="AB189">
        <v>20363</v>
      </c>
      <c r="AC189">
        <v>20164</v>
      </c>
      <c r="AD189">
        <v>20476</v>
      </c>
      <c r="AE189">
        <v>20326</v>
      </c>
      <c r="AF189">
        <v>20086</v>
      </c>
      <c r="AG189">
        <v>20472</v>
      </c>
      <c r="AH189">
        <v>7</v>
      </c>
      <c r="AI189">
        <v>7</v>
      </c>
      <c r="AJ189">
        <v>7</v>
      </c>
      <c r="AK189">
        <v>5</v>
      </c>
      <c r="AL189">
        <v>7</v>
      </c>
      <c r="AM189">
        <v>7</v>
      </c>
    </row>
    <row r="190" spans="1:39" ht="132" x14ac:dyDescent="0.15">
      <c r="A190" s="1"/>
      <c r="B190" s="8">
        <v>600185</v>
      </c>
      <c r="C190" s="8">
        <v>0</v>
      </c>
      <c r="D190" s="8">
        <v>185</v>
      </c>
      <c r="E190" s="8">
        <v>600186</v>
      </c>
      <c r="F190" s="8"/>
      <c r="G190" s="8" t="s">
        <v>60</v>
      </c>
      <c r="H190" s="10" t="str">
        <f t="shared" si="12"/>
        <v>[
{"item_id":2,"count":100},
{"item_id":1,"count":510000},
{"item_id":100,"count":37},
{"item_id":70033,"count":6}
]</v>
      </c>
      <c r="I190" s="14">
        <v>1</v>
      </c>
      <c r="J190" s="14" t="str">
        <f>"[
{""monster_id"":"&amp;AB190&amp;",""level"":"&amp;Z190&amp;",""stage"":"&amp;AH190&amp;",""spos"":1,""cpos"":1,""boss"":1},
{""monster_id"":"&amp;AC190&amp;",""level"":"&amp;Z190&amp;",""stage"":"&amp;AI190&amp;",""spos"":2,""cpos"":2},
{""monster_id"":"&amp;AD190&amp;",""level"":"&amp;Z190&amp;",""stage"":"&amp;AJ190&amp;",""spos"":3,""cpos"":3},
{""monster_id"":"&amp;AE190&amp;",""level"":"&amp;Z190&amp;",""stage"":"&amp;AK190&amp;",""spos"":4,""cpos"":4},
{""monster_id"":"&amp;AF190&amp;",""level"":"&amp;Z190&amp;",""stage"":"&amp;AL190&amp;",""spos"":5,""cpos"":5},
{""monster_id"":"&amp;AG190&amp;",""level"":"&amp;Z190&amp;",""stage"":"&amp;AM190&amp;",""spos"":6,""cpos"":6}
]"</f>
        <v>[
{"monster_id":20153,"level":231,"stage":7,"spos":1,"cpos":1,"boss":1},
{"monster_id":20424,"level":231,"stage":5,"spos":2,"cpos":2},
{"monster_id":20442,"level":231,"stage":7,"spos":3,"cpos":3},
{"monster_id":20364,"level":231,"stage":7,"spos":4,"cpos":4},
{"monster_id":20465,"level":231,"stage":7,"spos":5,"cpos":5},
{"monster_id":20424,"level":231,"stage":5,"spos":6,"cpos":6}
]</v>
      </c>
      <c r="L190" s="3">
        <f t="shared" si="10"/>
        <v>0</v>
      </c>
      <c r="M190" s="3">
        <f t="shared" si="11"/>
        <v>5</v>
      </c>
      <c r="N190" s="4">
        <v>510000</v>
      </c>
      <c r="O190" s="4">
        <v>100</v>
      </c>
      <c r="P190" s="4">
        <v>37</v>
      </c>
      <c r="Q190" s="4">
        <v>6</v>
      </c>
      <c r="Z190">
        <f t="shared" si="14"/>
        <v>231</v>
      </c>
      <c r="AA190">
        <v>2</v>
      </c>
      <c r="AB190">
        <v>20153</v>
      </c>
      <c r="AC190">
        <v>20424</v>
      </c>
      <c r="AD190">
        <v>20442</v>
      </c>
      <c r="AE190">
        <v>20364</v>
      </c>
      <c r="AF190">
        <v>20465</v>
      </c>
      <c r="AG190">
        <v>20424</v>
      </c>
      <c r="AH190">
        <v>7</v>
      </c>
      <c r="AI190">
        <v>5</v>
      </c>
      <c r="AJ190">
        <v>7</v>
      </c>
      <c r="AK190">
        <v>7</v>
      </c>
      <c r="AL190">
        <v>7</v>
      </c>
      <c r="AM190">
        <v>5</v>
      </c>
    </row>
    <row r="191" spans="1:39" ht="132" x14ac:dyDescent="0.15">
      <c r="A191" s="1"/>
      <c r="B191" s="8">
        <v>600186</v>
      </c>
      <c r="C191" s="8">
        <v>0</v>
      </c>
      <c r="D191" s="8">
        <v>186</v>
      </c>
      <c r="E191" s="8">
        <v>600187</v>
      </c>
      <c r="F191" s="8"/>
      <c r="G191" s="8" t="s">
        <v>60</v>
      </c>
      <c r="H191" s="10" t="str">
        <f t="shared" si="12"/>
        <v>[
{"item_id":2,"count":60},
{"item_id":1,"count":515000},
{"item_id":100,"count":25},
{"item_id":70033,"count":4}
]</v>
      </c>
      <c r="I191" s="14"/>
      <c r="J191" s="14" t="str">
        <f t="shared" si="13"/>
        <v>[
{"monster_id":20185,"level":232,"stage":7,"spos":1,"cpos":1},
{"monster_id":20035,"level":232,"stage":7,"spos":2,"cpos":2},
{"monster_id":20325,"level":232,"stage":5,"spos":3,"cpos":3},
{"monster_id":20143,"level":232,"stage":7,"spos":4,"cpos":4},
{"monster_id":20423,"level":232,"stage":5,"spos":5,"cpos":5},
{"monster_id":20064,"level":232,"stage":7,"spos":6,"cpos":6}
]</v>
      </c>
      <c r="L191" s="3">
        <f t="shared" si="10"/>
        <v>1</v>
      </c>
      <c r="M191" s="3">
        <f t="shared" si="11"/>
        <v>6</v>
      </c>
      <c r="N191" s="4">
        <v>515000</v>
      </c>
      <c r="O191" s="4">
        <v>60</v>
      </c>
      <c r="P191" s="4">
        <v>25</v>
      </c>
      <c r="Q191" s="4">
        <v>4</v>
      </c>
      <c r="Z191">
        <f t="shared" si="14"/>
        <v>232</v>
      </c>
      <c r="AA191">
        <v>1</v>
      </c>
      <c r="AB191">
        <v>20185</v>
      </c>
      <c r="AC191">
        <v>20035</v>
      </c>
      <c r="AD191">
        <v>20325</v>
      </c>
      <c r="AE191">
        <v>20143</v>
      </c>
      <c r="AF191">
        <v>20423</v>
      </c>
      <c r="AG191">
        <v>20064</v>
      </c>
      <c r="AH191">
        <v>7</v>
      </c>
      <c r="AI191">
        <v>7</v>
      </c>
      <c r="AJ191">
        <v>5</v>
      </c>
      <c r="AK191">
        <v>7</v>
      </c>
      <c r="AL191">
        <v>5</v>
      </c>
      <c r="AM191">
        <v>7</v>
      </c>
    </row>
    <row r="192" spans="1:39" ht="132" x14ac:dyDescent="0.15">
      <c r="A192" s="1"/>
      <c r="B192" s="8">
        <v>600187</v>
      </c>
      <c r="C192" s="8">
        <v>0</v>
      </c>
      <c r="D192" s="8">
        <v>187</v>
      </c>
      <c r="E192" s="8">
        <v>600188</v>
      </c>
      <c r="F192" s="8"/>
      <c r="G192" s="8" t="s">
        <v>60</v>
      </c>
      <c r="H192" s="10" t="str">
        <f t="shared" si="12"/>
        <v>[
{"item_id":2,"count":60},
{"item_id":1,"count":520000},
{"item_id":100,"count":25},
{"item_id":70033,"count":4}
]</v>
      </c>
      <c r="I192" s="14"/>
      <c r="J192" s="14" t="str">
        <f t="shared" si="13"/>
        <v>[
{"monster_id":20382,"level":233,"stage":5,"spos":1,"cpos":1},
{"monster_id":20414,"level":233,"stage":7,"spos":2,"cpos":2},
{"monster_id":20416,"level":233,"stage":7,"spos":3,"cpos":3},
{"monster_id":20334,"level":233,"stage":7,"spos":4,"cpos":4},
{"monster_id":20045,"level":233,"stage":7,"spos":5,"cpos":5},
{"monster_id":20336,"level":233,"stage":7,"spos":6,"cpos":6}
]</v>
      </c>
      <c r="L192" s="3">
        <f t="shared" si="10"/>
        <v>2</v>
      </c>
      <c r="M192" s="3">
        <f t="shared" si="11"/>
        <v>7</v>
      </c>
      <c r="N192" s="4">
        <v>520000</v>
      </c>
      <c r="O192" s="4">
        <v>60</v>
      </c>
      <c r="P192" s="4">
        <v>25</v>
      </c>
      <c r="Q192" s="4">
        <v>4</v>
      </c>
      <c r="Z192">
        <f t="shared" si="14"/>
        <v>233</v>
      </c>
      <c r="AA192">
        <v>1</v>
      </c>
      <c r="AB192">
        <v>20382</v>
      </c>
      <c r="AC192">
        <v>20414</v>
      </c>
      <c r="AD192">
        <v>20416</v>
      </c>
      <c r="AE192">
        <v>20334</v>
      </c>
      <c r="AF192">
        <v>20045</v>
      </c>
      <c r="AG192">
        <v>20336</v>
      </c>
      <c r="AH192">
        <v>5</v>
      </c>
      <c r="AI192">
        <v>7</v>
      </c>
      <c r="AJ192">
        <v>7</v>
      </c>
      <c r="AK192">
        <v>7</v>
      </c>
      <c r="AL192">
        <v>7</v>
      </c>
      <c r="AM192">
        <v>7</v>
      </c>
    </row>
    <row r="193" spans="1:39" ht="132" x14ac:dyDescent="0.15">
      <c r="A193" s="1"/>
      <c r="B193" s="8">
        <v>600188</v>
      </c>
      <c r="C193" s="8">
        <v>0</v>
      </c>
      <c r="D193" s="8">
        <v>188</v>
      </c>
      <c r="E193" s="8">
        <v>600189</v>
      </c>
      <c r="F193" s="8"/>
      <c r="G193" s="8" t="s">
        <v>60</v>
      </c>
      <c r="H193" s="10" t="str">
        <f t="shared" si="12"/>
        <v>[
{"item_id":2,"count":60},
{"item_id":1,"count":525000},
{"item_id":100,"count":25},
{"item_id":70033,"count":4}
]</v>
      </c>
      <c r="I193" s="14"/>
      <c r="J193" s="14" t="str">
        <f t="shared" si="13"/>
        <v>[
{"monster_id":20055,"level":234,"stage":7,"spos":1,"cpos":1},
{"monster_id":20353,"level":234,"stage":7,"spos":2,"cpos":2},
{"monster_id":20043,"level":234,"stage":7,"spos":3,"cpos":3},
{"monster_id":20116,"level":234,"stage":7,"spos":4,"cpos":4},
{"monster_id":20385,"level":234,"stage":5,"spos":5,"cpos":5},
{"monster_id":20186,"level":234,"stage":7,"spos":6,"cpos":6}
]</v>
      </c>
      <c r="L193" s="3">
        <f t="shared" si="10"/>
        <v>3</v>
      </c>
      <c r="M193" s="3">
        <f t="shared" si="11"/>
        <v>8</v>
      </c>
      <c r="N193" s="4">
        <v>525000</v>
      </c>
      <c r="O193" s="4">
        <v>60</v>
      </c>
      <c r="P193" s="4">
        <v>25</v>
      </c>
      <c r="Q193" s="4">
        <v>4</v>
      </c>
      <c r="Z193">
        <f t="shared" si="14"/>
        <v>234</v>
      </c>
      <c r="AA193">
        <v>1</v>
      </c>
      <c r="AB193">
        <v>20055</v>
      </c>
      <c r="AC193">
        <v>20353</v>
      </c>
      <c r="AD193">
        <v>20043</v>
      </c>
      <c r="AE193">
        <v>20116</v>
      </c>
      <c r="AF193">
        <v>20385</v>
      </c>
      <c r="AG193">
        <v>20186</v>
      </c>
      <c r="AH193">
        <v>7</v>
      </c>
      <c r="AI193">
        <v>7</v>
      </c>
      <c r="AJ193">
        <v>7</v>
      </c>
      <c r="AK193">
        <v>7</v>
      </c>
      <c r="AL193">
        <v>5</v>
      </c>
      <c r="AM193">
        <v>7</v>
      </c>
    </row>
    <row r="194" spans="1:39" ht="132" x14ac:dyDescent="0.15">
      <c r="A194" s="1"/>
      <c r="B194" s="8">
        <v>600189</v>
      </c>
      <c r="C194" s="8">
        <v>0</v>
      </c>
      <c r="D194" s="8">
        <v>189</v>
      </c>
      <c r="E194" s="8">
        <v>600190</v>
      </c>
      <c r="F194" s="8"/>
      <c r="G194" s="8" t="s">
        <v>60</v>
      </c>
      <c r="H194" s="10" t="str">
        <f t="shared" si="12"/>
        <v>[
{"item_id":2,"count":60},
{"item_id":1,"count":530000},
{"item_id":100,"count":25},
{"item_id":70033,"count":4}
]</v>
      </c>
      <c r="I194" s="14"/>
      <c r="J194" s="14" t="str">
        <f t="shared" si="13"/>
        <v>[
{"monster_id":20075,"level":235,"stage":7,"spos":1,"cpos":1},
{"monster_id":20066,"level":235,"stage":7,"spos":2,"cpos":2},
{"monster_id":20335,"level":235,"stage":7,"spos":3,"cpos":3},
{"monster_id":20055,"level":235,"stage":7,"spos":4,"cpos":4},
{"monster_id":20383,"level":235,"stage":5,"spos":5,"cpos":5},
{"monster_id":20364,"level":235,"stage":7,"spos":6,"cpos":6}
]</v>
      </c>
      <c r="L194" s="3">
        <f t="shared" si="10"/>
        <v>4</v>
      </c>
      <c r="M194" s="3">
        <f t="shared" si="11"/>
        <v>9</v>
      </c>
      <c r="N194" s="4">
        <v>530000</v>
      </c>
      <c r="O194" s="4">
        <v>60</v>
      </c>
      <c r="P194" s="4">
        <v>25</v>
      </c>
      <c r="Q194" s="4">
        <v>4</v>
      </c>
      <c r="Z194">
        <f t="shared" si="14"/>
        <v>235</v>
      </c>
      <c r="AA194">
        <v>1</v>
      </c>
      <c r="AB194">
        <v>20075</v>
      </c>
      <c r="AC194">
        <v>20066</v>
      </c>
      <c r="AD194">
        <v>20335</v>
      </c>
      <c r="AE194">
        <v>20055</v>
      </c>
      <c r="AF194">
        <v>20383</v>
      </c>
      <c r="AG194">
        <v>20364</v>
      </c>
      <c r="AH194">
        <v>7</v>
      </c>
      <c r="AI194">
        <v>7</v>
      </c>
      <c r="AJ194">
        <v>7</v>
      </c>
      <c r="AK194">
        <v>7</v>
      </c>
      <c r="AL194">
        <v>5</v>
      </c>
      <c r="AM194">
        <v>7</v>
      </c>
    </row>
    <row r="195" spans="1:39" ht="132" x14ac:dyDescent="0.15">
      <c r="A195" s="1"/>
      <c r="B195" s="8">
        <v>600190</v>
      </c>
      <c r="C195" s="8">
        <v>0</v>
      </c>
      <c r="D195" s="8">
        <v>190</v>
      </c>
      <c r="E195" s="8">
        <v>600191</v>
      </c>
      <c r="F195" s="8"/>
      <c r="G195" s="8" t="s">
        <v>60</v>
      </c>
      <c r="H195" s="10" t="str">
        <f t="shared" si="12"/>
        <v>[
{"item_id":2,"count":100},
{"item_id":1,"count":540000},
{"item_id":100,"count":37},
{"item_id":70033,"count":6}
]</v>
      </c>
      <c r="I195" s="14">
        <v>1</v>
      </c>
      <c r="J195" s="14" t="str">
        <f>"[
{""monster_id"":"&amp;AB195&amp;",""level"":"&amp;Z195&amp;",""stage"":"&amp;AH195&amp;",""spos"":1,""cpos"":1,""boss"":1},
{""monster_id"":"&amp;AC195&amp;",""level"":"&amp;Z195&amp;",""stage"":"&amp;AI195&amp;",""spos"":2,""cpos"":2},
{""monster_id"":"&amp;AD195&amp;",""level"":"&amp;Z195&amp;",""stage"":"&amp;AJ195&amp;",""spos"":3,""cpos"":3},
{""monster_id"":"&amp;AE195&amp;",""level"":"&amp;Z195&amp;",""stage"":"&amp;AK195&amp;",""spos"":4,""cpos"":4},
{""monster_id"":"&amp;AF195&amp;",""level"":"&amp;Z195&amp;",""stage"":"&amp;AL195&amp;",""spos"":5,""cpos"":5},
{""monster_id"":"&amp;AG195&amp;",""level"":"&amp;Z195&amp;",""stage"":"&amp;AM195&amp;",""spos"":6,""cpos"":6}
]"</f>
        <v>[
{"monster_id":20182,"level":237,"stage":7,"spos":1,"cpos":1,"boss":1},
{"monster_id":20443,"level":237,"stage":7,"spos":2,"cpos":2},
{"monster_id":20076,"level":237,"stage":7,"spos":3,"cpos":3},
{"monster_id":20173,"level":237,"stage":7,"spos":4,"cpos":4},
{"monster_id":20393,"level":237,"stage":7,"spos":5,"cpos":5},
{"monster_id":20454,"level":237,"stage":7,"spos":6,"cpos":6}
]</v>
      </c>
      <c r="L195" s="3">
        <f t="shared" si="10"/>
        <v>0</v>
      </c>
      <c r="M195" s="3">
        <f t="shared" si="11"/>
        <v>0</v>
      </c>
      <c r="N195" s="4">
        <v>540000</v>
      </c>
      <c r="O195" s="4">
        <v>100</v>
      </c>
      <c r="P195" s="4">
        <v>37</v>
      </c>
      <c r="Q195" s="4">
        <v>6</v>
      </c>
      <c r="Z195">
        <f t="shared" si="14"/>
        <v>237</v>
      </c>
      <c r="AA195">
        <v>2</v>
      </c>
      <c r="AB195">
        <v>20182</v>
      </c>
      <c r="AC195">
        <v>20443</v>
      </c>
      <c r="AD195">
        <v>20076</v>
      </c>
      <c r="AE195">
        <v>20173</v>
      </c>
      <c r="AF195">
        <v>20393</v>
      </c>
      <c r="AG195">
        <v>20454</v>
      </c>
      <c r="AH195">
        <v>7</v>
      </c>
      <c r="AI195">
        <v>7</v>
      </c>
      <c r="AJ195">
        <v>7</v>
      </c>
      <c r="AK195">
        <v>7</v>
      </c>
      <c r="AL195">
        <v>7</v>
      </c>
      <c r="AM195">
        <v>7</v>
      </c>
    </row>
    <row r="196" spans="1:39" ht="132" x14ac:dyDescent="0.15">
      <c r="A196" s="1"/>
      <c r="B196" s="8">
        <v>600191</v>
      </c>
      <c r="C196" s="8">
        <v>0</v>
      </c>
      <c r="D196" s="8">
        <v>191</v>
      </c>
      <c r="E196" s="8">
        <v>600192</v>
      </c>
      <c r="F196" s="8"/>
      <c r="G196" s="8" t="s">
        <v>60</v>
      </c>
      <c r="H196" s="10" t="str">
        <f t="shared" si="12"/>
        <v>[
{"item_id":2,"count":60},
{"item_id":1,"count":545000},
{"item_id":100,"count":25},
{"item_id":70033,"count":4}
]</v>
      </c>
      <c r="I196" s="14"/>
      <c r="J196" s="14" t="str">
        <f t="shared" si="13"/>
        <v>[
{"monster_id":20332,"level":238,"stage":7,"spos":1,"cpos":1},
{"monster_id":20422,"level":238,"stage":5,"spos":2,"cpos":2},
{"monster_id":20335,"level":238,"stage":7,"spos":3,"cpos":3},
{"monster_id":20063,"level":238,"stage":7,"spos":4,"cpos":4},
{"monster_id":20086,"level":238,"stage":7,"spos":5,"cpos":5},
{"monster_id":20153,"level":238,"stage":7,"spos":6,"cpos":6}
]</v>
      </c>
      <c r="L196" s="3">
        <f t="shared" si="10"/>
        <v>1</v>
      </c>
      <c r="M196" s="3">
        <f t="shared" si="11"/>
        <v>1</v>
      </c>
      <c r="N196" s="4">
        <v>545000</v>
      </c>
      <c r="O196" s="4">
        <v>60</v>
      </c>
      <c r="P196" s="4">
        <v>25</v>
      </c>
      <c r="Q196" s="4">
        <v>4</v>
      </c>
      <c r="Z196">
        <f t="shared" si="14"/>
        <v>238</v>
      </c>
      <c r="AA196">
        <v>1</v>
      </c>
      <c r="AB196">
        <v>20332</v>
      </c>
      <c r="AC196">
        <v>20422</v>
      </c>
      <c r="AD196">
        <v>20335</v>
      </c>
      <c r="AE196">
        <v>20063</v>
      </c>
      <c r="AF196">
        <v>20086</v>
      </c>
      <c r="AG196">
        <v>20153</v>
      </c>
      <c r="AH196">
        <v>7</v>
      </c>
      <c r="AI196">
        <v>5</v>
      </c>
      <c r="AJ196">
        <v>7</v>
      </c>
      <c r="AK196">
        <v>7</v>
      </c>
      <c r="AL196">
        <v>7</v>
      </c>
      <c r="AM196">
        <v>7</v>
      </c>
    </row>
    <row r="197" spans="1:39" ht="132" x14ac:dyDescent="0.15">
      <c r="A197" s="1"/>
      <c r="B197" s="8">
        <v>600192</v>
      </c>
      <c r="C197" s="8">
        <v>0</v>
      </c>
      <c r="D197" s="8">
        <v>192</v>
      </c>
      <c r="E197" s="8">
        <v>600193</v>
      </c>
      <c r="F197" s="8"/>
      <c r="G197" s="8" t="s">
        <v>60</v>
      </c>
      <c r="H197" s="10" t="str">
        <f t="shared" si="12"/>
        <v>[
{"item_id":2,"count":60},
{"item_id":1,"count":550000},
{"item_id":100,"count":25},
{"item_id":70033,"count":4}
]</v>
      </c>
      <c r="I197" s="14"/>
      <c r="J197" s="14" t="str">
        <f t="shared" si="13"/>
        <v>[
{"monster_id":20455,"level":239,"stage":7,"spos":1,"cpos":1},
{"monster_id":20463,"level":239,"stage":7,"spos":2,"cpos":2},
{"monster_id":20464,"level":239,"stage":7,"spos":3,"cpos":3},
{"monster_id":20334,"level":239,"stage":7,"spos":4,"cpos":4},
{"monster_id":20154,"level":239,"stage":7,"spos":5,"cpos":5},
{"monster_id":20163,"level":239,"stage":7,"spos":6,"cpos":6}
]</v>
      </c>
      <c r="L197" s="3">
        <f t="shared" si="10"/>
        <v>2</v>
      </c>
      <c r="M197" s="3">
        <f t="shared" si="11"/>
        <v>2</v>
      </c>
      <c r="N197" s="4">
        <v>550000</v>
      </c>
      <c r="O197" s="4">
        <v>60</v>
      </c>
      <c r="P197" s="4">
        <v>25</v>
      </c>
      <c r="Q197" s="4">
        <v>4</v>
      </c>
      <c r="Z197">
        <f t="shared" si="14"/>
        <v>239</v>
      </c>
      <c r="AA197">
        <v>1</v>
      </c>
      <c r="AB197">
        <v>20455</v>
      </c>
      <c r="AC197">
        <v>20463</v>
      </c>
      <c r="AD197">
        <v>20464</v>
      </c>
      <c r="AE197">
        <v>20334</v>
      </c>
      <c r="AF197">
        <v>20154</v>
      </c>
      <c r="AG197">
        <v>20163</v>
      </c>
      <c r="AH197">
        <v>7</v>
      </c>
      <c r="AI197">
        <v>7</v>
      </c>
      <c r="AJ197">
        <v>7</v>
      </c>
      <c r="AK197">
        <v>7</v>
      </c>
      <c r="AL197">
        <v>7</v>
      </c>
      <c r="AM197">
        <v>7</v>
      </c>
    </row>
    <row r="198" spans="1:39" ht="132" x14ac:dyDescent="0.15">
      <c r="A198" s="1"/>
      <c r="B198" s="8">
        <v>600193</v>
      </c>
      <c r="C198" s="8">
        <v>0</v>
      </c>
      <c r="D198" s="8">
        <v>193</v>
      </c>
      <c r="E198" s="8">
        <v>600194</v>
      </c>
      <c r="F198" s="8"/>
      <c r="G198" s="8" t="s">
        <v>60</v>
      </c>
      <c r="H198" s="10" t="str">
        <f t="shared" si="12"/>
        <v>[
{"item_id":2,"count":60},
{"item_id":1,"count":555000},
{"item_id":100,"count":25},
{"item_id":70033,"count":4}
]</v>
      </c>
      <c r="I198" s="14"/>
      <c r="J198" s="14" t="str">
        <f t="shared" si="13"/>
        <v>[
{"monster_id":20065,"level":240,"stage":7,"spos":1,"cpos":1},
{"monster_id":20356,"level":240,"stage":7,"spos":2,"cpos":2},
{"monster_id":20055,"level":240,"stage":7,"spos":3,"cpos":3},
{"monster_id":20113,"level":240,"stage":7,"spos":4,"cpos":4},
{"monster_id":20184,"level":240,"stage":7,"spos":5,"cpos":5},
{"monster_id":20174,"level":240,"stage":7,"spos":6,"cpos":6}
]</v>
      </c>
      <c r="L198" s="3">
        <f t="shared" ref="L198:L261" si="15">MOD(B198,5)</f>
        <v>3</v>
      </c>
      <c r="M198" s="3">
        <f t="shared" ref="M198:M261" si="16">MOD(B198,10)</f>
        <v>3</v>
      </c>
      <c r="N198" s="4">
        <v>555000</v>
      </c>
      <c r="O198" s="4">
        <v>60</v>
      </c>
      <c r="P198" s="4">
        <v>25</v>
      </c>
      <c r="Q198" s="4">
        <v>4</v>
      </c>
      <c r="Z198">
        <f t="shared" si="14"/>
        <v>240</v>
      </c>
      <c r="AA198">
        <v>1</v>
      </c>
      <c r="AB198">
        <v>20065</v>
      </c>
      <c r="AC198">
        <v>20356</v>
      </c>
      <c r="AD198">
        <v>20055</v>
      </c>
      <c r="AE198">
        <v>20113</v>
      </c>
      <c r="AF198">
        <v>20184</v>
      </c>
      <c r="AG198">
        <v>20174</v>
      </c>
      <c r="AH198">
        <v>7</v>
      </c>
      <c r="AI198">
        <v>7</v>
      </c>
      <c r="AJ198">
        <v>7</v>
      </c>
      <c r="AK198">
        <v>7</v>
      </c>
      <c r="AL198">
        <v>7</v>
      </c>
      <c r="AM198">
        <v>7</v>
      </c>
    </row>
    <row r="199" spans="1:39" ht="132" x14ac:dyDescent="0.15">
      <c r="A199" s="1"/>
      <c r="B199" s="8">
        <v>600194</v>
      </c>
      <c r="C199" s="8">
        <v>0</v>
      </c>
      <c r="D199" s="8">
        <v>194</v>
      </c>
      <c r="E199" s="8">
        <v>600195</v>
      </c>
      <c r="F199" s="8"/>
      <c r="G199" s="8" t="s">
        <v>60</v>
      </c>
      <c r="H199" s="10" t="str">
        <f t="shared" si="12"/>
        <v>[
{"item_id":2,"count":60},
{"item_id":1,"count":560000},
{"item_id":100,"count":25},
{"item_id":70033,"count":4}
]</v>
      </c>
      <c r="I199" s="14"/>
      <c r="J199" s="14" t="str">
        <f t="shared" si="13"/>
        <v>[
{"monster_id":20365,"level":241,"stage":7,"spos":1,"cpos":1},
{"monster_id":20043,"level":241,"stage":7,"spos":2,"cpos":2},
{"monster_id":20022,"level":241,"stage":7,"spos":3,"cpos":3},
{"monster_id":20054,"level":241,"stage":7,"spos":4,"cpos":4},
{"monster_id":20466,"level":241,"stage":7,"spos":5,"cpos":5},
{"monster_id":20155,"level":241,"stage":7,"spos":6,"cpos":6}
]</v>
      </c>
      <c r="L199" s="3">
        <f t="shared" si="15"/>
        <v>4</v>
      </c>
      <c r="M199" s="3">
        <f t="shared" si="16"/>
        <v>4</v>
      </c>
      <c r="N199" s="4">
        <v>560000</v>
      </c>
      <c r="O199" s="4">
        <v>60</v>
      </c>
      <c r="P199" s="4">
        <v>25</v>
      </c>
      <c r="Q199" s="4">
        <v>4</v>
      </c>
      <c r="Z199">
        <f t="shared" si="14"/>
        <v>241</v>
      </c>
      <c r="AA199">
        <v>1</v>
      </c>
      <c r="AB199">
        <v>20365</v>
      </c>
      <c r="AC199">
        <v>20043</v>
      </c>
      <c r="AD199">
        <v>20022</v>
      </c>
      <c r="AE199">
        <v>20054</v>
      </c>
      <c r="AF199">
        <v>20466</v>
      </c>
      <c r="AG199">
        <v>20155</v>
      </c>
      <c r="AH199">
        <v>7</v>
      </c>
      <c r="AI199">
        <v>7</v>
      </c>
      <c r="AJ199">
        <v>7</v>
      </c>
      <c r="AK199">
        <v>7</v>
      </c>
      <c r="AL199">
        <v>7</v>
      </c>
      <c r="AM199">
        <v>7</v>
      </c>
    </row>
    <row r="200" spans="1:39" ht="132" x14ac:dyDescent="0.15">
      <c r="A200" s="1"/>
      <c r="B200" s="8">
        <v>600195</v>
      </c>
      <c r="C200" s="8">
        <v>0</v>
      </c>
      <c r="D200" s="8">
        <v>195</v>
      </c>
      <c r="E200" s="8">
        <v>600196</v>
      </c>
      <c r="F200" s="8"/>
      <c r="G200" s="8" t="s">
        <v>60</v>
      </c>
      <c r="H200" s="10" t="str">
        <f t="shared" ref="H200:H263" si="17">"[
{""item_id"":2,""count"":"&amp;O200&amp;"},
{""item_id"":1,""count"":"&amp;N200&amp;"},
{""item_id"":100,""count"":"&amp;P200&amp;"},
{""item_id"":70033,""count"":"&amp;Q200&amp;"}
]"</f>
        <v>[
{"item_id":2,"count":100},
{"item_id":1,"count":570000},
{"item_id":100,"count":37},
{"item_id":70033,"count":6}
]</v>
      </c>
      <c r="I200" s="14">
        <v>1</v>
      </c>
      <c r="J200" s="14" t="str">
        <f>"[
{""monster_id"":"&amp;AB200&amp;",""level"":"&amp;Z200&amp;",""stage"":"&amp;AH200&amp;",""spos"":1,""cpos"":1,""boss"":1},
{""monster_id"":"&amp;AC200&amp;",""level"":"&amp;Z200&amp;",""stage"":"&amp;AI200&amp;",""spos"":2,""cpos"":2},
{""monster_id"":"&amp;AD200&amp;",""level"":"&amp;Z200&amp;",""stage"":"&amp;AJ200&amp;",""spos"":3,""cpos"":3},
{""monster_id"":"&amp;AE200&amp;",""level"":"&amp;Z200&amp;",""stage"":"&amp;AK200&amp;",""spos"":4,""cpos"":4},
{""monster_id"":"&amp;AF200&amp;",""level"":"&amp;Z200&amp;",""stage"":"&amp;AL200&amp;",""spos"":5,""cpos"":5},
{""monster_id"":"&amp;AG200&amp;",""level"":"&amp;Z200&amp;",""stage"":"&amp;AM200&amp;",""spos"":6,""cpos"":6}
]"</f>
        <v>[
{"monster_id":20133,"level":243,"stage":7,"spos":1,"cpos":1,"boss":1},
{"monster_id":20136,"level":243,"stage":7,"spos":2,"cpos":2},
{"monster_id":20143,"level":243,"stage":7,"spos":3,"cpos":3},
{"monster_id":20136,"level":243,"stage":7,"spos":4,"cpos":4},
{"monster_id":20066,"level":243,"stage":7,"spos":5,"cpos":5},
{"monster_id":20125,"level":243,"stage":7,"spos":6,"cpos":6}
]</v>
      </c>
      <c r="L200" s="3">
        <f t="shared" si="15"/>
        <v>0</v>
      </c>
      <c r="M200" s="3">
        <f t="shared" si="16"/>
        <v>5</v>
      </c>
      <c r="N200" s="4">
        <v>570000</v>
      </c>
      <c r="O200" s="4">
        <v>100</v>
      </c>
      <c r="P200" s="4">
        <v>37</v>
      </c>
      <c r="Q200" s="4">
        <v>6</v>
      </c>
      <c r="Z200">
        <f t="shared" si="14"/>
        <v>243</v>
      </c>
      <c r="AA200">
        <v>2</v>
      </c>
      <c r="AB200">
        <v>20133</v>
      </c>
      <c r="AC200">
        <v>20136</v>
      </c>
      <c r="AD200">
        <v>20143</v>
      </c>
      <c r="AE200">
        <v>20136</v>
      </c>
      <c r="AF200">
        <v>20066</v>
      </c>
      <c r="AG200">
        <v>20125</v>
      </c>
      <c r="AH200">
        <v>7</v>
      </c>
      <c r="AI200">
        <v>7</v>
      </c>
      <c r="AJ200">
        <v>7</v>
      </c>
      <c r="AK200">
        <v>7</v>
      </c>
      <c r="AL200">
        <v>7</v>
      </c>
      <c r="AM200">
        <v>7</v>
      </c>
    </row>
    <row r="201" spans="1:39" ht="132" x14ac:dyDescent="0.15">
      <c r="A201" s="1"/>
      <c r="B201" s="8">
        <v>600196</v>
      </c>
      <c r="C201" s="8">
        <v>0</v>
      </c>
      <c r="D201" s="8">
        <v>196</v>
      </c>
      <c r="E201" s="8">
        <v>600197</v>
      </c>
      <c r="F201" s="8"/>
      <c r="G201" s="8" t="s">
        <v>60</v>
      </c>
      <c r="H201" s="10" t="str">
        <f t="shared" si="17"/>
        <v>[
{"item_id":2,"count":60},
{"item_id":1,"count":575000},
{"item_id":100,"count":25},
{"item_id":70033,"count":4}
]</v>
      </c>
      <c r="I201" s="14"/>
      <c r="J201" s="14" t="str">
        <f t="shared" ref="J201:J263" si="18">"[
{""monster_id"":"&amp;AB201&amp;",""level"":"&amp;Z201&amp;",""stage"":"&amp;AH201&amp;",""spos"":1,""cpos"":1},
{""monster_id"":"&amp;AC201&amp;",""level"":"&amp;Z201&amp;",""stage"":"&amp;AI201&amp;",""spos"":2,""cpos"":2},
{""monster_id"":"&amp;AD201&amp;",""level"":"&amp;Z201&amp;",""stage"":"&amp;AJ201&amp;",""spos"":3,""cpos"":3},
{""monster_id"":"&amp;AE201&amp;",""level"":"&amp;Z201&amp;",""stage"":"&amp;AK201&amp;",""spos"":4,""cpos"":4},
{""monster_id"":"&amp;AF201&amp;",""level"":"&amp;Z201&amp;",""stage"":"&amp;AL201&amp;",""spos"":5,""cpos"":5},
{""monster_id"":"&amp;AG201&amp;",""level"":"&amp;Z201&amp;",""stage"":"&amp;AM201&amp;",""spos"":6,""cpos"":6}
]"</f>
        <v>[
{"monster_id":20072,"level":244,"stage":7,"spos":1,"cpos":1},
{"monster_id":20053,"level":244,"stage":7,"spos":2,"cpos":2},
{"monster_id":20452,"level":244,"stage":7,"spos":3,"cpos":3},
{"monster_id":20045,"level":244,"stage":7,"spos":4,"cpos":4},
{"monster_id":20124,"level":244,"stage":7,"spos":5,"cpos":5},
{"monster_id":20402,"level":244,"stage":7,"spos":6,"cpos":6}
]</v>
      </c>
      <c r="L201" s="3">
        <f t="shared" si="15"/>
        <v>1</v>
      </c>
      <c r="M201" s="3">
        <f t="shared" si="16"/>
        <v>6</v>
      </c>
      <c r="N201" s="4">
        <v>575000</v>
      </c>
      <c r="O201" s="4">
        <v>60</v>
      </c>
      <c r="P201" s="4">
        <v>25</v>
      </c>
      <c r="Q201" s="4">
        <v>4</v>
      </c>
      <c r="Z201">
        <f t="shared" si="14"/>
        <v>244</v>
      </c>
      <c r="AA201">
        <v>1</v>
      </c>
      <c r="AB201">
        <v>20072</v>
      </c>
      <c r="AC201">
        <v>20053</v>
      </c>
      <c r="AD201">
        <v>20452</v>
      </c>
      <c r="AE201">
        <v>20045</v>
      </c>
      <c r="AF201">
        <v>20124</v>
      </c>
      <c r="AG201">
        <v>20402</v>
      </c>
      <c r="AH201">
        <v>7</v>
      </c>
      <c r="AI201">
        <v>7</v>
      </c>
      <c r="AJ201">
        <v>7</v>
      </c>
      <c r="AK201">
        <v>7</v>
      </c>
      <c r="AL201">
        <v>7</v>
      </c>
      <c r="AM201">
        <v>7</v>
      </c>
    </row>
    <row r="202" spans="1:39" ht="132" x14ac:dyDescent="0.15">
      <c r="A202" s="1"/>
      <c r="B202" s="8">
        <v>600197</v>
      </c>
      <c r="C202" s="8">
        <v>0</v>
      </c>
      <c r="D202" s="8">
        <v>197</v>
      </c>
      <c r="E202" s="8">
        <v>600198</v>
      </c>
      <c r="F202" s="8"/>
      <c r="G202" s="8" t="s">
        <v>60</v>
      </c>
      <c r="H202" s="10" t="str">
        <f t="shared" si="17"/>
        <v>[
{"item_id":2,"count":60},
{"item_id":1,"count":580000},
{"item_id":100,"count":25},
{"item_id":70033,"count":4}
]</v>
      </c>
      <c r="I202" s="14"/>
      <c r="J202" s="14" t="str">
        <f t="shared" si="18"/>
        <v>[
{"monster_id":20465,"level":245,"stage":7,"spos":1,"cpos":1},
{"monster_id":20465,"level":245,"stage":7,"spos":2,"cpos":2},
{"monster_id":20444,"level":245,"stage":7,"spos":3,"cpos":3},
{"monster_id":20056,"level":245,"stage":7,"spos":4,"cpos":4},
{"monster_id":20074,"level":245,"stage":7,"spos":5,"cpos":5},
{"monster_id":20164,"level":245,"stage":7,"spos":6,"cpos":6}
]</v>
      </c>
      <c r="L202" s="3">
        <f t="shared" si="15"/>
        <v>2</v>
      </c>
      <c r="M202" s="3">
        <f t="shared" si="16"/>
        <v>7</v>
      </c>
      <c r="N202" s="4">
        <v>580000</v>
      </c>
      <c r="O202" s="4">
        <v>60</v>
      </c>
      <c r="P202" s="4">
        <v>25</v>
      </c>
      <c r="Q202" s="4">
        <v>4</v>
      </c>
      <c r="Z202">
        <f t="shared" si="14"/>
        <v>245</v>
      </c>
      <c r="AA202">
        <v>1</v>
      </c>
      <c r="AB202">
        <v>20465</v>
      </c>
      <c r="AC202">
        <v>20465</v>
      </c>
      <c r="AD202">
        <v>20444</v>
      </c>
      <c r="AE202">
        <v>20056</v>
      </c>
      <c r="AF202">
        <v>20074</v>
      </c>
      <c r="AG202">
        <v>20164</v>
      </c>
      <c r="AH202">
        <v>7</v>
      </c>
      <c r="AI202">
        <v>7</v>
      </c>
      <c r="AJ202">
        <v>7</v>
      </c>
      <c r="AK202">
        <v>7</v>
      </c>
      <c r="AL202">
        <v>7</v>
      </c>
      <c r="AM202">
        <v>7</v>
      </c>
    </row>
    <row r="203" spans="1:39" ht="132" x14ac:dyDescent="0.15">
      <c r="A203" s="1"/>
      <c r="B203" s="8">
        <v>600198</v>
      </c>
      <c r="C203" s="8">
        <v>0</v>
      </c>
      <c r="D203" s="8">
        <v>198</v>
      </c>
      <c r="E203" s="8">
        <v>600199</v>
      </c>
      <c r="F203" s="8"/>
      <c r="G203" s="8" t="s">
        <v>60</v>
      </c>
      <c r="H203" s="10" t="str">
        <f t="shared" si="17"/>
        <v>[
{"item_id":2,"count":60},
{"item_id":1,"count":585000},
{"item_id":100,"count":25},
{"item_id":70033,"count":4}
]</v>
      </c>
      <c r="I203" s="14"/>
      <c r="J203" s="14" t="str">
        <f t="shared" si="18"/>
        <v>[
{"monster_id":20026,"level":246,"stage":7,"spos":1,"cpos":1},
{"monster_id":20335,"level":246,"stage":7,"spos":2,"cpos":2},
{"monster_id":20423,"level":246,"stage":5,"spos":3,"cpos":3},
{"monster_id":20396,"level":246,"stage":7,"spos":4,"cpos":4},
{"monster_id":20133,"level":246,"stage":7,"spos":5,"cpos":5},
{"monster_id":20026,"level":246,"stage":7,"spos":6,"cpos":6}
]</v>
      </c>
      <c r="L203" s="3">
        <f t="shared" si="15"/>
        <v>3</v>
      </c>
      <c r="M203" s="3">
        <f t="shared" si="16"/>
        <v>8</v>
      </c>
      <c r="N203" s="4">
        <v>585000</v>
      </c>
      <c r="O203" s="4">
        <v>60</v>
      </c>
      <c r="P203" s="4">
        <v>25</v>
      </c>
      <c r="Q203" s="4">
        <v>4</v>
      </c>
      <c r="Z203">
        <f t="shared" si="14"/>
        <v>246</v>
      </c>
      <c r="AA203">
        <v>1</v>
      </c>
      <c r="AB203">
        <v>20026</v>
      </c>
      <c r="AC203">
        <v>20335</v>
      </c>
      <c r="AD203">
        <v>20423</v>
      </c>
      <c r="AE203">
        <v>20396</v>
      </c>
      <c r="AF203">
        <v>20133</v>
      </c>
      <c r="AG203">
        <v>20026</v>
      </c>
      <c r="AH203">
        <v>7</v>
      </c>
      <c r="AI203">
        <v>7</v>
      </c>
      <c r="AJ203">
        <v>5</v>
      </c>
      <c r="AK203">
        <v>7</v>
      </c>
      <c r="AL203">
        <v>7</v>
      </c>
      <c r="AM203">
        <v>7</v>
      </c>
    </row>
    <row r="204" spans="1:39" ht="132" x14ac:dyDescent="0.15">
      <c r="A204" s="1"/>
      <c r="B204" s="8">
        <v>600199</v>
      </c>
      <c r="C204" s="8">
        <v>0</v>
      </c>
      <c r="D204" s="8">
        <v>199</v>
      </c>
      <c r="E204" s="8">
        <v>600200</v>
      </c>
      <c r="F204" s="8"/>
      <c r="G204" s="8" t="s">
        <v>60</v>
      </c>
      <c r="H204" s="10" t="str">
        <f t="shared" si="17"/>
        <v>[
{"item_id":2,"count":60},
{"item_id":1,"count":590000},
{"item_id":100,"count":25},
{"item_id":70033,"count":4}
]</v>
      </c>
      <c r="I204" s="14"/>
      <c r="J204" s="14" t="str">
        <f t="shared" si="18"/>
        <v>[
{"monster_id":20383,"level":247,"stage":5,"spos":1,"cpos":1},
{"monster_id":20404,"level":247,"stage":7,"spos":2,"cpos":2},
{"monster_id":20326,"level":247,"stage":5,"spos":3,"cpos":3},
{"monster_id":20074,"level":247,"stage":7,"spos":4,"cpos":4},
{"monster_id":20345,"level":247,"stage":7,"spos":5,"cpos":5},
{"monster_id":20175,"level":247,"stage":7,"spos":6,"cpos":6}
]</v>
      </c>
      <c r="L204" s="3">
        <f t="shared" si="15"/>
        <v>4</v>
      </c>
      <c r="M204" s="3">
        <f t="shared" si="16"/>
        <v>9</v>
      </c>
      <c r="N204" s="4">
        <v>590000</v>
      </c>
      <c r="O204" s="4">
        <v>60</v>
      </c>
      <c r="P204" s="4">
        <v>25</v>
      </c>
      <c r="Q204" s="4">
        <v>4</v>
      </c>
      <c r="Z204">
        <f t="shared" si="14"/>
        <v>247</v>
      </c>
      <c r="AA204">
        <v>1</v>
      </c>
      <c r="AB204">
        <v>20383</v>
      </c>
      <c r="AC204">
        <v>20404</v>
      </c>
      <c r="AD204">
        <v>20326</v>
      </c>
      <c r="AE204">
        <v>20074</v>
      </c>
      <c r="AF204">
        <v>20345</v>
      </c>
      <c r="AG204">
        <v>20175</v>
      </c>
      <c r="AH204">
        <v>5</v>
      </c>
      <c r="AI204">
        <v>7</v>
      </c>
      <c r="AJ204">
        <v>5</v>
      </c>
      <c r="AK204">
        <v>7</v>
      </c>
      <c r="AL204">
        <v>7</v>
      </c>
      <c r="AM204">
        <v>7</v>
      </c>
    </row>
    <row r="205" spans="1:39" ht="132" x14ac:dyDescent="0.15">
      <c r="A205" s="1"/>
      <c r="B205" s="8">
        <v>600200</v>
      </c>
      <c r="C205" s="8">
        <v>0</v>
      </c>
      <c r="D205" s="8">
        <v>200</v>
      </c>
      <c r="E205" s="8">
        <v>600201</v>
      </c>
      <c r="F205" s="8"/>
      <c r="G205" s="8" t="s">
        <v>60</v>
      </c>
      <c r="H205" s="10" t="str">
        <f t="shared" si="17"/>
        <v>[
{"item_id":2,"count":100},
{"item_id":1,"count":607000},
{"item_id":100,"count":37},
{"item_id":70033,"count":6}
]</v>
      </c>
      <c r="I205" s="14">
        <v>1</v>
      </c>
      <c r="J205" s="14" t="str">
        <f>"[
{""monster_id"":"&amp;AB205&amp;",""level"":"&amp;Z205&amp;",""stage"":"&amp;AH205&amp;",""spos"":1,""cpos"":1,""boss"":1},
{""monster_id"":"&amp;AC205&amp;",""level"":"&amp;Z205&amp;",""stage"":"&amp;AI205&amp;",""spos"":2,""cpos"":2},
{""monster_id"":"&amp;AD205&amp;",""level"":"&amp;Z205&amp;",""stage"":"&amp;AJ205&amp;",""spos"":3,""cpos"":3},
{""monster_id"":"&amp;AE205&amp;",""level"":"&amp;Z205&amp;",""stage"":"&amp;AK205&amp;",""spos"":4,""cpos"":4},
{""monster_id"":"&amp;AF205&amp;",""level"":"&amp;Z205&amp;",""stage"":"&amp;AL205&amp;",""spos"":5,""cpos"":5},
{""monster_id"":"&amp;AG205&amp;",""level"":"&amp;Z205&amp;",""stage"":"&amp;AM205&amp;",""spos"":6,""cpos"":6}
]"</f>
        <v>[
{"monster_id":20185,"level":249,"stage":7,"spos":1,"cpos":1,"boss":1},
{"monster_id":20422,"level":249,"stage":5,"spos":2,"cpos":2},
{"monster_id":20035,"level":249,"stage":7,"spos":3,"cpos":3},
{"monster_id":20446,"level":249,"stage":7,"spos":4,"cpos":4},
{"monster_id":20312,"level":249,"stage":5,"spos":5,"cpos":5},
{"monster_id":20166,"level":249,"stage":7,"spos":6,"cpos":6}
]</v>
      </c>
      <c r="L205" s="3">
        <f t="shared" si="15"/>
        <v>0</v>
      </c>
      <c r="M205" s="3">
        <f t="shared" si="16"/>
        <v>0</v>
      </c>
      <c r="N205" s="4">
        <v>607000</v>
      </c>
      <c r="O205" s="4">
        <v>100</v>
      </c>
      <c r="P205" s="4">
        <v>37</v>
      </c>
      <c r="Q205" s="4">
        <v>6</v>
      </c>
      <c r="Z205">
        <f t="shared" ref="Z205:Z268" si="19">Z204+AA205</f>
        <v>249</v>
      </c>
      <c r="AA205">
        <v>2</v>
      </c>
      <c r="AB205">
        <v>20185</v>
      </c>
      <c r="AC205">
        <v>20422</v>
      </c>
      <c r="AD205">
        <v>20035</v>
      </c>
      <c r="AE205">
        <v>20446</v>
      </c>
      <c r="AF205">
        <v>20312</v>
      </c>
      <c r="AG205">
        <v>20166</v>
      </c>
      <c r="AH205">
        <v>7</v>
      </c>
      <c r="AI205">
        <v>5</v>
      </c>
      <c r="AJ205">
        <v>7</v>
      </c>
      <c r="AK205">
        <v>7</v>
      </c>
      <c r="AL205">
        <v>5</v>
      </c>
      <c r="AM205">
        <v>7</v>
      </c>
    </row>
    <row r="206" spans="1:39" ht="132" x14ac:dyDescent="0.15">
      <c r="A206" s="1"/>
      <c r="B206" s="8">
        <v>600201</v>
      </c>
      <c r="C206" s="8">
        <v>0</v>
      </c>
      <c r="D206" s="8">
        <v>201</v>
      </c>
      <c r="E206" s="8">
        <v>600202</v>
      </c>
      <c r="F206" s="8"/>
      <c r="G206" s="8" t="s">
        <v>60</v>
      </c>
      <c r="H206" s="10" t="str">
        <f t="shared" si="17"/>
        <v>[
{"item_id":2,"count":70},
{"item_id":1,"count":614000},
{"item_id":100,"count":30},
{"item_id":70033,"count":5}
]</v>
      </c>
      <c r="I206" s="14"/>
      <c r="J206" s="14" t="str">
        <f t="shared" si="18"/>
        <v>[
{"monster_id":20382,"level":250,"stage":5,"spos":1,"cpos":1},
{"monster_id":20135,"level":250,"stage":7,"spos":2,"cpos":2},
{"monster_id":20344,"level":250,"stage":7,"spos":3,"cpos":3},
{"monster_id":20414,"level":250,"stage":7,"spos":4,"cpos":4},
{"monster_id":20084,"level":250,"stage":7,"spos":5,"cpos":5},
{"monster_id":20044,"level":250,"stage":7,"spos":6,"cpos":6}
]</v>
      </c>
      <c r="L206" s="3">
        <f t="shared" si="15"/>
        <v>1</v>
      </c>
      <c r="M206" s="3">
        <f t="shared" si="16"/>
        <v>1</v>
      </c>
      <c r="N206" s="4">
        <v>614000</v>
      </c>
      <c r="O206" s="4">
        <v>70</v>
      </c>
      <c r="P206" s="4">
        <v>30</v>
      </c>
      <c r="Q206" s="4">
        <v>5</v>
      </c>
      <c r="Z206">
        <f t="shared" si="19"/>
        <v>250</v>
      </c>
      <c r="AA206">
        <v>1</v>
      </c>
      <c r="AB206">
        <v>20382</v>
      </c>
      <c r="AC206">
        <v>20135</v>
      </c>
      <c r="AD206">
        <v>20344</v>
      </c>
      <c r="AE206">
        <v>20414</v>
      </c>
      <c r="AF206">
        <v>20084</v>
      </c>
      <c r="AG206">
        <v>20044</v>
      </c>
      <c r="AH206">
        <v>5</v>
      </c>
      <c r="AI206">
        <v>7</v>
      </c>
      <c r="AJ206">
        <v>7</v>
      </c>
      <c r="AK206">
        <v>7</v>
      </c>
      <c r="AL206">
        <v>7</v>
      </c>
      <c r="AM206">
        <v>7</v>
      </c>
    </row>
    <row r="207" spans="1:39" ht="132" x14ac:dyDescent="0.15">
      <c r="A207" s="1"/>
      <c r="B207" s="8">
        <v>600202</v>
      </c>
      <c r="C207" s="8">
        <v>0</v>
      </c>
      <c r="D207" s="8">
        <v>202</v>
      </c>
      <c r="E207" s="8">
        <v>600203</v>
      </c>
      <c r="F207" s="8"/>
      <c r="G207" s="8" t="s">
        <v>60</v>
      </c>
      <c r="H207" s="10" t="str">
        <f t="shared" si="17"/>
        <v>[
{"item_id":2,"count":70},
{"item_id":1,"count":621000},
{"item_id":100,"count":30},
{"item_id":70033,"count":5}
]</v>
      </c>
      <c r="I207" s="14"/>
      <c r="J207" s="14" t="str">
        <f t="shared" si="18"/>
        <v>[
{"monster_id":20313,"level":251,"stage":5,"spos":1,"cpos":1},
{"monster_id":20123,"level":251,"stage":7,"spos":2,"cpos":2},
{"monster_id":20453,"level":251,"stage":7,"spos":3,"cpos":3},
{"monster_id":20315,"level":251,"stage":5,"spos":4,"cpos":4},
{"monster_id":20014,"level":251,"stage":7,"spos":5,"cpos":5},
{"monster_id":20412,"level":251,"stage":7,"spos":6,"cpos":6}
]</v>
      </c>
      <c r="L207" s="3">
        <f t="shared" si="15"/>
        <v>2</v>
      </c>
      <c r="M207" s="3">
        <f t="shared" si="16"/>
        <v>2</v>
      </c>
      <c r="N207" s="4">
        <v>621000</v>
      </c>
      <c r="O207" s="4">
        <v>70</v>
      </c>
      <c r="P207" s="4">
        <v>30</v>
      </c>
      <c r="Q207" s="4">
        <v>5</v>
      </c>
      <c r="Z207">
        <f t="shared" si="19"/>
        <v>251</v>
      </c>
      <c r="AA207">
        <v>1</v>
      </c>
      <c r="AB207">
        <v>20313</v>
      </c>
      <c r="AC207">
        <v>20123</v>
      </c>
      <c r="AD207">
        <v>20453</v>
      </c>
      <c r="AE207">
        <v>20315</v>
      </c>
      <c r="AF207">
        <v>20014</v>
      </c>
      <c r="AG207">
        <v>20412</v>
      </c>
      <c r="AH207">
        <v>5</v>
      </c>
      <c r="AI207">
        <v>7</v>
      </c>
      <c r="AJ207">
        <v>7</v>
      </c>
      <c r="AK207">
        <v>5</v>
      </c>
      <c r="AL207">
        <v>7</v>
      </c>
      <c r="AM207">
        <v>7</v>
      </c>
    </row>
    <row r="208" spans="1:39" ht="132" x14ac:dyDescent="0.15">
      <c r="A208" s="1"/>
      <c r="B208" s="8">
        <v>600203</v>
      </c>
      <c r="C208" s="8">
        <v>0</v>
      </c>
      <c r="D208" s="8">
        <v>203</v>
      </c>
      <c r="E208" s="8">
        <v>600204</v>
      </c>
      <c r="F208" s="8"/>
      <c r="G208" s="8" t="s">
        <v>60</v>
      </c>
      <c r="H208" s="10" t="str">
        <f t="shared" si="17"/>
        <v>[
{"item_id":2,"count":70},
{"item_id":1,"count":628000},
{"item_id":100,"count":30},
{"item_id":70033,"count":5}
]</v>
      </c>
      <c r="I208" s="14"/>
      <c r="J208" s="14" t="str">
        <f t="shared" si="18"/>
        <v>[
{"monster_id":20392,"level":252,"stage":7,"spos":1,"cpos":1},
{"monster_id":20384,"level":252,"stage":5,"spos":2,"cpos":2},
{"monster_id":20164,"level":252,"stage":7,"spos":3,"cpos":3},
{"monster_id":20173,"level":252,"stage":7,"spos":4,"cpos":4},
{"monster_id":20425,"level":252,"stage":5,"spos":5,"cpos":5},
{"monster_id":20402,"level":252,"stage":7,"spos":6,"cpos":6}
]</v>
      </c>
      <c r="L208" s="3">
        <f t="shared" si="15"/>
        <v>3</v>
      </c>
      <c r="M208" s="3">
        <f t="shared" si="16"/>
        <v>3</v>
      </c>
      <c r="N208" s="4">
        <v>628000</v>
      </c>
      <c r="O208" s="4">
        <v>70</v>
      </c>
      <c r="P208" s="4">
        <v>30</v>
      </c>
      <c r="Q208" s="4">
        <v>5</v>
      </c>
      <c r="Z208">
        <f t="shared" si="19"/>
        <v>252</v>
      </c>
      <c r="AA208">
        <v>1</v>
      </c>
      <c r="AB208">
        <v>20392</v>
      </c>
      <c r="AC208">
        <v>20384</v>
      </c>
      <c r="AD208">
        <v>20164</v>
      </c>
      <c r="AE208">
        <v>20173</v>
      </c>
      <c r="AF208">
        <v>20425</v>
      </c>
      <c r="AG208">
        <v>20402</v>
      </c>
      <c r="AH208">
        <v>7</v>
      </c>
      <c r="AI208">
        <v>5</v>
      </c>
      <c r="AJ208">
        <v>7</v>
      </c>
      <c r="AK208">
        <v>7</v>
      </c>
      <c r="AL208">
        <v>5</v>
      </c>
      <c r="AM208">
        <v>7</v>
      </c>
    </row>
    <row r="209" spans="1:39" ht="132" x14ac:dyDescent="0.15">
      <c r="A209" s="1"/>
      <c r="B209" s="8">
        <v>600204</v>
      </c>
      <c r="C209" s="8">
        <v>0</v>
      </c>
      <c r="D209" s="8">
        <v>204</v>
      </c>
      <c r="E209" s="8">
        <v>600205</v>
      </c>
      <c r="F209" s="8"/>
      <c r="G209" s="8" t="s">
        <v>60</v>
      </c>
      <c r="H209" s="10" t="str">
        <f t="shared" si="17"/>
        <v>[
{"item_id":2,"count":70},
{"item_id":1,"count":635000},
{"item_id":100,"count":30},
{"item_id":70033,"count":5}
]</v>
      </c>
      <c r="I209" s="14"/>
      <c r="J209" s="14" t="str">
        <f t="shared" si="18"/>
        <v>[
{"monster_id":20152,"level":253,"stage":7,"spos":1,"cpos":1},
{"monster_id":20342,"level":253,"stage":7,"spos":2,"cpos":2},
{"monster_id":20332,"level":253,"stage":7,"spos":3,"cpos":3},
{"monster_id":20364,"level":253,"stage":7,"spos":4,"cpos":4},
{"monster_id":20442,"level":253,"stage":7,"spos":5,"cpos":5},
{"monster_id":20046,"level":253,"stage":7,"spos":6,"cpos":6}
]</v>
      </c>
      <c r="L209" s="3">
        <f t="shared" si="15"/>
        <v>4</v>
      </c>
      <c r="M209" s="3">
        <f t="shared" si="16"/>
        <v>4</v>
      </c>
      <c r="N209" s="4">
        <v>635000</v>
      </c>
      <c r="O209" s="4">
        <v>70</v>
      </c>
      <c r="P209" s="4">
        <v>30</v>
      </c>
      <c r="Q209" s="4">
        <v>5</v>
      </c>
      <c r="Z209">
        <f t="shared" si="19"/>
        <v>253</v>
      </c>
      <c r="AA209">
        <v>1</v>
      </c>
      <c r="AB209">
        <v>20152</v>
      </c>
      <c r="AC209">
        <v>20342</v>
      </c>
      <c r="AD209">
        <v>20332</v>
      </c>
      <c r="AE209">
        <v>20364</v>
      </c>
      <c r="AF209">
        <v>20442</v>
      </c>
      <c r="AG209">
        <v>20046</v>
      </c>
      <c r="AH209">
        <v>7</v>
      </c>
      <c r="AI209">
        <v>7</v>
      </c>
      <c r="AJ209">
        <v>7</v>
      </c>
      <c r="AK209">
        <v>7</v>
      </c>
      <c r="AL209">
        <v>7</v>
      </c>
      <c r="AM209">
        <v>7</v>
      </c>
    </row>
    <row r="210" spans="1:39" ht="132" x14ac:dyDescent="0.15">
      <c r="A210" s="1"/>
      <c r="B210" s="8">
        <v>600205</v>
      </c>
      <c r="C210" s="8">
        <v>0</v>
      </c>
      <c r="D210" s="8">
        <v>205</v>
      </c>
      <c r="E210" s="8">
        <v>600206</v>
      </c>
      <c r="F210" s="8"/>
      <c r="G210" s="8" t="s">
        <v>60</v>
      </c>
      <c r="H210" s="10" t="str">
        <f t="shared" si="17"/>
        <v>[
{"item_id":2,"count":140},
{"item_id":1,"count":645000},
{"item_id":100,"count":45},
{"item_id":70033,"count":7}
]</v>
      </c>
      <c r="I210" s="14">
        <v>1</v>
      </c>
      <c r="J210" s="14" t="str">
        <f>"[
{""monster_id"":"&amp;AB210&amp;",""level"":"&amp;Z210&amp;",""stage"":"&amp;AH210&amp;",""spos"":1,""cpos"":1,""boss"":1},
{""monster_id"":"&amp;AC210&amp;",""level"":"&amp;Z210&amp;",""stage"":"&amp;AI210&amp;",""spos"":2,""cpos"":2},
{""monster_id"":"&amp;AD210&amp;",""level"":"&amp;Z210&amp;",""stage"":"&amp;AJ210&amp;",""spos"":3,""cpos"":3},
{""monster_id"":"&amp;AE210&amp;",""level"":"&amp;Z210&amp;",""stage"":"&amp;AK210&amp;",""spos"":4,""cpos"":4},
{""monster_id"":"&amp;AF210&amp;",""level"":"&amp;Z210&amp;",""stage"":"&amp;AL210&amp;",""spos"":5,""cpos"":5},
{""monster_id"":"&amp;AG210&amp;",""level"":"&amp;Z210&amp;",""stage"":"&amp;AM210&amp;",""spos"":6,""cpos"":6}
]"</f>
        <v>[
{"monster_id":20056,"level":255,"stage":7,"spos":1,"cpos":1,"boss":1},
{"monster_id":20032,"level":255,"stage":7,"spos":2,"cpos":2},
{"monster_id":20356,"level":255,"stage":7,"spos":3,"cpos":3},
{"monster_id":20442,"level":255,"stage":7,"spos":4,"cpos":4},
{"monster_id":20032,"level":255,"stage":7,"spos":5,"cpos":5},
{"monster_id":20073,"level":255,"stage":7,"spos":6,"cpos":6}
]</v>
      </c>
      <c r="L210" s="3">
        <f t="shared" si="15"/>
        <v>0</v>
      </c>
      <c r="M210" s="3">
        <f t="shared" si="16"/>
        <v>5</v>
      </c>
      <c r="N210" s="4">
        <v>645000</v>
      </c>
      <c r="O210" s="4">
        <v>140</v>
      </c>
      <c r="P210" s="4">
        <v>45</v>
      </c>
      <c r="Q210" s="4">
        <v>7</v>
      </c>
      <c r="Z210">
        <f t="shared" si="19"/>
        <v>255</v>
      </c>
      <c r="AA210">
        <v>2</v>
      </c>
      <c r="AB210">
        <v>20056</v>
      </c>
      <c r="AC210">
        <v>20032</v>
      </c>
      <c r="AD210">
        <v>20356</v>
      </c>
      <c r="AE210">
        <v>20442</v>
      </c>
      <c r="AF210">
        <v>20032</v>
      </c>
      <c r="AG210">
        <v>20073</v>
      </c>
      <c r="AH210">
        <v>7</v>
      </c>
      <c r="AI210">
        <v>7</v>
      </c>
      <c r="AJ210">
        <v>7</v>
      </c>
      <c r="AK210">
        <v>7</v>
      </c>
      <c r="AL210">
        <v>7</v>
      </c>
      <c r="AM210">
        <v>7</v>
      </c>
    </row>
    <row r="211" spans="1:39" ht="132" x14ac:dyDescent="0.15">
      <c r="A211" s="1"/>
      <c r="B211" s="8">
        <v>600206</v>
      </c>
      <c r="C211" s="8">
        <v>0</v>
      </c>
      <c r="D211" s="8">
        <v>206</v>
      </c>
      <c r="E211" s="8">
        <v>600207</v>
      </c>
      <c r="F211" s="8"/>
      <c r="G211" s="8" t="s">
        <v>60</v>
      </c>
      <c r="H211" s="10" t="str">
        <f t="shared" si="17"/>
        <v>[
{"item_id":2,"count":70},
{"item_id":1,"count":652000},
{"item_id":100,"count":30},
{"item_id":70033,"count":5}
]</v>
      </c>
      <c r="I211" s="14"/>
      <c r="J211" s="14" t="str">
        <f t="shared" si="18"/>
        <v>[
{"monster_id":20352,"level":256,"stage":7,"spos":1,"cpos":1},
{"monster_id":20402,"level":256,"stage":7,"spos":2,"cpos":2},
{"monster_id":20453,"level":256,"stage":7,"spos":3,"cpos":3},
{"monster_id":20374,"level":256,"stage":5,"spos":4,"cpos":4},
{"monster_id":20065,"level":256,"stage":7,"spos":5,"cpos":5},
{"monster_id":20066,"level":256,"stage":7,"spos":6,"cpos":6}
]</v>
      </c>
      <c r="L211" s="3">
        <f t="shared" si="15"/>
        <v>1</v>
      </c>
      <c r="M211" s="3">
        <f t="shared" si="16"/>
        <v>6</v>
      </c>
      <c r="N211" s="4">
        <v>652000</v>
      </c>
      <c r="O211" s="4">
        <v>70</v>
      </c>
      <c r="P211" s="4">
        <v>30</v>
      </c>
      <c r="Q211" s="4">
        <v>5</v>
      </c>
      <c r="Z211">
        <f t="shared" si="19"/>
        <v>256</v>
      </c>
      <c r="AA211">
        <v>1</v>
      </c>
      <c r="AB211">
        <v>20352</v>
      </c>
      <c r="AC211">
        <v>20402</v>
      </c>
      <c r="AD211">
        <v>20453</v>
      </c>
      <c r="AE211">
        <v>20374</v>
      </c>
      <c r="AF211">
        <v>20065</v>
      </c>
      <c r="AG211">
        <v>20066</v>
      </c>
      <c r="AH211">
        <v>7</v>
      </c>
      <c r="AI211">
        <v>7</v>
      </c>
      <c r="AJ211">
        <v>7</v>
      </c>
      <c r="AK211">
        <v>5</v>
      </c>
      <c r="AL211">
        <v>7</v>
      </c>
      <c r="AM211">
        <v>7</v>
      </c>
    </row>
    <row r="212" spans="1:39" ht="132" x14ac:dyDescent="0.15">
      <c r="A212" s="1"/>
      <c r="B212" s="8">
        <v>600207</v>
      </c>
      <c r="C212" s="8">
        <v>0</v>
      </c>
      <c r="D212" s="8">
        <v>207</v>
      </c>
      <c r="E212" s="8">
        <v>600208</v>
      </c>
      <c r="F212" s="8"/>
      <c r="G212" s="8" t="s">
        <v>60</v>
      </c>
      <c r="H212" s="10" t="str">
        <f t="shared" si="17"/>
        <v>[
{"item_id":2,"count":70},
{"item_id":1,"count":659000},
{"item_id":100,"count":30},
{"item_id":70033,"count":5}
]</v>
      </c>
      <c r="I212" s="14"/>
      <c r="J212" s="14" t="str">
        <f t="shared" si="18"/>
        <v>[
{"monster_id":20356,"level":257,"stage":7,"spos":1,"cpos":1},
{"monster_id":20165,"level":257,"stage":7,"spos":2,"cpos":2},
{"monster_id":20015,"level":257,"stage":7,"spos":3,"cpos":3},
{"monster_id":20122,"level":257,"stage":7,"spos":4,"cpos":4},
{"monster_id":20154,"level":257,"stage":7,"spos":5,"cpos":5},
{"monster_id":20012,"level":257,"stage":7,"spos":6,"cpos":6}
]</v>
      </c>
      <c r="L212" s="3">
        <f t="shared" si="15"/>
        <v>2</v>
      </c>
      <c r="M212" s="3">
        <f t="shared" si="16"/>
        <v>7</v>
      </c>
      <c r="N212" s="4">
        <v>659000</v>
      </c>
      <c r="O212" s="4">
        <v>70</v>
      </c>
      <c r="P212" s="4">
        <v>30</v>
      </c>
      <c r="Q212" s="4">
        <v>5</v>
      </c>
      <c r="Z212">
        <f t="shared" si="19"/>
        <v>257</v>
      </c>
      <c r="AA212">
        <v>1</v>
      </c>
      <c r="AB212">
        <v>20356</v>
      </c>
      <c r="AC212">
        <v>20165</v>
      </c>
      <c r="AD212">
        <v>20015</v>
      </c>
      <c r="AE212">
        <v>20122</v>
      </c>
      <c r="AF212">
        <v>20154</v>
      </c>
      <c r="AG212">
        <v>20012</v>
      </c>
      <c r="AH212">
        <v>7</v>
      </c>
      <c r="AI212">
        <v>7</v>
      </c>
      <c r="AJ212">
        <v>7</v>
      </c>
      <c r="AK212">
        <v>7</v>
      </c>
      <c r="AL212">
        <v>7</v>
      </c>
      <c r="AM212">
        <v>7</v>
      </c>
    </row>
    <row r="213" spans="1:39" ht="132" x14ac:dyDescent="0.15">
      <c r="A213" s="1"/>
      <c r="B213" s="8">
        <v>600208</v>
      </c>
      <c r="C213" s="8">
        <v>0</v>
      </c>
      <c r="D213" s="8">
        <v>208</v>
      </c>
      <c r="E213" s="8">
        <v>600209</v>
      </c>
      <c r="F213" s="8"/>
      <c r="G213" s="8" t="s">
        <v>60</v>
      </c>
      <c r="H213" s="10" t="str">
        <f t="shared" si="17"/>
        <v>[
{"item_id":2,"count":70},
{"item_id":1,"count":666000},
{"item_id":100,"count":30},
{"item_id":70033,"count":5}
]</v>
      </c>
      <c r="I213" s="14"/>
      <c r="J213" s="14" t="str">
        <f t="shared" si="18"/>
        <v>[
{"monster_id":20342,"level":258,"stage":7,"spos":1,"cpos":1},
{"monster_id":20462,"level":258,"stage":7,"spos":2,"cpos":2},
{"monster_id":20376,"level":258,"stage":5,"spos":3,"cpos":3},
{"monster_id":20425,"level":258,"stage":5,"spos":4,"cpos":4},
{"monster_id":20015,"level":258,"stage":7,"spos":5,"cpos":5},
{"monster_id":20472,"level":258,"stage":7,"spos":6,"cpos":6}
]</v>
      </c>
      <c r="L213" s="3">
        <f t="shared" si="15"/>
        <v>3</v>
      </c>
      <c r="M213" s="3">
        <f t="shared" si="16"/>
        <v>8</v>
      </c>
      <c r="N213" s="4">
        <v>666000</v>
      </c>
      <c r="O213" s="4">
        <v>70</v>
      </c>
      <c r="P213" s="4">
        <v>30</v>
      </c>
      <c r="Q213" s="4">
        <v>5</v>
      </c>
      <c r="Z213">
        <f t="shared" si="19"/>
        <v>258</v>
      </c>
      <c r="AA213">
        <v>1</v>
      </c>
      <c r="AB213">
        <v>20342</v>
      </c>
      <c r="AC213">
        <v>20462</v>
      </c>
      <c r="AD213">
        <v>20376</v>
      </c>
      <c r="AE213">
        <v>20425</v>
      </c>
      <c r="AF213">
        <v>20015</v>
      </c>
      <c r="AG213">
        <v>20472</v>
      </c>
      <c r="AH213">
        <v>7</v>
      </c>
      <c r="AI213">
        <v>7</v>
      </c>
      <c r="AJ213">
        <v>5</v>
      </c>
      <c r="AK213">
        <v>5</v>
      </c>
      <c r="AL213">
        <v>7</v>
      </c>
      <c r="AM213">
        <v>7</v>
      </c>
    </row>
    <row r="214" spans="1:39" ht="132" x14ac:dyDescent="0.15">
      <c r="A214" s="1"/>
      <c r="B214" s="8">
        <v>600209</v>
      </c>
      <c r="C214" s="8">
        <v>0</v>
      </c>
      <c r="D214" s="8">
        <v>209</v>
      </c>
      <c r="E214" s="8">
        <v>600210</v>
      </c>
      <c r="F214" s="8"/>
      <c r="G214" s="8" t="s">
        <v>60</v>
      </c>
      <c r="H214" s="10" t="str">
        <f t="shared" si="17"/>
        <v>[
{"item_id":2,"count":70},
{"item_id":1,"count":673000},
{"item_id":100,"count":30},
{"item_id":70033,"count":5}
]</v>
      </c>
      <c r="I214" s="14"/>
      <c r="J214" s="14" t="str">
        <f t="shared" si="18"/>
        <v>[
{"monster_id":20032,"level":259,"stage":7,"spos":1,"cpos":1},
{"monster_id":20065,"level":259,"stage":7,"spos":2,"cpos":2},
{"monster_id":20114,"level":259,"stage":7,"spos":3,"cpos":3},
{"monster_id":20065,"level":259,"stage":7,"spos":4,"cpos":4},
{"monster_id":20075,"level":259,"stage":7,"spos":5,"cpos":5},
{"monster_id":20144,"level":259,"stage":7,"spos":6,"cpos":6}
]</v>
      </c>
      <c r="L214" s="3">
        <f t="shared" si="15"/>
        <v>4</v>
      </c>
      <c r="M214" s="3">
        <f t="shared" si="16"/>
        <v>9</v>
      </c>
      <c r="N214" s="4">
        <v>673000</v>
      </c>
      <c r="O214" s="4">
        <v>70</v>
      </c>
      <c r="P214" s="4">
        <v>30</v>
      </c>
      <c r="Q214" s="4">
        <v>5</v>
      </c>
      <c r="Z214">
        <f t="shared" si="19"/>
        <v>259</v>
      </c>
      <c r="AA214">
        <v>1</v>
      </c>
      <c r="AB214">
        <v>20032</v>
      </c>
      <c r="AC214">
        <v>20065</v>
      </c>
      <c r="AD214">
        <v>20114</v>
      </c>
      <c r="AE214">
        <v>20065</v>
      </c>
      <c r="AF214">
        <v>20075</v>
      </c>
      <c r="AG214">
        <v>20144</v>
      </c>
      <c r="AH214">
        <v>7</v>
      </c>
      <c r="AI214">
        <v>7</v>
      </c>
      <c r="AJ214">
        <v>7</v>
      </c>
      <c r="AK214">
        <v>7</v>
      </c>
      <c r="AL214">
        <v>7</v>
      </c>
      <c r="AM214">
        <v>7</v>
      </c>
    </row>
    <row r="215" spans="1:39" ht="132" x14ac:dyDescent="0.15">
      <c r="A215" s="1"/>
      <c r="B215" s="8">
        <v>600210</v>
      </c>
      <c r="C215" s="8">
        <v>0</v>
      </c>
      <c r="D215" s="8">
        <v>210</v>
      </c>
      <c r="E215" s="8">
        <v>600211</v>
      </c>
      <c r="F215" s="8"/>
      <c r="G215" s="8" t="s">
        <v>60</v>
      </c>
      <c r="H215" s="10" t="str">
        <f t="shared" si="17"/>
        <v>[
{"item_id":2,"count":140},
{"item_id":1,"count":683000},
{"item_id":100,"count":45},
{"item_id":70033,"count":7}
]</v>
      </c>
      <c r="I215" s="14">
        <v>1</v>
      </c>
      <c r="J215" s="14" t="str">
        <f>"[
{""monster_id"":"&amp;AB215&amp;",""level"":"&amp;Z215&amp;",""stage"":"&amp;AH215&amp;",""spos"":1,""cpos"":1,""boss"":1},
{""monster_id"":"&amp;AC215&amp;",""level"":"&amp;Z215&amp;",""stage"":"&amp;AI215&amp;",""spos"":2,""cpos"":2},
{""monster_id"":"&amp;AD215&amp;",""level"":"&amp;Z215&amp;",""stage"":"&amp;AJ215&amp;",""spos"":3,""cpos"":3},
{""monster_id"":"&amp;AE215&amp;",""level"":"&amp;Z215&amp;",""stage"":"&amp;AK215&amp;",""spos"":4,""cpos"":4},
{""monster_id"":"&amp;AF215&amp;",""level"":"&amp;Z215&amp;",""stage"":"&amp;AL215&amp;",""spos"":5,""cpos"":5},
{""monster_id"":"&amp;AG215&amp;",""level"":"&amp;Z215&amp;",""stage"":"&amp;AM215&amp;",""spos"":6,""cpos"":6}
]"</f>
        <v>[
{"monster_id":20172,"level":261,"stage":7,"spos":1,"cpos":1,"boss":1},
{"monster_id":20445,"level":261,"stage":7,"spos":2,"cpos":2},
{"monster_id":20162,"level":261,"stage":7,"spos":3,"cpos":3},
{"monster_id":20432,"level":261,"stage":5,"spos":4,"cpos":4},
{"monster_id":20125,"level":261,"stage":7,"spos":5,"cpos":5},
{"monster_id":20364,"level":261,"stage":7,"spos":6,"cpos":6}
]</v>
      </c>
      <c r="L215" s="3">
        <f t="shared" si="15"/>
        <v>0</v>
      </c>
      <c r="M215" s="3">
        <f t="shared" si="16"/>
        <v>0</v>
      </c>
      <c r="N215" s="4">
        <v>683000</v>
      </c>
      <c r="O215" s="4">
        <v>140</v>
      </c>
      <c r="P215" s="4">
        <v>45</v>
      </c>
      <c r="Q215" s="4">
        <v>7</v>
      </c>
      <c r="Z215">
        <f t="shared" si="19"/>
        <v>261</v>
      </c>
      <c r="AA215">
        <v>2</v>
      </c>
      <c r="AB215">
        <v>20172</v>
      </c>
      <c r="AC215">
        <v>20445</v>
      </c>
      <c r="AD215">
        <v>20162</v>
      </c>
      <c r="AE215">
        <v>20432</v>
      </c>
      <c r="AF215">
        <v>20125</v>
      </c>
      <c r="AG215">
        <v>20364</v>
      </c>
      <c r="AH215">
        <v>7</v>
      </c>
      <c r="AI215">
        <v>7</v>
      </c>
      <c r="AJ215">
        <v>7</v>
      </c>
      <c r="AK215">
        <v>5</v>
      </c>
      <c r="AL215">
        <v>7</v>
      </c>
      <c r="AM215">
        <v>7</v>
      </c>
    </row>
    <row r="216" spans="1:39" ht="132" x14ac:dyDescent="0.15">
      <c r="A216" s="1"/>
      <c r="B216" s="8">
        <v>600211</v>
      </c>
      <c r="C216" s="8">
        <v>0</v>
      </c>
      <c r="D216" s="8">
        <v>211</v>
      </c>
      <c r="E216" s="8">
        <v>600212</v>
      </c>
      <c r="F216" s="8"/>
      <c r="G216" s="8" t="s">
        <v>60</v>
      </c>
      <c r="H216" s="10" t="str">
        <f t="shared" si="17"/>
        <v>[
{"item_id":2,"count":70},
{"item_id":1,"count":690000},
{"item_id":100,"count":30},
{"item_id":70033,"count":5}
]</v>
      </c>
      <c r="I216" s="14"/>
      <c r="J216" s="14" t="str">
        <f t="shared" si="18"/>
        <v>[
{"monster_id":20446,"level":262,"stage":7,"spos":1,"cpos":1},
{"monster_id":20413,"level":262,"stage":7,"spos":2,"cpos":2},
{"monster_id":20354,"level":262,"stage":7,"spos":3,"cpos":3},
{"monster_id":20463,"level":262,"stage":7,"spos":4,"cpos":4},
{"monster_id":20075,"level":262,"stage":7,"spos":5,"cpos":5},
{"monster_id":20073,"level":262,"stage":7,"spos":6,"cpos":6}
]</v>
      </c>
      <c r="L216" s="3">
        <f t="shared" si="15"/>
        <v>1</v>
      </c>
      <c r="M216" s="3">
        <f t="shared" si="16"/>
        <v>1</v>
      </c>
      <c r="N216" s="4">
        <v>690000</v>
      </c>
      <c r="O216" s="4">
        <v>70</v>
      </c>
      <c r="P216" s="4">
        <v>30</v>
      </c>
      <c r="Q216" s="4">
        <v>5</v>
      </c>
      <c r="Z216">
        <f t="shared" si="19"/>
        <v>262</v>
      </c>
      <c r="AA216">
        <v>1</v>
      </c>
      <c r="AB216">
        <v>20446</v>
      </c>
      <c r="AC216">
        <v>20413</v>
      </c>
      <c r="AD216">
        <v>20354</v>
      </c>
      <c r="AE216">
        <v>20463</v>
      </c>
      <c r="AF216">
        <v>20075</v>
      </c>
      <c r="AG216">
        <v>20073</v>
      </c>
      <c r="AH216">
        <v>7</v>
      </c>
      <c r="AI216">
        <v>7</v>
      </c>
      <c r="AJ216">
        <v>7</v>
      </c>
      <c r="AK216">
        <v>7</v>
      </c>
      <c r="AL216">
        <v>7</v>
      </c>
      <c r="AM216">
        <v>7</v>
      </c>
    </row>
    <row r="217" spans="1:39" ht="132" x14ac:dyDescent="0.15">
      <c r="A217" s="1"/>
      <c r="B217" s="8">
        <v>600212</v>
      </c>
      <c r="C217" s="8">
        <v>0</v>
      </c>
      <c r="D217" s="8">
        <v>212</v>
      </c>
      <c r="E217" s="8">
        <v>600213</v>
      </c>
      <c r="F217" s="8"/>
      <c r="G217" s="8" t="s">
        <v>60</v>
      </c>
      <c r="H217" s="10" t="str">
        <f t="shared" si="17"/>
        <v>[
{"item_id":2,"count":70},
{"item_id":1,"count":697000},
{"item_id":100,"count":30},
{"item_id":70033,"count":5}
]</v>
      </c>
      <c r="I217" s="14"/>
      <c r="J217" s="14" t="str">
        <f t="shared" si="18"/>
        <v>[
{"monster_id":20075,"level":263,"stage":7,"spos":1,"cpos":1},
{"monster_id":20435,"level":263,"stage":5,"spos":2,"cpos":2},
{"monster_id":20373,"level":263,"stage":5,"spos":3,"cpos":3},
{"monster_id":20356,"level":263,"stage":7,"spos":4,"cpos":4},
{"monster_id":20334,"level":263,"stage":7,"spos":5,"cpos":5},
{"monster_id":20415,"level":263,"stage":7,"spos":6,"cpos":6}
]</v>
      </c>
      <c r="L217" s="3">
        <f t="shared" si="15"/>
        <v>2</v>
      </c>
      <c r="M217" s="3">
        <f t="shared" si="16"/>
        <v>2</v>
      </c>
      <c r="N217" s="4">
        <v>697000</v>
      </c>
      <c r="O217" s="4">
        <v>70</v>
      </c>
      <c r="P217" s="4">
        <v>30</v>
      </c>
      <c r="Q217" s="4">
        <v>5</v>
      </c>
      <c r="Z217">
        <f t="shared" si="19"/>
        <v>263</v>
      </c>
      <c r="AA217">
        <v>1</v>
      </c>
      <c r="AB217">
        <v>20075</v>
      </c>
      <c r="AC217">
        <v>20435</v>
      </c>
      <c r="AD217">
        <v>20373</v>
      </c>
      <c r="AE217">
        <v>20356</v>
      </c>
      <c r="AF217">
        <v>20334</v>
      </c>
      <c r="AG217">
        <v>20415</v>
      </c>
      <c r="AH217">
        <v>7</v>
      </c>
      <c r="AI217">
        <v>5</v>
      </c>
      <c r="AJ217">
        <v>5</v>
      </c>
      <c r="AK217">
        <v>7</v>
      </c>
      <c r="AL217">
        <v>7</v>
      </c>
      <c r="AM217">
        <v>7</v>
      </c>
    </row>
    <row r="218" spans="1:39" ht="132" x14ac:dyDescent="0.15">
      <c r="A218" s="1"/>
      <c r="B218" s="8">
        <v>600213</v>
      </c>
      <c r="C218" s="8">
        <v>0</v>
      </c>
      <c r="D218" s="8">
        <v>213</v>
      </c>
      <c r="E218" s="8">
        <v>600214</v>
      </c>
      <c r="F218" s="8"/>
      <c r="G218" s="8" t="s">
        <v>60</v>
      </c>
      <c r="H218" s="10" t="str">
        <f t="shared" si="17"/>
        <v>[
{"item_id":2,"count":70},
{"item_id":1,"count":704000},
{"item_id":100,"count":30},
{"item_id":70033,"count":5}
]</v>
      </c>
      <c r="I218" s="14"/>
      <c r="J218" s="14" t="str">
        <f t="shared" si="18"/>
        <v>[
{"monster_id":20055,"level":264,"stage":7,"spos":1,"cpos":1},
{"monster_id":20364,"level":264,"stage":7,"spos":2,"cpos":2},
{"monster_id":20376,"level":264,"stage":5,"spos":3,"cpos":3},
{"monster_id":20056,"level":264,"stage":7,"spos":4,"cpos":4},
{"monster_id":20153,"level":264,"stage":7,"spos":5,"cpos":5},
{"monster_id":20146,"level":264,"stage":7,"spos":6,"cpos":6}
]</v>
      </c>
      <c r="L218" s="3">
        <f t="shared" si="15"/>
        <v>3</v>
      </c>
      <c r="M218" s="3">
        <f t="shared" si="16"/>
        <v>3</v>
      </c>
      <c r="N218" s="4">
        <v>704000</v>
      </c>
      <c r="O218" s="4">
        <v>70</v>
      </c>
      <c r="P218" s="4">
        <v>30</v>
      </c>
      <c r="Q218" s="4">
        <v>5</v>
      </c>
      <c r="Z218">
        <f t="shared" si="19"/>
        <v>264</v>
      </c>
      <c r="AA218">
        <v>1</v>
      </c>
      <c r="AB218">
        <v>20055</v>
      </c>
      <c r="AC218">
        <v>20364</v>
      </c>
      <c r="AD218">
        <v>20376</v>
      </c>
      <c r="AE218">
        <v>20056</v>
      </c>
      <c r="AF218">
        <v>20153</v>
      </c>
      <c r="AG218">
        <v>20146</v>
      </c>
      <c r="AH218">
        <v>7</v>
      </c>
      <c r="AI218">
        <v>7</v>
      </c>
      <c r="AJ218">
        <v>5</v>
      </c>
      <c r="AK218">
        <v>7</v>
      </c>
      <c r="AL218">
        <v>7</v>
      </c>
      <c r="AM218">
        <v>7</v>
      </c>
    </row>
    <row r="219" spans="1:39" ht="132" x14ac:dyDescent="0.15">
      <c r="A219" s="1"/>
      <c r="B219" s="8">
        <v>600214</v>
      </c>
      <c r="C219" s="8">
        <v>0</v>
      </c>
      <c r="D219" s="8">
        <v>214</v>
      </c>
      <c r="E219" s="8">
        <v>600215</v>
      </c>
      <c r="F219" s="8"/>
      <c r="G219" s="8" t="s">
        <v>60</v>
      </c>
      <c r="H219" s="10" t="str">
        <f t="shared" si="17"/>
        <v>[
{"item_id":2,"count":70},
{"item_id":1,"count":711000},
{"item_id":100,"count":30},
{"item_id":70033,"count":5}
]</v>
      </c>
      <c r="I219" s="14"/>
      <c r="J219" s="14" t="str">
        <f t="shared" si="18"/>
        <v>[
{"monster_id":20406,"level":265,"stage":7,"spos":1,"cpos":1},
{"monster_id":20125,"level":265,"stage":7,"spos":2,"cpos":2},
{"monster_id":20353,"level":265,"stage":7,"spos":3,"cpos":3},
{"monster_id":20035,"level":265,"stage":7,"spos":4,"cpos":4},
{"monster_id":20183,"level":265,"stage":7,"spos":5,"cpos":5},
{"monster_id":20084,"level":265,"stage":7,"spos":6,"cpos":6}
]</v>
      </c>
      <c r="L219" s="3">
        <f t="shared" si="15"/>
        <v>4</v>
      </c>
      <c r="M219" s="3">
        <f t="shared" si="16"/>
        <v>4</v>
      </c>
      <c r="N219" s="4">
        <v>711000</v>
      </c>
      <c r="O219" s="4">
        <v>70</v>
      </c>
      <c r="P219" s="4">
        <v>30</v>
      </c>
      <c r="Q219" s="4">
        <v>5</v>
      </c>
      <c r="Z219">
        <f t="shared" si="19"/>
        <v>265</v>
      </c>
      <c r="AA219">
        <v>1</v>
      </c>
      <c r="AB219">
        <v>20406</v>
      </c>
      <c r="AC219">
        <v>20125</v>
      </c>
      <c r="AD219">
        <v>20353</v>
      </c>
      <c r="AE219">
        <v>20035</v>
      </c>
      <c r="AF219">
        <v>20183</v>
      </c>
      <c r="AG219">
        <v>20084</v>
      </c>
      <c r="AH219">
        <v>7</v>
      </c>
      <c r="AI219">
        <v>7</v>
      </c>
      <c r="AJ219">
        <v>7</v>
      </c>
      <c r="AK219">
        <v>7</v>
      </c>
      <c r="AL219">
        <v>7</v>
      </c>
      <c r="AM219">
        <v>7</v>
      </c>
    </row>
    <row r="220" spans="1:39" ht="132" x14ac:dyDescent="0.15">
      <c r="A220" s="1"/>
      <c r="B220" s="8">
        <v>600215</v>
      </c>
      <c r="C220" s="8">
        <v>0</v>
      </c>
      <c r="D220" s="8">
        <v>215</v>
      </c>
      <c r="E220" s="8">
        <v>600216</v>
      </c>
      <c r="F220" s="8"/>
      <c r="G220" s="8" t="s">
        <v>60</v>
      </c>
      <c r="H220" s="10" t="str">
        <f t="shared" si="17"/>
        <v>[
{"item_id":2,"count":140},
{"item_id":1,"count":721000},
{"item_id":100,"count":45},
{"item_id":70033,"count":7}
]</v>
      </c>
      <c r="I220" s="14">
        <v>1</v>
      </c>
      <c r="J220" s="14" t="str">
        <f>"[
{""monster_id"":"&amp;AB220&amp;",""level"":"&amp;Z220&amp;",""stage"":"&amp;AH220&amp;",""spos"":1,""cpos"":1,""boss"":1},
{""monster_id"":"&amp;AC220&amp;",""level"":"&amp;Z220&amp;",""stage"":"&amp;AI220&amp;",""spos"":2,""cpos"":2},
{""monster_id"":"&amp;AD220&amp;",""level"":"&amp;Z220&amp;",""stage"":"&amp;AJ220&amp;",""spos"":3,""cpos"":3},
{""monster_id"":"&amp;AE220&amp;",""level"":"&amp;Z220&amp;",""stage"":"&amp;AK220&amp;",""spos"":4,""cpos"":4},
{""monster_id"":"&amp;AF220&amp;",""level"":"&amp;Z220&amp;",""stage"":"&amp;AL220&amp;",""spos"":5,""cpos"":5},
{""monster_id"":"&amp;AG220&amp;",""level"":"&amp;Z220&amp;",""stage"":"&amp;AM220&amp;",""spos"":6,""cpos"":6}
]"</f>
        <v>[
{"monster_id":20074,"level":267,"stage":8,"spos":1,"cpos":1,"boss":1},
{"monster_id":20336,"level":267,"stage":8,"spos":2,"cpos":2},
{"monster_id":20076,"level":267,"stage":8,"spos":3,"cpos":3},
{"monster_id":20324,"level":267,"stage":5,"spos":4,"cpos":4},
{"monster_id":20184,"level":267,"stage":8,"spos":5,"cpos":5},
{"monster_id":20183,"level":267,"stage":8,"spos":6,"cpos":6}
]</v>
      </c>
      <c r="L220" s="3">
        <f t="shared" si="15"/>
        <v>0</v>
      </c>
      <c r="M220" s="3">
        <f t="shared" si="16"/>
        <v>5</v>
      </c>
      <c r="N220" s="4">
        <v>721000</v>
      </c>
      <c r="O220" s="4">
        <v>140</v>
      </c>
      <c r="P220" s="4">
        <v>45</v>
      </c>
      <c r="Q220" s="4">
        <v>7</v>
      </c>
      <c r="Z220">
        <f t="shared" si="19"/>
        <v>267</v>
      </c>
      <c r="AA220">
        <v>2</v>
      </c>
      <c r="AB220">
        <v>20074</v>
      </c>
      <c r="AC220">
        <v>20336</v>
      </c>
      <c r="AD220">
        <v>20076</v>
      </c>
      <c r="AE220">
        <v>20324</v>
      </c>
      <c r="AF220">
        <v>20184</v>
      </c>
      <c r="AG220">
        <v>20183</v>
      </c>
      <c r="AH220">
        <v>8</v>
      </c>
      <c r="AI220">
        <v>8</v>
      </c>
      <c r="AJ220">
        <v>8</v>
      </c>
      <c r="AK220">
        <v>5</v>
      </c>
      <c r="AL220">
        <v>8</v>
      </c>
      <c r="AM220">
        <v>8</v>
      </c>
    </row>
    <row r="221" spans="1:39" ht="132" x14ac:dyDescent="0.15">
      <c r="A221" s="1"/>
      <c r="B221" s="8">
        <v>600216</v>
      </c>
      <c r="C221" s="8">
        <v>0</v>
      </c>
      <c r="D221" s="8">
        <v>216</v>
      </c>
      <c r="E221" s="8">
        <v>600217</v>
      </c>
      <c r="F221" s="8"/>
      <c r="G221" s="8" t="s">
        <v>60</v>
      </c>
      <c r="H221" s="10" t="str">
        <f t="shared" si="17"/>
        <v>[
{"item_id":2,"count":70},
{"item_id":1,"count":728000},
{"item_id":100,"count":30},
{"item_id":70033,"count":5}
]</v>
      </c>
      <c r="I221" s="14"/>
      <c r="J221" s="14" t="str">
        <f t="shared" si="18"/>
        <v>[
{"monster_id":20014,"level":268,"stage":8,"spos":1,"cpos":1},
{"monster_id":20336,"level":268,"stage":8,"spos":2,"cpos":2},
{"monster_id":20034,"level":268,"stage":8,"spos":3,"cpos":3},
{"monster_id":20453,"level":268,"stage":8,"spos":4,"cpos":4},
{"monster_id":20125,"level":268,"stage":8,"spos":5,"cpos":5},
{"monster_id":20326,"level":268,"stage":5,"spos":6,"cpos":6}
]</v>
      </c>
      <c r="L221" s="3">
        <f t="shared" si="15"/>
        <v>1</v>
      </c>
      <c r="M221" s="3">
        <f t="shared" si="16"/>
        <v>6</v>
      </c>
      <c r="N221" s="4">
        <v>728000</v>
      </c>
      <c r="O221" s="4">
        <v>70</v>
      </c>
      <c r="P221" s="4">
        <v>30</v>
      </c>
      <c r="Q221" s="4">
        <v>5</v>
      </c>
      <c r="Z221">
        <f t="shared" si="19"/>
        <v>268</v>
      </c>
      <c r="AA221">
        <v>1</v>
      </c>
      <c r="AB221">
        <v>20014</v>
      </c>
      <c r="AC221">
        <v>20336</v>
      </c>
      <c r="AD221">
        <v>20034</v>
      </c>
      <c r="AE221">
        <v>20453</v>
      </c>
      <c r="AF221">
        <v>20125</v>
      </c>
      <c r="AG221">
        <v>20326</v>
      </c>
      <c r="AH221">
        <v>8</v>
      </c>
      <c r="AI221">
        <v>8</v>
      </c>
      <c r="AJ221">
        <v>8</v>
      </c>
      <c r="AK221">
        <v>8</v>
      </c>
      <c r="AL221">
        <v>8</v>
      </c>
      <c r="AM221">
        <v>5</v>
      </c>
    </row>
    <row r="222" spans="1:39" ht="132" x14ac:dyDescent="0.15">
      <c r="A222" s="1"/>
      <c r="B222" s="8">
        <v>600217</v>
      </c>
      <c r="C222" s="8">
        <v>0</v>
      </c>
      <c r="D222" s="8">
        <v>217</v>
      </c>
      <c r="E222" s="8">
        <v>600218</v>
      </c>
      <c r="F222" s="8"/>
      <c r="G222" s="8" t="s">
        <v>60</v>
      </c>
      <c r="H222" s="10" t="str">
        <f t="shared" si="17"/>
        <v>[
{"item_id":2,"count":70},
{"item_id":1,"count":737000},
{"item_id":100,"count":30},
{"item_id":70033,"count":5}
]</v>
      </c>
      <c r="I222" s="14"/>
      <c r="J222" s="14" t="str">
        <f t="shared" si="18"/>
        <v>[
{"monster_id":20364,"level":269,"stage":8,"spos":1,"cpos":1},
{"monster_id":20356,"level":269,"stage":8,"spos":2,"cpos":2},
{"monster_id":20154,"level":269,"stage":8,"spos":3,"cpos":3},
{"monster_id":20125,"level":269,"stage":8,"spos":4,"cpos":4},
{"monster_id":20445,"level":269,"stage":8,"spos":5,"cpos":5},
{"monster_id":20313,"level":269,"stage":5,"spos":6,"cpos":6}
]</v>
      </c>
      <c r="L222" s="3">
        <f t="shared" si="15"/>
        <v>2</v>
      </c>
      <c r="M222" s="3">
        <f t="shared" si="16"/>
        <v>7</v>
      </c>
      <c r="N222" s="4">
        <v>737000</v>
      </c>
      <c r="O222" s="4">
        <v>70</v>
      </c>
      <c r="P222" s="4">
        <v>30</v>
      </c>
      <c r="Q222" s="4">
        <v>5</v>
      </c>
      <c r="Z222">
        <f t="shared" si="19"/>
        <v>269</v>
      </c>
      <c r="AA222">
        <v>1</v>
      </c>
      <c r="AB222">
        <v>20364</v>
      </c>
      <c r="AC222">
        <v>20356</v>
      </c>
      <c r="AD222">
        <v>20154</v>
      </c>
      <c r="AE222">
        <v>20125</v>
      </c>
      <c r="AF222">
        <v>20445</v>
      </c>
      <c r="AG222">
        <v>20313</v>
      </c>
      <c r="AH222">
        <v>8</v>
      </c>
      <c r="AI222">
        <v>8</v>
      </c>
      <c r="AJ222">
        <v>8</v>
      </c>
      <c r="AK222">
        <v>8</v>
      </c>
      <c r="AL222">
        <v>8</v>
      </c>
      <c r="AM222">
        <v>5</v>
      </c>
    </row>
    <row r="223" spans="1:39" ht="132" x14ac:dyDescent="0.15">
      <c r="A223" s="1"/>
      <c r="B223" s="8">
        <v>600218</v>
      </c>
      <c r="C223" s="8">
        <v>0</v>
      </c>
      <c r="D223" s="8">
        <v>218</v>
      </c>
      <c r="E223" s="8">
        <v>600219</v>
      </c>
      <c r="F223" s="8"/>
      <c r="G223" s="8" t="s">
        <v>60</v>
      </c>
      <c r="H223" s="10" t="str">
        <f t="shared" si="17"/>
        <v>[
{"item_id":2,"count":70},
{"item_id":1,"count":745500},
{"item_id":100,"count":30},
{"item_id":70033,"count":5}
]</v>
      </c>
      <c r="I223" s="14"/>
      <c r="J223" s="14" t="str">
        <f t="shared" si="18"/>
        <v>[
{"monster_id":20405,"level":270,"stage":8,"spos":1,"cpos":1},
{"monster_id":20335,"level":270,"stage":8,"spos":2,"cpos":2},
{"monster_id":20464,"level":270,"stage":8,"spos":3,"cpos":3},
{"monster_id":20403,"level":270,"stage":8,"spos":4,"cpos":4},
{"monster_id":20456,"level":270,"stage":8,"spos":5,"cpos":5},
{"monster_id":20413,"level":270,"stage":8,"spos":6,"cpos":6}
]</v>
      </c>
      <c r="L223" s="3">
        <f t="shared" si="15"/>
        <v>3</v>
      </c>
      <c r="M223" s="3">
        <f t="shared" si="16"/>
        <v>8</v>
      </c>
      <c r="N223" s="4">
        <v>745500</v>
      </c>
      <c r="O223" s="4">
        <v>70</v>
      </c>
      <c r="P223" s="4">
        <v>30</v>
      </c>
      <c r="Q223" s="4">
        <v>5</v>
      </c>
      <c r="Z223">
        <f t="shared" si="19"/>
        <v>270</v>
      </c>
      <c r="AA223">
        <v>1</v>
      </c>
      <c r="AB223">
        <v>20405</v>
      </c>
      <c r="AC223">
        <v>20335</v>
      </c>
      <c r="AD223">
        <v>20464</v>
      </c>
      <c r="AE223">
        <v>20403</v>
      </c>
      <c r="AF223">
        <v>20456</v>
      </c>
      <c r="AG223">
        <v>20413</v>
      </c>
      <c r="AH223">
        <v>8</v>
      </c>
      <c r="AI223">
        <v>8</v>
      </c>
      <c r="AJ223">
        <v>8</v>
      </c>
      <c r="AK223">
        <v>8</v>
      </c>
      <c r="AL223">
        <v>8</v>
      </c>
      <c r="AM223">
        <v>8</v>
      </c>
    </row>
    <row r="224" spans="1:39" ht="132" x14ac:dyDescent="0.15">
      <c r="A224" s="1"/>
      <c r="B224" s="8">
        <v>600219</v>
      </c>
      <c r="C224" s="8">
        <v>0</v>
      </c>
      <c r="D224" s="8">
        <v>219</v>
      </c>
      <c r="E224" s="8">
        <v>600220</v>
      </c>
      <c r="F224" s="8"/>
      <c r="G224" s="8" t="s">
        <v>60</v>
      </c>
      <c r="H224" s="10" t="str">
        <f t="shared" si="17"/>
        <v>[
{"item_id":2,"count":70},
{"item_id":1,"count":754000},
{"item_id":100,"count":30},
{"item_id":70033,"count":5}
]</v>
      </c>
      <c r="I224" s="14"/>
      <c r="J224" s="14" t="str">
        <f t="shared" si="18"/>
        <v>[
{"monster_id":20175,"level":271,"stage":8,"spos":1,"cpos":1},
{"monster_id":20023,"level":271,"stage":8,"spos":2,"cpos":2},
{"monster_id":20384,"level":271,"stage":5,"spos":3,"cpos":3},
{"monster_id":20475,"level":271,"stage":8,"spos":4,"cpos":4},
{"monster_id":20364,"level":271,"stage":8,"spos":5,"cpos":5},
{"monster_id":20013,"level":271,"stage":8,"spos":6,"cpos":6}
]</v>
      </c>
      <c r="L224" s="3">
        <f t="shared" si="15"/>
        <v>4</v>
      </c>
      <c r="M224" s="3">
        <f t="shared" si="16"/>
        <v>9</v>
      </c>
      <c r="N224" s="4">
        <v>754000</v>
      </c>
      <c r="O224" s="4">
        <v>70</v>
      </c>
      <c r="P224" s="4">
        <v>30</v>
      </c>
      <c r="Q224" s="4">
        <v>5</v>
      </c>
      <c r="Z224">
        <f t="shared" si="19"/>
        <v>271</v>
      </c>
      <c r="AA224">
        <v>1</v>
      </c>
      <c r="AB224">
        <v>20175</v>
      </c>
      <c r="AC224">
        <v>20023</v>
      </c>
      <c r="AD224">
        <v>20384</v>
      </c>
      <c r="AE224">
        <v>20475</v>
      </c>
      <c r="AF224">
        <v>20364</v>
      </c>
      <c r="AG224">
        <v>20013</v>
      </c>
      <c r="AH224">
        <v>8</v>
      </c>
      <c r="AI224">
        <v>8</v>
      </c>
      <c r="AJ224">
        <v>5</v>
      </c>
      <c r="AK224">
        <v>8</v>
      </c>
      <c r="AL224">
        <v>8</v>
      </c>
      <c r="AM224">
        <v>8</v>
      </c>
    </row>
    <row r="225" spans="1:39" ht="132" x14ac:dyDescent="0.15">
      <c r="A225" s="1"/>
      <c r="B225" s="8">
        <v>600220</v>
      </c>
      <c r="C225" s="8">
        <v>0</v>
      </c>
      <c r="D225" s="8">
        <v>220</v>
      </c>
      <c r="E225" s="8">
        <v>600221</v>
      </c>
      <c r="F225" s="8"/>
      <c r="G225" s="8" t="s">
        <v>60</v>
      </c>
      <c r="H225" s="10" t="str">
        <f t="shared" si="17"/>
        <v>[
{"item_id":2,"count":140},
{"item_id":1,"count":764000},
{"item_id":100,"count":45},
{"item_id":70033,"count":7}
]</v>
      </c>
      <c r="I225" s="14">
        <v>1</v>
      </c>
      <c r="J225" s="14" t="str">
        <f>"[
{""monster_id"":"&amp;AB225&amp;",""level"":"&amp;Z225&amp;",""stage"":"&amp;AH225&amp;",""spos"":1,""cpos"":1,""boss"":1},
{""monster_id"":"&amp;AC225&amp;",""level"":"&amp;Z225&amp;",""stage"":"&amp;AI225&amp;",""spos"":2,""cpos"":2},
{""monster_id"":"&amp;AD225&amp;",""level"":"&amp;Z225&amp;",""stage"":"&amp;AJ225&amp;",""spos"":3,""cpos"":3},
{""monster_id"":"&amp;AE225&amp;",""level"":"&amp;Z225&amp;",""stage"":"&amp;AK225&amp;",""spos"":4,""cpos"":4},
{""monster_id"":"&amp;AF225&amp;",""level"":"&amp;Z225&amp;",""stage"":"&amp;AL225&amp;",""spos"":5,""cpos"":5},
{""monster_id"":"&amp;AG225&amp;",""level"":"&amp;Z225&amp;",""stage"":"&amp;AM225&amp;",""spos"":6,""cpos"":6}
]"</f>
        <v>[
{"monster_id":20386,"level":273,"stage":5,"spos":1,"cpos":1,"boss":1},
{"monster_id":20386,"level":273,"stage":5,"spos":2,"cpos":2},
{"monster_id":20066,"level":273,"stage":8,"spos":3,"cpos":3},
{"monster_id":20454,"level":273,"stage":8,"spos":4,"cpos":4},
{"monster_id":20113,"level":273,"stage":8,"spos":5,"cpos":5},
{"monster_id":20344,"level":273,"stage":8,"spos":6,"cpos":6}
]</v>
      </c>
      <c r="L225" s="3">
        <f t="shared" si="15"/>
        <v>0</v>
      </c>
      <c r="M225" s="3">
        <f t="shared" si="16"/>
        <v>0</v>
      </c>
      <c r="N225" s="4">
        <v>764000</v>
      </c>
      <c r="O225" s="4">
        <v>140</v>
      </c>
      <c r="P225" s="4">
        <v>45</v>
      </c>
      <c r="Q225" s="4">
        <v>7</v>
      </c>
      <c r="Z225">
        <f t="shared" si="19"/>
        <v>273</v>
      </c>
      <c r="AA225">
        <v>2</v>
      </c>
      <c r="AB225">
        <v>20386</v>
      </c>
      <c r="AC225">
        <v>20386</v>
      </c>
      <c r="AD225">
        <v>20066</v>
      </c>
      <c r="AE225">
        <v>20454</v>
      </c>
      <c r="AF225">
        <v>20113</v>
      </c>
      <c r="AG225">
        <v>20344</v>
      </c>
      <c r="AH225">
        <v>5</v>
      </c>
      <c r="AI225">
        <v>5</v>
      </c>
      <c r="AJ225">
        <v>8</v>
      </c>
      <c r="AK225">
        <v>8</v>
      </c>
      <c r="AL225">
        <v>8</v>
      </c>
      <c r="AM225">
        <v>8</v>
      </c>
    </row>
    <row r="226" spans="1:39" ht="132" x14ac:dyDescent="0.15">
      <c r="A226" s="1"/>
      <c r="B226" s="8">
        <v>600221</v>
      </c>
      <c r="C226" s="8">
        <v>0</v>
      </c>
      <c r="D226" s="8">
        <v>221</v>
      </c>
      <c r="E226" s="8">
        <v>600222</v>
      </c>
      <c r="F226" s="8"/>
      <c r="G226" s="8" t="s">
        <v>60</v>
      </c>
      <c r="H226" s="10" t="str">
        <f t="shared" si="17"/>
        <v>[
{"item_id":2,"count":70},
{"item_id":1,"count":771000},
{"item_id":100,"count":30},
{"item_id":70033,"count":5}
]</v>
      </c>
      <c r="I226" s="14"/>
      <c r="J226" s="14" t="str">
        <f t="shared" si="18"/>
        <v>[
{"monster_id":20074,"level":274,"stage":8,"spos":1,"cpos":1},
{"monster_id":20146,"level":274,"stage":8,"spos":2,"cpos":2},
{"monster_id":20123,"level":274,"stage":8,"spos":3,"cpos":3},
{"monster_id":20453,"level":274,"stage":8,"spos":4,"cpos":4},
{"monster_id":20045,"level":274,"stage":8,"spos":5,"cpos":5},
{"monster_id":20054,"level":274,"stage":8,"spos":6,"cpos":6}
]</v>
      </c>
      <c r="L226" s="3">
        <f t="shared" si="15"/>
        <v>1</v>
      </c>
      <c r="M226" s="3">
        <f t="shared" si="16"/>
        <v>1</v>
      </c>
      <c r="N226" s="4">
        <v>771000</v>
      </c>
      <c r="O226" s="4">
        <v>70</v>
      </c>
      <c r="P226" s="4">
        <v>30</v>
      </c>
      <c r="Q226" s="4">
        <v>5</v>
      </c>
      <c r="Z226">
        <f t="shared" si="19"/>
        <v>274</v>
      </c>
      <c r="AA226">
        <v>1</v>
      </c>
      <c r="AB226">
        <v>20074</v>
      </c>
      <c r="AC226">
        <v>20146</v>
      </c>
      <c r="AD226">
        <v>20123</v>
      </c>
      <c r="AE226">
        <v>20453</v>
      </c>
      <c r="AF226">
        <v>20045</v>
      </c>
      <c r="AG226">
        <v>20054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</row>
    <row r="227" spans="1:39" ht="132" x14ac:dyDescent="0.15">
      <c r="A227" s="1"/>
      <c r="B227" s="8">
        <v>600222</v>
      </c>
      <c r="C227" s="8">
        <v>0</v>
      </c>
      <c r="D227" s="8">
        <v>222</v>
      </c>
      <c r="E227" s="8">
        <v>600223</v>
      </c>
      <c r="F227" s="8"/>
      <c r="G227" s="8" t="s">
        <v>60</v>
      </c>
      <c r="H227" s="10" t="str">
        <f t="shared" si="17"/>
        <v>[
{"item_id":2,"count":70},
{"item_id":1,"count":778000},
{"item_id":100,"count":30},
{"item_id":70033,"count":5}
]</v>
      </c>
      <c r="I227" s="14"/>
      <c r="J227" s="14" t="str">
        <f t="shared" si="18"/>
        <v>[
{"monster_id":20444,"level":275,"stage":8,"spos":1,"cpos":1},
{"monster_id":20344,"level":275,"stage":8,"spos":2,"cpos":2},
{"monster_id":20074,"level":275,"stage":8,"spos":3,"cpos":3},
{"monster_id":20315,"level":275,"stage":5,"spos":4,"cpos":4},
{"monster_id":20463,"level":275,"stage":8,"spos":5,"cpos":5},
{"monster_id":20185,"level":275,"stage":8,"spos":6,"cpos":6}
]</v>
      </c>
      <c r="L227" s="3">
        <f t="shared" si="15"/>
        <v>2</v>
      </c>
      <c r="M227" s="3">
        <f t="shared" si="16"/>
        <v>2</v>
      </c>
      <c r="N227" s="4">
        <v>778000</v>
      </c>
      <c r="O227" s="4">
        <v>70</v>
      </c>
      <c r="P227" s="4">
        <v>30</v>
      </c>
      <c r="Q227" s="4">
        <v>5</v>
      </c>
      <c r="Z227">
        <f t="shared" si="19"/>
        <v>275</v>
      </c>
      <c r="AA227">
        <v>1</v>
      </c>
      <c r="AB227">
        <v>20444</v>
      </c>
      <c r="AC227">
        <v>20344</v>
      </c>
      <c r="AD227">
        <v>20074</v>
      </c>
      <c r="AE227">
        <v>20315</v>
      </c>
      <c r="AF227">
        <v>20463</v>
      </c>
      <c r="AG227">
        <v>20185</v>
      </c>
      <c r="AH227">
        <v>8</v>
      </c>
      <c r="AI227">
        <v>8</v>
      </c>
      <c r="AJ227">
        <v>8</v>
      </c>
      <c r="AK227">
        <v>5</v>
      </c>
      <c r="AL227">
        <v>8</v>
      </c>
      <c r="AM227">
        <v>8</v>
      </c>
    </row>
    <row r="228" spans="1:39" ht="132" x14ac:dyDescent="0.15">
      <c r="A228" s="1"/>
      <c r="B228" s="8">
        <v>600223</v>
      </c>
      <c r="C228" s="8">
        <v>0</v>
      </c>
      <c r="D228" s="8">
        <v>223</v>
      </c>
      <c r="E228" s="8">
        <v>600224</v>
      </c>
      <c r="F228" s="8"/>
      <c r="G228" s="8" t="s">
        <v>60</v>
      </c>
      <c r="H228" s="10" t="str">
        <f t="shared" si="17"/>
        <v>[
{"item_id":2,"count":70},
{"item_id":1,"count":785000},
{"item_id":100,"count":30},
{"item_id":70033,"count":5}
]</v>
      </c>
      <c r="I228" s="14"/>
      <c r="J228" s="14" t="str">
        <f t="shared" si="18"/>
        <v>[
{"monster_id":20086,"level":276,"stage":8,"spos":1,"cpos":1},
{"monster_id":20044,"level":276,"stage":8,"spos":2,"cpos":2},
{"monster_id":20386,"level":276,"stage":5,"spos":3,"cpos":3},
{"monster_id":20174,"level":276,"stage":8,"spos":4,"cpos":4},
{"monster_id":20343,"level":276,"stage":8,"spos":5,"cpos":5},
{"monster_id":20066,"level":276,"stage":8,"spos":6,"cpos":6}
]</v>
      </c>
      <c r="L228" s="3">
        <f t="shared" si="15"/>
        <v>3</v>
      </c>
      <c r="M228" s="3">
        <f t="shared" si="16"/>
        <v>3</v>
      </c>
      <c r="N228" s="4">
        <v>785000</v>
      </c>
      <c r="O228" s="4">
        <v>70</v>
      </c>
      <c r="P228" s="4">
        <v>30</v>
      </c>
      <c r="Q228" s="4">
        <v>5</v>
      </c>
      <c r="Z228">
        <f t="shared" si="19"/>
        <v>276</v>
      </c>
      <c r="AA228">
        <v>1</v>
      </c>
      <c r="AB228">
        <v>20086</v>
      </c>
      <c r="AC228">
        <v>20044</v>
      </c>
      <c r="AD228">
        <v>20386</v>
      </c>
      <c r="AE228">
        <v>20174</v>
      </c>
      <c r="AF228">
        <v>20343</v>
      </c>
      <c r="AG228">
        <v>20066</v>
      </c>
      <c r="AH228">
        <v>8</v>
      </c>
      <c r="AI228">
        <v>8</v>
      </c>
      <c r="AJ228">
        <v>5</v>
      </c>
      <c r="AK228">
        <v>8</v>
      </c>
      <c r="AL228">
        <v>8</v>
      </c>
      <c r="AM228">
        <v>8</v>
      </c>
    </row>
    <row r="229" spans="1:39" ht="132" x14ac:dyDescent="0.15">
      <c r="A229" s="1"/>
      <c r="B229" s="8">
        <v>600224</v>
      </c>
      <c r="C229" s="8">
        <v>0</v>
      </c>
      <c r="D229" s="8">
        <v>224</v>
      </c>
      <c r="E229" s="8">
        <v>600225</v>
      </c>
      <c r="F229" s="8"/>
      <c r="G229" s="8" t="s">
        <v>60</v>
      </c>
      <c r="H229" s="10" t="str">
        <f t="shared" si="17"/>
        <v>[
{"item_id":2,"count":70},
{"item_id":1,"count":792000},
{"item_id":100,"count":30},
{"item_id":70033,"count":5}
]</v>
      </c>
      <c r="I229" s="14"/>
      <c r="J229" s="14" t="str">
        <f t="shared" si="18"/>
        <v>[
{"monster_id":20476,"level":277,"stage":8,"spos":1,"cpos":1},
{"monster_id":20083,"level":277,"stage":8,"spos":2,"cpos":2},
{"monster_id":20343,"level":277,"stage":8,"spos":3,"cpos":3},
{"monster_id":20143,"level":277,"stage":8,"spos":4,"cpos":4},
{"monster_id":20393,"level":277,"stage":8,"spos":5,"cpos":5},
{"monster_id":20453,"level":277,"stage":8,"spos":6,"cpos":6}
]</v>
      </c>
      <c r="L229" s="3">
        <f t="shared" si="15"/>
        <v>4</v>
      </c>
      <c r="M229" s="3">
        <f t="shared" si="16"/>
        <v>4</v>
      </c>
      <c r="N229" s="4">
        <v>792000</v>
      </c>
      <c r="O229" s="4">
        <v>70</v>
      </c>
      <c r="P229" s="4">
        <v>30</v>
      </c>
      <c r="Q229" s="4">
        <v>5</v>
      </c>
      <c r="Z229">
        <f t="shared" si="19"/>
        <v>277</v>
      </c>
      <c r="AA229">
        <v>1</v>
      </c>
      <c r="AB229">
        <v>20476</v>
      </c>
      <c r="AC229">
        <v>20083</v>
      </c>
      <c r="AD229">
        <v>20343</v>
      </c>
      <c r="AE229">
        <v>20143</v>
      </c>
      <c r="AF229">
        <v>20393</v>
      </c>
      <c r="AG229">
        <v>20453</v>
      </c>
      <c r="AH229">
        <v>8</v>
      </c>
      <c r="AI229">
        <v>8</v>
      </c>
      <c r="AJ229">
        <v>8</v>
      </c>
      <c r="AK229">
        <v>8</v>
      </c>
      <c r="AL229">
        <v>8</v>
      </c>
      <c r="AM229">
        <v>8</v>
      </c>
    </row>
    <row r="230" spans="1:39" ht="132" x14ac:dyDescent="0.15">
      <c r="A230" s="1"/>
      <c r="B230" s="8">
        <v>600225</v>
      </c>
      <c r="C230" s="8">
        <v>0</v>
      </c>
      <c r="D230" s="8">
        <v>225</v>
      </c>
      <c r="E230" s="8">
        <v>600226</v>
      </c>
      <c r="F230" s="8"/>
      <c r="G230" s="8" t="s">
        <v>60</v>
      </c>
      <c r="H230" s="10" t="str">
        <f t="shared" si="17"/>
        <v>[
{"item_id":2,"count":140},
{"item_id":1,"count":802000},
{"item_id":100,"count":45},
{"item_id":70033,"count":7}
]</v>
      </c>
      <c r="I230" s="14">
        <v>1</v>
      </c>
      <c r="J230" s="14" t="str">
        <f>"[
{""monster_id"":"&amp;AB230&amp;",""level"":"&amp;Z230&amp;",""stage"":"&amp;AH230&amp;",""spos"":1,""cpos"":1,""boss"":1},
{""monster_id"":"&amp;AC230&amp;",""level"":"&amp;Z230&amp;",""stage"":"&amp;AI230&amp;",""spos"":2,""cpos"":2},
{""monster_id"":"&amp;AD230&amp;",""level"":"&amp;Z230&amp;",""stage"":"&amp;AJ230&amp;",""spos"":3,""cpos"":3},
{""monster_id"":"&amp;AE230&amp;",""level"":"&amp;Z230&amp;",""stage"":"&amp;AK230&amp;",""spos"":4,""cpos"":4},
{""monster_id"":"&amp;AF230&amp;",""level"":"&amp;Z230&amp;",""stage"":"&amp;AL230&amp;",""spos"":5,""cpos"":5},
{""monster_id"":"&amp;AG230&amp;",""level"":"&amp;Z230&amp;",""stage"":"&amp;AM230&amp;",""spos"":6,""cpos"":6}
]"</f>
        <v>[
{"monster_id":20405,"level":279,"stage":8,"spos":1,"cpos":1,"boss":1},
{"monster_id":20114,"level":279,"stage":8,"spos":2,"cpos":2},
{"monster_id":20083,"level":279,"stage":8,"spos":3,"cpos":3},
{"monster_id":20034,"level":279,"stage":8,"spos":4,"cpos":4},
{"monster_id":20033,"level":279,"stage":8,"spos":5,"cpos":5},
{"monster_id":20136,"level":279,"stage":8,"spos":6,"cpos":6}
]</v>
      </c>
      <c r="L230" s="3">
        <f t="shared" si="15"/>
        <v>0</v>
      </c>
      <c r="M230" s="3">
        <f t="shared" si="16"/>
        <v>5</v>
      </c>
      <c r="N230" s="4">
        <v>802000</v>
      </c>
      <c r="O230" s="4">
        <v>140</v>
      </c>
      <c r="P230" s="4">
        <v>45</v>
      </c>
      <c r="Q230" s="4">
        <v>7</v>
      </c>
      <c r="Z230">
        <f t="shared" si="19"/>
        <v>279</v>
      </c>
      <c r="AA230">
        <v>2</v>
      </c>
      <c r="AB230">
        <v>20405</v>
      </c>
      <c r="AC230">
        <v>20114</v>
      </c>
      <c r="AD230">
        <v>20083</v>
      </c>
      <c r="AE230">
        <v>20034</v>
      </c>
      <c r="AF230">
        <v>20033</v>
      </c>
      <c r="AG230">
        <v>20136</v>
      </c>
      <c r="AH230">
        <v>8</v>
      </c>
      <c r="AI230">
        <v>8</v>
      </c>
      <c r="AJ230">
        <v>8</v>
      </c>
      <c r="AK230">
        <v>8</v>
      </c>
      <c r="AL230">
        <v>8</v>
      </c>
      <c r="AM230">
        <v>8</v>
      </c>
    </row>
    <row r="231" spans="1:39" ht="132" x14ac:dyDescent="0.15">
      <c r="A231" s="1"/>
      <c r="B231" s="8">
        <v>600226</v>
      </c>
      <c r="C231" s="8">
        <v>0</v>
      </c>
      <c r="D231" s="8">
        <v>226</v>
      </c>
      <c r="E231" s="8">
        <v>600227</v>
      </c>
      <c r="F231" s="8"/>
      <c r="G231" s="8" t="s">
        <v>60</v>
      </c>
      <c r="H231" s="10" t="str">
        <f t="shared" si="17"/>
        <v>[
{"item_id":2,"count":70},
{"item_id":1,"count":809000},
{"item_id":100,"count":30},
{"item_id":70033,"count":5}
]</v>
      </c>
      <c r="I231" s="14"/>
      <c r="J231" s="14" t="str">
        <f t="shared" si="18"/>
        <v>[
{"monster_id":20376,"level":280,"stage":5,"spos":1,"cpos":1},
{"monster_id":20126,"level":280,"stage":8,"spos":2,"cpos":2},
{"monster_id":20065,"level":280,"stage":8,"spos":3,"cpos":3},
{"monster_id":20386,"level":280,"stage":5,"spos":4,"cpos":4},
{"monster_id":20363,"level":280,"stage":8,"spos":5,"cpos":5},
{"monster_id":20135,"level":280,"stage":8,"spos":6,"cpos":6}
]</v>
      </c>
      <c r="L231" s="3">
        <f t="shared" si="15"/>
        <v>1</v>
      </c>
      <c r="M231" s="3">
        <f t="shared" si="16"/>
        <v>6</v>
      </c>
      <c r="N231" s="4">
        <v>809000</v>
      </c>
      <c r="O231" s="4">
        <v>70</v>
      </c>
      <c r="P231" s="4">
        <v>30</v>
      </c>
      <c r="Q231" s="4">
        <v>5</v>
      </c>
      <c r="Z231">
        <f t="shared" si="19"/>
        <v>280</v>
      </c>
      <c r="AA231">
        <v>1</v>
      </c>
      <c r="AB231">
        <v>20376</v>
      </c>
      <c r="AC231">
        <v>20126</v>
      </c>
      <c r="AD231">
        <v>20065</v>
      </c>
      <c r="AE231">
        <v>20386</v>
      </c>
      <c r="AF231">
        <v>20363</v>
      </c>
      <c r="AG231">
        <v>20135</v>
      </c>
      <c r="AH231">
        <v>5</v>
      </c>
      <c r="AI231">
        <v>8</v>
      </c>
      <c r="AJ231">
        <v>8</v>
      </c>
      <c r="AK231">
        <v>5</v>
      </c>
      <c r="AL231">
        <v>8</v>
      </c>
      <c r="AM231">
        <v>8</v>
      </c>
    </row>
    <row r="232" spans="1:39" ht="132" x14ac:dyDescent="0.15">
      <c r="A232" s="1"/>
      <c r="B232" s="8">
        <v>600227</v>
      </c>
      <c r="C232" s="8">
        <v>0</v>
      </c>
      <c r="D232" s="8">
        <v>227</v>
      </c>
      <c r="E232" s="8">
        <v>600228</v>
      </c>
      <c r="F232" s="8"/>
      <c r="G232" s="8" t="s">
        <v>60</v>
      </c>
      <c r="H232" s="10" t="str">
        <f t="shared" si="17"/>
        <v>[
{"item_id":2,"count":70},
{"item_id":1,"count":816000},
{"item_id":100,"count":30},
{"item_id":70033,"count":5}
]</v>
      </c>
      <c r="I232" s="14"/>
      <c r="J232" s="14" t="str">
        <f t="shared" si="18"/>
        <v>[
{"monster_id":20075,"level":281,"stage":8,"spos":1,"cpos":1},
{"monster_id":20403,"level":281,"stage":8,"spos":2,"cpos":2},
{"monster_id":20356,"level":281,"stage":8,"spos":3,"cpos":3},
{"monster_id":20335,"level":281,"stage":8,"spos":4,"cpos":4},
{"monster_id":20404,"level":281,"stage":8,"spos":5,"cpos":5},
{"monster_id":20355,"level":281,"stage":8,"spos":6,"cpos":6}
]</v>
      </c>
      <c r="L232" s="3">
        <f t="shared" si="15"/>
        <v>2</v>
      </c>
      <c r="M232" s="3">
        <f t="shared" si="16"/>
        <v>7</v>
      </c>
      <c r="N232" s="4">
        <v>816000</v>
      </c>
      <c r="O232" s="4">
        <v>70</v>
      </c>
      <c r="P232" s="4">
        <v>30</v>
      </c>
      <c r="Q232" s="4">
        <v>5</v>
      </c>
      <c r="Z232">
        <f t="shared" si="19"/>
        <v>281</v>
      </c>
      <c r="AA232">
        <v>1</v>
      </c>
      <c r="AB232">
        <v>20075</v>
      </c>
      <c r="AC232">
        <v>20403</v>
      </c>
      <c r="AD232">
        <v>20356</v>
      </c>
      <c r="AE232">
        <v>20335</v>
      </c>
      <c r="AF232">
        <v>20404</v>
      </c>
      <c r="AG232">
        <v>20355</v>
      </c>
      <c r="AH232">
        <v>8</v>
      </c>
      <c r="AI232">
        <v>8</v>
      </c>
      <c r="AJ232">
        <v>8</v>
      </c>
      <c r="AK232">
        <v>8</v>
      </c>
      <c r="AL232">
        <v>8</v>
      </c>
      <c r="AM232">
        <v>8</v>
      </c>
    </row>
    <row r="233" spans="1:39" ht="132" x14ac:dyDescent="0.15">
      <c r="A233" s="1"/>
      <c r="B233" s="8">
        <v>600228</v>
      </c>
      <c r="C233" s="8">
        <v>0</v>
      </c>
      <c r="D233" s="8">
        <v>228</v>
      </c>
      <c r="E233" s="8">
        <v>600229</v>
      </c>
      <c r="F233" s="8"/>
      <c r="G233" s="8" t="s">
        <v>60</v>
      </c>
      <c r="H233" s="10" t="str">
        <f t="shared" si="17"/>
        <v>[
{"item_id":2,"count":70},
{"item_id":1,"count":823000},
{"item_id":100,"count":30},
{"item_id":70033,"count":5}
]</v>
      </c>
      <c r="I233" s="14"/>
      <c r="J233" s="14" t="str">
        <f t="shared" si="18"/>
        <v>[
{"monster_id":20123,"level":282,"stage":8,"spos":1,"cpos":1},
{"monster_id":20466,"level":282,"stage":8,"spos":2,"cpos":2},
{"monster_id":20363,"level":282,"stage":8,"spos":3,"cpos":3},
{"monster_id":20045,"level":282,"stage":8,"spos":4,"cpos":4},
{"monster_id":20414,"level":282,"stage":8,"spos":5,"cpos":5},
{"monster_id":20063,"level":282,"stage":8,"spos":6,"cpos":6}
]</v>
      </c>
      <c r="L233" s="3">
        <f t="shared" si="15"/>
        <v>3</v>
      </c>
      <c r="M233" s="3">
        <f t="shared" si="16"/>
        <v>8</v>
      </c>
      <c r="N233" s="4">
        <v>823000</v>
      </c>
      <c r="O233" s="4">
        <v>70</v>
      </c>
      <c r="P233" s="4">
        <v>30</v>
      </c>
      <c r="Q233" s="4">
        <v>5</v>
      </c>
      <c r="Z233">
        <f t="shared" si="19"/>
        <v>282</v>
      </c>
      <c r="AA233">
        <v>1</v>
      </c>
      <c r="AB233">
        <v>20123</v>
      </c>
      <c r="AC233">
        <v>20466</v>
      </c>
      <c r="AD233">
        <v>20363</v>
      </c>
      <c r="AE233">
        <v>20045</v>
      </c>
      <c r="AF233">
        <v>20414</v>
      </c>
      <c r="AG233">
        <v>20063</v>
      </c>
      <c r="AH233">
        <v>8</v>
      </c>
      <c r="AI233">
        <v>8</v>
      </c>
      <c r="AJ233">
        <v>8</v>
      </c>
      <c r="AK233">
        <v>8</v>
      </c>
      <c r="AL233">
        <v>8</v>
      </c>
      <c r="AM233">
        <v>8</v>
      </c>
    </row>
    <row r="234" spans="1:39" ht="132" x14ac:dyDescent="0.15">
      <c r="A234" s="1"/>
      <c r="B234" s="8">
        <v>600229</v>
      </c>
      <c r="C234" s="8">
        <v>0</v>
      </c>
      <c r="D234" s="8">
        <v>229</v>
      </c>
      <c r="E234" s="8">
        <v>600230</v>
      </c>
      <c r="F234" s="8"/>
      <c r="G234" s="8" t="s">
        <v>60</v>
      </c>
      <c r="H234" s="10" t="str">
        <f t="shared" si="17"/>
        <v>[
{"item_id":2,"count":70},
{"item_id":1,"count":830000},
{"item_id":100,"count":30},
{"item_id":70033,"count":5}
]</v>
      </c>
      <c r="I234" s="14"/>
      <c r="J234" s="14" t="str">
        <f t="shared" si="18"/>
        <v>[
{"monster_id":20124,"level":283,"stage":8,"spos":1,"cpos":1},
{"monster_id":20434,"level":283,"stage":5,"spos":2,"cpos":2},
{"monster_id":20475,"level":283,"stage":8,"spos":3,"cpos":3},
{"monster_id":20175,"level":283,"stage":8,"spos":4,"cpos":4},
{"monster_id":20165,"level":283,"stage":8,"spos":5,"cpos":5},
{"monster_id":20043,"level":283,"stage":8,"spos":6,"cpos":6}
]</v>
      </c>
      <c r="L234" s="3">
        <f t="shared" si="15"/>
        <v>4</v>
      </c>
      <c r="M234" s="3">
        <f t="shared" si="16"/>
        <v>9</v>
      </c>
      <c r="N234" s="4">
        <v>830000</v>
      </c>
      <c r="O234" s="4">
        <v>70</v>
      </c>
      <c r="P234" s="4">
        <v>30</v>
      </c>
      <c r="Q234" s="4">
        <v>5</v>
      </c>
      <c r="Z234">
        <f t="shared" si="19"/>
        <v>283</v>
      </c>
      <c r="AA234">
        <v>1</v>
      </c>
      <c r="AB234">
        <v>20124</v>
      </c>
      <c r="AC234">
        <v>20434</v>
      </c>
      <c r="AD234">
        <v>20475</v>
      </c>
      <c r="AE234">
        <v>20175</v>
      </c>
      <c r="AF234">
        <v>20165</v>
      </c>
      <c r="AG234">
        <v>20043</v>
      </c>
      <c r="AH234">
        <v>8</v>
      </c>
      <c r="AI234">
        <v>5</v>
      </c>
      <c r="AJ234">
        <v>8</v>
      </c>
      <c r="AK234">
        <v>8</v>
      </c>
      <c r="AL234">
        <v>8</v>
      </c>
      <c r="AM234">
        <v>8</v>
      </c>
    </row>
    <row r="235" spans="1:39" ht="132" x14ac:dyDescent="0.15">
      <c r="A235" s="1"/>
      <c r="B235" s="8">
        <v>600230</v>
      </c>
      <c r="C235" s="8">
        <v>0</v>
      </c>
      <c r="D235" s="8">
        <v>230</v>
      </c>
      <c r="E235" s="8">
        <v>600231</v>
      </c>
      <c r="F235" s="8"/>
      <c r="G235" s="8" t="s">
        <v>60</v>
      </c>
      <c r="H235" s="10" t="str">
        <f t="shared" si="17"/>
        <v>[
{"item_id":2,"count":140},
{"item_id":1,"count":840000},
{"item_id":100,"count":45},
{"item_id":70033,"count":7}
]</v>
      </c>
      <c r="I235" s="14">
        <v>1</v>
      </c>
      <c r="J235" s="14" t="str">
        <f>"[
{""monster_id"":"&amp;AB235&amp;",""level"":"&amp;Z235&amp;",""stage"":"&amp;AH235&amp;",""spos"":1,""cpos"":1,""boss"":1},
{""monster_id"":"&amp;AC235&amp;",""level"":"&amp;Z235&amp;",""stage"":"&amp;AI235&amp;",""spos"":2,""cpos"":2},
{""monster_id"":"&amp;AD235&amp;",""level"":"&amp;Z235&amp;",""stage"":"&amp;AJ235&amp;",""spos"":3,""cpos"":3},
{""monster_id"":"&amp;AE235&amp;",""level"":"&amp;Z235&amp;",""stage"":"&amp;AK235&amp;",""spos"":4,""cpos"":4},
{""monster_id"":"&amp;AF235&amp;",""level"":"&amp;Z235&amp;",""stage"":"&amp;AL235&amp;",""spos"":5,""cpos"":5},
{""monster_id"":"&amp;AG235&amp;",""level"":"&amp;Z235&amp;",""stage"":"&amp;AM235&amp;",""spos"":6,""cpos"":6}
]"</f>
        <v>[
{"monster_id":20314,"level":285,"stage":5,"spos":1,"cpos":1,"boss":1},
{"monster_id":20413,"level":285,"stage":8,"spos":2,"cpos":2},
{"monster_id":20393,"level":285,"stage":8,"spos":3,"cpos":3},
{"monster_id":20133,"level":285,"stage":8,"spos":4,"cpos":4},
{"monster_id":20014,"level":285,"stage":8,"spos":5,"cpos":5},
{"monster_id":20143,"level":285,"stage":8,"spos":6,"cpos":6}
]</v>
      </c>
      <c r="L235" s="3">
        <f t="shared" si="15"/>
        <v>0</v>
      </c>
      <c r="M235" s="3">
        <f t="shared" si="16"/>
        <v>0</v>
      </c>
      <c r="N235" s="4">
        <v>840000</v>
      </c>
      <c r="O235" s="4">
        <v>140</v>
      </c>
      <c r="P235" s="4">
        <v>45</v>
      </c>
      <c r="Q235" s="4">
        <v>7</v>
      </c>
      <c r="Z235">
        <f t="shared" si="19"/>
        <v>285</v>
      </c>
      <c r="AA235">
        <v>2</v>
      </c>
      <c r="AB235">
        <v>20314</v>
      </c>
      <c r="AC235">
        <v>20413</v>
      </c>
      <c r="AD235">
        <v>20393</v>
      </c>
      <c r="AE235">
        <v>20133</v>
      </c>
      <c r="AF235">
        <v>20014</v>
      </c>
      <c r="AG235">
        <v>20143</v>
      </c>
      <c r="AH235">
        <v>5</v>
      </c>
      <c r="AI235">
        <v>8</v>
      </c>
      <c r="AJ235">
        <v>8</v>
      </c>
      <c r="AK235">
        <v>8</v>
      </c>
      <c r="AL235">
        <v>8</v>
      </c>
      <c r="AM235">
        <v>8</v>
      </c>
    </row>
    <row r="236" spans="1:39" ht="132" x14ac:dyDescent="0.15">
      <c r="A236" s="1"/>
      <c r="B236" s="8">
        <v>600231</v>
      </c>
      <c r="C236" s="8">
        <v>0</v>
      </c>
      <c r="D236" s="8">
        <v>231</v>
      </c>
      <c r="E236" s="8">
        <v>600232</v>
      </c>
      <c r="F236" s="8"/>
      <c r="G236" s="8" t="s">
        <v>60</v>
      </c>
      <c r="H236" s="10" t="str">
        <f t="shared" si="17"/>
        <v>[
{"item_id":2,"count":70},
{"item_id":1,"count":847000},
{"item_id":100,"count":30},
{"item_id":70033,"count":5}
]</v>
      </c>
      <c r="I236" s="14"/>
      <c r="J236" s="14" t="str">
        <f t="shared" si="18"/>
        <v>[
{"monster_id":20016,"level":286,"stage":8,"spos":1,"cpos":1},
{"monster_id":20453,"level":286,"stage":8,"spos":2,"cpos":2},
{"monster_id":20426,"level":286,"stage":5,"spos":3,"cpos":3},
{"monster_id":20036,"level":286,"stage":8,"spos":4,"cpos":4},
{"monster_id":20144,"level":286,"stage":8,"spos":5,"cpos":5},
{"monster_id":20354,"level":286,"stage":8,"spos":6,"cpos":6}
]</v>
      </c>
      <c r="L236" s="3">
        <f t="shared" si="15"/>
        <v>1</v>
      </c>
      <c r="M236" s="3">
        <f t="shared" si="16"/>
        <v>1</v>
      </c>
      <c r="N236" s="4">
        <v>847000</v>
      </c>
      <c r="O236" s="4">
        <v>70</v>
      </c>
      <c r="P236" s="4">
        <v>30</v>
      </c>
      <c r="Q236" s="4">
        <v>5</v>
      </c>
      <c r="Z236">
        <f t="shared" si="19"/>
        <v>286</v>
      </c>
      <c r="AA236">
        <v>1</v>
      </c>
      <c r="AB236">
        <v>20016</v>
      </c>
      <c r="AC236">
        <v>20453</v>
      </c>
      <c r="AD236">
        <v>20426</v>
      </c>
      <c r="AE236">
        <v>20036</v>
      </c>
      <c r="AF236">
        <v>20144</v>
      </c>
      <c r="AG236">
        <v>20354</v>
      </c>
      <c r="AH236">
        <v>8</v>
      </c>
      <c r="AI236">
        <v>8</v>
      </c>
      <c r="AJ236">
        <v>5</v>
      </c>
      <c r="AK236">
        <v>8</v>
      </c>
      <c r="AL236">
        <v>8</v>
      </c>
      <c r="AM236">
        <v>8</v>
      </c>
    </row>
    <row r="237" spans="1:39" ht="132" x14ac:dyDescent="0.15">
      <c r="A237" s="1"/>
      <c r="B237" s="8">
        <v>600232</v>
      </c>
      <c r="C237" s="8">
        <v>0</v>
      </c>
      <c r="D237" s="8">
        <v>232</v>
      </c>
      <c r="E237" s="8">
        <v>600233</v>
      </c>
      <c r="F237" s="8"/>
      <c r="G237" s="8" t="s">
        <v>60</v>
      </c>
      <c r="H237" s="10" t="str">
        <f t="shared" si="17"/>
        <v>[
{"item_id":2,"count":70},
{"item_id":1,"count":854000},
{"item_id":100,"count":30},
{"item_id":70033,"count":5}
]</v>
      </c>
      <c r="I237" s="14"/>
      <c r="J237" s="14" t="str">
        <f t="shared" si="18"/>
        <v>[
{"monster_id":20024,"level":287,"stage":8,"spos":1,"cpos":1},
{"monster_id":20414,"level":287,"stage":8,"spos":2,"cpos":2},
{"monster_id":20403,"level":287,"stage":8,"spos":3,"cpos":3},
{"monster_id":20326,"level":287,"stage":5,"spos":4,"cpos":4},
{"monster_id":20386,"level":287,"stage":5,"spos":5,"cpos":5},
{"monster_id":20083,"level":287,"stage":8,"spos":6,"cpos":6}
]</v>
      </c>
      <c r="L237" s="3">
        <f t="shared" si="15"/>
        <v>2</v>
      </c>
      <c r="M237" s="3">
        <f t="shared" si="16"/>
        <v>2</v>
      </c>
      <c r="N237" s="4">
        <v>854000</v>
      </c>
      <c r="O237" s="4">
        <v>70</v>
      </c>
      <c r="P237" s="4">
        <v>30</v>
      </c>
      <c r="Q237" s="4">
        <v>5</v>
      </c>
      <c r="Z237">
        <f t="shared" si="19"/>
        <v>287</v>
      </c>
      <c r="AA237">
        <v>1</v>
      </c>
      <c r="AB237">
        <v>20024</v>
      </c>
      <c r="AC237">
        <v>20414</v>
      </c>
      <c r="AD237">
        <v>20403</v>
      </c>
      <c r="AE237">
        <v>20326</v>
      </c>
      <c r="AF237">
        <v>20386</v>
      </c>
      <c r="AG237">
        <v>20083</v>
      </c>
      <c r="AH237">
        <v>8</v>
      </c>
      <c r="AI237">
        <v>8</v>
      </c>
      <c r="AJ237">
        <v>8</v>
      </c>
      <c r="AK237">
        <v>5</v>
      </c>
      <c r="AL237">
        <v>5</v>
      </c>
      <c r="AM237">
        <v>8</v>
      </c>
    </row>
    <row r="238" spans="1:39" ht="132" x14ac:dyDescent="0.15">
      <c r="A238" s="1"/>
      <c r="B238" s="8">
        <v>600233</v>
      </c>
      <c r="C238" s="8">
        <v>0</v>
      </c>
      <c r="D238" s="8">
        <v>233</v>
      </c>
      <c r="E238" s="8">
        <v>600234</v>
      </c>
      <c r="F238" s="8"/>
      <c r="G238" s="8" t="s">
        <v>60</v>
      </c>
      <c r="H238" s="10" t="str">
        <f t="shared" si="17"/>
        <v>[
{"item_id":2,"count":70},
{"item_id":1,"count":861000},
{"item_id":100,"count":30},
{"item_id":70033,"count":5}
]</v>
      </c>
      <c r="I238" s="14"/>
      <c r="J238" s="14" t="str">
        <f t="shared" si="18"/>
        <v>[
{"monster_id":20023,"level":288,"stage":8,"spos":1,"cpos":1},
{"monster_id":20025,"level":288,"stage":8,"spos":2,"cpos":2},
{"monster_id":20136,"level":288,"stage":8,"spos":3,"cpos":3},
{"monster_id":20073,"level":288,"stage":8,"spos":4,"cpos":4},
{"monster_id":20363,"level":288,"stage":8,"spos":5,"cpos":5},
{"monster_id":20466,"level":288,"stage":8,"spos":6,"cpos":6}
]</v>
      </c>
      <c r="L238" s="3">
        <f t="shared" si="15"/>
        <v>3</v>
      </c>
      <c r="M238" s="3">
        <f t="shared" si="16"/>
        <v>3</v>
      </c>
      <c r="N238" s="4">
        <v>861000</v>
      </c>
      <c r="O238" s="4">
        <v>70</v>
      </c>
      <c r="P238" s="4">
        <v>30</v>
      </c>
      <c r="Q238" s="4">
        <v>5</v>
      </c>
      <c r="Z238">
        <f t="shared" si="19"/>
        <v>288</v>
      </c>
      <c r="AA238">
        <v>1</v>
      </c>
      <c r="AB238">
        <v>20023</v>
      </c>
      <c r="AC238">
        <v>20025</v>
      </c>
      <c r="AD238">
        <v>20136</v>
      </c>
      <c r="AE238">
        <v>20073</v>
      </c>
      <c r="AF238">
        <v>20363</v>
      </c>
      <c r="AG238">
        <v>20466</v>
      </c>
      <c r="AH238">
        <v>8</v>
      </c>
      <c r="AI238">
        <v>8</v>
      </c>
      <c r="AJ238">
        <v>8</v>
      </c>
      <c r="AK238">
        <v>8</v>
      </c>
      <c r="AL238">
        <v>8</v>
      </c>
      <c r="AM238">
        <v>8</v>
      </c>
    </row>
    <row r="239" spans="1:39" ht="132" x14ac:dyDescent="0.15">
      <c r="A239" s="1"/>
      <c r="B239" s="8">
        <v>600234</v>
      </c>
      <c r="C239" s="8">
        <v>0</v>
      </c>
      <c r="D239" s="8">
        <v>234</v>
      </c>
      <c r="E239" s="8">
        <v>600235</v>
      </c>
      <c r="F239" s="8"/>
      <c r="G239" s="8" t="s">
        <v>60</v>
      </c>
      <c r="H239" s="10" t="str">
        <f t="shared" si="17"/>
        <v>[
{"item_id":2,"count":70},
{"item_id":1,"count":868000},
{"item_id":100,"count":30},
{"item_id":70033,"count":5}
]</v>
      </c>
      <c r="I239" s="14"/>
      <c r="J239" s="14" t="str">
        <f t="shared" si="18"/>
        <v>[
{"monster_id":20335,"level":289,"stage":8,"spos":1,"cpos":1},
{"monster_id":20375,"level":289,"stage":5,"spos":2,"cpos":2},
{"monster_id":20314,"level":289,"stage":5,"spos":3,"cpos":3},
{"monster_id":20035,"level":289,"stage":8,"spos":4,"cpos":4},
{"monster_id":20183,"level":289,"stage":8,"spos":5,"cpos":5},
{"monster_id":20356,"level":289,"stage":8,"spos":6,"cpos":6}
]</v>
      </c>
      <c r="L239" s="3">
        <f t="shared" si="15"/>
        <v>4</v>
      </c>
      <c r="M239" s="3">
        <f t="shared" si="16"/>
        <v>4</v>
      </c>
      <c r="N239" s="4">
        <v>868000</v>
      </c>
      <c r="O239" s="4">
        <v>70</v>
      </c>
      <c r="P239" s="4">
        <v>30</v>
      </c>
      <c r="Q239" s="4">
        <v>5</v>
      </c>
      <c r="Z239">
        <f t="shared" si="19"/>
        <v>289</v>
      </c>
      <c r="AA239">
        <v>1</v>
      </c>
      <c r="AB239">
        <v>20335</v>
      </c>
      <c r="AC239">
        <v>20375</v>
      </c>
      <c r="AD239">
        <v>20314</v>
      </c>
      <c r="AE239">
        <v>20035</v>
      </c>
      <c r="AF239">
        <v>20183</v>
      </c>
      <c r="AG239">
        <v>20356</v>
      </c>
      <c r="AH239">
        <v>8</v>
      </c>
      <c r="AI239">
        <v>5</v>
      </c>
      <c r="AJ239">
        <v>5</v>
      </c>
      <c r="AK239">
        <v>8</v>
      </c>
      <c r="AL239">
        <v>8</v>
      </c>
      <c r="AM239">
        <v>8</v>
      </c>
    </row>
    <row r="240" spans="1:39" ht="132" x14ac:dyDescent="0.15">
      <c r="A240" s="1"/>
      <c r="B240" s="8">
        <v>600235</v>
      </c>
      <c r="C240" s="8">
        <v>0</v>
      </c>
      <c r="D240" s="8">
        <v>235</v>
      </c>
      <c r="E240" s="8">
        <v>600236</v>
      </c>
      <c r="F240" s="8"/>
      <c r="G240" s="8" t="s">
        <v>60</v>
      </c>
      <c r="H240" s="10" t="str">
        <f t="shared" si="17"/>
        <v>[
{"item_id":2,"count":140},
{"item_id":1,"count":878000},
{"item_id":100,"count":45},
{"item_id":70033,"count":7}
]</v>
      </c>
      <c r="I240" s="14">
        <v>1</v>
      </c>
      <c r="J240" s="14" t="str">
        <f>"[
{""monster_id"":"&amp;AB240&amp;",""level"":"&amp;Z240&amp;",""stage"":"&amp;AH240&amp;",""spos"":1,""cpos"":1,""boss"":1},
{""monster_id"":"&amp;AC240&amp;",""level"":"&amp;Z240&amp;",""stage"":"&amp;AI240&amp;",""spos"":2,""cpos"":2},
{""monster_id"":"&amp;AD240&amp;",""level"":"&amp;Z240&amp;",""stage"":"&amp;AJ240&amp;",""spos"":3,""cpos"":3},
{""monster_id"":"&amp;AE240&amp;",""level"":"&amp;Z240&amp;",""stage"":"&amp;AK240&amp;",""spos"":4,""cpos"":4},
{""monster_id"":"&amp;AF240&amp;",""level"":"&amp;Z240&amp;",""stage"":"&amp;AL240&amp;",""spos"":5,""cpos"":5},
{""monster_id"":"&amp;AG240&amp;",""level"":"&amp;Z240&amp;",""stage"":"&amp;AM240&amp;",""spos"":6,""cpos"":6}
]"</f>
        <v>[
{"monster_id":20043,"level":291,"stage":8,"spos":1,"cpos":1,"boss":1},
{"monster_id":20366,"level":291,"stage":8,"spos":2,"cpos":2},
{"monster_id":20366,"level":291,"stage":8,"spos":3,"cpos":3},
{"monster_id":20186,"level":291,"stage":8,"spos":4,"cpos":4},
{"monster_id":20343,"level":291,"stage":8,"spos":5,"cpos":5},
{"monster_id":20445,"level":291,"stage":8,"spos":6,"cpos":6}
]</v>
      </c>
      <c r="L240" s="3">
        <f t="shared" si="15"/>
        <v>0</v>
      </c>
      <c r="M240" s="3">
        <f t="shared" si="16"/>
        <v>5</v>
      </c>
      <c r="N240" s="4">
        <v>878000</v>
      </c>
      <c r="O240" s="4">
        <v>140</v>
      </c>
      <c r="P240" s="4">
        <v>45</v>
      </c>
      <c r="Q240" s="4">
        <v>7</v>
      </c>
      <c r="Z240">
        <f t="shared" si="19"/>
        <v>291</v>
      </c>
      <c r="AA240">
        <v>2</v>
      </c>
      <c r="AB240">
        <v>20043</v>
      </c>
      <c r="AC240">
        <v>20366</v>
      </c>
      <c r="AD240">
        <v>20366</v>
      </c>
      <c r="AE240">
        <v>20186</v>
      </c>
      <c r="AF240">
        <v>20343</v>
      </c>
      <c r="AG240">
        <v>20445</v>
      </c>
      <c r="AH240">
        <v>8</v>
      </c>
      <c r="AI240">
        <v>8</v>
      </c>
      <c r="AJ240">
        <v>8</v>
      </c>
      <c r="AK240">
        <v>8</v>
      </c>
      <c r="AL240">
        <v>8</v>
      </c>
      <c r="AM240">
        <v>8</v>
      </c>
    </row>
    <row r="241" spans="1:39" ht="132" x14ac:dyDescent="0.15">
      <c r="A241" s="1"/>
      <c r="B241" s="8">
        <v>600236</v>
      </c>
      <c r="C241" s="8">
        <v>0</v>
      </c>
      <c r="D241" s="8">
        <v>236</v>
      </c>
      <c r="E241" s="8">
        <v>600237</v>
      </c>
      <c r="F241" s="8"/>
      <c r="G241" s="8" t="s">
        <v>60</v>
      </c>
      <c r="H241" s="10" t="str">
        <f t="shared" si="17"/>
        <v>[
{"item_id":2,"count":70},
{"item_id":1,"count":885000},
{"item_id":100,"count":30},
{"item_id":70033,"count":5}
]</v>
      </c>
      <c r="I241" s="14"/>
      <c r="J241" s="14" t="str">
        <f t="shared" si="18"/>
        <v>[
{"monster_id":20075,"level":292,"stage":8,"spos":1,"cpos":1},
{"monster_id":20444,"level":292,"stage":8,"spos":2,"cpos":2},
{"monster_id":20353,"level":292,"stage":8,"spos":3,"cpos":3},
{"monster_id":20155,"level":292,"stage":8,"spos":4,"cpos":4},
{"monster_id":20065,"level":292,"stage":8,"spos":5,"cpos":5},
{"monster_id":20435,"level":292,"stage":5,"spos":6,"cpos":6}
]</v>
      </c>
      <c r="L241" s="3">
        <f t="shared" si="15"/>
        <v>1</v>
      </c>
      <c r="M241" s="3">
        <f t="shared" si="16"/>
        <v>6</v>
      </c>
      <c r="N241" s="4">
        <v>885000</v>
      </c>
      <c r="O241" s="4">
        <v>70</v>
      </c>
      <c r="P241" s="4">
        <v>30</v>
      </c>
      <c r="Q241" s="4">
        <v>5</v>
      </c>
      <c r="Z241">
        <f t="shared" si="19"/>
        <v>292</v>
      </c>
      <c r="AA241">
        <v>1</v>
      </c>
      <c r="AB241">
        <v>20075</v>
      </c>
      <c r="AC241">
        <v>20444</v>
      </c>
      <c r="AD241">
        <v>20353</v>
      </c>
      <c r="AE241">
        <v>20155</v>
      </c>
      <c r="AF241">
        <v>20065</v>
      </c>
      <c r="AG241">
        <v>20435</v>
      </c>
      <c r="AH241">
        <v>8</v>
      </c>
      <c r="AI241">
        <v>8</v>
      </c>
      <c r="AJ241">
        <v>8</v>
      </c>
      <c r="AK241">
        <v>8</v>
      </c>
      <c r="AL241">
        <v>8</v>
      </c>
      <c r="AM241">
        <v>5</v>
      </c>
    </row>
    <row r="242" spans="1:39" ht="132" x14ac:dyDescent="0.15">
      <c r="A242" s="1"/>
      <c r="B242" s="8">
        <v>600237</v>
      </c>
      <c r="C242" s="8">
        <v>0</v>
      </c>
      <c r="D242" s="8">
        <v>237</v>
      </c>
      <c r="E242" s="8">
        <v>600238</v>
      </c>
      <c r="F242" s="8"/>
      <c r="G242" s="8" t="s">
        <v>60</v>
      </c>
      <c r="H242" s="10" t="str">
        <f t="shared" si="17"/>
        <v>[
{"item_id":2,"count":70},
{"item_id":1,"count":892000},
{"item_id":100,"count":30},
{"item_id":70033,"count":5}
]</v>
      </c>
      <c r="I242" s="14"/>
      <c r="J242" s="14" t="str">
        <f t="shared" si="18"/>
        <v>[
{"monster_id":20466,"level":293,"stage":8,"spos":1,"cpos":1},
{"monster_id":20186,"level":293,"stage":8,"spos":2,"cpos":2},
{"monster_id":20364,"level":293,"stage":8,"spos":3,"cpos":3},
{"monster_id":20424,"level":293,"stage":5,"spos":4,"cpos":4},
{"monster_id":20354,"level":293,"stage":8,"spos":5,"cpos":5},
{"monster_id":20113,"level":293,"stage":8,"spos":6,"cpos":6}
]</v>
      </c>
      <c r="L242" s="3">
        <f t="shared" si="15"/>
        <v>2</v>
      </c>
      <c r="M242" s="3">
        <f t="shared" si="16"/>
        <v>7</v>
      </c>
      <c r="N242" s="4">
        <v>892000</v>
      </c>
      <c r="O242" s="4">
        <v>70</v>
      </c>
      <c r="P242" s="4">
        <v>30</v>
      </c>
      <c r="Q242" s="4">
        <v>5</v>
      </c>
      <c r="Z242">
        <f t="shared" si="19"/>
        <v>293</v>
      </c>
      <c r="AA242">
        <v>1</v>
      </c>
      <c r="AB242">
        <v>20466</v>
      </c>
      <c r="AC242">
        <v>20186</v>
      </c>
      <c r="AD242">
        <v>20364</v>
      </c>
      <c r="AE242">
        <v>20424</v>
      </c>
      <c r="AF242">
        <v>20354</v>
      </c>
      <c r="AG242">
        <v>20113</v>
      </c>
      <c r="AH242">
        <v>8</v>
      </c>
      <c r="AI242">
        <v>8</v>
      </c>
      <c r="AJ242">
        <v>8</v>
      </c>
      <c r="AK242">
        <v>5</v>
      </c>
      <c r="AL242">
        <v>8</v>
      </c>
      <c r="AM242">
        <v>8</v>
      </c>
    </row>
    <row r="243" spans="1:39" ht="132" x14ac:dyDescent="0.15">
      <c r="A243" s="1"/>
      <c r="B243" s="8">
        <v>600238</v>
      </c>
      <c r="C243" s="8">
        <v>0</v>
      </c>
      <c r="D243" s="8">
        <v>238</v>
      </c>
      <c r="E243" s="8">
        <v>600239</v>
      </c>
      <c r="F243" s="8"/>
      <c r="G243" s="8" t="s">
        <v>60</v>
      </c>
      <c r="H243" s="10" t="str">
        <f t="shared" si="17"/>
        <v>[
{"item_id":2,"count":70},
{"item_id":1,"count":899000},
{"item_id":100,"count":30},
{"item_id":70033,"count":5}
]</v>
      </c>
      <c r="I243" s="14"/>
      <c r="J243" s="14" t="str">
        <f t="shared" si="18"/>
        <v>[
{"monster_id":20324,"level":294,"stage":5,"spos":1,"cpos":1},
{"monster_id":20363,"level":294,"stage":8,"spos":2,"cpos":2},
{"monster_id":20114,"level":294,"stage":8,"spos":3,"cpos":3},
{"monster_id":20015,"level":294,"stage":8,"spos":4,"cpos":4},
{"monster_id":20476,"level":294,"stage":8,"spos":5,"cpos":5},
{"monster_id":20114,"level":294,"stage":8,"spos":6,"cpos":6}
]</v>
      </c>
      <c r="L243" s="3">
        <f t="shared" si="15"/>
        <v>3</v>
      </c>
      <c r="M243" s="3">
        <f t="shared" si="16"/>
        <v>8</v>
      </c>
      <c r="N243" s="4">
        <v>899000</v>
      </c>
      <c r="O243" s="4">
        <v>70</v>
      </c>
      <c r="P243" s="4">
        <v>30</v>
      </c>
      <c r="Q243" s="4">
        <v>5</v>
      </c>
      <c r="Z243">
        <f t="shared" si="19"/>
        <v>294</v>
      </c>
      <c r="AA243">
        <v>1</v>
      </c>
      <c r="AB243">
        <v>20324</v>
      </c>
      <c r="AC243">
        <v>20363</v>
      </c>
      <c r="AD243">
        <v>20114</v>
      </c>
      <c r="AE243">
        <v>20015</v>
      </c>
      <c r="AF243">
        <v>20476</v>
      </c>
      <c r="AG243">
        <v>20114</v>
      </c>
      <c r="AH243">
        <v>5</v>
      </c>
      <c r="AI243">
        <v>8</v>
      </c>
      <c r="AJ243">
        <v>8</v>
      </c>
      <c r="AK243">
        <v>8</v>
      </c>
      <c r="AL243">
        <v>8</v>
      </c>
      <c r="AM243">
        <v>8</v>
      </c>
    </row>
    <row r="244" spans="1:39" ht="132" x14ac:dyDescent="0.15">
      <c r="A244" s="1"/>
      <c r="B244" s="8">
        <v>600239</v>
      </c>
      <c r="C244" s="8">
        <v>0</v>
      </c>
      <c r="D244" s="8">
        <v>239</v>
      </c>
      <c r="E244" s="8">
        <v>600240</v>
      </c>
      <c r="F244" s="8"/>
      <c r="G244" s="8" t="s">
        <v>60</v>
      </c>
      <c r="H244" s="10" t="str">
        <f t="shared" si="17"/>
        <v>[
{"item_id":2,"count":70},
{"item_id":1,"count":906000},
{"item_id":100,"count":30},
{"item_id":70033,"count":5}
]</v>
      </c>
      <c r="I244" s="14"/>
      <c r="J244" s="14" t="str">
        <f t="shared" si="18"/>
        <v>[
{"monster_id":20123,"level":295,"stage":8,"spos":1,"cpos":1},
{"monster_id":20313,"level":295,"stage":5,"spos":2,"cpos":2},
{"monster_id":20333,"level":295,"stage":8,"spos":3,"cpos":3},
{"monster_id":20126,"level":295,"stage":8,"spos":4,"cpos":4},
{"monster_id":20066,"level":295,"stage":8,"spos":5,"cpos":5},
{"monster_id":20403,"level":295,"stage":8,"spos":6,"cpos":6}
]</v>
      </c>
      <c r="L244" s="3">
        <f t="shared" si="15"/>
        <v>4</v>
      </c>
      <c r="M244" s="3">
        <f t="shared" si="16"/>
        <v>9</v>
      </c>
      <c r="N244" s="4">
        <v>906000</v>
      </c>
      <c r="O244" s="4">
        <v>70</v>
      </c>
      <c r="P244" s="4">
        <v>30</v>
      </c>
      <c r="Q244" s="4">
        <v>5</v>
      </c>
      <c r="Z244">
        <f t="shared" si="19"/>
        <v>295</v>
      </c>
      <c r="AA244">
        <v>1</v>
      </c>
      <c r="AB244">
        <v>20123</v>
      </c>
      <c r="AC244">
        <v>20313</v>
      </c>
      <c r="AD244">
        <v>20333</v>
      </c>
      <c r="AE244">
        <v>20126</v>
      </c>
      <c r="AF244">
        <v>20066</v>
      </c>
      <c r="AG244">
        <v>20403</v>
      </c>
      <c r="AH244">
        <v>8</v>
      </c>
      <c r="AI244">
        <v>5</v>
      </c>
      <c r="AJ244">
        <v>8</v>
      </c>
      <c r="AK244">
        <v>8</v>
      </c>
      <c r="AL244">
        <v>8</v>
      </c>
      <c r="AM244">
        <v>8</v>
      </c>
    </row>
    <row r="245" spans="1:39" ht="132" x14ac:dyDescent="0.15">
      <c r="A245" s="1"/>
      <c r="B245" s="8">
        <v>600240</v>
      </c>
      <c r="C245" s="8">
        <v>0</v>
      </c>
      <c r="D245" s="8">
        <v>240</v>
      </c>
      <c r="E245" s="8">
        <v>600241</v>
      </c>
      <c r="F245" s="8"/>
      <c r="G245" s="8" t="s">
        <v>60</v>
      </c>
      <c r="H245" s="10" t="str">
        <f t="shared" si="17"/>
        <v>[
{"item_id":2,"count":140},
{"item_id":1,"count":916000},
{"item_id":100,"count":45},
{"item_id":70033,"count":7}
]</v>
      </c>
      <c r="I245" s="14">
        <v>1</v>
      </c>
      <c r="J245" s="14" t="str">
        <f>"[
{""monster_id"":"&amp;AB245&amp;",""level"":"&amp;Z245&amp;",""stage"":"&amp;AH245&amp;",""spos"":1,""cpos"":1,""boss"":1},
{""monster_id"":"&amp;AC245&amp;",""level"":"&amp;Z245&amp;",""stage"":"&amp;AI245&amp;",""spos"":2,""cpos"":2},
{""monster_id"":"&amp;AD245&amp;",""level"":"&amp;Z245&amp;",""stage"":"&amp;AJ245&amp;",""spos"":3,""cpos"":3},
{""monster_id"":"&amp;AE245&amp;",""level"":"&amp;Z245&amp;",""stage"":"&amp;AK245&amp;",""spos"":4,""cpos"":4},
{""monster_id"":"&amp;AF245&amp;",""level"":"&amp;Z245&amp;",""stage"":"&amp;AL245&amp;",""spos"":5,""cpos"":5},
{""monster_id"":"&amp;AG245&amp;",""level"":"&amp;Z245&amp;",""stage"":"&amp;AM245&amp;",""spos"":6,""cpos"":6}
]"</f>
        <v>[
{"monster_id":20164,"level":297,"stage":8,"spos":1,"cpos":1,"boss":1},
{"monster_id":20434,"level":297,"stage":5,"spos":2,"cpos":2},
{"monster_id":20053,"level":297,"stage":9,"spos":3,"cpos":3},
{"monster_id":20313,"level":297,"stage":5,"spos":4,"cpos":4},
{"monster_id":20045,"level":297,"stage":9,"spos":5,"cpos":5},
{"monster_id":20433,"level":297,"stage":5,"spos":6,"cpos":6}
]</v>
      </c>
      <c r="L245" s="3">
        <f t="shared" si="15"/>
        <v>0</v>
      </c>
      <c r="M245" s="3">
        <f t="shared" si="16"/>
        <v>0</v>
      </c>
      <c r="N245" s="4">
        <v>916000</v>
      </c>
      <c r="O245" s="4">
        <v>140</v>
      </c>
      <c r="P245" s="4">
        <v>45</v>
      </c>
      <c r="Q245" s="4">
        <v>7</v>
      </c>
      <c r="Z245">
        <f t="shared" si="19"/>
        <v>297</v>
      </c>
      <c r="AA245">
        <v>2</v>
      </c>
      <c r="AB245">
        <v>20164</v>
      </c>
      <c r="AC245">
        <v>20434</v>
      </c>
      <c r="AD245">
        <v>20053</v>
      </c>
      <c r="AE245">
        <v>20313</v>
      </c>
      <c r="AF245">
        <v>20045</v>
      </c>
      <c r="AG245">
        <v>20433</v>
      </c>
      <c r="AH245">
        <v>8</v>
      </c>
      <c r="AI245">
        <v>5</v>
      </c>
      <c r="AJ245">
        <v>9</v>
      </c>
      <c r="AK245">
        <v>5</v>
      </c>
      <c r="AL245">
        <v>9</v>
      </c>
      <c r="AM245">
        <v>5</v>
      </c>
    </row>
    <row r="246" spans="1:39" ht="132" x14ac:dyDescent="0.15">
      <c r="A246" s="1"/>
      <c r="B246" s="8">
        <v>600241</v>
      </c>
      <c r="C246" s="8">
        <v>0</v>
      </c>
      <c r="D246" s="8">
        <v>241</v>
      </c>
      <c r="E246" s="8">
        <v>600242</v>
      </c>
      <c r="F246" s="8"/>
      <c r="G246" s="8" t="s">
        <v>60</v>
      </c>
      <c r="H246" s="10" t="str">
        <f t="shared" si="17"/>
        <v>[
{"item_id":2,"count":80},
{"item_id":1,"count":923000},
{"item_id":100,"count":30},
{"item_id":70033,"count":5}
]</v>
      </c>
      <c r="I246" s="14"/>
      <c r="J246" s="14" t="str">
        <f t="shared" si="18"/>
        <v>[
{"monster_id":20384,"level":298,"stage":5,"spos":1,"cpos":1},
{"monster_id":20124,"level":298,"stage":9,"spos":2,"cpos":2},
{"monster_id":20405,"level":298,"stage":9,"spos":3,"cpos":3},
{"monster_id":20395,"level":298,"stage":9,"spos":4,"cpos":4},
{"monster_id":20404,"level":298,"stage":9,"spos":5,"cpos":5},
{"monster_id":20424,"level":298,"stage":5,"spos":6,"cpos":6}
]</v>
      </c>
      <c r="L246" s="3">
        <f t="shared" si="15"/>
        <v>1</v>
      </c>
      <c r="M246" s="3">
        <f t="shared" si="16"/>
        <v>1</v>
      </c>
      <c r="N246" s="4">
        <v>923000</v>
      </c>
      <c r="O246" s="4">
        <v>80</v>
      </c>
      <c r="P246" s="4">
        <v>30</v>
      </c>
      <c r="Q246" s="4">
        <v>5</v>
      </c>
      <c r="Z246">
        <f t="shared" si="19"/>
        <v>298</v>
      </c>
      <c r="AA246">
        <v>1</v>
      </c>
      <c r="AB246">
        <v>20384</v>
      </c>
      <c r="AC246">
        <v>20124</v>
      </c>
      <c r="AD246">
        <v>20405</v>
      </c>
      <c r="AE246">
        <v>20395</v>
      </c>
      <c r="AF246">
        <v>20404</v>
      </c>
      <c r="AG246">
        <v>20424</v>
      </c>
      <c r="AH246">
        <v>5</v>
      </c>
      <c r="AI246">
        <v>9</v>
      </c>
      <c r="AJ246">
        <v>9</v>
      </c>
      <c r="AK246">
        <v>9</v>
      </c>
      <c r="AL246">
        <v>9</v>
      </c>
      <c r="AM246">
        <v>5</v>
      </c>
    </row>
    <row r="247" spans="1:39" ht="132" x14ac:dyDescent="0.15">
      <c r="A247" s="1"/>
      <c r="B247" s="8">
        <v>600242</v>
      </c>
      <c r="C247" s="8">
        <v>0</v>
      </c>
      <c r="D247" s="8">
        <v>242</v>
      </c>
      <c r="E247" s="8">
        <v>600243</v>
      </c>
      <c r="F247" s="8"/>
      <c r="G247" s="8" t="s">
        <v>60</v>
      </c>
      <c r="H247" s="10" t="str">
        <f t="shared" si="17"/>
        <v>[
{"item_id":2,"count":80},
{"item_id":1,"count":930000},
{"item_id":100,"count":30},
{"item_id":70033,"count":5}
]</v>
      </c>
      <c r="I247" s="14"/>
      <c r="J247" s="14" t="str">
        <f t="shared" si="18"/>
        <v>[
{"monster_id":20086,"level":299,"stage":9,"spos":1,"cpos":1},
{"monster_id":20395,"level":299,"stage":9,"spos":2,"cpos":2},
{"monster_id":20066,"level":299,"stage":9,"spos":3,"cpos":3},
{"monster_id":20054,"level":299,"stage":9,"spos":4,"cpos":4},
{"monster_id":20436,"level":299,"stage":5,"spos":5,"cpos":5},
{"monster_id":20124,"level":299,"stage":9,"spos":6,"cpos":6}
]</v>
      </c>
      <c r="L247" s="3">
        <f t="shared" si="15"/>
        <v>2</v>
      </c>
      <c r="M247" s="3">
        <f t="shared" si="16"/>
        <v>2</v>
      </c>
      <c r="N247" s="4">
        <v>930000</v>
      </c>
      <c r="O247" s="4">
        <v>80</v>
      </c>
      <c r="P247" s="4">
        <v>30</v>
      </c>
      <c r="Q247" s="4">
        <v>5</v>
      </c>
      <c r="Z247">
        <f t="shared" si="19"/>
        <v>299</v>
      </c>
      <c r="AA247">
        <v>1</v>
      </c>
      <c r="AB247">
        <v>20086</v>
      </c>
      <c r="AC247">
        <v>20395</v>
      </c>
      <c r="AD247">
        <v>20066</v>
      </c>
      <c r="AE247">
        <v>20054</v>
      </c>
      <c r="AF247">
        <v>20436</v>
      </c>
      <c r="AG247">
        <v>20124</v>
      </c>
      <c r="AH247">
        <v>9</v>
      </c>
      <c r="AI247">
        <v>9</v>
      </c>
      <c r="AJ247">
        <v>9</v>
      </c>
      <c r="AK247">
        <v>9</v>
      </c>
      <c r="AL247">
        <v>5</v>
      </c>
      <c r="AM247">
        <v>9</v>
      </c>
    </row>
    <row r="248" spans="1:39" ht="132" x14ac:dyDescent="0.15">
      <c r="A248" s="1"/>
      <c r="B248" s="8">
        <v>600243</v>
      </c>
      <c r="C248" s="8">
        <v>0</v>
      </c>
      <c r="D248" s="8">
        <v>243</v>
      </c>
      <c r="E248" s="8">
        <v>600244</v>
      </c>
      <c r="F248" s="8"/>
      <c r="G248" s="8" t="s">
        <v>60</v>
      </c>
      <c r="H248" s="10" t="str">
        <f t="shared" si="17"/>
        <v>[
{"item_id":2,"count":80},
{"item_id":1,"count":937000},
{"item_id":100,"count":30},
{"item_id":70033,"count":5}
]</v>
      </c>
      <c r="I248" s="14"/>
      <c r="J248" s="14" t="str">
        <f t="shared" si="18"/>
        <v>[
{"monster_id":20065,"level":300,"stage":9,"spos":1,"cpos":1},
{"monster_id":20325,"level":300,"stage":5,"spos":2,"cpos":2},
{"monster_id":20175,"level":300,"stage":8,"spos":3,"cpos":3},
{"monster_id":20026,"level":300,"stage":9,"spos":4,"cpos":4},
{"monster_id":20464,"level":300,"stage":8,"spos":5,"cpos":5},
{"monster_id":20125,"level":300,"stage":9,"spos":6,"cpos":6}
]</v>
      </c>
      <c r="L248" s="3">
        <f t="shared" si="15"/>
        <v>3</v>
      </c>
      <c r="M248" s="3">
        <f t="shared" si="16"/>
        <v>3</v>
      </c>
      <c r="N248" s="4">
        <v>937000</v>
      </c>
      <c r="O248" s="4">
        <v>80</v>
      </c>
      <c r="P248" s="4">
        <v>30</v>
      </c>
      <c r="Q248" s="4">
        <v>5</v>
      </c>
      <c r="Z248">
        <f t="shared" si="19"/>
        <v>300</v>
      </c>
      <c r="AA248">
        <v>1</v>
      </c>
      <c r="AB248">
        <v>20065</v>
      </c>
      <c r="AC248">
        <v>20325</v>
      </c>
      <c r="AD248">
        <v>20175</v>
      </c>
      <c r="AE248">
        <v>20026</v>
      </c>
      <c r="AF248">
        <v>20464</v>
      </c>
      <c r="AG248">
        <v>20125</v>
      </c>
      <c r="AH248">
        <v>9</v>
      </c>
      <c r="AI248">
        <v>5</v>
      </c>
      <c r="AJ248">
        <v>8</v>
      </c>
      <c r="AK248">
        <v>9</v>
      </c>
      <c r="AL248">
        <v>8</v>
      </c>
      <c r="AM248">
        <v>9</v>
      </c>
    </row>
    <row r="249" spans="1:39" ht="132" x14ac:dyDescent="0.15">
      <c r="A249" s="1"/>
      <c r="B249" s="8">
        <v>600244</v>
      </c>
      <c r="C249" s="8">
        <v>0</v>
      </c>
      <c r="D249" s="8">
        <v>244</v>
      </c>
      <c r="E249" s="8">
        <v>600245</v>
      </c>
      <c r="F249" s="8"/>
      <c r="G249" s="8" t="s">
        <v>60</v>
      </c>
      <c r="H249" s="10" t="str">
        <f t="shared" si="17"/>
        <v>[
{"item_id":2,"count":80},
{"item_id":1,"count":944000},
{"item_id":100,"count":30},
{"item_id":70033,"count":5}
]</v>
      </c>
      <c r="I249" s="14"/>
      <c r="J249" s="14" t="str">
        <f t="shared" si="18"/>
        <v>[
{"monster_id":20455,"level":301,"stage":9,"spos":1,"cpos":1},
{"monster_id":20145,"level":301,"stage":9,"spos":2,"cpos":2},
{"monster_id":20444,"level":301,"stage":8,"spos":3,"cpos":3},
{"monster_id":20466,"level":301,"stage":8,"spos":4,"cpos":4},
{"monster_id":20084,"level":301,"stage":9,"spos":5,"cpos":5},
{"monster_id":20385,"level":301,"stage":5,"spos":6,"cpos":6}
]</v>
      </c>
      <c r="L249" s="3">
        <f t="shared" si="15"/>
        <v>4</v>
      </c>
      <c r="M249" s="3">
        <f t="shared" si="16"/>
        <v>4</v>
      </c>
      <c r="N249" s="4">
        <v>944000</v>
      </c>
      <c r="O249" s="4">
        <v>80</v>
      </c>
      <c r="P249" s="4">
        <v>30</v>
      </c>
      <c r="Q249" s="4">
        <v>5</v>
      </c>
      <c r="Z249">
        <f t="shared" si="19"/>
        <v>301</v>
      </c>
      <c r="AA249">
        <v>1</v>
      </c>
      <c r="AB249">
        <v>20455</v>
      </c>
      <c r="AC249">
        <v>20145</v>
      </c>
      <c r="AD249">
        <v>20444</v>
      </c>
      <c r="AE249">
        <v>20466</v>
      </c>
      <c r="AF249">
        <v>20084</v>
      </c>
      <c r="AG249">
        <v>20385</v>
      </c>
      <c r="AH249">
        <v>9</v>
      </c>
      <c r="AI249">
        <v>9</v>
      </c>
      <c r="AJ249">
        <v>8</v>
      </c>
      <c r="AK249">
        <v>8</v>
      </c>
      <c r="AL249">
        <v>9</v>
      </c>
      <c r="AM249">
        <v>5</v>
      </c>
    </row>
    <row r="250" spans="1:39" ht="132" x14ac:dyDescent="0.15">
      <c r="A250" s="1"/>
      <c r="B250" s="8">
        <v>600245</v>
      </c>
      <c r="C250" s="8">
        <v>0</v>
      </c>
      <c r="D250" s="8">
        <v>245</v>
      </c>
      <c r="E250" s="8">
        <v>600246</v>
      </c>
      <c r="F250" s="8"/>
      <c r="G250" s="8" t="s">
        <v>60</v>
      </c>
      <c r="H250" s="10" t="str">
        <f t="shared" si="17"/>
        <v>[
{"item_id":2,"count":160},
{"item_id":1,"count":954000},
{"item_id":100,"count":45},
{"item_id":70033,"count":7}
]</v>
      </c>
      <c r="I250" s="14">
        <v>1</v>
      </c>
      <c r="J250" s="14" t="str">
        <f>"[
{""monster_id"":"&amp;AB250&amp;",""level"":"&amp;Z250&amp;",""stage"":"&amp;AH250&amp;",""spos"":1,""cpos"":1,""boss"":1},
{""monster_id"":"&amp;AC250&amp;",""level"":"&amp;Z250&amp;",""stage"":"&amp;AI250&amp;",""spos"":2,""cpos"":2},
{""monster_id"":"&amp;AD250&amp;",""level"":"&amp;Z250&amp;",""stage"":"&amp;AJ250&amp;",""spos"":3,""cpos"":3},
{""monster_id"":"&amp;AE250&amp;",""level"":"&amp;Z250&amp;",""stage"":"&amp;AK250&amp;",""spos"":4,""cpos"":4},
{""monster_id"":"&amp;AF250&amp;",""level"":"&amp;Z250&amp;",""stage"":"&amp;AL250&amp;",""spos"":5,""cpos"":5},
{""monster_id"":"&amp;AG250&amp;",""level"":"&amp;Z250&amp;",""stage"":"&amp;AM250&amp;",""spos"":6,""cpos"":6}
]"</f>
        <v>[
{"monster_id":20456,"level":303,"stage":9,"spos":1,"cpos":1,"boss":1},
{"monster_id":20356,"level":303,"stage":9,"spos":2,"cpos":2},
{"monster_id":20056,"level":303,"stage":9,"spos":3,"cpos":3},
{"monster_id":20055,"level":303,"stage":9,"spos":4,"cpos":4},
{"monster_id":20126,"level":303,"stage":9,"spos":5,"cpos":5},
{"monster_id":20134,"level":303,"stage":9,"spos":6,"cpos":6}
]</v>
      </c>
      <c r="L250" s="3">
        <f t="shared" si="15"/>
        <v>0</v>
      </c>
      <c r="M250" s="3">
        <f t="shared" si="16"/>
        <v>5</v>
      </c>
      <c r="N250" s="4">
        <v>954000</v>
      </c>
      <c r="O250" s="4">
        <v>160</v>
      </c>
      <c r="P250" s="4">
        <v>45</v>
      </c>
      <c r="Q250" s="4">
        <v>7</v>
      </c>
      <c r="Z250">
        <f t="shared" si="19"/>
        <v>303</v>
      </c>
      <c r="AA250">
        <v>2</v>
      </c>
      <c r="AB250">
        <v>20456</v>
      </c>
      <c r="AC250">
        <v>20356</v>
      </c>
      <c r="AD250">
        <v>20056</v>
      </c>
      <c r="AE250">
        <v>20055</v>
      </c>
      <c r="AF250">
        <v>20126</v>
      </c>
      <c r="AG250">
        <v>20134</v>
      </c>
      <c r="AH250">
        <v>9</v>
      </c>
      <c r="AI250">
        <v>9</v>
      </c>
      <c r="AJ250">
        <v>9</v>
      </c>
      <c r="AK250">
        <v>9</v>
      </c>
      <c r="AL250">
        <v>9</v>
      </c>
      <c r="AM250">
        <v>9</v>
      </c>
    </row>
    <row r="251" spans="1:39" ht="132" x14ac:dyDescent="0.15">
      <c r="A251" s="1"/>
      <c r="B251" s="8">
        <v>600246</v>
      </c>
      <c r="C251" s="8">
        <v>0</v>
      </c>
      <c r="D251" s="8">
        <v>246</v>
      </c>
      <c r="E251" s="8">
        <v>600247</v>
      </c>
      <c r="F251" s="8"/>
      <c r="G251" s="8" t="s">
        <v>60</v>
      </c>
      <c r="H251" s="10" t="str">
        <f t="shared" si="17"/>
        <v>[
{"item_id":2,"count":80},
{"item_id":1,"count":961000},
{"item_id":100,"count":30},
{"item_id":70033,"count":5}
]</v>
      </c>
      <c r="I251" s="14"/>
      <c r="J251" s="14" t="str">
        <f t="shared" si="18"/>
        <v>[
{"monster_id":20046,"level":304,"stage":9,"spos":1,"cpos":1},
{"monster_id":20356,"level":304,"stage":9,"spos":2,"cpos":2},
{"monster_id":20045,"level":304,"stage":9,"spos":3,"cpos":3},
{"monster_id":20446,"level":304,"stage":8,"spos":4,"cpos":4},
{"monster_id":20014,"level":304,"stage":8,"spos":5,"cpos":5},
{"monster_id":20036,"level":304,"stage":8,"spos":6,"cpos":6}
]</v>
      </c>
      <c r="L251" s="3">
        <f t="shared" si="15"/>
        <v>1</v>
      </c>
      <c r="M251" s="3">
        <f t="shared" si="16"/>
        <v>6</v>
      </c>
      <c r="N251" s="4">
        <v>961000</v>
      </c>
      <c r="O251" s="4">
        <v>80</v>
      </c>
      <c r="P251" s="4">
        <v>30</v>
      </c>
      <c r="Q251" s="4">
        <v>5</v>
      </c>
      <c r="Z251">
        <f t="shared" si="19"/>
        <v>304</v>
      </c>
      <c r="AA251">
        <v>1</v>
      </c>
      <c r="AB251">
        <v>20046</v>
      </c>
      <c r="AC251">
        <v>20356</v>
      </c>
      <c r="AD251">
        <v>20045</v>
      </c>
      <c r="AE251">
        <v>20446</v>
      </c>
      <c r="AF251">
        <v>20014</v>
      </c>
      <c r="AG251">
        <v>20036</v>
      </c>
      <c r="AH251">
        <v>9</v>
      </c>
      <c r="AI251">
        <v>9</v>
      </c>
      <c r="AJ251">
        <v>9</v>
      </c>
      <c r="AK251">
        <v>8</v>
      </c>
      <c r="AL251">
        <v>8</v>
      </c>
      <c r="AM251">
        <v>8</v>
      </c>
    </row>
    <row r="252" spans="1:39" ht="132" x14ac:dyDescent="0.15">
      <c r="A252" s="1"/>
      <c r="B252" s="8">
        <v>600247</v>
      </c>
      <c r="C252" s="8">
        <v>0</v>
      </c>
      <c r="D252" s="8">
        <v>247</v>
      </c>
      <c r="E252" s="8">
        <v>600248</v>
      </c>
      <c r="F252" s="8"/>
      <c r="G252" s="8" t="s">
        <v>60</v>
      </c>
      <c r="H252" s="10" t="str">
        <f t="shared" si="17"/>
        <v>[
{"item_id":2,"count":80},
{"item_id":1,"count":968000},
{"item_id":100,"count":30},
{"item_id":70033,"count":5}
]</v>
      </c>
      <c r="I252" s="14"/>
      <c r="J252" s="14" t="str">
        <f t="shared" si="18"/>
        <v>[
{"monster_id":20445,"level":305,"stage":8,"spos":1,"cpos":1},
{"monster_id":20346,"level":305,"stage":8,"spos":2,"cpos":2},
{"monster_id":20424,"level":305,"stage":5,"spos":3,"cpos":3},
{"monster_id":20324,"level":305,"stage":5,"spos":4,"cpos":4},
{"monster_id":20475,"level":305,"stage":9,"spos":5,"cpos":5},
{"monster_id":20014,"level":305,"stage":8,"spos":6,"cpos":6}
]</v>
      </c>
      <c r="L252" s="3">
        <f t="shared" si="15"/>
        <v>2</v>
      </c>
      <c r="M252" s="3">
        <f t="shared" si="16"/>
        <v>7</v>
      </c>
      <c r="N252" s="4">
        <v>968000</v>
      </c>
      <c r="O252" s="4">
        <v>80</v>
      </c>
      <c r="P252" s="4">
        <v>30</v>
      </c>
      <c r="Q252" s="4">
        <v>5</v>
      </c>
      <c r="Z252">
        <f t="shared" si="19"/>
        <v>305</v>
      </c>
      <c r="AA252">
        <v>1</v>
      </c>
      <c r="AB252">
        <v>20445</v>
      </c>
      <c r="AC252">
        <v>20346</v>
      </c>
      <c r="AD252">
        <v>20424</v>
      </c>
      <c r="AE252">
        <v>20324</v>
      </c>
      <c r="AF252">
        <v>20475</v>
      </c>
      <c r="AG252">
        <v>20014</v>
      </c>
      <c r="AH252">
        <v>8</v>
      </c>
      <c r="AI252">
        <v>8</v>
      </c>
      <c r="AJ252">
        <v>5</v>
      </c>
      <c r="AK252">
        <v>5</v>
      </c>
      <c r="AL252">
        <v>9</v>
      </c>
      <c r="AM252">
        <v>8</v>
      </c>
    </row>
    <row r="253" spans="1:39" ht="132" x14ac:dyDescent="0.15">
      <c r="A253" s="1"/>
      <c r="B253" s="8">
        <v>600248</v>
      </c>
      <c r="C253" s="8">
        <v>0</v>
      </c>
      <c r="D253" s="8">
        <v>248</v>
      </c>
      <c r="E253" s="8">
        <v>600249</v>
      </c>
      <c r="F253" s="8"/>
      <c r="G253" s="8" t="s">
        <v>60</v>
      </c>
      <c r="H253" s="10" t="str">
        <f t="shared" si="17"/>
        <v>[
{"item_id":2,"count":80},
{"item_id":1,"count":975000},
{"item_id":100,"count":30},
{"item_id":70033,"count":5}
]</v>
      </c>
      <c r="I253" s="14"/>
      <c r="J253" s="14" t="str">
        <f t="shared" si="18"/>
        <v>[
{"monster_id":20374,"level":306,"stage":5,"spos":1,"cpos":1},
{"monster_id":20436,"level":306,"stage":5,"spos":2,"cpos":2},
{"monster_id":20384,"level":306,"stage":5,"spos":3,"cpos":3},
{"monster_id":20314,"level":306,"stage":5,"spos":4,"cpos":4},
{"monster_id":20374,"level":306,"stage":5,"spos":5,"cpos":5},
{"monster_id":20075,"level":306,"stage":8,"spos":6,"cpos":6}
]</v>
      </c>
      <c r="L253" s="3">
        <f t="shared" si="15"/>
        <v>3</v>
      </c>
      <c r="M253" s="3">
        <f t="shared" si="16"/>
        <v>8</v>
      </c>
      <c r="N253" s="4">
        <v>975000</v>
      </c>
      <c r="O253" s="4">
        <v>80</v>
      </c>
      <c r="P253" s="4">
        <v>30</v>
      </c>
      <c r="Q253" s="4">
        <v>5</v>
      </c>
      <c r="Z253">
        <f t="shared" si="19"/>
        <v>306</v>
      </c>
      <c r="AA253">
        <v>1</v>
      </c>
      <c r="AB253">
        <v>20374</v>
      </c>
      <c r="AC253">
        <v>20436</v>
      </c>
      <c r="AD253">
        <v>20384</v>
      </c>
      <c r="AE253">
        <v>20314</v>
      </c>
      <c r="AF253">
        <v>20374</v>
      </c>
      <c r="AG253">
        <v>20075</v>
      </c>
      <c r="AH253">
        <v>5</v>
      </c>
      <c r="AI253">
        <v>5</v>
      </c>
      <c r="AJ253">
        <v>5</v>
      </c>
      <c r="AK253">
        <v>5</v>
      </c>
      <c r="AL253">
        <v>5</v>
      </c>
      <c r="AM253">
        <v>8</v>
      </c>
    </row>
    <row r="254" spans="1:39" ht="132" x14ac:dyDescent="0.15">
      <c r="A254" s="1"/>
      <c r="B254" s="8">
        <v>600249</v>
      </c>
      <c r="C254" s="8">
        <v>0</v>
      </c>
      <c r="D254" s="8">
        <v>249</v>
      </c>
      <c r="E254" s="8">
        <v>600250</v>
      </c>
      <c r="F254" s="8"/>
      <c r="G254" s="8" t="s">
        <v>60</v>
      </c>
      <c r="H254" s="10" t="str">
        <f t="shared" si="17"/>
        <v>[
{"item_id":2,"count":80},
{"item_id":1,"count":982000},
{"item_id":100,"count":30},
{"item_id":70033,"count":5}
]</v>
      </c>
      <c r="I254" s="14"/>
      <c r="J254" s="14" t="str">
        <f t="shared" si="18"/>
        <v>[
{"monster_id":20426,"level":307,"stage":5,"spos":1,"cpos":1},
{"monster_id":20126,"level":307,"stage":9,"spos":2,"cpos":2},
{"monster_id":20436,"level":307,"stage":5,"spos":3,"cpos":3},
{"monster_id":20034,"level":307,"stage":8,"spos":4,"cpos":4},
{"monster_id":20026,"level":307,"stage":9,"spos":5,"cpos":5},
{"monster_id":20445,"level":307,"stage":8,"spos":6,"cpos":6}
]</v>
      </c>
      <c r="L254" s="3">
        <f t="shared" si="15"/>
        <v>4</v>
      </c>
      <c r="M254" s="3">
        <f t="shared" si="16"/>
        <v>9</v>
      </c>
      <c r="N254" s="4">
        <v>982000</v>
      </c>
      <c r="O254" s="4">
        <v>80</v>
      </c>
      <c r="P254" s="4">
        <v>30</v>
      </c>
      <c r="Q254" s="4">
        <v>5</v>
      </c>
      <c r="Z254">
        <f t="shared" si="19"/>
        <v>307</v>
      </c>
      <c r="AA254">
        <v>1</v>
      </c>
      <c r="AB254">
        <v>20426</v>
      </c>
      <c r="AC254">
        <v>20126</v>
      </c>
      <c r="AD254">
        <v>20436</v>
      </c>
      <c r="AE254">
        <v>20034</v>
      </c>
      <c r="AF254">
        <v>20026</v>
      </c>
      <c r="AG254">
        <v>20445</v>
      </c>
      <c r="AH254">
        <v>5</v>
      </c>
      <c r="AI254">
        <v>9</v>
      </c>
      <c r="AJ254">
        <v>5</v>
      </c>
      <c r="AK254">
        <v>8</v>
      </c>
      <c r="AL254">
        <v>9</v>
      </c>
      <c r="AM254">
        <v>8</v>
      </c>
    </row>
    <row r="255" spans="1:39" ht="132" x14ac:dyDescent="0.15">
      <c r="A255" s="1"/>
      <c r="B255" s="8">
        <v>600250</v>
      </c>
      <c r="C255" s="8">
        <v>0</v>
      </c>
      <c r="D255" s="8">
        <v>250</v>
      </c>
      <c r="E255" s="8">
        <v>600251</v>
      </c>
      <c r="F255" s="8"/>
      <c r="G255" s="8" t="s">
        <v>60</v>
      </c>
      <c r="H255" s="10" t="str">
        <f t="shared" si="17"/>
        <v>[
{"item_id":2,"count":160},
{"item_id":1,"count":992000},
{"item_id":100,"count":45},
{"item_id":70033,"count":7}
]</v>
      </c>
      <c r="I255" s="14">
        <v>1</v>
      </c>
      <c r="J255" s="14" t="str">
        <f>"[
{""monster_id"":"&amp;AB255&amp;",""level"":"&amp;Z255&amp;",""stage"":"&amp;AH255&amp;",""spos"":1,""cpos"":1,""boss"":1},
{""monster_id"":"&amp;AC255&amp;",""level"":"&amp;Z255&amp;",""stage"":"&amp;AI255&amp;",""spos"":2,""cpos"":2},
{""monster_id"":"&amp;AD255&amp;",""level"":"&amp;Z255&amp;",""stage"":"&amp;AJ255&amp;",""spos"":3,""cpos"":3},
{""monster_id"":"&amp;AE255&amp;",""level"":"&amp;Z255&amp;",""stage"":"&amp;AK255&amp;",""spos"":4,""cpos"":4},
{""monster_id"":"&amp;AF255&amp;",""level"":"&amp;Z255&amp;",""stage"":"&amp;AL255&amp;",""spos"":5,""cpos"":5},
{""monster_id"":"&amp;AG255&amp;",""level"":"&amp;Z255&amp;",""stage"":"&amp;AM255&amp;",""spos"":6,""cpos"":6}
]"</f>
        <v>[
{"monster_id":20184,"level":309,"stage":8,"spos":1,"cpos":1,"boss":1},
{"monster_id":20115,"level":309,"stage":8,"spos":2,"cpos":2},
{"monster_id":20085,"level":309,"stage":9,"spos":3,"cpos":3},
{"monster_id":20165,"level":309,"stage":8,"spos":4,"cpos":4},
{"monster_id":20354,"level":309,"stage":9,"spos":5,"cpos":5},
{"monster_id":20154,"level":309,"stage":9,"spos":6,"cpos":6}
]</v>
      </c>
      <c r="L255" s="3">
        <f t="shared" si="15"/>
        <v>0</v>
      </c>
      <c r="M255" s="3">
        <f t="shared" si="16"/>
        <v>0</v>
      </c>
      <c r="N255" s="4">
        <v>992000</v>
      </c>
      <c r="O255" s="4">
        <v>160</v>
      </c>
      <c r="P255" s="4">
        <v>45</v>
      </c>
      <c r="Q255" s="4">
        <v>7</v>
      </c>
      <c r="Z255">
        <f t="shared" si="19"/>
        <v>309</v>
      </c>
      <c r="AA255">
        <v>2</v>
      </c>
      <c r="AB255">
        <v>20184</v>
      </c>
      <c r="AC255">
        <v>20115</v>
      </c>
      <c r="AD255">
        <v>20085</v>
      </c>
      <c r="AE255">
        <v>20165</v>
      </c>
      <c r="AF255">
        <v>20354</v>
      </c>
      <c r="AG255">
        <v>20154</v>
      </c>
      <c r="AH255">
        <v>8</v>
      </c>
      <c r="AI255">
        <v>8</v>
      </c>
      <c r="AJ255">
        <v>9</v>
      </c>
      <c r="AK255">
        <v>8</v>
      </c>
      <c r="AL255">
        <v>9</v>
      </c>
      <c r="AM255">
        <v>9</v>
      </c>
    </row>
    <row r="256" spans="1:39" ht="132" x14ac:dyDescent="0.15">
      <c r="A256" s="1"/>
      <c r="B256" s="8">
        <v>600251</v>
      </c>
      <c r="C256" s="8">
        <v>0</v>
      </c>
      <c r="D256" s="8">
        <v>251</v>
      </c>
      <c r="E256" s="8">
        <v>600252</v>
      </c>
      <c r="F256" s="8"/>
      <c r="G256" s="8" t="s">
        <v>60</v>
      </c>
      <c r="H256" s="10" t="str">
        <f t="shared" si="17"/>
        <v>[
{"item_id":2,"count":80},
{"item_id":1,"count":1000000},
{"item_id":100,"count":35},
{"item_id":70033,"count":6}
]</v>
      </c>
      <c r="I256" s="14"/>
      <c r="J256" s="14" t="str">
        <f t="shared" si="18"/>
        <v>[
{"monster_id":20436,"level":310,"stage":5,"spos":1,"cpos":1},
{"monster_id":20036,"level":310,"stage":8,"spos":2,"cpos":2},
{"monster_id":20154,"level":310,"stage":9,"spos":3,"cpos":3},
{"monster_id":20024,"level":310,"stage":9,"spos":4,"cpos":4},
{"monster_id":20066,"level":310,"stage":9,"spos":5,"cpos":5},
{"monster_id":20075,"level":310,"stage":8,"spos":6,"cpos":6}
]</v>
      </c>
      <c r="L256" s="3">
        <f t="shared" si="15"/>
        <v>1</v>
      </c>
      <c r="M256" s="3">
        <f t="shared" si="16"/>
        <v>1</v>
      </c>
      <c r="N256" s="4">
        <v>1000000</v>
      </c>
      <c r="O256" s="4">
        <v>80</v>
      </c>
      <c r="P256" s="4">
        <v>35</v>
      </c>
      <c r="Q256" s="4">
        <v>6</v>
      </c>
      <c r="Z256">
        <f t="shared" si="19"/>
        <v>310</v>
      </c>
      <c r="AA256">
        <v>1</v>
      </c>
      <c r="AB256">
        <v>20436</v>
      </c>
      <c r="AC256">
        <v>20036</v>
      </c>
      <c r="AD256">
        <v>20154</v>
      </c>
      <c r="AE256">
        <v>20024</v>
      </c>
      <c r="AF256">
        <v>20066</v>
      </c>
      <c r="AG256">
        <v>20075</v>
      </c>
      <c r="AH256">
        <v>5</v>
      </c>
      <c r="AI256">
        <v>8</v>
      </c>
      <c r="AJ256">
        <v>9</v>
      </c>
      <c r="AK256">
        <v>9</v>
      </c>
      <c r="AL256">
        <v>9</v>
      </c>
      <c r="AM256">
        <v>8</v>
      </c>
    </row>
    <row r="257" spans="1:39" ht="132" x14ac:dyDescent="0.15">
      <c r="A257" s="1"/>
      <c r="B257" s="8">
        <v>600252</v>
      </c>
      <c r="C257" s="8">
        <v>0</v>
      </c>
      <c r="D257" s="8">
        <v>252</v>
      </c>
      <c r="E257" s="8">
        <v>600253</v>
      </c>
      <c r="F257" s="8"/>
      <c r="G257" s="8" t="s">
        <v>60</v>
      </c>
      <c r="H257" s="10" t="str">
        <f t="shared" si="17"/>
        <v>[
{"item_id":2,"count":80},
{"item_id":1,"count":1008000},
{"item_id":100,"count":35},
{"item_id":70033,"count":6}
]</v>
      </c>
      <c r="I257" s="14"/>
      <c r="J257" s="14" t="str">
        <f t="shared" si="18"/>
        <v>[
{"monster_id":20086,"level":311,"stage":9,"spos":1,"cpos":1},
{"monster_id":20474,"level":311,"stage":9,"spos":2,"cpos":2},
{"monster_id":20334,"level":311,"stage":9,"spos":3,"cpos":3},
{"monster_id":20035,"level":311,"stage":8,"spos":4,"cpos":4},
{"monster_id":20425,"level":311,"stage":5,"spos":5,"cpos":5},
{"monster_id":20376,"level":311,"stage":5,"spos":6,"cpos":6}
]</v>
      </c>
      <c r="L257" s="3">
        <f t="shared" si="15"/>
        <v>2</v>
      </c>
      <c r="M257" s="3">
        <f t="shared" si="16"/>
        <v>2</v>
      </c>
      <c r="N257" s="4">
        <v>1008000</v>
      </c>
      <c r="O257" s="4">
        <v>80</v>
      </c>
      <c r="P257" s="4">
        <v>35</v>
      </c>
      <c r="Q257" s="4">
        <v>6</v>
      </c>
      <c r="Z257">
        <f t="shared" si="19"/>
        <v>311</v>
      </c>
      <c r="AA257">
        <v>1</v>
      </c>
      <c r="AB257">
        <v>20086</v>
      </c>
      <c r="AC257">
        <v>20474</v>
      </c>
      <c r="AD257">
        <v>20334</v>
      </c>
      <c r="AE257">
        <v>20035</v>
      </c>
      <c r="AF257">
        <v>20425</v>
      </c>
      <c r="AG257">
        <v>20376</v>
      </c>
      <c r="AH257">
        <v>9</v>
      </c>
      <c r="AI257">
        <v>9</v>
      </c>
      <c r="AJ257">
        <v>9</v>
      </c>
      <c r="AK257">
        <v>8</v>
      </c>
      <c r="AL257">
        <v>5</v>
      </c>
      <c r="AM257">
        <v>5</v>
      </c>
    </row>
    <row r="258" spans="1:39" ht="132" x14ac:dyDescent="0.15">
      <c r="A258" s="1"/>
      <c r="B258" s="8">
        <v>600253</v>
      </c>
      <c r="C258" s="8">
        <v>0</v>
      </c>
      <c r="D258" s="8">
        <v>253</v>
      </c>
      <c r="E258" s="8">
        <v>600254</v>
      </c>
      <c r="F258" s="8"/>
      <c r="G258" s="8" t="s">
        <v>60</v>
      </c>
      <c r="H258" s="10" t="str">
        <f t="shared" si="17"/>
        <v>[
{"item_id":2,"count":80},
{"item_id":1,"count":1016000},
{"item_id":100,"count":35},
{"item_id":70033,"count":6}
]</v>
      </c>
      <c r="I258" s="14"/>
      <c r="J258" s="14" t="str">
        <f t="shared" si="18"/>
        <v>[
{"monster_id":20175,"level":312,"stage":8,"spos":1,"cpos":1},
{"monster_id":20144,"level":312,"stage":9,"spos":2,"cpos":2},
{"monster_id":20475,"level":312,"stage":9,"spos":3,"cpos":3},
{"monster_id":20476,"level":312,"stage":9,"spos":4,"cpos":4},
{"monster_id":20074,"level":312,"stage":8,"spos":5,"cpos":5},
{"monster_id":20124,"level":312,"stage":9,"spos":6,"cpos":6}
]</v>
      </c>
      <c r="L258" s="3">
        <f t="shared" si="15"/>
        <v>3</v>
      </c>
      <c r="M258" s="3">
        <f t="shared" si="16"/>
        <v>3</v>
      </c>
      <c r="N258" s="4">
        <v>1016000</v>
      </c>
      <c r="O258" s="4">
        <v>80</v>
      </c>
      <c r="P258" s="4">
        <v>35</v>
      </c>
      <c r="Q258" s="4">
        <v>6</v>
      </c>
      <c r="Z258">
        <f t="shared" si="19"/>
        <v>312</v>
      </c>
      <c r="AA258">
        <v>1</v>
      </c>
      <c r="AB258">
        <v>20175</v>
      </c>
      <c r="AC258">
        <v>20144</v>
      </c>
      <c r="AD258">
        <v>20475</v>
      </c>
      <c r="AE258">
        <v>20476</v>
      </c>
      <c r="AF258">
        <v>20074</v>
      </c>
      <c r="AG258">
        <v>20124</v>
      </c>
      <c r="AH258">
        <v>8</v>
      </c>
      <c r="AI258">
        <v>9</v>
      </c>
      <c r="AJ258">
        <v>9</v>
      </c>
      <c r="AK258">
        <v>9</v>
      </c>
      <c r="AL258">
        <v>8</v>
      </c>
      <c r="AM258">
        <v>9</v>
      </c>
    </row>
    <row r="259" spans="1:39" ht="132" x14ac:dyDescent="0.15">
      <c r="A259" s="1"/>
      <c r="B259" s="8">
        <v>600254</v>
      </c>
      <c r="C259" s="8">
        <v>0</v>
      </c>
      <c r="D259" s="8">
        <v>254</v>
      </c>
      <c r="E259" s="8">
        <v>600255</v>
      </c>
      <c r="F259" s="8"/>
      <c r="G259" s="8" t="s">
        <v>60</v>
      </c>
      <c r="H259" s="10" t="str">
        <f t="shared" si="17"/>
        <v>[
{"item_id":2,"count":80},
{"item_id":1,"count":1024000},
{"item_id":100,"count":35},
{"item_id":70033,"count":6}
]</v>
      </c>
      <c r="I259" s="14"/>
      <c r="J259" s="14" t="str">
        <f t="shared" si="18"/>
        <v>[
{"monster_id":20185,"level":313,"stage":8,"spos":1,"cpos":1},
{"monster_id":20116,"level":313,"stage":8,"spos":2,"cpos":2},
{"monster_id":20046,"level":313,"stage":9,"spos":3,"cpos":3},
{"monster_id":20436,"level":313,"stage":5,"spos":4,"cpos":4},
{"monster_id":20065,"level":313,"stage":9,"spos":5,"cpos":5},
{"monster_id":20034,"level":313,"stage":8,"spos":6,"cpos":6}
]</v>
      </c>
      <c r="L259" s="3">
        <f t="shared" si="15"/>
        <v>4</v>
      </c>
      <c r="M259" s="3">
        <f t="shared" si="16"/>
        <v>4</v>
      </c>
      <c r="N259" s="4">
        <v>1024000</v>
      </c>
      <c r="O259" s="4">
        <v>80</v>
      </c>
      <c r="P259" s="4">
        <v>35</v>
      </c>
      <c r="Q259" s="4">
        <v>6</v>
      </c>
      <c r="Z259">
        <f t="shared" si="19"/>
        <v>313</v>
      </c>
      <c r="AA259">
        <v>1</v>
      </c>
      <c r="AB259">
        <v>20185</v>
      </c>
      <c r="AC259">
        <v>20116</v>
      </c>
      <c r="AD259">
        <v>20046</v>
      </c>
      <c r="AE259">
        <v>20436</v>
      </c>
      <c r="AF259">
        <v>20065</v>
      </c>
      <c r="AG259">
        <v>20034</v>
      </c>
      <c r="AH259">
        <v>8</v>
      </c>
      <c r="AI259">
        <v>8</v>
      </c>
      <c r="AJ259">
        <v>9</v>
      </c>
      <c r="AK259">
        <v>5</v>
      </c>
      <c r="AL259">
        <v>9</v>
      </c>
      <c r="AM259">
        <v>8</v>
      </c>
    </row>
    <row r="260" spans="1:39" ht="132" x14ac:dyDescent="0.15">
      <c r="A260" s="1"/>
      <c r="B260" s="8">
        <v>600255</v>
      </c>
      <c r="C260" s="8">
        <v>0</v>
      </c>
      <c r="D260" s="8">
        <v>255</v>
      </c>
      <c r="E260" s="8">
        <v>600256</v>
      </c>
      <c r="F260" s="8"/>
      <c r="G260" s="8" t="s">
        <v>60</v>
      </c>
      <c r="H260" s="10" t="str">
        <f t="shared" si="17"/>
        <v>[
{"item_id":2,"count":160},
{"item_id":1,"count":1034000},
{"item_id":100,"count":52},
{"item_id":70033,"count":9}
]</v>
      </c>
      <c r="I260" s="14">
        <v>1</v>
      </c>
      <c r="J260" s="14" t="str">
        <f>"[
{""monster_id"":"&amp;AB260&amp;",""level"":"&amp;Z260&amp;",""stage"":"&amp;AH260&amp;",""spos"":1,""cpos"":1,""boss"":1},
{""monster_id"":"&amp;AC260&amp;",""level"":"&amp;Z260&amp;",""stage"":"&amp;AI260&amp;",""spos"":2,""cpos"":2},
{""monster_id"":"&amp;AD260&amp;",""level"":"&amp;Z260&amp;",""stage"":"&amp;AJ260&amp;",""spos"":3,""cpos"":3},
{""monster_id"":"&amp;AE260&amp;",""level"":"&amp;Z260&amp;",""stage"":"&amp;AK260&amp;",""spos"":4,""cpos"":4},
{""monster_id"":"&amp;AF260&amp;",""level"":"&amp;Z260&amp;",""stage"":"&amp;AL260&amp;",""spos"":5,""cpos"":5},
{""monster_id"":"&amp;AG260&amp;",""level"":"&amp;Z260&amp;",""stage"":"&amp;AM260&amp;",""spos"":6,""cpos"":6}
]"</f>
        <v>[
{"monster_id":20064,"level":315,"stage":9,"spos":1,"cpos":1,"boss":1},
{"monster_id":20335,"level":315,"stage":9,"spos":2,"cpos":2},
{"monster_id":20324,"level":315,"stage":5,"spos":3,"cpos":3},
{"monster_id":20154,"level":315,"stage":9,"spos":4,"cpos":4},
{"monster_id":20176,"level":315,"stage":8,"spos":5,"cpos":5},
{"monster_id":20374,"level":315,"stage":5,"spos":6,"cpos":6}
]</v>
      </c>
      <c r="L260" s="3">
        <f t="shared" si="15"/>
        <v>0</v>
      </c>
      <c r="M260" s="3">
        <f t="shared" si="16"/>
        <v>5</v>
      </c>
      <c r="N260" s="4">
        <v>1034000</v>
      </c>
      <c r="O260" s="4">
        <v>160</v>
      </c>
      <c r="P260" s="4">
        <v>52</v>
      </c>
      <c r="Q260" s="4">
        <v>9</v>
      </c>
      <c r="Z260">
        <f t="shared" si="19"/>
        <v>315</v>
      </c>
      <c r="AA260">
        <v>2</v>
      </c>
      <c r="AB260">
        <v>20064</v>
      </c>
      <c r="AC260">
        <v>20335</v>
      </c>
      <c r="AD260">
        <v>20324</v>
      </c>
      <c r="AE260">
        <v>20154</v>
      </c>
      <c r="AF260">
        <v>20176</v>
      </c>
      <c r="AG260">
        <v>20374</v>
      </c>
      <c r="AH260">
        <v>9</v>
      </c>
      <c r="AI260">
        <v>9</v>
      </c>
      <c r="AJ260">
        <v>5</v>
      </c>
      <c r="AK260">
        <v>9</v>
      </c>
      <c r="AL260">
        <v>8</v>
      </c>
      <c r="AM260">
        <v>5</v>
      </c>
    </row>
    <row r="261" spans="1:39" ht="132" x14ac:dyDescent="0.15">
      <c r="A261" s="1"/>
      <c r="B261" s="8">
        <v>600256</v>
      </c>
      <c r="C261" s="8">
        <v>0</v>
      </c>
      <c r="D261" s="8">
        <v>256</v>
      </c>
      <c r="E261" s="8">
        <v>600257</v>
      </c>
      <c r="F261" s="8"/>
      <c r="G261" s="8" t="s">
        <v>60</v>
      </c>
      <c r="H261" s="10" t="str">
        <f t="shared" si="17"/>
        <v>[
{"item_id":2,"count":80},
{"item_id":1,"count":1042000},
{"item_id":100,"count":35},
{"item_id":70033,"count":6}
]</v>
      </c>
      <c r="I261" s="14"/>
      <c r="J261" s="14" t="str">
        <f t="shared" si="18"/>
        <v>[
{"monster_id":20436,"level":316,"stage":5,"spos":1,"cpos":1},
{"monster_id":20124,"level":316,"stage":9,"spos":2,"cpos":2},
{"monster_id":20416,"level":316,"stage":8,"spos":3,"cpos":3},
{"monster_id":20164,"level":316,"stage":8,"spos":4,"cpos":4},
{"monster_id":20326,"level":316,"stage":5,"spos":5,"cpos":5},
{"monster_id":20074,"level":316,"stage":8,"spos":6,"cpos":6}
]</v>
      </c>
      <c r="L261" s="3">
        <f t="shared" si="15"/>
        <v>1</v>
      </c>
      <c r="M261" s="3">
        <f t="shared" si="16"/>
        <v>6</v>
      </c>
      <c r="N261" s="4">
        <v>1042000</v>
      </c>
      <c r="O261" s="4">
        <v>80</v>
      </c>
      <c r="P261" s="4">
        <v>35</v>
      </c>
      <c r="Q261" s="4">
        <v>6</v>
      </c>
      <c r="Z261">
        <f t="shared" si="19"/>
        <v>316</v>
      </c>
      <c r="AA261">
        <v>1</v>
      </c>
      <c r="AB261">
        <v>20436</v>
      </c>
      <c r="AC261">
        <v>20124</v>
      </c>
      <c r="AD261">
        <v>20416</v>
      </c>
      <c r="AE261">
        <v>20164</v>
      </c>
      <c r="AF261">
        <v>20326</v>
      </c>
      <c r="AG261">
        <v>20074</v>
      </c>
      <c r="AH261">
        <v>5</v>
      </c>
      <c r="AI261">
        <v>9</v>
      </c>
      <c r="AJ261">
        <v>8</v>
      </c>
      <c r="AK261">
        <v>8</v>
      </c>
      <c r="AL261">
        <v>5</v>
      </c>
      <c r="AM261">
        <v>8</v>
      </c>
    </row>
    <row r="262" spans="1:39" ht="132" x14ac:dyDescent="0.15">
      <c r="A262" s="1"/>
      <c r="B262" s="8">
        <v>600257</v>
      </c>
      <c r="C262" s="8">
        <v>0</v>
      </c>
      <c r="D262" s="8">
        <v>257</v>
      </c>
      <c r="E262" s="8">
        <v>600258</v>
      </c>
      <c r="F262" s="8"/>
      <c r="G262" s="8" t="s">
        <v>60</v>
      </c>
      <c r="H262" s="10" t="str">
        <f t="shared" si="17"/>
        <v>[
{"item_id":2,"count":80},
{"item_id":1,"count":1050000},
{"item_id":100,"count":35},
{"item_id":70033,"count":6}
]</v>
      </c>
      <c r="I262" s="14"/>
      <c r="J262" s="14" t="str">
        <f t="shared" si="18"/>
        <v>[
{"monster_id":20466,"level":317,"stage":8,"spos":1,"cpos":1},
{"monster_id":20434,"level":317,"stage":5,"spos":2,"cpos":2},
{"monster_id":20425,"level":317,"stage":5,"spos":3,"cpos":3},
{"monster_id":20035,"level":317,"stage":5,"spos":4,"cpos":4},
{"monster_id":20135,"level":317,"stage":9,"spos":5,"cpos":5},
{"monster_id":20056,"level":317,"stage":9,"spos":6,"cpos":6}
]</v>
      </c>
      <c r="L262" s="3">
        <f t="shared" ref="L262:L325" si="20">MOD(B262,5)</f>
        <v>2</v>
      </c>
      <c r="M262" s="3">
        <f t="shared" ref="M262:M325" si="21">MOD(B262,10)</f>
        <v>7</v>
      </c>
      <c r="N262" s="4">
        <v>1050000</v>
      </c>
      <c r="O262" s="4">
        <v>80</v>
      </c>
      <c r="P262" s="4">
        <v>35</v>
      </c>
      <c r="Q262" s="4">
        <v>6</v>
      </c>
      <c r="Z262">
        <f t="shared" si="19"/>
        <v>317</v>
      </c>
      <c r="AA262">
        <v>1</v>
      </c>
      <c r="AB262">
        <v>20466</v>
      </c>
      <c r="AC262">
        <v>20434</v>
      </c>
      <c r="AD262">
        <v>20425</v>
      </c>
      <c r="AE262">
        <v>20035</v>
      </c>
      <c r="AF262">
        <v>20135</v>
      </c>
      <c r="AG262">
        <v>20056</v>
      </c>
      <c r="AH262">
        <v>8</v>
      </c>
      <c r="AI262">
        <v>5</v>
      </c>
      <c r="AJ262">
        <v>5</v>
      </c>
      <c r="AK262">
        <v>5</v>
      </c>
      <c r="AL262">
        <v>9</v>
      </c>
      <c r="AM262">
        <v>9</v>
      </c>
    </row>
    <row r="263" spans="1:39" ht="132" x14ac:dyDescent="0.15">
      <c r="A263" s="1"/>
      <c r="B263" s="8">
        <v>600258</v>
      </c>
      <c r="C263" s="8">
        <v>0</v>
      </c>
      <c r="D263" s="8">
        <v>258</v>
      </c>
      <c r="E263" s="8">
        <v>600259</v>
      </c>
      <c r="F263" s="8"/>
      <c r="G263" s="8" t="s">
        <v>60</v>
      </c>
      <c r="H263" s="10" t="str">
        <f t="shared" si="17"/>
        <v>[
{"item_id":2,"count":80},
{"item_id":1,"count":1058000},
{"item_id":100,"count":35},
{"item_id":70033,"count":6}
]</v>
      </c>
      <c r="I263" s="14"/>
      <c r="J263" s="14" t="str">
        <f t="shared" si="18"/>
        <v>[
{"monster_id":20406,"level":318,"stage":9,"spos":1,"cpos":1},
{"monster_id":20155,"level":318,"stage":9,"spos":2,"cpos":2},
{"monster_id":20456,"level":318,"stage":9,"spos":3,"cpos":3},
{"monster_id":20066,"level":318,"stage":9,"spos":4,"cpos":4},
{"monster_id":20064,"level":318,"stage":9,"spos":5,"cpos":5},
{"monster_id":20084,"level":318,"stage":9,"spos":6,"cpos":6}
]</v>
      </c>
      <c r="L263" s="3">
        <f t="shared" si="20"/>
        <v>3</v>
      </c>
      <c r="M263" s="3">
        <f t="shared" si="21"/>
        <v>8</v>
      </c>
      <c r="N263" s="4">
        <v>1058000</v>
      </c>
      <c r="O263" s="4">
        <v>80</v>
      </c>
      <c r="P263" s="4">
        <v>35</v>
      </c>
      <c r="Q263" s="4">
        <v>6</v>
      </c>
      <c r="Z263">
        <f t="shared" si="19"/>
        <v>318</v>
      </c>
      <c r="AA263">
        <v>1</v>
      </c>
      <c r="AB263">
        <v>20406</v>
      </c>
      <c r="AC263">
        <v>20155</v>
      </c>
      <c r="AD263">
        <v>20456</v>
      </c>
      <c r="AE263">
        <v>20066</v>
      </c>
      <c r="AF263">
        <v>20064</v>
      </c>
      <c r="AG263">
        <v>20084</v>
      </c>
      <c r="AH263">
        <v>9</v>
      </c>
      <c r="AI263">
        <v>9</v>
      </c>
      <c r="AJ263">
        <v>9</v>
      </c>
      <c r="AK263">
        <v>9</v>
      </c>
      <c r="AL263">
        <v>9</v>
      </c>
      <c r="AM263">
        <v>9</v>
      </c>
    </row>
    <row r="264" spans="1:39" ht="132" x14ac:dyDescent="0.15">
      <c r="A264" s="1"/>
      <c r="B264" s="8">
        <v>600259</v>
      </c>
      <c r="C264" s="8">
        <v>0</v>
      </c>
      <c r="D264" s="8">
        <v>259</v>
      </c>
      <c r="E264" s="8">
        <v>600260</v>
      </c>
      <c r="F264" s="8"/>
      <c r="G264" s="8" t="s">
        <v>60</v>
      </c>
      <c r="H264" s="10" t="str">
        <f t="shared" ref="H264:H305" si="22">"[
{""item_id"":2,""count"":"&amp;O264&amp;"},
{""item_id"":1,""count"":"&amp;N264&amp;"},
{""item_id"":100,""count"":"&amp;P264&amp;"},
{""item_id"":70033,""count"":"&amp;Q264&amp;"}
]"</f>
        <v>[
{"item_id":2,"count":80},
{"item_id":1,"count":1066000},
{"item_id":100,"count":35},
{"item_id":70033,"count":6}
]</v>
      </c>
      <c r="I264" s="14"/>
      <c r="J264" s="14" t="str">
        <f t="shared" ref="J264:J304" si="23">"[
{""monster_id"":"&amp;AB264&amp;",""level"":"&amp;Z264&amp;",""stage"":"&amp;AH264&amp;",""spos"":1,""cpos"":1},
{""monster_id"":"&amp;AC264&amp;",""level"":"&amp;Z264&amp;",""stage"":"&amp;AI264&amp;",""spos"":2,""cpos"":2},
{""monster_id"":"&amp;AD264&amp;",""level"":"&amp;Z264&amp;",""stage"":"&amp;AJ264&amp;",""spos"":3,""cpos"":3},
{""monster_id"":"&amp;AE264&amp;",""level"":"&amp;Z264&amp;",""stage"":"&amp;AK264&amp;",""spos"":4,""cpos"":4},
{""monster_id"":"&amp;AF264&amp;",""level"":"&amp;Z264&amp;",""stage"":"&amp;AL264&amp;",""spos"":5,""cpos"":5},
{""monster_id"":"&amp;AG264&amp;",""level"":"&amp;Z264&amp;",""stage"":"&amp;AM264&amp;",""spos"":6,""cpos"":6}
]"</f>
        <v>[
{"monster_id":20046,"level":319,"stage":9,"spos":1,"cpos":1},
{"monster_id":20076,"level":319,"stage":8,"spos":2,"cpos":2},
{"monster_id":20155,"level":319,"stage":9,"spos":3,"cpos":3},
{"monster_id":20185,"level":319,"stage":8,"spos":4,"cpos":4},
{"monster_id":20186,"level":319,"stage":8,"spos":5,"cpos":5},
{"monster_id":20014,"level":319,"stage":8,"spos":6,"cpos":6}
]</v>
      </c>
      <c r="L264" s="3">
        <f t="shared" si="20"/>
        <v>4</v>
      </c>
      <c r="M264" s="3">
        <f t="shared" si="21"/>
        <v>9</v>
      </c>
      <c r="N264" s="4">
        <v>1066000</v>
      </c>
      <c r="O264" s="4">
        <v>80</v>
      </c>
      <c r="P264" s="4">
        <v>35</v>
      </c>
      <c r="Q264" s="4">
        <v>6</v>
      </c>
      <c r="Z264">
        <f t="shared" si="19"/>
        <v>319</v>
      </c>
      <c r="AA264">
        <v>1</v>
      </c>
      <c r="AB264">
        <v>20046</v>
      </c>
      <c r="AC264">
        <v>20076</v>
      </c>
      <c r="AD264">
        <v>20155</v>
      </c>
      <c r="AE264">
        <v>20185</v>
      </c>
      <c r="AF264">
        <v>20186</v>
      </c>
      <c r="AG264">
        <v>20014</v>
      </c>
      <c r="AH264">
        <v>9</v>
      </c>
      <c r="AI264">
        <v>8</v>
      </c>
      <c r="AJ264">
        <v>9</v>
      </c>
      <c r="AK264">
        <v>8</v>
      </c>
      <c r="AL264">
        <v>8</v>
      </c>
      <c r="AM264">
        <v>8</v>
      </c>
    </row>
    <row r="265" spans="1:39" ht="132" x14ac:dyDescent="0.15">
      <c r="A265" s="1"/>
      <c r="B265" s="8">
        <v>600260</v>
      </c>
      <c r="C265" s="8">
        <v>0</v>
      </c>
      <c r="D265" s="8">
        <v>260</v>
      </c>
      <c r="E265" s="8">
        <v>600261</v>
      </c>
      <c r="F265" s="8"/>
      <c r="G265" s="8" t="s">
        <v>60</v>
      </c>
      <c r="H265" s="10" t="str">
        <f t="shared" si="22"/>
        <v>[
{"item_id":2,"count":160},
{"item_id":1,"count":1076000},
{"item_id":100,"count":52},
{"item_id":70033,"count":9}
]</v>
      </c>
      <c r="I265" s="14">
        <v>1</v>
      </c>
      <c r="J265" s="14" t="str">
        <f>"[
{""monster_id"":"&amp;AB265&amp;",""level"":"&amp;Z265&amp;",""stage"":"&amp;AH265&amp;",""spos"":1,""cpos"":1,""boss"":1},
{""monster_id"":"&amp;AC265&amp;",""level"":"&amp;Z265&amp;",""stage"":"&amp;AI265&amp;",""spos"":2,""cpos"":2},
{""monster_id"":"&amp;AD265&amp;",""level"":"&amp;Z265&amp;",""stage"":"&amp;AJ265&amp;",""spos"":3,""cpos"":3},
{""monster_id"":"&amp;AE265&amp;",""level"":"&amp;Z265&amp;",""stage"":"&amp;AK265&amp;",""spos"":4,""cpos"":4},
{""monster_id"":"&amp;AF265&amp;",""level"":"&amp;Z265&amp;",""stage"":"&amp;AL265&amp;",""spos"":5,""cpos"":5},
{""monster_id"":"&amp;AG265&amp;",""level"":"&amp;Z265&amp;",""stage"":"&amp;AM265&amp;",""spos"":6,""cpos"":6}
]"</f>
        <v>[
{"monster_id":20115,"level":321,"stage":8,"spos":1,"cpos":1,"boss":1},
{"monster_id":20136,"level":321,"stage":9,"spos":2,"cpos":2},
{"monster_id":20376,"level":321,"stage":5,"spos":3,"cpos":3},
{"monster_id":20086,"level":321,"stage":9,"spos":4,"cpos":4},
{"monster_id":20444,"level":321,"stage":8,"spos":5,"cpos":5},
{"monster_id":20384,"level":321,"stage":5,"spos":6,"cpos":6}
]</v>
      </c>
      <c r="L265" s="3">
        <f t="shared" si="20"/>
        <v>0</v>
      </c>
      <c r="M265" s="3">
        <f t="shared" si="21"/>
        <v>0</v>
      </c>
      <c r="N265" s="4">
        <v>1076000</v>
      </c>
      <c r="O265" s="4">
        <v>160</v>
      </c>
      <c r="P265" s="4">
        <v>52</v>
      </c>
      <c r="Q265" s="4">
        <v>9</v>
      </c>
      <c r="Z265">
        <f t="shared" si="19"/>
        <v>321</v>
      </c>
      <c r="AA265">
        <v>2</v>
      </c>
      <c r="AB265">
        <v>20115</v>
      </c>
      <c r="AC265">
        <v>20136</v>
      </c>
      <c r="AD265">
        <v>20376</v>
      </c>
      <c r="AE265">
        <v>20086</v>
      </c>
      <c r="AF265">
        <v>20444</v>
      </c>
      <c r="AG265">
        <v>20384</v>
      </c>
      <c r="AH265">
        <v>8</v>
      </c>
      <c r="AI265">
        <v>9</v>
      </c>
      <c r="AJ265">
        <v>5</v>
      </c>
      <c r="AK265">
        <v>9</v>
      </c>
      <c r="AL265">
        <v>8</v>
      </c>
      <c r="AM265">
        <v>5</v>
      </c>
    </row>
    <row r="266" spans="1:39" ht="132" x14ac:dyDescent="0.15">
      <c r="A266" s="1"/>
      <c r="B266" s="8">
        <v>600261</v>
      </c>
      <c r="C266" s="8">
        <v>0</v>
      </c>
      <c r="D266" s="8">
        <v>261</v>
      </c>
      <c r="E266" s="8">
        <v>600262</v>
      </c>
      <c r="F266" s="8"/>
      <c r="G266" s="8" t="s">
        <v>60</v>
      </c>
      <c r="H266" s="10" t="str">
        <f t="shared" si="22"/>
        <v>[
{"item_id":2,"count":80},
{"item_id":1,"count":1084000},
{"item_id":100,"count":35},
{"item_id":70033,"count":6}
]</v>
      </c>
      <c r="I266" s="14"/>
      <c r="J266" s="14" t="str">
        <f t="shared" si="23"/>
        <v>[
{"monster_id":20036,"level":322,"stage":8,"spos":1,"cpos":1},
{"monster_id":20476,"level":322,"stage":9,"spos":2,"cpos":2},
{"monster_id":20335,"level":322,"stage":9,"spos":3,"cpos":3},
{"monster_id":20174,"level":322,"stage":8,"spos":4,"cpos":4},
{"monster_id":20175,"level":322,"stage":8,"spos":5,"cpos":5},
{"monster_id":20436,"level":322,"stage":5,"spos":6,"cpos":6}
]</v>
      </c>
      <c r="L266" s="3">
        <f t="shared" si="20"/>
        <v>1</v>
      </c>
      <c r="M266" s="3">
        <f t="shared" si="21"/>
        <v>1</v>
      </c>
      <c r="N266" s="4">
        <v>1084000</v>
      </c>
      <c r="O266" s="4">
        <v>80</v>
      </c>
      <c r="P266" s="4">
        <v>35</v>
      </c>
      <c r="Q266" s="4">
        <v>6</v>
      </c>
      <c r="Z266">
        <f t="shared" si="19"/>
        <v>322</v>
      </c>
      <c r="AA266">
        <v>1</v>
      </c>
      <c r="AB266">
        <v>20036</v>
      </c>
      <c r="AC266">
        <v>20476</v>
      </c>
      <c r="AD266">
        <v>20335</v>
      </c>
      <c r="AE266">
        <v>20174</v>
      </c>
      <c r="AF266">
        <v>20175</v>
      </c>
      <c r="AG266">
        <v>20436</v>
      </c>
      <c r="AH266">
        <v>8</v>
      </c>
      <c r="AI266">
        <v>9</v>
      </c>
      <c r="AJ266">
        <v>9</v>
      </c>
      <c r="AK266">
        <v>8</v>
      </c>
      <c r="AL266">
        <v>8</v>
      </c>
      <c r="AM266">
        <v>5</v>
      </c>
    </row>
    <row r="267" spans="1:39" ht="132" x14ac:dyDescent="0.15">
      <c r="A267" s="1"/>
      <c r="B267" s="8">
        <v>600262</v>
      </c>
      <c r="C267" s="8">
        <v>0</v>
      </c>
      <c r="D267" s="8">
        <v>262</v>
      </c>
      <c r="E267" s="8">
        <v>600263</v>
      </c>
      <c r="F267" s="8"/>
      <c r="G267" s="8" t="s">
        <v>60</v>
      </c>
      <c r="H267" s="10" t="str">
        <f t="shared" si="22"/>
        <v>[
{"item_id":2,"count":80},
{"item_id":1,"count":1092000},
{"item_id":100,"count":35},
{"item_id":70033,"count":6}
]</v>
      </c>
      <c r="I267" s="14"/>
      <c r="J267" s="14" t="str">
        <f t="shared" si="23"/>
        <v>[
{"monster_id":20325,"level":323,"stage":5,"spos":1,"cpos":1},
{"monster_id":20015,"level":323,"stage":8,"spos":2,"cpos":2},
{"monster_id":20026,"level":323,"stage":9,"spos":3,"cpos":3},
{"monster_id":20324,"level":323,"stage":5,"spos":4,"cpos":4},
{"monster_id":20014,"level":323,"stage":8,"spos":5,"cpos":5},
{"monster_id":20365,"level":323,"stage":8,"spos":6,"cpos":6}
]</v>
      </c>
      <c r="L267" s="3">
        <f t="shared" si="20"/>
        <v>2</v>
      </c>
      <c r="M267" s="3">
        <f t="shared" si="21"/>
        <v>2</v>
      </c>
      <c r="N267" s="4">
        <v>1092000</v>
      </c>
      <c r="O267" s="4">
        <v>80</v>
      </c>
      <c r="P267" s="4">
        <v>35</v>
      </c>
      <c r="Q267" s="4">
        <v>6</v>
      </c>
      <c r="Z267">
        <f t="shared" si="19"/>
        <v>323</v>
      </c>
      <c r="AA267">
        <v>1</v>
      </c>
      <c r="AB267">
        <v>20325</v>
      </c>
      <c r="AC267">
        <v>20015</v>
      </c>
      <c r="AD267">
        <v>20026</v>
      </c>
      <c r="AE267">
        <v>20324</v>
      </c>
      <c r="AF267">
        <v>20014</v>
      </c>
      <c r="AG267">
        <v>20365</v>
      </c>
      <c r="AH267">
        <v>5</v>
      </c>
      <c r="AI267">
        <v>8</v>
      </c>
      <c r="AJ267">
        <v>9</v>
      </c>
      <c r="AK267">
        <v>5</v>
      </c>
      <c r="AL267">
        <v>8</v>
      </c>
      <c r="AM267">
        <v>8</v>
      </c>
    </row>
    <row r="268" spans="1:39" ht="132" x14ac:dyDescent="0.15">
      <c r="A268" s="1"/>
      <c r="B268" s="8">
        <v>600263</v>
      </c>
      <c r="C268" s="8">
        <v>0</v>
      </c>
      <c r="D268" s="8">
        <v>263</v>
      </c>
      <c r="E268" s="8">
        <v>600264</v>
      </c>
      <c r="F268" s="8"/>
      <c r="G268" s="8" t="s">
        <v>60</v>
      </c>
      <c r="H268" s="10" t="str">
        <f t="shared" si="22"/>
        <v>[
{"item_id":2,"count":80},
{"item_id":1,"count":1100000},
{"item_id":100,"count":35},
{"item_id":70033,"count":6}
]</v>
      </c>
      <c r="I268" s="14"/>
      <c r="J268" s="14" t="str">
        <f t="shared" si="23"/>
        <v>[
{"monster_id":20386,"level":324,"stage":5,"spos":1,"cpos":1},
{"monster_id":20445,"level":324,"stage":8,"spos":2,"cpos":2},
{"monster_id":20125,"level":324,"stage":9,"spos":3,"cpos":3},
{"monster_id":20446,"level":324,"stage":8,"spos":4,"cpos":4},
{"monster_id":20046,"level":324,"stage":9,"spos":5,"cpos":5},
{"monster_id":20456,"level":324,"stage":9,"spos":6,"cpos":6}
]</v>
      </c>
      <c r="L268" s="3">
        <f t="shared" si="20"/>
        <v>3</v>
      </c>
      <c r="M268" s="3">
        <f t="shared" si="21"/>
        <v>3</v>
      </c>
      <c r="N268" s="4">
        <v>1100000</v>
      </c>
      <c r="O268" s="4">
        <v>80</v>
      </c>
      <c r="P268" s="4">
        <v>35</v>
      </c>
      <c r="Q268" s="4">
        <v>6</v>
      </c>
      <c r="Z268">
        <f t="shared" si="19"/>
        <v>324</v>
      </c>
      <c r="AA268">
        <v>1</v>
      </c>
      <c r="AB268">
        <v>20386</v>
      </c>
      <c r="AC268">
        <v>20445</v>
      </c>
      <c r="AD268">
        <v>20125</v>
      </c>
      <c r="AE268">
        <v>20446</v>
      </c>
      <c r="AF268">
        <v>20046</v>
      </c>
      <c r="AG268">
        <v>20456</v>
      </c>
      <c r="AH268">
        <v>5</v>
      </c>
      <c r="AI268">
        <v>8</v>
      </c>
      <c r="AJ268">
        <v>9</v>
      </c>
      <c r="AK268">
        <v>8</v>
      </c>
      <c r="AL268">
        <v>9</v>
      </c>
      <c r="AM268">
        <v>9</v>
      </c>
    </row>
    <row r="269" spans="1:39" ht="132" x14ac:dyDescent="0.15">
      <c r="A269" s="1"/>
      <c r="B269" s="8">
        <v>600264</v>
      </c>
      <c r="C269" s="8">
        <v>0</v>
      </c>
      <c r="D269" s="8">
        <v>264</v>
      </c>
      <c r="E269" s="8">
        <v>600265</v>
      </c>
      <c r="F269" s="8"/>
      <c r="G269" s="8" t="s">
        <v>60</v>
      </c>
      <c r="H269" s="10" t="str">
        <f t="shared" si="22"/>
        <v>[
{"item_id":2,"count":80},
{"item_id":1,"count":1108000},
{"item_id":100,"count":35},
{"item_id":70033,"count":6}
]</v>
      </c>
      <c r="I269" s="14"/>
      <c r="J269" s="14" t="str">
        <f t="shared" si="23"/>
        <v>[
{"monster_id":20404,"level":325,"stage":9,"spos":1,"cpos":1},
{"monster_id":20335,"level":325,"stage":9,"spos":2,"cpos":2},
{"monster_id":20064,"level":325,"stage":9,"spos":3,"cpos":3},
{"monster_id":20335,"level":325,"stage":9,"spos":4,"cpos":4},
{"monster_id":20405,"level":325,"stage":9,"spos":5,"cpos":5},
{"monster_id":20456,"level":325,"stage":9,"spos":6,"cpos":6}
]</v>
      </c>
      <c r="L269" s="3">
        <f t="shared" si="20"/>
        <v>4</v>
      </c>
      <c r="M269" s="3">
        <f t="shared" si="21"/>
        <v>4</v>
      </c>
      <c r="N269" s="4">
        <v>1108000</v>
      </c>
      <c r="O269" s="4">
        <v>80</v>
      </c>
      <c r="P269" s="4">
        <v>35</v>
      </c>
      <c r="Q269" s="4">
        <v>6</v>
      </c>
      <c r="Z269">
        <f t="shared" ref="Z269:Z332" si="24">Z268+AA269</f>
        <v>325</v>
      </c>
      <c r="AA269">
        <v>1</v>
      </c>
      <c r="AB269">
        <v>20404</v>
      </c>
      <c r="AC269">
        <v>20335</v>
      </c>
      <c r="AD269">
        <v>20064</v>
      </c>
      <c r="AE269">
        <v>20335</v>
      </c>
      <c r="AF269">
        <v>20405</v>
      </c>
      <c r="AG269">
        <v>20456</v>
      </c>
      <c r="AH269">
        <v>9</v>
      </c>
      <c r="AI269">
        <v>9</v>
      </c>
      <c r="AJ269">
        <v>9</v>
      </c>
      <c r="AK269">
        <v>9</v>
      </c>
      <c r="AL269">
        <v>9</v>
      </c>
      <c r="AM269">
        <v>9</v>
      </c>
    </row>
    <row r="270" spans="1:39" ht="132" x14ac:dyDescent="0.15">
      <c r="A270" s="1"/>
      <c r="B270" s="8">
        <v>600265</v>
      </c>
      <c r="C270" s="8">
        <v>0</v>
      </c>
      <c r="D270" s="8">
        <v>265</v>
      </c>
      <c r="E270" s="8">
        <v>600266</v>
      </c>
      <c r="F270" s="8"/>
      <c r="G270" s="8" t="s">
        <v>60</v>
      </c>
      <c r="H270" s="10" t="str">
        <f t="shared" si="22"/>
        <v>[
{"item_id":2,"count":160},
{"item_id":1,"count":1118000},
{"item_id":100,"count":52},
{"item_id":70033,"count":9}
]</v>
      </c>
      <c r="I270" s="14">
        <v>1</v>
      </c>
      <c r="J270" s="14" t="str">
        <f>"[
{""monster_id"":"&amp;AB270&amp;",""level"":"&amp;Z270&amp;",""stage"":"&amp;AH270&amp;",""spos"":1,""cpos"":1,""boss"":1},
{""monster_id"":"&amp;AC270&amp;",""level"":"&amp;Z270&amp;",""stage"":"&amp;AI270&amp;",""spos"":2,""cpos"":2},
{""monster_id"":"&amp;AD270&amp;",""level"":"&amp;Z270&amp;",""stage"":"&amp;AJ270&amp;",""spos"":3,""cpos"":3},
{""monster_id"":"&amp;AE270&amp;",""level"":"&amp;Z270&amp;",""stage"":"&amp;AK270&amp;",""spos"":4,""cpos"":4},
{""monster_id"":"&amp;AF270&amp;",""level"":"&amp;Z270&amp;",""stage"":"&amp;AL270&amp;",""spos"":5,""cpos"":5},
{""monster_id"":"&amp;AG270&amp;",""level"":"&amp;Z270&amp;",""stage"":"&amp;AM270&amp;",""spos"":6,""cpos"":6}
]"</f>
        <v>[
{"monster_id":20456,"level":327,"stage":9,"spos":1,"cpos":1,"boss":1},
{"monster_id":20016,"level":327,"stage":8,"spos":2,"cpos":2},
{"monster_id":20335,"level":327,"stage":9,"spos":3,"cpos":3},
{"monster_id":20316,"level":327,"stage":5,"spos":4,"cpos":4},
{"monster_id":20065,"level":327,"stage":9,"spos":5,"cpos":5},
{"monster_id":20054,"level":327,"stage":9,"spos":6,"cpos":6}
]</v>
      </c>
      <c r="L270" s="3">
        <f t="shared" si="20"/>
        <v>0</v>
      </c>
      <c r="M270" s="3">
        <f t="shared" si="21"/>
        <v>5</v>
      </c>
      <c r="N270" s="4">
        <v>1118000</v>
      </c>
      <c r="O270" s="4">
        <v>160</v>
      </c>
      <c r="P270" s="4">
        <v>52</v>
      </c>
      <c r="Q270" s="4">
        <v>9</v>
      </c>
      <c r="Z270">
        <f t="shared" si="24"/>
        <v>327</v>
      </c>
      <c r="AA270">
        <v>2</v>
      </c>
      <c r="AB270">
        <v>20456</v>
      </c>
      <c r="AC270">
        <v>20016</v>
      </c>
      <c r="AD270">
        <v>20335</v>
      </c>
      <c r="AE270">
        <v>20316</v>
      </c>
      <c r="AF270">
        <v>20065</v>
      </c>
      <c r="AG270">
        <v>20054</v>
      </c>
      <c r="AH270">
        <v>9</v>
      </c>
      <c r="AI270">
        <v>8</v>
      </c>
      <c r="AJ270">
        <v>9</v>
      </c>
      <c r="AK270">
        <v>5</v>
      </c>
      <c r="AL270">
        <v>9</v>
      </c>
      <c r="AM270">
        <v>9</v>
      </c>
    </row>
    <row r="271" spans="1:39" ht="132" x14ac:dyDescent="0.15">
      <c r="A271" s="1"/>
      <c r="B271" s="8">
        <v>600266</v>
      </c>
      <c r="C271" s="8">
        <v>0</v>
      </c>
      <c r="D271" s="8">
        <v>266</v>
      </c>
      <c r="E271" s="8">
        <v>600267</v>
      </c>
      <c r="F271" s="8"/>
      <c r="G271" s="8" t="s">
        <v>60</v>
      </c>
      <c r="H271" s="10" t="str">
        <f t="shared" si="22"/>
        <v>[
{"item_id":2,"count":80},
{"item_id":1,"count":1126000},
{"item_id":100,"count":35},
{"item_id":70033,"count":6}
]</v>
      </c>
      <c r="I271" s="14"/>
      <c r="J271" s="14" t="str">
        <f t="shared" si="23"/>
        <v>[
{"monster_id":20085,"level":328,"stage":9,"spos":1,"cpos":1},
{"monster_id":20464,"level":328,"stage":8,"spos":2,"cpos":2},
{"monster_id":20154,"level":328,"stage":9,"spos":3,"cpos":3},
{"monster_id":20185,"level":328,"stage":8,"spos":4,"cpos":4},
{"monster_id":20164,"level":328,"stage":8,"spos":5,"cpos":5},
{"monster_id":20016,"level":328,"stage":8,"spos":6,"cpos":6}
]</v>
      </c>
      <c r="L271" s="3">
        <f t="shared" si="20"/>
        <v>1</v>
      </c>
      <c r="M271" s="3">
        <f t="shared" si="21"/>
        <v>6</v>
      </c>
      <c r="N271" s="4">
        <v>1126000</v>
      </c>
      <c r="O271" s="4">
        <v>80</v>
      </c>
      <c r="P271" s="4">
        <v>35</v>
      </c>
      <c r="Q271" s="4">
        <v>6</v>
      </c>
      <c r="Z271">
        <f t="shared" si="24"/>
        <v>328</v>
      </c>
      <c r="AA271">
        <v>1</v>
      </c>
      <c r="AB271">
        <v>20085</v>
      </c>
      <c r="AC271">
        <v>20464</v>
      </c>
      <c r="AD271">
        <v>20154</v>
      </c>
      <c r="AE271">
        <v>20185</v>
      </c>
      <c r="AF271">
        <v>20164</v>
      </c>
      <c r="AG271">
        <v>20016</v>
      </c>
      <c r="AH271">
        <v>9</v>
      </c>
      <c r="AI271">
        <v>8</v>
      </c>
      <c r="AJ271">
        <v>9</v>
      </c>
      <c r="AK271">
        <v>8</v>
      </c>
      <c r="AL271">
        <v>8</v>
      </c>
      <c r="AM271">
        <v>8</v>
      </c>
    </row>
    <row r="272" spans="1:39" ht="132" x14ac:dyDescent="0.15">
      <c r="A272" s="1"/>
      <c r="B272" s="8">
        <v>600267</v>
      </c>
      <c r="C272" s="8">
        <v>0</v>
      </c>
      <c r="D272" s="8">
        <v>267</v>
      </c>
      <c r="E272" s="8">
        <v>600268</v>
      </c>
      <c r="F272" s="8"/>
      <c r="G272" s="8" t="s">
        <v>60</v>
      </c>
      <c r="H272" s="10" t="str">
        <f t="shared" si="22"/>
        <v>[
{"item_id":2,"count":80},
{"item_id":1,"count":1134000},
{"item_id":100,"count":35},
{"item_id":70033,"count":6}
]</v>
      </c>
      <c r="I272" s="14"/>
      <c r="J272" s="14" t="str">
        <f t="shared" si="23"/>
        <v>[
{"monster_id":20445,"level":329,"stage":8,"spos":1,"cpos":1},
{"monster_id":20424,"level":329,"stage":5,"spos":2,"cpos":2},
{"monster_id":20465,"level":329,"stage":8,"spos":3,"cpos":3},
{"monster_id":20396,"level":329,"stage":9,"spos":4,"cpos":4},
{"monster_id":20164,"level":329,"stage":8,"spos":5,"cpos":5},
{"monster_id":20055,"level":329,"stage":9,"spos":6,"cpos":6}
]</v>
      </c>
      <c r="L272" s="3">
        <f t="shared" si="20"/>
        <v>2</v>
      </c>
      <c r="M272" s="3">
        <f t="shared" si="21"/>
        <v>7</v>
      </c>
      <c r="N272" s="4">
        <v>1134000</v>
      </c>
      <c r="O272" s="4">
        <v>80</v>
      </c>
      <c r="P272" s="4">
        <v>35</v>
      </c>
      <c r="Q272" s="4">
        <v>6</v>
      </c>
      <c r="Z272">
        <f t="shared" si="24"/>
        <v>329</v>
      </c>
      <c r="AA272">
        <v>1</v>
      </c>
      <c r="AB272">
        <v>20445</v>
      </c>
      <c r="AC272">
        <v>20424</v>
      </c>
      <c r="AD272">
        <v>20465</v>
      </c>
      <c r="AE272">
        <v>20396</v>
      </c>
      <c r="AF272">
        <v>20164</v>
      </c>
      <c r="AG272">
        <v>20055</v>
      </c>
      <c r="AH272">
        <v>8</v>
      </c>
      <c r="AI272">
        <v>5</v>
      </c>
      <c r="AJ272">
        <v>8</v>
      </c>
      <c r="AK272">
        <v>9</v>
      </c>
      <c r="AL272">
        <v>8</v>
      </c>
      <c r="AM272">
        <v>9</v>
      </c>
    </row>
    <row r="273" spans="1:39" ht="132" x14ac:dyDescent="0.15">
      <c r="A273" s="1"/>
      <c r="B273" s="8">
        <v>600268</v>
      </c>
      <c r="C273" s="8">
        <v>0</v>
      </c>
      <c r="D273" s="8">
        <v>268</v>
      </c>
      <c r="E273" s="8">
        <v>600269</v>
      </c>
      <c r="F273" s="8"/>
      <c r="G273" s="8" t="s">
        <v>60</v>
      </c>
      <c r="H273" s="10" t="str">
        <f t="shared" si="22"/>
        <v>[
{"item_id":2,"count":80},
{"item_id":1,"count":1142000},
{"item_id":100,"count":35},
{"item_id":70033,"count":6}
]</v>
      </c>
      <c r="I273" s="14"/>
      <c r="J273" s="14" t="str">
        <f t="shared" si="23"/>
        <v>[
{"monster_id":20384,"level":330,"stage":5,"spos":1,"cpos":1},
{"monster_id":20415,"level":330,"stage":8,"spos":2,"cpos":2},
{"monster_id":20066,"level":330,"stage":9,"spos":3,"cpos":3},
{"monster_id":20316,"level":330,"stage":5,"spos":4,"cpos":4},
{"monster_id":20426,"level":330,"stage":5,"spos":5,"cpos":5},
{"monster_id":20124,"level":330,"stage":9,"spos":6,"cpos":6}
]</v>
      </c>
      <c r="L273" s="3">
        <f t="shared" si="20"/>
        <v>3</v>
      </c>
      <c r="M273" s="3">
        <f t="shared" si="21"/>
        <v>8</v>
      </c>
      <c r="N273" s="4">
        <v>1142000</v>
      </c>
      <c r="O273" s="4">
        <v>80</v>
      </c>
      <c r="P273" s="4">
        <v>35</v>
      </c>
      <c r="Q273" s="4">
        <v>6</v>
      </c>
      <c r="Z273">
        <f t="shared" si="24"/>
        <v>330</v>
      </c>
      <c r="AA273">
        <v>1</v>
      </c>
      <c r="AB273">
        <v>20384</v>
      </c>
      <c r="AC273">
        <v>20415</v>
      </c>
      <c r="AD273">
        <v>20066</v>
      </c>
      <c r="AE273">
        <v>20316</v>
      </c>
      <c r="AF273">
        <v>20426</v>
      </c>
      <c r="AG273">
        <v>20124</v>
      </c>
      <c r="AH273">
        <v>5</v>
      </c>
      <c r="AI273">
        <v>8</v>
      </c>
      <c r="AJ273">
        <v>9</v>
      </c>
      <c r="AK273">
        <v>5</v>
      </c>
      <c r="AL273">
        <v>5</v>
      </c>
      <c r="AM273">
        <v>9</v>
      </c>
    </row>
    <row r="274" spans="1:39" ht="132" x14ac:dyDescent="0.15">
      <c r="A274" s="1"/>
      <c r="B274" s="8">
        <v>600269</v>
      </c>
      <c r="C274" s="8">
        <v>0</v>
      </c>
      <c r="D274" s="8">
        <v>269</v>
      </c>
      <c r="E274" s="8">
        <v>600270</v>
      </c>
      <c r="F274" s="8"/>
      <c r="G274" s="8" t="s">
        <v>60</v>
      </c>
      <c r="H274" s="10" t="str">
        <f t="shared" si="22"/>
        <v>[
{"item_id":2,"count":80},
{"item_id":1,"count":1150000},
{"item_id":100,"count":35},
{"item_id":70033,"count":6}
]</v>
      </c>
      <c r="I274" s="14"/>
      <c r="J274" s="14" t="str">
        <f t="shared" si="23"/>
        <v>[
{"monster_id":20066,"level":331,"stage":9,"spos":1,"cpos":1},
{"monster_id":20466,"level":331,"stage":8,"spos":2,"cpos":2},
{"monster_id":20464,"level":331,"stage":8,"spos":3,"cpos":3},
{"monster_id":20314,"level":331,"stage":5,"spos":4,"cpos":4},
{"monster_id":20394,"level":331,"stage":9,"spos":5,"cpos":5},
{"monster_id":20386,"level":331,"stage":5,"spos":6,"cpos":6}
]</v>
      </c>
      <c r="L274" s="3">
        <f t="shared" si="20"/>
        <v>4</v>
      </c>
      <c r="M274" s="3">
        <f t="shared" si="21"/>
        <v>9</v>
      </c>
      <c r="N274" s="4">
        <v>1150000</v>
      </c>
      <c r="O274" s="4">
        <v>80</v>
      </c>
      <c r="P274" s="4">
        <v>35</v>
      </c>
      <c r="Q274" s="4">
        <v>6</v>
      </c>
      <c r="Z274">
        <f t="shared" si="24"/>
        <v>331</v>
      </c>
      <c r="AA274">
        <v>1</v>
      </c>
      <c r="AB274">
        <v>20066</v>
      </c>
      <c r="AC274">
        <v>20466</v>
      </c>
      <c r="AD274">
        <v>20464</v>
      </c>
      <c r="AE274">
        <v>20314</v>
      </c>
      <c r="AF274">
        <v>20394</v>
      </c>
      <c r="AG274">
        <v>20386</v>
      </c>
      <c r="AH274">
        <v>9</v>
      </c>
      <c r="AI274">
        <v>8</v>
      </c>
      <c r="AJ274">
        <v>8</v>
      </c>
      <c r="AK274">
        <v>5</v>
      </c>
      <c r="AL274">
        <v>9</v>
      </c>
      <c r="AM274">
        <v>5</v>
      </c>
    </row>
    <row r="275" spans="1:39" ht="132" x14ac:dyDescent="0.15">
      <c r="A275" s="1"/>
      <c r="B275" s="8">
        <v>600270</v>
      </c>
      <c r="C275" s="8">
        <v>0</v>
      </c>
      <c r="D275" s="8">
        <v>270</v>
      </c>
      <c r="E275" s="8">
        <v>600271</v>
      </c>
      <c r="F275" s="8"/>
      <c r="G275" s="8" t="s">
        <v>60</v>
      </c>
      <c r="H275" s="10" t="str">
        <f t="shared" si="22"/>
        <v>[
{"item_id":2,"count":160},
{"item_id":1,"count":1250000},
{"item_id":100,"count":52},
{"item_id":70033,"count":9}
]</v>
      </c>
      <c r="I275" s="14">
        <v>1</v>
      </c>
      <c r="J275" s="14" t="str">
        <f>"[
{""monster_id"":"&amp;AB275&amp;",""level"":"&amp;Z275&amp;",""stage"":"&amp;AH275&amp;",""spos"":1,""cpos"":1,""boss"":1},
{""monster_id"":"&amp;AC275&amp;",""level"":"&amp;Z275&amp;",""stage"":"&amp;AI275&amp;",""spos"":2,""cpos"":2},
{""monster_id"":"&amp;AD275&amp;",""level"":"&amp;Z275&amp;",""stage"":"&amp;AJ275&amp;",""spos"":3,""cpos"":3},
{""monster_id"":"&amp;AE275&amp;",""level"":"&amp;Z275&amp;",""stage"":"&amp;AK275&amp;",""spos"":4,""cpos"":4},
{""monster_id"":"&amp;AF275&amp;",""level"":"&amp;Z275&amp;",""stage"":"&amp;AL275&amp;",""spos"":5,""cpos"":5},
{""monster_id"":"&amp;AG275&amp;",""level"":"&amp;Z275&amp;",""stage"":"&amp;AM275&amp;",""spos"":6,""cpos"":6}
]"</f>
        <v>[
{"monster_id":20154,"level":333,"stage":10,"spos":1,"cpos":1,"boss":1},
{"monster_id":20074,"level":333,"stage":8,"spos":2,"cpos":2},
{"monster_id":20356,"level":333,"stage":10,"spos":3,"cpos":3},
{"monster_id":20436,"level":333,"stage":5,"spos":4,"cpos":4},
{"monster_id":20395,"level":333,"stage":10,"spos":5,"cpos":5},
{"monster_id":20035,"level":333,"stage":8,"spos":6,"cpos":6}
]</v>
      </c>
      <c r="L275" s="3">
        <f t="shared" si="20"/>
        <v>0</v>
      </c>
      <c r="M275" s="3">
        <f t="shared" si="21"/>
        <v>0</v>
      </c>
      <c r="N275" s="4">
        <v>1250000</v>
      </c>
      <c r="O275" s="4">
        <v>160</v>
      </c>
      <c r="P275" s="4">
        <v>52</v>
      </c>
      <c r="Q275" s="4">
        <v>9</v>
      </c>
      <c r="Z275">
        <f t="shared" si="24"/>
        <v>333</v>
      </c>
      <c r="AA275">
        <v>2</v>
      </c>
      <c r="AB275">
        <v>20154</v>
      </c>
      <c r="AC275">
        <v>20074</v>
      </c>
      <c r="AD275">
        <v>20356</v>
      </c>
      <c r="AE275">
        <v>20436</v>
      </c>
      <c r="AF275">
        <v>20395</v>
      </c>
      <c r="AG275">
        <v>20035</v>
      </c>
      <c r="AH275">
        <v>10</v>
      </c>
      <c r="AI275">
        <v>8</v>
      </c>
      <c r="AJ275">
        <v>10</v>
      </c>
      <c r="AK275">
        <v>5</v>
      </c>
      <c r="AL275">
        <v>10</v>
      </c>
      <c r="AM275">
        <v>8</v>
      </c>
    </row>
    <row r="276" spans="1:39" ht="132" x14ac:dyDescent="0.15">
      <c r="A276" s="1"/>
      <c r="B276" s="8">
        <v>600271</v>
      </c>
      <c r="C276" s="8">
        <v>0</v>
      </c>
      <c r="D276" s="8">
        <v>271</v>
      </c>
      <c r="E276" s="8">
        <v>600272</v>
      </c>
      <c r="F276" s="8"/>
      <c r="G276" s="8" t="s">
        <v>60</v>
      </c>
      <c r="H276" s="10" t="str">
        <f t="shared" si="22"/>
        <v>[
{"item_id":2,"count":80},
{"item_id":1,"count":1258000},
{"item_id":100,"count":35},
{"item_id":70033,"count":6}
]</v>
      </c>
      <c r="I276" s="14"/>
      <c r="J276" s="14" t="str">
        <f t="shared" si="23"/>
        <v>[
{"monster_id":20416,"level":334,"stage":8,"spos":1,"cpos":1},
{"monster_id":20035,"level":334,"stage":8,"spos":2,"cpos":2},
{"monster_id":20135,"level":334,"stage":10,"spos":3,"cpos":3},
{"monster_id":20066,"level":334,"stage":10,"spos":4,"cpos":4},
{"monster_id":20166,"level":334,"stage":8,"spos":5,"cpos":5},
{"monster_id":20166,"level":334,"stage":8,"spos":6,"cpos":6}
]</v>
      </c>
      <c r="L276" s="3">
        <f t="shared" si="20"/>
        <v>1</v>
      </c>
      <c r="M276" s="3">
        <f t="shared" si="21"/>
        <v>1</v>
      </c>
      <c r="N276" s="4">
        <v>1258000</v>
      </c>
      <c r="O276" s="4">
        <v>80</v>
      </c>
      <c r="P276" s="4">
        <v>35</v>
      </c>
      <c r="Q276" s="4">
        <v>6</v>
      </c>
      <c r="Z276">
        <f t="shared" si="24"/>
        <v>334</v>
      </c>
      <c r="AA276">
        <v>1</v>
      </c>
      <c r="AB276">
        <v>20416</v>
      </c>
      <c r="AC276">
        <v>20035</v>
      </c>
      <c r="AD276">
        <v>20135</v>
      </c>
      <c r="AE276">
        <v>20066</v>
      </c>
      <c r="AF276">
        <v>20166</v>
      </c>
      <c r="AG276">
        <v>20166</v>
      </c>
      <c r="AH276">
        <v>8</v>
      </c>
      <c r="AI276">
        <v>8</v>
      </c>
      <c r="AJ276">
        <v>10</v>
      </c>
      <c r="AK276">
        <v>10</v>
      </c>
      <c r="AL276">
        <v>8</v>
      </c>
      <c r="AM276">
        <v>8</v>
      </c>
    </row>
    <row r="277" spans="1:39" ht="132" x14ac:dyDescent="0.15">
      <c r="A277" s="1"/>
      <c r="B277" s="8">
        <v>600272</v>
      </c>
      <c r="C277" s="8">
        <v>0</v>
      </c>
      <c r="D277" s="8">
        <v>272</v>
      </c>
      <c r="E277" s="8">
        <v>600273</v>
      </c>
      <c r="F277" s="8"/>
      <c r="G277" s="8" t="s">
        <v>60</v>
      </c>
      <c r="H277" s="10" t="str">
        <f t="shared" si="22"/>
        <v>[
{"item_id":2,"count":80},
{"item_id":1,"count":1266000},
{"item_id":100,"count":35},
{"item_id":70033,"count":6}
]</v>
      </c>
      <c r="I277" s="14"/>
      <c r="J277" s="14" t="str">
        <f t="shared" si="23"/>
        <v>[
{"monster_id":20015,"level":335,"stage":8,"spos":1,"cpos":1},
{"monster_id":20476,"level":335,"stage":10,"spos":2,"cpos":2},
{"monster_id":20476,"level":335,"stage":10,"spos":3,"cpos":3},
{"monster_id":20066,"level":335,"stage":10,"spos":4,"cpos":4},
{"monster_id":20376,"level":335,"stage":5,"spos":5,"cpos":5},
{"monster_id":20375,"level":335,"stage":5,"spos":6,"cpos":6}
]</v>
      </c>
      <c r="L277" s="3">
        <f t="shared" si="20"/>
        <v>2</v>
      </c>
      <c r="M277" s="3">
        <f t="shared" si="21"/>
        <v>2</v>
      </c>
      <c r="N277" s="4">
        <v>1266000</v>
      </c>
      <c r="O277" s="4">
        <v>80</v>
      </c>
      <c r="P277" s="4">
        <v>35</v>
      </c>
      <c r="Q277" s="4">
        <v>6</v>
      </c>
      <c r="Z277">
        <f t="shared" si="24"/>
        <v>335</v>
      </c>
      <c r="AA277">
        <v>1</v>
      </c>
      <c r="AB277">
        <v>20015</v>
      </c>
      <c r="AC277">
        <v>20476</v>
      </c>
      <c r="AD277">
        <v>20476</v>
      </c>
      <c r="AE277">
        <v>20066</v>
      </c>
      <c r="AF277">
        <v>20376</v>
      </c>
      <c r="AG277">
        <v>20375</v>
      </c>
      <c r="AH277">
        <v>8</v>
      </c>
      <c r="AI277">
        <v>10</v>
      </c>
      <c r="AJ277">
        <v>10</v>
      </c>
      <c r="AK277">
        <v>10</v>
      </c>
      <c r="AL277">
        <v>5</v>
      </c>
      <c r="AM277">
        <v>5</v>
      </c>
    </row>
    <row r="278" spans="1:39" ht="132" x14ac:dyDescent="0.15">
      <c r="A278" s="1"/>
      <c r="B278" s="8">
        <v>600273</v>
      </c>
      <c r="C278" s="8">
        <v>0</v>
      </c>
      <c r="D278" s="8">
        <v>273</v>
      </c>
      <c r="E278" s="8">
        <v>600274</v>
      </c>
      <c r="F278" s="8"/>
      <c r="G278" s="8" t="s">
        <v>60</v>
      </c>
      <c r="H278" s="10" t="str">
        <f t="shared" si="22"/>
        <v>[
{"item_id":2,"count":80},
{"item_id":1,"count":1274000},
{"item_id":100,"count":35},
{"item_id":70033,"count":6}
]</v>
      </c>
      <c r="I278" s="14"/>
      <c r="J278" s="14" t="str">
        <f t="shared" si="23"/>
        <v>[
{"monster_id":20445,"level":336,"stage":8,"spos":1,"cpos":1},
{"monster_id":20445,"level":336,"stage":8,"spos":2,"cpos":2},
{"monster_id":20145,"level":336,"stage":10,"spos":3,"cpos":3},
{"monster_id":20085,"level":336,"stage":10,"spos":4,"cpos":4},
{"monster_id":20016,"level":336,"stage":8,"spos":5,"cpos":5},
{"monster_id":20415,"level":336,"stage":8,"spos":6,"cpos":6}
]</v>
      </c>
      <c r="L278" s="3">
        <f t="shared" si="20"/>
        <v>3</v>
      </c>
      <c r="M278" s="3">
        <f t="shared" si="21"/>
        <v>3</v>
      </c>
      <c r="N278" s="4">
        <v>1274000</v>
      </c>
      <c r="O278" s="4">
        <v>80</v>
      </c>
      <c r="P278" s="4">
        <v>35</v>
      </c>
      <c r="Q278" s="4">
        <v>6</v>
      </c>
      <c r="Z278">
        <f t="shared" si="24"/>
        <v>336</v>
      </c>
      <c r="AA278">
        <v>1</v>
      </c>
      <c r="AB278">
        <v>20445</v>
      </c>
      <c r="AC278">
        <v>20445</v>
      </c>
      <c r="AD278">
        <v>20145</v>
      </c>
      <c r="AE278">
        <v>20085</v>
      </c>
      <c r="AF278">
        <v>20016</v>
      </c>
      <c r="AG278">
        <v>20415</v>
      </c>
      <c r="AH278">
        <v>8</v>
      </c>
      <c r="AI278">
        <v>8</v>
      </c>
      <c r="AJ278">
        <v>10</v>
      </c>
      <c r="AK278">
        <v>10</v>
      </c>
      <c r="AL278">
        <v>8</v>
      </c>
      <c r="AM278">
        <v>8</v>
      </c>
    </row>
    <row r="279" spans="1:39" ht="132" x14ac:dyDescent="0.15">
      <c r="A279" s="1"/>
      <c r="B279" s="8">
        <v>600274</v>
      </c>
      <c r="C279" s="8">
        <v>0</v>
      </c>
      <c r="D279" s="8">
        <v>274</v>
      </c>
      <c r="E279" s="8">
        <v>600275</v>
      </c>
      <c r="F279" s="8"/>
      <c r="G279" s="8" t="s">
        <v>60</v>
      </c>
      <c r="H279" s="10" t="str">
        <f t="shared" si="22"/>
        <v>[
{"item_id":2,"count":80},
{"item_id":1,"count":1282000},
{"item_id":100,"count":35},
{"item_id":70033,"count":6}
]</v>
      </c>
      <c r="I279" s="14"/>
      <c r="J279" s="14" t="str">
        <f t="shared" si="23"/>
        <v>[
{"monster_id":20116,"level":337,"stage":8,"spos":1,"cpos":1},
{"monster_id":20465,"level":337,"stage":8,"spos":2,"cpos":2},
{"monster_id":20405,"level":337,"stage":10,"spos":3,"cpos":3},
{"monster_id":20146,"level":337,"stage":10,"spos":4,"cpos":4},
{"monster_id":20045,"level":337,"stage":10,"spos":5,"cpos":5},
{"monster_id":20436,"level":337,"stage":5,"spos":6,"cpos":6}
]</v>
      </c>
      <c r="L279" s="3">
        <f t="shared" si="20"/>
        <v>4</v>
      </c>
      <c r="M279" s="3">
        <f t="shared" si="21"/>
        <v>4</v>
      </c>
      <c r="N279" s="4">
        <v>1282000</v>
      </c>
      <c r="O279" s="4">
        <v>80</v>
      </c>
      <c r="P279" s="4">
        <v>35</v>
      </c>
      <c r="Q279" s="4">
        <v>6</v>
      </c>
      <c r="Z279">
        <f t="shared" si="24"/>
        <v>337</v>
      </c>
      <c r="AA279">
        <v>1</v>
      </c>
      <c r="AB279">
        <v>20116</v>
      </c>
      <c r="AC279">
        <v>20465</v>
      </c>
      <c r="AD279">
        <v>20405</v>
      </c>
      <c r="AE279">
        <v>20146</v>
      </c>
      <c r="AF279">
        <v>20045</v>
      </c>
      <c r="AG279">
        <v>20436</v>
      </c>
      <c r="AH279">
        <v>8</v>
      </c>
      <c r="AI279">
        <v>8</v>
      </c>
      <c r="AJ279">
        <v>10</v>
      </c>
      <c r="AK279">
        <v>10</v>
      </c>
      <c r="AL279">
        <v>10</v>
      </c>
      <c r="AM279">
        <v>5</v>
      </c>
    </row>
    <row r="280" spans="1:39" ht="132" x14ac:dyDescent="0.15">
      <c r="A280" s="1"/>
      <c r="B280" s="8">
        <v>600275</v>
      </c>
      <c r="C280" s="8">
        <v>0</v>
      </c>
      <c r="D280" s="8">
        <v>275</v>
      </c>
      <c r="E280" s="8">
        <v>600276</v>
      </c>
      <c r="F280" s="8"/>
      <c r="G280" s="8" t="s">
        <v>60</v>
      </c>
      <c r="H280" s="10" t="str">
        <f t="shared" si="22"/>
        <v>[
{"item_id":2,"count":160},
{"item_id":1,"count":1292000},
{"item_id":100,"count":52},
{"item_id":70033,"count":9}
]</v>
      </c>
      <c r="I280" s="14">
        <v>1</v>
      </c>
      <c r="J280" s="14" t="str">
        <f>"[
{""monster_id"":"&amp;AB280&amp;",""level"":"&amp;Z280&amp;",""stage"":"&amp;AH280&amp;",""spos"":1,""cpos"":1,""boss"":1},
{""monster_id"":"&amp;AC280&amp;",""level"":"&amp;Z280&amp;",""stage"":"&amp;AI280&amp;",""spos"":2,""cpos"":2},
{""monster_id"":"&amp;AD280&amp;",""level"":"&amp;Z280&amp;",""stage"":"&amp;AJ280&amp;",""spos"":3,""cpos"":3},
{""monster_id"":"&amp;AE280&amp;",""level"":"&amp;Z280&amp;",""stage"":"&amp;AK280&amp;",""spos"":4,""cpos"":4},
{""monster_id"":"&amp;AF280&amp;",""level"":"&amp;Z280&amp;",""stage"":"&amp;AL280&amp;",""spos"":5,""cpos"":5},
{""monster_id"":"&amp;AG280&amp;",""level"":"&amp;Z280&amp;",""stage"":"&amp;AM280&amp;",""spos"":6,""cpos"":6}
]"</f>
        <v>[
{"monster_id":20116,"level":339,"stage":8,"spos":1,"cpos":1,"boss":1},
{"monster_id":20115,"level":339,"stage":8,"spos":2,"cpos":2},
{"monster_id":20076,"level":339,"stage":8,"spos":3,"cpos":3},
{"monster_id":20056,"level":339,"stage":10,"spos":4,"cpos":4},
{"monster_id":20066,"level":339,"stage":10,"spos":5,"cpos":5},
{"monster_id":20366,"level":339,"stage":8,"spos":6,"cpos":6}
]</v>
      </c>
      <c r="L280" s="3">
        <f t="shared" si="20"/>
        <v>0</v>
      </c>
      <c r="M280" s="3">
        <f t="shared" si="21"/>
        <v>5</v>
      </c>
      <c r="N280" s="4">
        <v>1292000</v>
      </c>
      <c r="O280" s="4">
        <v>160</v>
      </c>
      <c r="P280" s="4">
        <v>52</v>
      </c>
      <c r="Q280" s="4">
        <v>9</v>
      </c>
      <c r="Z280">
        <f t="shared" si="24"/>
        <v>339</v>
      </c>
      <c r="AA280">
        <v>2</v>
      </c>
      <c r="AB280">
        <v>20116</v>
      </c>
      <c r="AC280">
        <v>20115</v>
      </c>
      <c r="AD280">
        <v>20076</v>
      </c>
      <c r="AE280">
        <v>20056</v>
      </c>
      <c r="AF280">
        <v>20066</v>
      </c>
      <c r="AG280">
        <v>20366</v>
      </c>
      <c r="AH280">
        <v>8</v>
      </c>
      <c r="AI280">
        <v>8</v>
      </c>
      <c r="AJ280">
        <v>8</v>
      </c>
      <c r="AK280">
        <v>10</v>
      </c>
      <c r="AL280">
        <v>10</v>
      </c>
      <c r="AM280">
        <v>8</v>
      </c>
    </row>
    <row r="281" spans="1:39" ht="132" x14ac:dyDescent="0.15">
      <c r="A281" s="1"/>
      <c r="B281" s="8">
        <v>600276</v>
      </c>
      <c r="C281" s="8">
        <v>0</v>
      </c>
      <c r="D281" s="8">
        <v>276</v>
      </c>
      <c r="E281" s="8">
        <v>600277</v>
      </c>
      <c r="F281" s="8"/>
      <c r="G281" s="8" t="s">
        <v>60</v>
      </c>
      <c r="H281" s="10" t="str">
        <f t="shared" si="22"/>
        <v>[
{"item_id":2,"count":80},
{"item_id":1,"count":1300000},
{"item_id":100,"count":35},
{"item_id":70033,"count":6}
]</v>
      </c>
      <c r="I281" s="14"/>
      <c r="J281" s="14" t="str">
        <f t="shared" si="23"/>
        <v>[
{"monster_id":20396,"level":340,"stage":10,"spos":1,"cpos":1},
{"monster_id":20176,"level":340,"stage":8,"spos":2,"cpos":2},
{"monster_id":20475,"level":340,"stage":10,"spos":3,"cpos":3},
{"monster_id":20186,"level":340,"stage":8,"spos":4,"cpos":4},
{"monster_id":20136,"level":340,"stage":10,"spos":5,"cpos":5},
{"monster_id":20455,"level":340,"stage":10,"spos":6,"cpos":6}
]</v>
      </c>
      <c r="L281" s="3">
        <f t="shared" si="20"/>
        <v>1</v>
      </c>
      <c r="M281" s="3">
        <f t="shared" si="21"/>
        <v>6</v>
      </c>
      <c r="N281" s="4">
        <v>1300000</v>
      </c>
      <c r="O281" s="4">
        <v>80</v>
      </c>
      <c r="P281" s="4">
        <v>35</v>
      </c>
      <c r="Q281" s="4">
        <v>6</v>
      </c>
      <c r="Z281">
        <f t="shared" si="24"/>
        <v>340</v>
      </c>
      <c r="AA281">
        <v>1</v>
      </c>
      <c r="AB281">
        <v>20396</v>
      </c>
      <c r="AC281">
        <v>20176</v>
      </c>
      <c r="AD281">
        <v>20475</v>
      </c>
      <c r="AE281">
        <v>20186</v>
      </c>
      <c r="AF281">
        <v>20136</v>
      </c>
      <c r="AG281">
        <v>20455</v>
      </c>
      <c r="AH281">
        <v>10</v>
      </c>
      <c r="AI281">
        <v>8</v>
      </c>
      <c r="AJ281">
        <v>10</v>
      </c>
      <c r="AK281">
        <v>8</v>
      </c>
      <c r="AL281">
        <v>10</v>
      </c>
      <c r="AM281">
        <v>10</v>
      </c>
    </row>
    <row r="282" spans="1:39" ht="132" x14ac:dyDescent="0.15">
      <c r="A282" s="1"/>
      <c r="B282" s="8">
        <v>600277</v>
      </c>
      <c r="C282" s="8">
        <v>0</v>
      </c>
      <c r="D282" s="8">
        <v>277</v>
      </c>
      <c r="E282" s="8">
        <v>600278</v>
      </c>
      <c r="F282" s="8"/>
      <c r="G282" s="8" t="s">
        <v>60</v>
      </c>
      <c r="H282" s="10" t="str">
        <f t="shared" si="22"/>
        <v>[
{"item_id":2,"count":80},
{"item_id":1,"count":1308000},
{"item_id":100,"count":35},
{"item_id":70033,"count":6}
]</v>
      </c>
      <c r="I282" s="14"/>
      <c r="J282" s="14" t="str">
        <f t="shared" si="23"/>
        <v>[
{"monster_id":20466,"level":341,"stage":8,"spos":1,"cpos":1},
{"monster_id":20335,"level":341,"stage":10,"spos":2,"cpos":2},
{"monster_id":20326,"level":341,"stage":5,"spos":3,"cpos":3},
{"monster_id":20396,"level":341,"stage":10,"spos":4,"cpos":4},
{"monster_id":20046,"level":341,"stage":10,"spos":5,"cpos":5},
{"monster_id":20115,"level":341,"stage":8,"spos":6,"cpos":6}
]</v>
      </c>
      <c r="L282" s="3">
        <f t="shared" si="20"/>
        <v>2</v>
      </c>
      <c r="M282" s="3">
        <f t="shared" si="21"/>
        <v>7</v>
      </c>
      <c r="N282" s="4">
        <v>1308000</v>
      </c>
      <c r="O282" s="4">
        <v>80</v>
      </c>
      <c r="P282" s="4">
        <v>35</v>
      </c>
      <c r="Q282" s="4">
        <v>6</v>
      </c>
      <c r="Z282">
        <f t="shared" si="24"/>
        <v>341</v>
      </c>
      <c r="AA282">
        <v>1</v>
      </c>
      <c r="AB282">
        <v>20466</v>
      </c>
      <c r="AC282">
        <v>20335</v>
      </c>
      <c r="AD282">
        <v>20326</v>
      </c>
      <c r="AE282">
        <v>20396</v>
      </c>
      <c r="AF282">
        <v>20046</v>
      </c>
      <c r="AG282">
        <v>20115</v>
      </c>
      <c r="AH282">
        <v>8</v>
      </c>
      <c r="AI282">
        <v>10</v>
      </c>
      <c r="AJ282">
        <v>5</v>
      </c>
      <c r="AK282">
        <v>10</v>
      </c>
      <c r="AL282">
        <v>10</v>
      </c>
      <c r="AM282">
        <v>8</v>
      </c>
    </row>
    <row r="283" spans="1:39" ht="132" x14ac:dyDescent="0.15">
      <c r="A283" s="1"/>
      <c r="B283" s="8">
        <v>600278</v>
      </c>
      <c r="C283" s="8">
        <v>0</v>
      </c>
      <c r="D283" s="8">
        <v>278</v>
      </c>
      <c r="E283" s="8">
        <v>600279</v>
      </c>
      <c r="F283" s="8"/>
      <c r="G283" s="8" t="s">
        <v>60</v>
      </c>
      <c r="H283" s="10" t="str">
        <f t="shared" si="22"/>
        <v>[
{"item_id":2,"count":80},
{"item_id":1,"count":1316000},
{"item_id":100,"count":35},
{"item_id":70033,"count":6}
]</v>
      </c>
      <c r="I283" s="14"/>
      <c r="J283" s="14" t="str">
        <f t="shared" si="23"/>
        <v>[
{"monster_id":20425,"level":342,"stage":5,"spos":1,"cpos":1},
{"monster_id":20376,"level":342,"stage":5,"spos":2,"cpos":2},
{"monster_id":20055,"level":342,"stage":10,"spos":3,"cpos":3},
{"monster_id":20426,"level":342,"stage":5,"spos":4,"cpos":4},
{"monster_id":20435,"level":342,"stage":5,"spos":5,"cpos":5},
{"monster_id":20475,"level":342,"stage":10,"spos":6,"cpos":6}
]</v>
      </c>
      <c r="L283" s="3">
        <f t="shared" si="20"/>
        <v>3</v>
      </c>
      <c r="M283" s="3">
        <f t="shared" si="21"/>
        <v>8</v>
      </c>
      <c r="N283" s="4">
        <v>1316000</v>
      </c>
      <c r="O283" s="4">
        <v>80</v>
      </c>
      <c r="P283" s="4">
        <v>35</v>
      </c>
      <c r="Q283" s="4">
        <v>6</v>
      </c>
      <c r="Z283">
        <f t="shared" si="24"/>
        <v>342</v>
      </c>
      <c r="AA283">
        <v>1</v>
      </c>
      <c r="AB283">
        <v>20425</v>
      </c>
      <c r="AC283">
        <v>20376</v>
      </c>
      <c r="AD283">
        <v>20055</v>
      </c>
      <c r="AE283">
        <v>20426</v>
      </c>
      <c r="AF283">
        <v>20435</v>
      </c>
      <c r="AG283">
        <v>20475</v>
      </c>
      <c r="AH283">
        <v>5</v>
      </c>
      <c r="AI283">
        <v>5</v>
      </c>
      <c r="AJ283">
        <v>10</v>
      </c>
      <c r="AK283">
        <v>5</v>
      </c>
      <c r="AL283">
        <v>5</v>
      </c>
      <c r="AM283">
        <v>10</v>
      </c>
    </row>
    <row r="284" spans="1:39" ht="132" x14ac:dyDescent="0.15">
      <c r="A284" s="1"/>
      <c r="B284" s="8">
        <v>600279</v>
      </c>
      <c r="C284" s="8">
        <v>0</v>
      </c>
      <c r="D284" s="8">
        <v>279</v>
      </c>
      <c r="E284" s="8">
        <v>600280</v>
      </c>
      <c r="F284" s="8"/>
      <c r="G284" s="8" t="s">
        <v>60</v>
      </c>
      <c r="H284" s="10" t="str">
        <f t="shared" si="22"/>
        <v>[
{"item_id":2,"count":80},
{"item_id":1,"count":1324000},
{"item_id":100,"count":35},
{"item_id":70033,"count":6}
]</v>
      </c>
      <c r="I284" s="14"/>
      <c r="J284" s="14" t="str">
        <f t="shared" si="23"/>
        <v>[
{"monster_id":20416,"level":343,"stage":8,"spos":1,"cpos":1},
{"monster_id":20145,"level":343,"stage":10,"spos":2,"cpos":2},
{"monster_id":20186,"level":343,"stage":8,"spos":3,"cpos":3},
{"monster_id":20076,"level":343,"stage":8,"spos":4,"cpos":4},
{"monster_id":20126,"level":343,"stage":10,"spos":5,"cpos":5},
{"monster_id":20476,"level":343,"stage":10,"spos":6,"cpos":6}
]</v>
      </c>
      <c r="L284" s="3">
        <f t="shared" si="20"/>
        <v>4</v>
      </c>
      <c r="M284" s="3">
        <f t="shared" si="21"/>
        <v>9</v>
      </c>
      <c r="N284" s="4">
        <v>1324000</v>
      </c>
      <c r="O284" s="4">
        <v>80</v>
      </c>
      <c r="P284" s="4">
        <v>35</v>
      </c>
      <c r="Q284" s="4">
        <v>6</v>
      </c>
      <c r="Z284">
        <f t="shared" si="24"/>
        <v>343</v>
      </c>
      <c r="AA284">
        <v>1</v>
      </c>
      <c r="AB284">
        <v>20416</v>
      </c>
      <c r="AC284">
        <v>20145</v>
      </c>
      <c r="AD284">
        <v>20186</v>
      </c>
      <c r="AE284">
        <v>20076</v>
      </c>
      <c r="AF284">
        <v>20126</v>
      </c>
      <c r="AG284">
        <v>20476</v>
      </c>
      <c r="AH284">
        <v>8</v>
      </c>
      <c r="AI284">
        <v>10</v>
      </c>
      <c r="AJ284">
        <v>8</v>
      </c>
      <c r="AK284">
        <v>8</v>
      </c>
      <c r="AL284">
        <v>10</v>
      </c>
      <c r="AM284">
        <v>10</v>
      </c>
    </row>
    <row r="285" spans="1:39" ht="132" x14ac:dyDescent="0.15">
      <c r="A285" s="1"/>
      <c r="B285" s="8">
        <v>600280</v>
      </c>
      <c r="C285" s="8">
        <v>0</v>
      </c>
      <c r="D285" s="8">
        <v>280</v>
      </c>
      <c r="E285" s="8">
        <v>600281</v>
      </c>
      <c r="F285" s="8"/>
      <c r="G285" s="8" t="s">
        <v>60</v>
      </c>
      <c r="H285" s="10" t="str">
        <f t="shared" si="22"/>
        <v>[
{"item_id":2,"count":160},
{"item_id":1,"count":1334000},
{"item_id":100,"count":52},
{"item_id":70033,"count":9}
]</v>
      </c>
      <c r="I285" s="14">
        <v>1</v>
      </c>
      <c r="J285" s="14" t="str">
        <f>"[
{""monster_id"":"&amp;AB285&amp;",""level"":"&amp;Z285&amp;",""stage"":"&amp;AH285&amp;",""spos"":1,""cpos"":1,""boss"":1},
{""monster_id"":"&amp;AC285&amp;",""level"":"&amp;Z285&amp;",""stage"":"&amp;AI285&amp;",""spos"":2,""cpos"":2},
{""monster_id"":"&amp;AD285&amp;",""level"":"&amp;Z285&amp;",""stage"":"&amp;AJ285&amp;",""spos"":3,""cpos"":3},
{""monster_id"":"&amp;AE285&amp;",""level"":"&amp;Z285&amp;",""stage"":"&amp;AK285&amp;",""spos"":4,""cpos"":4},
{""monster_id"":"&amp;AF285&amp;",""level"":"&amp;Z285&amp;",""stage"":"&amp;AL285&amp;",""spos"":5,""cpos"":5},
{""monster_id"":"&amp;AG285&amp;",""level"":"&amp;Z285&amp;",""stage"":"&amp;AM285&amp;",""spos"":6,""cpos"":6}
]"</f>
        <v>[
{"monster_id":20136,"level":345,"stage":10,"spos":1,"cpos":1,"boss":1},
{"monster_id":20406,"level":345,"stage":10,"spos":2,"cpos":2},
{"monster_id":20446,"level":345,"stage":8,"spos":3,"cpos":3},
{"monster_id":20015,"level":345,"stage":8,"spos":4,"cpos":4},
{"monster_id":20405,"level":345,"stage":10,"spos":5,"cpos":5},
{"monster_id":20326,"level":345,"stage":5,"spos":6,"cpos":6}
]</v>
      </c>
      <c r="L285" s="3">
        <f t="shared" si="20"/>
        <v>0</v>
      </c>
      <c r="M285" s="3">
        <f t="shared" si="21"/>
        <v>0</v>
      </c>
      <c r="N285" s="4">
        <v>1334000</v>
      </c>
      <c r="O285" s="4">
        <v>160</v>
      </c>
      <c r="P285" s="4">
        <v>52</v>
      </c>
      <c r="Q285" s="4">
        <v>9</v>
      </c>
      <c r="Z285">
        <f t="shared" si="24"/>
        <v>345</v>
      </c>
      <c r="AA285">
        <v>2</v>
      </c>
      <c r="AB285">
        <v>20136</v>
      </c>
      <c r="AC285">
        <v>20406</v>
      </c>
      <c r="AD285">
        <v>20446</v>
      </c>
      <c r="AE285">
        <v>20015</v>
      </c>
      <c r="AF285">
        <v>20405</v>
      </c>
      <c r="AG285">
        <v>20326</v>
      </c>
      <c r="AH285">
        <v>10</v>
      </c>
      <c r="AI285">
        <v>10</v>
      </c>
      <c r="AJ285">
        <v>8</v>
      </c>
      <c r="AK285">
        <v>8</v>
      </c>
      <c r="AL285">
        <v>10</v>
      </c>
      <c r="AM285">
        <v>5</v>
      </c>
    </row>
    <row r="286" spans="1:39" ht="132" x14ac:dyDescent="0.15">
      <c r="A286" s="1"/>
      <c r="B286" s="8">
        <v>600281</v>
      </c>
      <c r="C286" s="8">
        <v>0</v>
      </c>
      <c r="D286" s="8">
        <v>281</v>
      </c>
      <c r="E286" s="8">
        <v>600282</v>
      </c>
      <c r="F286" s="8"/>
      <c r="G286" s="8" t="s">
        <v>60</v>
      </c>
      <c r="H286" s="10" t="str">
        <f t="shared" si="22"/>
        <v>[
{"item_id":2,"count":90},
{"item_id":1,"count":1342000},
{"item_id":100,"count":35},
{"item_id":70033,"count":6}
]</v>
      </c>
      <c r="I286" s="14"/>
      <c r="J286" s="14" t="str">
        <f t="shared" si="23"/>
        <v>[
{"monster_id":20396,"level":346,"stage":10,"spos":1,"cpos":1},
{"monster_id":20145,"level":346,"stage":10,"spos":2,"cpos":2},
{"monster_id":20075,"level":346,"stage":8,"spos":3,"cpos":3},
{"monster_id":20396,"level":346,"stage":10,"spos":4,"cpos":4},
{"monster_id":20165,"level":346,"stage":8,"spos":5,"cpos":5},
{"monster_id":20365,"level":346,"stage":8,"spos":6,"cpos":6}
]</v>
      </c>
      <c r="L286" s="3">
        <f t="shared" si="20"/>
        <v>1</v>
      </c>
      <c r="M286" s="3">
        <f t="shared" si="21"/>
        <v>1</v>
      </c>
      <c r="N286" s="4">
        <v>1342000</v>
      </c>
      <c r="O286" s="4">
        <v>90</v>
      </c>
      <c r="P286" s="4">
        <v>35</v>
      </c>
      <c r="Q286" s="4">
        <v>6</v>
      </c>
      <c r="Z286">
        <f t="shared" si="24"/>
        <v>346</v>
      </c>
      <c r="AA286">
        <v>1</v>
      </c>
      <c r="AB286">
        <v>20396</v>
      </c>
      <c r="AC286">
        <v>20145</v>
      </c>
      <c r="AD286">
        <v>20075</v>
      </c>
      <c r="AE286">
        <v>20396</v>
      </c>
      <c r="AF286">
        <v>20165</v>
      </c>
      <c r="AG286">
        <v>20365</v>
      </c>
      <c r="AH286">
        <v>10</v>
      </c>
      <c r="AI286">
        <v>10</v>
      </c>
      <c r="AJ286">
        <v>8</v>
      </c>
      <c r="AK286">
        <v>10</v>
      </c>
      <c r="AL286">
        <v>8</v>
      </c>
      <c r="AM286">
        <v>8</v>
      </c>
    </row>
    <row r="287" spans="1:39" ht="132" x14ac:dyDescent="0.15">
      <c r="A287" s="1"/>
      <c r="B287" s="8">
        <v>600282</v>
      </c>
      <c r="C287" s="8">
        <v>0</v>
      </c>
      <c r="D287" s="8">
        <v>282</v>
      </c>
      <c r="E287" s="8">
        <v>600283</v>
      </c>
      <c r="F287" s="8"/>
      <c r="G287" s="8" t="s">
        <v>60</v>
      </c>
      <c r="H287" s="10" t="str">
        <f t="shared" si="22"/>
        <v>[
{"item_id":2,"count":90},
{"item_id":1,"count":1350000},
{"item_id":100,"count":35},
{"item_id":70033,"count":6}
]</v>
      </c>
      <c r="I287" s="14"/>
      <c r="J287" s="14" t="str">
        <f t="shared" si="23"/>
        <v>[
{"monster_id":20135,"level":347,"stage":10,"spos":1,"cpos":1},
{"monster_id":20185,"level":347,"stage":8,"spos":2,"cpos":2},
{"monster_id":20126,"level":347,"stage":10,"spos":3,"cpos":3},
{"monster_id":20355,"level":347,"stage":10,"spos":4,"cpos":4},
{"monster_id":20446,"level":347,"stage":8,"spos":5,"cpos":5},
{"monster_id":20355,"level":347,"stage":10,"spos":6,"cpos":6}
]</v>
      </c>
      <c r="L287" s="3">
        <f t="shared" si="20"/>
        <v>2</v>
      </c>
      <c r="M287" s="3">
        <f t="shared" si="21"/>
        <v>2</v>
      </c>
      <c r="N287" s="4">
        <v>1350000</v>
      </c>
      <c r="O287" s="4">
        <v>90</v>
      </c>
      <c r="P287" s="4">
        <v>35</v>
      </c>
      <c r="Q287" s="4">
        <v>6</v>
      </c>
      <c r="Z287">
        <f t="shared" si="24"/>
        <v>347</v>
      </c>
      <c r="AA287">
        <v>1</v>
      </c>
      <c r="AB287">
        <v>20135</v>
      </c>
      <c r="AC287">
        <v>20185</v>
      </c>
      <c r="AD287">
        <v>20126</v>
      </c>
      <c r="AE287">
        <v>20355</v>
      </c>
      <c r="AF287">
        <v>20446</v>
      </c>
      <c r="AG287">
        <v>20355</v>
      </c>
      <c r="AH287">
        <v>10</v>
      </c>
      <c r="AI287">
        <v>8</v>
      </c>
      <c r="AJ287">
        <v>10</v>
      </c>
      <c r="AK287">
        <v>10</v>
      </c>
      <c r="AL287">
        <v>8</v>
      </c>
      <c r="AM287">
        <v>10</v>
      </c>
    </row>
    <row r="288" spans="1:39" ht="132" x14ac:dyDescent="0.15">
      <c r="A288" s="1"/>
      <c r="B288" s="8">
        <v>600283</v>
      </c>
      <c r="C288" s="8">
        <v>0</v>
      </c>
      <c r="D288" s="8">
        <v>283</v>
      </c>
      <c r="E288" s="8">
        <v>600284</v>
      </c>
      <c r="F288" s="8"/>
      <c r="G288" s="8" t="s">
        <v>60</v>
      </c>
      <c r="H288" s="10" t="str">
        <f t="shared" si="22"/>
        <v>[
{"item_id":2,"count":90},
{"item_id":1,"count":1358000},
{"item_id":100,"count":35},
{"item_id":70033,"count":6}
]</v>
      </c>
      <c r="I288" s="14"/>
      <c r="J288" s="14" t="str">
        <f t="shared" si="23"/>
        <v>[
{"monster_id":20375,"level":348,"stage":5,"spos":1,"cpos":1},
{"monster_id":20175,"level":348,"stage":8,"spos":2,"cpos":2},
{"monster_id":20336,"level":348,"stage":10,"spos":3,"cpos":3},
{"monster_id":20365,"level":348,"stage":8,"spos":4,"cpos":4},
{"monster_id":20396,"level":348,"stage":10,"spos":5,"cpos":5},
{"monster_id":20466,"level":348,"stage":8,"spos":6,"cpos":6}
]</v>
      </c>
      <c r="L288" s="3">
        <f t="shared" si="20"/>
        <v>3</v>
      </c>
      <c r="M288" s="3">
        <f t="shared" si="21"/>
        <v>3</v>
      </c>
      <c r="N288" s="4">
        <v>1358000</v>
      </c>
      <c r="O288" s="4">
        <v>90</v>
      </c>
      <c r="P288" s="4">
        <v>35</v>
      </c>
      <c r="Q288" s="4">
        <v>6</v>
      </c>
      <c r="Z288">
        <f t="shared" si="24"/>
        <v>348</v>
      </c>
      <c r="AA288">
        <v>1</v>
      </c>
      <c r="AB288">
        <v>20375</v>
      </c>
      <c r="AC288">
        <v>20175</v>
      </c>
      <c r="AD288">
        <v>20336</v>
      </c>
      <c r="AE288">
        <v>20365</v>
      </c>
      <c r="AF288">
        <v>20396</v>
      </c>
      <c r="AG288">
        <v>20466</v>
      </c>
      <c r="AH288">
        <v>5</v>
      </c>
      <c r="AI288">
        <v>8</v>
      </c>
      <c r="AJ288">
        <v>10</v>
      </c>
      <c r="AK288">
        <v>8</v>
      </c>
      <c r="AL288">
        <v>10</v>
      </c>
      <c r="AM288">
        <v>8</v>
      </c>
    </row>
    <row r="289" spans="1:39" ht="132" x14ac:dyDescent="0.15">
      <c r="A289" s="1"/>
      <c r="B289" s="8">
        <v>600284</v>
      </c>
      <c r="C289" s="8">
        <v>0</v>
      </c>
      <c r="D289" s="8">
        <v>284</v>
      </c>
      <c r="E289" s="8">
        <v>600285</v>
      </c>
      <c r="F289" s="8"/>
      <c r="G289" s="8" t="s">
        <v>60</v>
      </c>
      <c r="H289" s="10" t="str">
        <f t="shared" si="22"/>
        <v>[
{"item_id":2,"count":90},
{"item_id":1,"count":1366000},
{"item_id":100,"count":35},
{"item_id":70033,"count":6}
]</v>
      </c>
      <c r="I289" s="14"/>
      <c r="J289" s="14" t="str">
        <f t="shared" si="23"/>
        <v>[
{"monster_id":20426,"level":349,"stage":5,"spos":1,"cpos":1},
{"monster_id":20355,"level":349,"stage":10,"spos":2,"cpos":2},
{"monster_id":20385,"level":349,"stage":5,"spos":3,"cpos":3},
{"monster_id":20086,"level":349,"stage":10,"spos":4,"cpos":4},
{"monster_id":20175,"level":349,"stage":8,"spos":5,"cpos":5},
{"monster_id":20056,"level":349,"stage":10,"spos":6,"cpos":6}
]</v>
      </c>
      <c r="L289" s="3">
        <f t="shared" si="20"/>
        <v>4</v>
      </c>
      <c r="M289" s="3">
        <f t="shared" si="21"/>
        <v>4</v>
      </c>
      <c r="N289" s="4">
        <v>1366000</v>
      </c>
      <c r="O289" s="4">
        <v>90</v>
      </c>
      <c r="P289" s="4">
        <v>35</v>
      </c>
      <c r="Q289" s="4">
        <v>6</v>
      </c>
      <c r="Z289">
        <f t="shared" si="24"/>
        <v>349</v>
      </c>
      <c r="AA289">
        <v>1</v>
      </c>
      <c r="AB289">
        <v>20426</v>
      </c>
      <c r="AC289">
        <v>20355</v>
      </c>
      <c r="AD289">
        <v>20385</v>
      </c>
      <c r="AE289">
        <v>20086</v>
      </c>
      <c r="AF289">
        <v>20175</v>
      </c>
      <c r="AG289">
        <v>20056</v>
      </c>
      <c r="AH289">
        <v>5</v>
      </c>
      <c r="AI289">
        <v>10</v>
      </c>
      <c r="AJ289">
        <v>5</v>
      </c>
      <c r="AK289">
        <v>10</v>
      </c>
      <c r="AL289">
        <v>8</v>
      </c>
      <c r="AM289">
        <v>10</v>
      </c>
    </row>
    <row r="290" spans="1:39" ht="132" x14ac:dyDescent="0.15">
      <c r="A290" s="1"/>
      <c r="B290" s="8">
        <v>600285</v>
      </c>
      <c r="C290" s="8">
        <v>0</v>
      </c>
      <c r="D290" s="8">
        <v>285</v>
      </c>
      <c r="E290" s="8">
        <v>600286</v>
      </c>
      <c r="F290" s="8"/>
      <c r="G290" s="8" t="s">
        <v>60</v>
      </c>
      <c r="H290" s="10" t="str">
        <f t="shared" si="22"/>
        <v>[
{"item_id":2,"count":180},
{"item_id":1,"count":1376000},
{"item_id":100,"count":52},
{"item_id":70033,"count":9}
]</v>
      </c>
      <c r="I290" s="14">
        <v>1</v>
      </c>
      <c r="J290" s="14" t="str">
        <f>"[
{""monster_id"":"&amp;AB290&amp;",""level"":"&amp;Z290&amp;",""stage"":"&amp;AH290&amp;",""spos"":1,""cpos"":1,""boss"":1},
{""monster_id"":"&amp;AC290&amp;",""level"":"&amp;Z290&amp;",""stage"":"&amp;AI290&amp;",""spos"":2,""cpos"":2},
{""monster_id"":"&amp;AD290&amp;",""level"":"&amp;Z290&amp;",""stage"":"&amp;AJ290&amp;",""spos"":3,""cpos"":3},
{""monster_id"":"&amp;AE290&amp;",""level"":"&amp;Z290&amp;",""stage"":"&amp;AK290&amp;",""spos"":4,""cpos"":4},
{""monster_id"":"&amp;AF290&amp;",""level"":"&amp;Z290&amp;",""stage"":"&amp;AL290&amp;",""spos"":5,""cpos"":5},
{""monster_id"":"&amp;AG290&amp;",""level"":"&amp;Z290&amp;",""stage"":"&amp;AM290&amp;",""spos"":6,""cpos"":6}
]"</f>
        <v>[
{"monster_id":20035,"level":351,"stage":8,"spos":1,"cpos":1,"boss":1},
{"monster_id":20016,"level":351,"stage":8,"spos":2,"cpos":2},
{"monster_id":20136,"level":351,"stage":10,"spos":3,"cpos":3},
{"monster_id":20145,"level":351,"stage":10,"spos":4,"cpos":4},
{"monster_id":20035,"level":351,"stage":8,"spos":5,"cpos":5},
{"monster_id":20185,"level":351,"stage":8,"spos":6,"cpos":6}
]</v>
      </c>
      <c r="L290" s="3">
        <f t="shared" si="20"/>
        <v>0</v>
      </c>
      <c r="M290" s="3">
        <f t="shared" si="21"/>
        <v>5</v>
      </c>
      <c r="N290" s="4">
        <v>1376000</v>
      </c>
      <c r="O290" s="4">
        <v>180</v>
      </c>
      <c r="P290" s="4">
        <v>52</v>
      </c>
      <c r="Q290" s="4">
        <v>9</v>
      </c>
      <c r="Z290">
        <f t="shared" si="24"/>
        <v>351</v>
      </c>
      <c r="AA290">
        <v>2</v>
      </c>
      <c r="AB290">
        <v>20035</v>
      </c>
      <c r="AC290">
        <v>20016</v>
      </c>
      <c r="AD290">
        <v>20136</v>
      </c>
      <c r="AE290">
        <v>20145</v>
      </c>
      <c r="AF290">
        <v>20035</v>
      </c>
      <c r="AG290">
        <v>20185</v>
      </c>
      <c r="AH290">
        <v>8</v>
      </c>
      <c r="AI290">
        <v>8</v>
      </c>
      <c r="AJ290">
        <v>10</v>
      </c>
      <c r="AK290">
        <v>10</v>
      </c>
      <c r="AL290">
        <v>8</v>
      </c>
      <c r="AM290">
        <v>8</v>
      </c>
    </row>
    <row r="291" spans="1:39" ht="132" x14ac:dyDescent="0.15">
      <c r="A291" s="1"/>
      <c r="B291" s="8">
        <v>600286</v>
      </c>
      <c r="C291" s="8">
        <v>0</v>
      </c>
      <c r="D291" s="8">
        <v>286</v>
      </c>
      <c r="E291" s="8">
        <v>600287</v>
      </c>
      <c r="F291" s="8"/>
      <c r="G291" s="8" t="s">
        <v>60</v>
      </c>
      <c r="H291" s="10" t="str">
        <f t="shared" si="22"/>
        <v>[
{"item_id":2,"count":90},
{"item_id":1,"count":1384000},
{"item_id":100,"count":35},
{"item_id":70033,"count":6}
]</v>
      </c>
      <c r="I291" s="14"/>
      <c r="J291" s="14" t="str">
        <f t="shared" si="23"/>
        <v>[
{"monster_id":20025,"level":352,"stage":10,"spos":1,"cpos":1},
{"monster_id":20126,"level":352,"stage":10,"spos":2,"cpos":2},
{"monster_id":20375,"level":352,"stage":5,"spos":3,"cpos":3},
{"monster_id":20036,"level":352,"stage":8,"spos":4,"cpos":4},
{"monster_id":20126,"level":352,"stage":10,"spos":5,"cpos":5},
{"monster_id":20036,"level":352,"stage":8,"spos":6,"cpos":6}
]</v>
      </c>
      <c r="L291" s="3">
        <f t="shared" si="20"/>
        <v>1</v>
      </c>
      <c r="M291" s="3">
        <f t="shared" si="21"/>
        <v>6</v>
      </c>
      <c r="N291" s="4">
        <v>1384000</v>
      </c>
      <c r="O291" s="4">
        <v>90</v>
      </c>
      <c r="P291" s="4">
        <v>35</v>
      </c>
      <c r="Q291" s="4">
        <v>6</v>
      </c>
      <c r="Z291">
        <f t="shared" si="24"/>
        <v>352</v>
      </c>
      <c r="AA291">
        <v>1</v>
      </c>
      <c r="AB291">
        <v>20025</v>
      </c>
      <c r="AC291">
        <v>20126</v>
      </c>
      <c r="AD291">
        <v>20375</v>
      </c>
      <c r="AE291">
        <v>20036</v>
      </c>
      <c r="AF291">
        <v>20126</v>
      </c>
      <c r="AG291">
        <v>20036</v>
      </c>
      <c r="AH291">
        <v>10</v>
      </c>
      <c r="AI291">
        <v>10</v>
      </c>
      <c r="AJ291">
        <v>5</v>
      </c>
      <c r="AK291">
        <v>8</v>
      </c>
      <c r="AL291">
        <v>10</v>
      </c>
      <c r="AM291">
        <v>8</v>
      </c>
    </row>
    <row r="292" spans="1:39" ht="132" x14ac:dyDescent="0.15">
      <c r="A292" s="1"/>
      <c r="B292" s="8">
        <v>600287</v>
      </c>
      <c r="C292" s="8">
        <v>0</v>
      </c>
      <c r="D292" s="8">
        <v>287</v>
      </c>
      <c r="E292" s="8">
        <v>600288</v>
      </c>
      <c r="F292" s="8"/>
      <c r="G292" s="8" t="s">
        <v>60</v>
      </c>
      <c r="H292" s="10" t="str">
        <f t="shared" si="22"/>
        <v>[
{"item_id":2,"count":90},
{"item_id":1,"count":1392000},
{"item_id":100,"count":35},
{"item_id":70033,"count":6}
]</v>
      </c>
      <c r="I292" s="14"/>
      <c r="J292" s="14" t="str">
        <f t="shared" si="23"/>
        <v>[
{"monster_id":20386,"level":353,"stage":5,"spos":1,"cpos":1},
{"monster_id":20426,"level":353,"stage":5,"spos":2,"cpos":2},
{"monster_id":20136,"level":353,"stage":10,"spos":3,"cpos":3},
{"monster_id":20125,"level":353,"stage":10,"spos":4,"cpos":4},
{"monster_id":20326,"level":353,"stage":5,"spos":5,"cpos":5},
{"monster_id":20446,"level":353,"stage":8,"spos":6,"cpos":6}
]</v>
      </c>
      <c r="L292" s="3">
        <f t="shared" si="20"/>
        <v>2</v>
      </c>
      <c r="M292" s="3">
        <f t="shared" si="21"/>
        <v>7</v>
      </c>
      <c r="N292" s="4">
        <v>1392000</v>
      </c>
      <c r="O292" s="4">
        <v>90</v>
      </c>
      <c r="P292" s="4">
        <v>35</v>
      </c>
      <c r="Q292" s="4">
        <v>6</v>
      </c>
      <c r="Z292">
        <f t="shared" si="24"/>
        <v>353</v>
      </c>
      <c r="AA292">
        <v>1</v>
      </c>
      <c r="AB292">
        <v>20386</v>
      </c>
      <c r="AC292">
        <v>20426</v>
      </c>
      <c r="AD292">
        <v>20136</v>
      </c>
      <c r="AE292">
        <v>20125</v>
      </c>
      <c r="AF292">
        <v>20326</v>
      </c>
      <c r="AG292">
        <v>20446</v>
      </c>
      <c r="AH292">
        <v>5</v>
      </c>
      <c r="AI292">
        <v>5</v>
      </c>
      <c r="AJ292">
        <v>10</v>
      </c>
      <c r="AK292">
        <v>10</v>
      </c>
      <c r="AL292">
        <v>5</v>
      </c>
      <c r="AM292">
        <v>8</v>
      </c>
    </row>
    <row r="293" spans="1:39" ht="132" x14ac:dyDescent="0.15">
      <c r="A293" s="1"/>
      <c r="B293" s="8">
        <v>600288</v>
      </c>
      <c r="C293" s="8">
        <v>0</v>
      </c>
      <c r="D293" s="8">
        <v>288</v>
      </c>
      <c r="E293" s="8">
        <v>600289</v>
      </c>
      <c r="F293" s="8"/>
      <c r="G293" s="8" t="s">
        <v>60</v>
      </c>
      <c r="H293" s="10" t="str">
        <f t="shared" si="22"/>
        <v>[
{"item_id":2,"count":90},
{"item_id":1,"count":1400000},
{"item_id":100,"count":35},
{"item_id":70033,"count":6}
]</v>
      </c>
      <c r="I293" s="14"/>
      <c r="J293" s="14" t="str">
        <f t="shared" si="23"/>
        <v>[
{"monster_id":20406,"level":354,"stage":10,"spos":1,"cpos":1},
{"monster_id":20155,"level":354,"stage":10,"spos":2,"cpos":2},
{"monster_id":20446,"level":354,"stage":8,"spos":3,"cpos":3},
{"monster_id":20315,"level":354,"stage":5,"spos":4,"cpos":4},
{"monster_id":20025,"level":354,"stage":10,"spos":5,"cpos":5},
{"monster_id":20396,"level":354,"stage":10,"spos":6,"cpos":6}
]</v>
      </c>
      <c r="L293" s="3">
        <f t="shared" si="20"/>
        <v>3</v>
      </c>
      <c r="M293" s="3">
        <f t="shared" si="21"/>
        <v>8</v>
      </c>
      <c r="N293" s="4">
        <v>1400000</v>
      </c>
      <c r="O293" s="4">
        <v>90</v>
      </c>
      <c r="P293" s="4">
        <v>35</v>
      </c>
      <c r="Q293" s="4">
        <v>6</v>
      </c>
      <c r="Z293">
        <f t="shared" si="24"/>
        <v>354</v>
      </c>
      <c r="AA293">
        <v>1</v>
      </c>
      <c r="AB293">
        <v>20406</v>
      </c>
      <c r="AC293">
        <v>20155</v>
      </c>
      <c r="AD293">
        <v>20446</v>
      </c>
      <c r="AE293">
        <v>20315</v>
      </c>
      <c r="AF293">
        <v>20025</v>
      </c>
      <c r="AG293">
        <v>20396</v>
      </c>
      <c r="AH293">
        <v>10</v>
      </c>
      <c r="AI293">
        <v>10</v>
      </c>
      <c r="AJ293">
        <v>8</v>
      </c>
      <c r="AK293">
        <v>5</v>
      </c>
      <c r="AL293">
        <v>10</v>
      </c>
      <c r="AM293">
        <v>10</v>
      </c>
    </row>
    <row r="294" spans="1:39" ht="132" x14ac:dyDescent="0.15">
      <c r="A294" s="1"/>
      <c r="B294" s="8">
        <v>600289</v>
      </c>
      <c r="C294" s="8">
        <v>0</v>
      </c>
      <c r="D294" s="8">
        <v>289</v>
      </c>
      <c r="E294" s="8">
        <v>600290</v>
      </c>
      <c r="F294" s="8"/>
      <c r="G294" s="8" t="s">
        <v>60</v>
      </c>
      <c r="H294" s="10" t="str">
        <f t="shared" si="22"/>
        <v>[
{"item_id":2,"count":90},
{"item_id":1,"count":1408000},
{"item_id":100,"count":35},
{"item_id":70033,"count":6}
]</v>
      </c>
      <c r="I294" s="14"/>
      <c r="J294" s="14" t="str">
        <f t="shared" si="23"/>
        <v>[
{"monster_id":20376,"level":355,"stage":5,"spos":1,"cpos":1},
{"monster_id":20155,"level":355,"stage":10,"spos":2,"cpos":2},
{"monster_id":20466,"level":355,"stage":8,"spos":3,"cpos":3},
{"monster_id":20386,"level":355,"stage":5,"spos":4,"cpos":4},
{"monster_id":20455,"level":355,"stage":10,"spos":5,"cpos":5},
{"monster_id":20115,"level":355,"stage":8,"spos":6,"cpos":6}
]</v>
      </c>
      <c r="L294" s="3">
        <f t="shared" si="20"/>
        <v>4</v>
      </c>
      <c r="M294" s="3">
        <f t="shared" si="21"/>
        <v>9</v>
      </c>
      <c r="N294" s="4">
        <v>1408000</v>
      </c>
      <c r="O294" s="4">
        <v>90</v>
      </c>
      <c r="P294" s="4">
        <v>35</v>
      </c>
      <c r="Q294" s="4">
        <v>6</v>
      </c>
      <c r="Z294">
        <f t="shared" si="24"/>
        <v>355</v>
      </c>
      <c r="AA294">
        <v>1</v>
      </c>
      <c r="AB294">
        <v>20376</v>
      </c>
      <c r="AC294">
        <v>20155</v>
      </c>
      <c r="AD294">
        <v>20466</v>
      </c>
      <c r="AE294">
        <v>20386</v>
      </c>
      <c r="AF294">
        <v>20455</v>
      </c>
      <c r="AG294">
        <v>20115</v>
      </c>
      <c r="AH294">
        <v>5</v>
      </c>
      <c r="AI294">
        <v>10</v>
      </c>
      <c r="AJ294">
        <v>8</v>
      </c>
      <c r="AK294">
        <v>5</v>
      </c>
      <c r="AL294">
        <v>10</v>
      </c>
      <c r="AM294">
        <v>8</v>
      </c>
    </row>
    <row r="295" spans="1:39" ht="132" x14ac:dyDescent="0.15">
      <c r="A295" s="1"/>
      <c r="B295" s="8">
        <v>600290</v>
      </c>
      <c r="C295" s="8">
        <v>0</v>
      </c>
      <c r="D295" s="8">
        <v>290</v>
      </c>
      <c r="E295" s="8">
        <v>600291</v>
      </c>
      <c r="F295" s="8"/>
      <c r="G295" s="8" t="s">
        <v>60</v>
      </c>
      <c r="H295" s="10" t="str">
        <f t="shared" si="22"/>
        <v>[
{"item_id":2,"count":180},
{"item_id":1,"count":1418000},
{"item_id":100,"count":52},
{"item_id":70033,"count":9}
]</v>
      </c>
      <c r="I295" s="14">
        <v>1</v>
      </c>
      <c r="J295" s="14" t="str">
        <f>"[
{""monster_id"":"&amp;AB295&amp;",""level"":"&amp;Z295&amp;",""stage"":"&amp;AH295&amp;",""spos"":1,""cpos"":1,""boss"":1},
{""monster_id"":"&amp;AC295&amp;",""level"":"&amp;Z295&amp;",""stage"":"&amp;AI295&amp;",""spos"":2,""cpos"":2},
{""monster_id"":"&amp;AD295&amp;",""level"":"&amp;Z295&amp;",""stage"":"&amp;AJ295&amp;",""spos"":3,""cpos"":3},
{""monster_id"":"&amp;AE295&amp;",""level"":"&amp;Z295&amp;",""stage"":"&amp;AK295&amp;",""spos"":4,""cpos"":4},
{""monster_id"":"&amp;AF295&amp;",""level"":"&amp;Z295&amp;",""stage"":"&amp;AL295&amp;",""spos"":5,""cpos"":5},
{""monster_id"":"&amp;AG295&amp;",""level"":"&amp;Z295&amp;",""stage"":"&amp;AM295&amp;",""spos"":6,""cpos"":6}
]"</f>
        <v>[
{"monster_id":20166,"level":357,"stage":8,"spos":1,"cpos":1,"boss":1},
{"monster_id":20115,"level":357,"stage":8,"spos":2,"cpos":2},
{"monster_id":20325,"level":357,"stage":5,"spos":3,"cpos":3},
{"monster_id":20166,"level":357,"stage":8,"spos":4,"cpos":4},
{"monster_id":20345,"level":357,"stage":8,"spos":5,"cpos":5},
{"monster_id":20475,"level":357,"stage":10,"spos":6,"cpos":6}
]</v>
      </c>
      <c r="L295" s="3">
        <f t="shared" si="20"/>
        <v>0</v>
      </c>
      <c r="M295" s="3">
        <f t="shared" si="21"/>
        <v>0</v>
      </c>
      <c r="N295" s="4">
        <v>1418000</v>
      </c>
      <c r="O295" s="4">
        <v>180</v>
      </c>
      <c r="P295" s="4">
        <v>52</v>
      </c>
      <c r="Q295" s="4">
        <v>9</v>
      </c>
      <c r="Z295">
        <f t="shared" si="24"/>
        <v>357</v>
      </c>
      <c r="AA295">
        <v>2</v>
      </c>
      <c r="AB295">
        <v>20166</v>
      </c>
      <c r="AC295">
        <v>20115</v>
      </c>
      <c r="AD295">
        <v>20325</v>
      </c>
      <c r="AE295">
        <v>20166</v>
      </c>
      <c r="AF295">
        <v>20345</v>
      </c>
      <c r="AG295">
        <v>20475</v>
      </c>
      <c r="AH295">
        <v>8</v>
      </c>
      <c r="AI295">
        <v>8</v>
      </c>
      <c r="AJ295">
        <v>5</v>
      </c>
      <c r="AK295">
        <v>8</v>
      </c>
      <c r="AL295">
        <v>8</v>
      </c>
      <c r="AM295">
        <v>10</v>
      </c>
    </row>
    <row r="296" spans="1:39" ht="132" x14ac:dyDescent="0.15">
      <c r="A296" s="1"/>
      <c r="B296" s="8">
        <v>600291</v>
      </c>
      <c r="C296" s="8">
        <v>0</v>
      </c>
      <c r="D296" s="8">
        <v>291</v>
      </c>
      <c r="E296" s="8">
        <v>600292</v>
      </c>
      <c r="F296" s="8"/>
      <c r="G296" s="8" t="s">
        <v>60</v>
      </c>
      <c r="H296" s="10" t="str">
        <f t="shared" si="22"/>
        <v>[
{"item_id":2,"count":90},
{"item_id":1,"count":1426000},
{"item_id":100,"count":35},
{"item_id":70033,"count":6}
]</v>
      </c>
      <c r="I296" s="14"/>
      <c r="J296" s="14" t="str">
        <f t="shared" si="23"/>
        <v>[
{"monster_id":20405,"level":358,"stage":10,"spos":1,"cpos":1},
{"monster_id":20356,"level":358,"stage":10,"spos":2,"cpos":2},
{"monster_id":20156,"level":358,"stage":10,"spos":3,"cpos":3},
{"monster_id":20435,"level":358,"stage":5,"spos":4,"cpos":4},
{"monster_id":20186,"level":358,"stage":8,"spos":5,"cpos":5},
{"monster_id":20165,"level":358,"stage":8,"spos":6,"cpos":6}
]</v>
      </c>
      <c r="L296" s="3">
        <f t="shared" si="20"/>
        <v>1</v>
      </c>
      <c r="M296" s="3">
        <f t="shared" si="21"/>
        <v>1</v>
      </c>
      <c r="N296" s="4">
        <v>1426000</v>
      </c>
      <c r="O296" s="4">
        <v>90</v>
      </c>
      <c r="P296" s="4">
        <v>35</v>
      </c>
      <c r="Q296" s="4">
        <v>6</v>
      </c>
      <c r="Z296">
        <f t="shared" si="24"/>
        <v>358</v>
      </c>
      <c r="AA296">
        <v>1</v>
      </c>
      <c r="AB296">
        <v>20405</v>
      </c>
      <c r="AC296">
        <v>20356</v>
      </c>
      <c r="AD296">
        <v>20156</v>
      </c>
      <c r="AE296">
        <v>20435</v>
      </c>
      <c r="AF296">
        <v>20186</v>
      </c>
      <c r="AG296">
        <v>20165</v>
      </c>
      <c r="AH296">
        <v>10</v>
      </c>
      <c r="AI296">
        <v>10</v>
      </c>
      <c r="AJ296">
        <v>10</v>
      </c>
      <c r="AK296">
        <v>5</v>
      </c>
      <c r="AL296">
        <v>8</v>
      </c>
      <c r="AM296">
        <v>8</v>
      </c>
    </row>
    <row r="297" spans="1:39" ht="132" x14ac:dyDescent="0.15">
      <c r="A297" s="1"/>
      <c r="B297" s="8">
        <v>600292</v>
      </c>
      <c r="C297" s="8">
        <v>0</v>
      </c>
      <c r="D297" s="8">
        <v>292</v>
      </c>
      <c r="E297" s="8">
        <v>600293</v>
      </c>
      <c r="F297" s="8"/>
      <c r="G297" s="8" t="s">
        <v>60</v>
      </c>
      <c r="H297" s="10" t="str">
        <f t="shared" si="22"/>
        <v>[
{"item_id":2,"count":90},
{"item_id":1,"count":1434000},
{"item_id":100,"count":35},
{"item_id":70033,"count":6}
]</v>
      </c>
      <c r="I297" s="14"/>
      <c r="J297" s="14" t="str">
        <f t="shared" si="23"/>
        <v>[
{"monster_id":20146,"level":359,"stage":10,"spos":1,"cpos":1},
{"monster_id":20035,"level":359,"stage":8,"spos":2,"cpos":2},
{"monster_id":20056,"level":359,"stage":10,"spos":3,"cpos":3},
{"monster_id":20365,"level":359,"stage":8,"spos":4,"cpos":4},
{"monster_id":20345,"level":359,"stage":8,"spos":5,"cpos":5},
{"monster_id":20325,"level":359,"stage":5,"spos":6,"cpos":6}
]</v>
      </c>
      <c r="L297" s="3">
        <f t="shared" si="20"/>
        <v>2</v>
      </c>
      <c r="M297" s="3">
        <f t="shared" si="21"/>
        <v>2</v>
      </c>
      <c r="N297" s="4">
        <v>1434000</v>
      </c>
      <c r="O297" s="4">
        <v>90</v>
      </c>
      <c r="P297" s="4">
        <v>35</v>
      </c>
      <c r="Q297" s="4">
        <v>6</v>
      </c>
      <c r="Z297">
        <f t="shared" si="24"/>
        <v>359</v>
      </c>
      <c r="AA297">
        <v>1</v>
      </c>
      <c r="AB297">
        <v>20146</v>
      </c>
      <c r="AC297">
        <v>20035</v>
      </c>
      <c r="AD297">
        <v>20056</v>
      </c>
      <c r="AE297">
        <v>20365</v>
      </c>
      <c r="AF297">
        <v>20345</v>
      </c>
      <c r="AG297">
        <v>20325</v>
      </c>
      <c r="AH297">
        <v>10</v>
      </c>
      <c r="AI297">
        <v>8</v>
      </c>
      <c r="AJ297">
        <v>10</v>
      </c>
      <c r="AK297">
        <v>8</v>
      </c>
      <c r="AL297">
        <v>8</v>
      </c>
      <c r="AM297">
        <v>5</v>
      </c>
    </row>
    <row r="298" spans="1:39" ht="132" x14ac:dyDescent="0.15">
      <c r="A298" s="1"/>
      <c r="B298" s="8">
        <v>600293</v>
      </c>
      <c r="C298" s="8">
        <v>0</v>
      </c>
      <c r="D298" s="8">
        <v>293</v>
      </c>
      <c r="E298" s="8">
        <v>600294</v>
      </c>
      <c r="F298" s="8"/>
      <c r="G298" s="8" t="s">
        <v>60</v>
      </c>
      <c r="H298" s="10" t="str">
        <f t="shared" si="22"/>
        <v>[
{"item_id":2,"count":90},
{"item_id":1,"count":1442000},
{"item_id":100,"count":35},
{"item_id":70033,"count":6}
]</v>
      </c>
      <c r="I298" s="14"/>
      <c r="J298" s="14" t="str">
        <f t="shared" si="23"/>
        <v>[
{"monster_id":20405,"level":360,"stage":10,"spos":1,"cpos":1},
{"monster_id":20016,"level":360,"stage":8,"spos":2,"cpos":2},
{"monster_id":20186,"level":360,"stage":8,"spos":3,"cpos":3},
{"monster_id":20455,"level":360,"stage":10,"spos":4,"cpos":4},
{"monster_id":20185,"level":360,"stage":8,"spos":5,"cpos":5},
{"monster_id":20406,"level":360,"stage":10,"spos":6,"cpos":6}
]</v>
      </c>
      <c r="L298" s="3">
        <f t="shared" si="20"/>
        <v>3</v>
      </c>
      <c r="M298" s="3">
        <f t="shared" si="21"/>
        <v>3</v>
      </c>
      <c r="N298" s="4">
        <v>1442000</v>
      </c>
      <c r="O298" s="4">
        <v>90</v>
      </c>
      <c r="P298" s="4">
        <v>35</v>
      </c>
      <c r="Q298" s="4">
        <v>6</v>
      </c>
      <c r="Z298">
        <f t="shared" si="24"/>
        <v>360</v>
      </c>
      <c r="AA298">
        <v>1</v>
      </c>
      <c r="AB298">
        <v>20405</v>
      </c>
      <c r="AC298">
        <v>20016</v>
      </c>
      <c r="AD298">
        <v>20186</v>
      </c>
      <c r="AE298">
        <v>20455</v>
      </c>
      <c r="AF298">
        <v>20185</v>
      </c>
      <c r="AG298">
        <v>20406</v>
      </c>
      <c r="AH298">
        <v>10</v>
      </c>
      <c r="AI298">
        <v>8</v>
      </c>
      <c r="AJ298">
        <v>8</v>
      </c>
      <c r="AK298">
        <v>10</v>
      </c>
      <c r="AL298">
        <v>8</v>
      </c>
      <c r="AM298">
        <v>10</v>
      </c>
    </row>
    <row r="299" spans="1:39" ht="132" x14ac:dyDescent="0.15">
      <c r="A299" s="1"/>
      <c r="B299" s="8">
        <v>600294</v>
      </c>
      <c r="C299" s="8">
        <v>0</v>
      </c>
      <c r="D299" s="8">
        <v>294</v>
      </c>
      <c r="E299" s="8">
        <v>600295</v>
      </c>
      <c r="F299" s="8"/>
      <c r="G299" s="8" t="s">
        <v>60</v>
      </c>
      <c r="H299" s="10" t="str">
        <f t="shared" si="22"/>
        <v>[
{"item_id":2,"count":90},
{"item_id":1,"count":1450000},
{"item_id":100,"count":35},
{"item_id":70033,"count":6}
]</v>
      </c>
      <c r="I299" s="14"/>
      <c r="J299" s="14" t="str">
        <f t="shared" si="23"/>
        <v>[
{"monster_id":20416,"level":361,"stage":8,"spos":1,"cpos":1},
{"monster_id":20115,"level":361,"stage":8,"spos":2,"cpos":2},
{"monster_id":20035,"level":361,"stage":8,"spos":3,"cpos":3},
{"monster_id":20355,"level":361,"stage":10,"spos":4,"cpos":4},
{"monster_id":20176,"level":361,"stage":8,"spos":5,"cpos":5},
{"monster_id":20116,"level":361,"stage":8,"spos":6,"cpos":6}
]</v>
      </c>
      <c r="L299" s="3">
        <f t="shared" si="20"/>
        <v>4</v>
      </c>
      <c r="M299" s="3">
        <f t="shared" si="21"/>
        <v>4</v>
      </c>
      <c r="N299" s="4">
        <v>1450000</v>
      </c>
      <c r="O299" s="4">
        <v>90</v>
      </c>
      <c r="P299" s="4">
        <v>35</v>
      </c>
      <c r="Q299" s="4">
        <v>6</v>
      </c>
      <c r="Z299">
        <f t="shared" si="24"/>
        <v>361</v>
      </c>
      <c r="AA299">
        <v>1</v>
      </c>
      <c r="AB299">
        <v>20416</v>
      </c>
      <c r="AC299">
        <v>20115</v>
      </c>
      <c r="AD299">
        <v>20035</v>
      </c>
      <c r="AE299">
        <v>20355</v>
      </c>
      <c r="AF299">
        <v>20176</v>
      </c>
      <c r="AG299">
        <v>20116</v>
      </c>
      <c r="AH299">
        <v>8</v>
      </c>
      <c r="AI299">
        <v>8</v>
      </c>
      <c r="AJ299">
        <v>8</v>
      </c>
      <c r="AK299">
        <v>10</v>
      </c>
      <c r="AL299">
        <v>8</v>
      </c>
      <c r="AM299">
        <v>8</v>
      </c>
    </row>
    <row r="300" spans="1:39" ht="132" x14ac:dyDescent="0.15">
      <c r="A300" s="1"/>
      <c r="B300" s="8">
        <v>600295</v>
      </c>
      <c r="C300" s="8">
        <v>0</v>
      </c>
      <c r="D300" s="8">
        <v>295</v>
      </c>
      <c r="E300" s="8">
        <v>600296</v>
      </c>
      <c r="F300" s="8"/>
      <c r="G300" s="8" t="s">
        <v>60</v>
      </c>
      <c r="H300" s="10" t="str">
        <f t="shared" si="22"/>
        <v>[
{"item_id":2,"count":180},
{"item_id":1,"count":1460000},
{"item_id":100,"count":52},
{"item_id":70033,"count":9}
]</v>
      </c>
      <c r="I300" s="14">
        <v>1</v>
      </c>
      <c r="J300" s="14" t="str">
        <f>"[
{""monster_id"":"&amp;AB300&amp;",""level"":"&amp;Z300&amp;",""stage"":"&amp;AH300&amp;",""spos"":1,""cpos"":1,""boss"":1},
{""monster_id"":"&amp;AC300&amp;",""level"":"&amp;Z300&amp;",""stage"":"&amp;AI300&amp;",""spos"":2,""cpos"":2},
{""monster_id"":"&amp;AD300&amp;",""level"":"&amp;Z300&amp;",""stage"":"&amp;AJ300&amp;",""spos"":3,""cpos"":3},
{""monster_id"":"&amp;AE300&amp;",""level"":"&amp;Z300&amp;",""stage"":"&amp;AK300&amp;",""spos"":4,""cpos"":4},
{""monster_id"":"&amp;AF300&amp;",""level"":"&amp;Z300&amp;",""stage"":"&amp;AL300&amp;",""spos"":5,""cpos"":5},
{""monster_id"":"&amp;AG300&amp;",""level"":"&amp;Z300&amp;",""stage"":"&amp;AM300&amp;",""spos"":6,""cpos"":6}
]"</f>
        <v>[
{"monster_id":20365,"level":363,"stage":8,"spos":1,"cpos":1,"boss":1},
{"monster_id":20375,"level":363,"stage":5,"spos":2,"cpos":2},
{"monster_id":20146,"level":363,"stage":10,"spos":3,"cpos":3},
{"monster_id":20136,"level":363,"stage":10,"spos":4,"cpos":4},
{"monster_id":20025,"level":363,"stage":10,"spos":5,"cpos":5},
{"monster_id":20125,"level":363,"stage":10,"spos":6,"cpos":6}
]</v>
      </c>
      <c r="L300" s="3">
        <f t="shared" si="20"/>
        <v>0</v>
      </c>
      <c r="M300" s="3">
        <f t="shared" si="21"/>
        <v>5</v>
      </c>
      <c r="N300" s="4">
        <v>1460000</v>
      </c>
      <c r="O300" s="4">
        <v>180</v>
      </c>
      <c r="P300" s="4">
        <v>52</v>
      </c>
      <c r="Q300" s="4">
        <v>9</v>
      </c>
      <c r="Z300">
        <f t="shared" si="24"/>
        <v>363</v>
      </c>
      <c r="AA300">
        <v>2</v>
      </c>
      <c r="AB300">
        <v>20365</v>
      </c>
      <c r="AC300">
        <v>20375</v>
      </c>
      <c r="AD300">
        <v>20146</v>
      </c>
      <c r="AE300">
        <v>20136</v>
      </c>
      <c r="AF300">
        <v>20025</v>
      </c>
      <c r="AG300">
        <v>20125</v>
      </c>
      <c r="AH300">
        <v>8</v>
      </c>
      <c r="AI300">
        <v>5</v>
      </c>
      <c r="AJ300">
        <v>10</v>
      </c>
      <c r="AK300">
        <v>10</v>
      </c>
      <c r="AL300">
        <v>10</v>
      </c>
      <c r="AM300">
        <v>10</v>
      </c>
    </row>
    <row r="301" spans="1:39" ht="132" x14ac:dyDescent="0.15">
      <c r="A301" s="1"/>
      <c r="B301" s="8">
        <v>600296</v>
      </c>
      <c r="C301" s="8">
        <v>0</v>
      </c>
      <c r="D301" s="8">
        <v>296</v>
      </c>
      <c r="E301" s="8">
        <v>600297</v>
      </c>
      <c r="F301" s="8"/>
      <c r="G301" s="8" t="s">
        <v>60</v>
      </c>
      <c r="H301" s="10" t="str">
        <f t="shared" si="22"/>
        <v>[
{"item_id":2,"count":90},
{"item_id":1,"count":1468000},
{"item_id":100,"count":35},
{"item_id":70033,"count":6}
]</v>
      </c>
      <c r="I301" s="14"/>
      <c r="J301" s="14" t="str">
        <f t="shared" si="23"/>
        <v>[
{"monster_id":20455,"level":364,"stage":10,"spos":1,"cpos":1},
{"monster_id":20335,"level":364,"stage":10,"spos":2,"cpos":2},
{"monster_id":20436,"level":364,"stage":5,"spos":3,"cpos":3},
{"monster_id":20355,"level":364,"stage":10,"spos":4,"cpos":4},
{"monster_id":20055,"level":364,"stage":10,"spos":5,"cpos":5},
{"monster_id":20175,"level":364,"stage":8,"spos":6,"cpos":6}
]</v>
      </c>
      <c r="L301" s="3">
        <f t="shared" si="20"/>
        <v>1</v>
      </c>
      <c r="M301" s="3">
        <f t="shared" si="21"/>
        <v>6</v>
      </c>
      <c r="N301" s="4">
        <v>1468000</v>
      </c>
      <c r="O301" s="4">
        <v>90</v>
      </c>
      <c r="P301" s="4">
        <v>35</v>
      </c>
      <c r="Q301" s="4">
        <v>6</v>
      </c>
      <c r="Z301">
        <f t="shared" si="24"/>
        <v>364</v>
      </c>
      <c r="AA301">
        <v>1</v>
      </c>
      <c r="AB301">
        <v>20455</v>
      </c>
      <c r="AC301">
        <v>20335</v>
      </c>
      <c r="AD301">
        <v>20436</v>
      </c>
      <c r="AE301">
        <v>20355</v>
      </c>
      <c r="AF301">
        <v>20055</v>
      </c>
      <c r="AG301">
        <v>20175</v>
      </c>
      <c r="AH301">
        <v>10</v>
      </c>
      <c r="AI301">
        <v>10</v>
      </c>
      <c r="AJ301">
        <v>5</v>
      </c>
      <c r="AK301">
        <v>10</v>
      </c>
      <c r="AL301">
        <v>10</v>
      </c>
      <c r="AM301">
        <v>8</v>
      </c>
    </row>
    <row r="302" spans="1:39" ht="132" x14ac:dyDescent="0.15">
      <c r="A302" s="1"/>
      <c r="B302" s="8">
        <v>600297</v>
      </c>
      <c r="C302" s="8">
        <v>0</v>
      </c>
      <c r="D302" s="8">
        <v>297</v>
      </c>
      <c r="E302" s="8">
        <v>600298</v>
      </c>
      <c r="F302" s="8"/>
      <c r="G302" s="8" t="s">
        <v>60</v>
      </c>
      <c r="H302" s="10" t="str">
        <f t="shared" si="22"/>
        <v>[
{"item_id":2,"count":90},
{"item_id":1,"count":1476000},
{"item_id":100,"count":35},
{"item_id":70033,"count":6}
]</v>
      </c>
      <c r="I302" s="14"/>
      <c r="J302" s="14" t="str">
        <f t="shared" si="23"/>
        <v>[
{"monster_id":20126,"level":365,"stage":10,"spos":1,"cpos":1},
{"monster_id":20065,"level":365,"stage":10,"spos":2,"cpos":2},
{"monster_id":20435,"level":365,"stage":5,"spos":3,"cpos":3},
{"monster_id":20165,"level":365,"stage":8,"spos":4,"cpos":4},
{"monster_id":20026,"level":365,"stage":10,"spos":5,"cpos":5},
{"monster_id":20076,"level":365,"stage":8,"spos":6,"cpos":6}
]</v>
      </c>
      <c r="L302" s="3">
        <f t="shared" si="20"/>
        <v>2</v>
      </c>
      <c r="M302" s="3">
        <f t="shared" si="21"/>
        <v>7</v>
      </c>
      <c r="N302" s="4">
        <v>1476000</v>
      </c>
      <c r="O302" s="4">
        <v>90</v>
      </c>
      <c r="P302" s="4">
        <v>35</v>
      </c>
      <c r="Q302" s="4">
        <v>6</v>
      </c>
      <c r="Z302">
        <f t="shared" si="24"/>
        <v>365</v>
      </c>
      <c r="AA302">
        <v>1</v>
      </c>
      <c r="AB302">
        <v>20126</v>
      </c>
      <c r="AC302">
        <v>20065</v>
      </c>
      <c r="AD302">
        <v>20435</v>
      </c>
      <c r="AE302">
        <v>20165</v>
      </c>
      <c r="AF302">
        <v>20026</v>
      </c>
      <c r="AG302">
        <v>20076</v>
      </c>
      <c r="AH302">
        <v>10</v>
      </c>
      <c r="AI302">
        <v>10</v>
      </c>
      <c r="AJ302">
        <v>5</v>
      </c>
      <c r="AK302">
        <v>8</v>
      </c>
      <c r="AL302">
        <v>10</v>
      </c>
      <c r="AM302">
        <v>8</v>
      </c>
    </row>
    <row r="303" spans="1:39" ht="132" x14ac:dyDescent="0.15">
      <c r="A303" s="1"/>
      <c r="B303" s="8">
        <v>600298</v>
      </c>
      <c r="C303" s="8">
        <v>0</v>
      </c>
      <c r="D303" s="8">
        <v>298</v>
      </c>
      <c r="E303" s="8">
        <v>600299</v>
      </c>
      <c r="F303" s="8"/>
      <c r="G303" s="8" t="s">
        <v>60</v>
      </c>
      <c r="H303" s="10" t="str">
        <f t="shared" si="22"/>
        <v>[
{"item_id":2,"count":90},
{"item_id":1,"count":1484000},
{"item_id":100,"count":35},
{"item_id":70033,"count":6}
]</v>
      </c>
      <c r="I303" s="14"/>
      <c r="J303" s="14" t="str">
        <f t="shared" si="23"/>
        <v>[
{"monster_id":20366,"level":366,"stage":8,"spos":1,"cpos":1},
{"monster_id":20405,"level":366,"stage":10,"spos":2,"cpos":2},
{"monster_id":20345,"level":366,"stage":8,"spos":3,"cpos":3},
{"monster_id":20146,"level":366,"stage":10,"spos":4,"cpos":4},
{"monster_id":20086,"level":366,"stage":10,"spos":5,"cpos":5},
{"monster_id":20386,"level":366,"stage":5,"spos":6,"cpos":6}
]</v>
      </c>
      <c r="L303" s="3">
        <f t="shared" si="20"/>
        <v>3</v>
      </c>
      <c r="M303" s="3">
        <f t="shared" si="21"/>
        <v>8</v>
      </c>
      <c r="N303" s="4">
        <v>1484000</v>
      </c>
      <c r="O303" s="4">
        <v>90</v>
      </c>
      <c r="P303" s="4">
        <v>35</v>
      </c>
      <c r="Q303" s="4">
        <v>6</v>
      </c>
      <c r="Z303">
        <f t="shared" si="24"/>
        <v>366</v>
      </c>
      <c r="AA303">
        <v>1</v>
      </c>
      <c r="AB303">
        <v>20366</v>
      </c>
      <c r="AC303">
        <v>20405</v>
      </c>
      <c r="AD303">
        <v>20345</v>
      </c>
      <c r="AE303">
        <v>20146</v>
      </c>
      <c r="AF303">
        <v>20086</v>
      </c>
      <c r="AG303">
        <v>20386</v>
      </c>
      <c r="AH303">
        <v>8</v>
      </c>
      <c r="AI303">
        <v>10</v>
      </c>
      <c r="AJ303">
        <v>8</v>
      </c>
      <c r="AK303">
        <v>10</v>
      </c>
      <c r="AL303">
        <v>10</v>
      </c>
      <c r="AM303">
        <v>5</v>
      </c>
    </row>
    <row r="304" spans="1:39" ht="132" x14ac:dyDescent="0.15">
      <c r="A304" s="1"/>
      <c r="B304" s="8">
        <v>600299</v>
      </c>
      <c r="C304" s="8">
        <v>0</v>
      </c>
      <c r="D304" s="8">
        <v>299</v>
      </c>
      <c r="E304" s="8">
        <v>600300</v>
      </c>
      <c r="F304" s="8"/>
      <c r="G304" s="8" t="s">
        <v>60</v>
      </c>
      <c r="H304" s="10" t="str">
        <f t="shared" si="22"/>
        <v>[
{"item_id":2,"count":90},
{"item_id":1,"count":1492000},
{"item_id":100,"count":35},
{"item_id":70033,"count":6}
]</v>
      </c>
      <c r="I304" s="14"/>
      <c r="J304" s="14" t="str">
        <f t="shared" si="23"/>
        <v>[
{"monster_id":20116,"level":367,"stage":8,"spos":1,"cpos":1},
{"monster_id":20415,"level":367,"stage":8,"spos":2,"cpos":2},
{"monster_id":20365,"level":367,"stage":8,"spos":3,"cpos":3},
{"monster_id":20396,"level":367,"stage":10,"spos":4,"cpos":4},
{"monster_id":20125,"level":367,"stage":10,"spos":5,"cpos":5},
{"monster_id":20075,"level":367,"stage":8,"spos":6,"cpos":6}
]</v>
      </c>
      <c r="L304" s="3">
        <f t="shared" si="20"/>
        <v>4</v>
      </c>
      <c r="M304" s="3">
        <f t="shared" si="21"/>
        <v>9</v>
      </c>
      <c r="N304" s="4">
        <v>1492000</v>
      </c>
      <c r="O304" s="4">
        <v>90</v>
      </c>
      <c r="P304" s="4">
        <v>35</v>
      </c>
      <c r="Q304" s="4">
        <v>6</v>
      </c>
      <c r="Z304">
        <f t="shared" si="24"/>
        <v>367</v>
      </c>
      <c r="AA304">
        <v>1</v>
      </c>
      <c r="AB304">
        <v>20116</v>
      </c>
      <c r="AC304">
        <v>20415</v>
      </c>
      <c r="AD304">
        <v>20365</v>
      </c>
      <c r="AE304">
        <v>20396</v>
      </c>
      <c r="AF304">
        <v>20125</v>
      </c>
      <c r="AG304">
        <v>20075</v>
      </c>
      <c r="AH304">
        <v>8</v>
      </c>
      <c r="AI304">
        <v>8</v>
      </c>
      <c r="AJ304">
        <v>8</v>
      </c>
      <c r="AK304">
        <v>10</v>
      </c>
      <c r="AL304">
        <v>10</v>
      </c>
      <c r="AM304">
        <v>8</v>
      </c>
    </row>
    <row r="305" spans="1:39" ht="132" x14ac:dyDescent="0.15">
      <c r="A305" s="1"/>
      <c r="B305" s="8">
        <v>600300</v>
      </c>
      <c r="C305" s="8">
        <v>0</v>
      </c>
      <c r="D305" s="8">
        <v>300</v>
      </c>
      <c r="E305" s="8"/>
      <c r="F305" s="8"/>
      <c r="G305" s="8" t="s">
        <v>60</v>
      </c>
      <c r="H305" s="10" t="str">
        <f t="shared" si="22"/>
        <v>[
{"item_id":2,"count":180},
{"item_id":1,"count":1500000},
{"item_id":100,"count":52},
{"item_id":70033,"count":9}
]</v>
      </c>
      <c r="I305" s="14">
        <v>1</v>
      </c>
      <c r="J305" s="14" t="str">
        <f>"[
{""monster_id"":"&amp;AB305&amp;",""level"":"&amp;Z305&amp;",""stage"":"&amp;AH305&amp;",""spos"":1,""cpos"":1,""boss"":1},
{""monster_id"":"&amp;AC305&amp;",""level"":"&amp;Z305&amp;",""stage"":"&amp;AI305&amp;",""spos"":2,""cpos"":2},
{""monster_id"":"&amp;AD305&amp;",""level"":"&amp;Z305&amp;",""stage"":"&amp;AJ305&amp;",""spos"":3,""cpos"":3},
{""monster_id"":"&amp;AE305&amp;",""level"":"&amp;Z305&amp;",""stage"":"&amp;AK305&amp;",""spos"":4,""cpos"":4},
{""monster_id"":"&amp;AF305&amp;",""level"":"&amp;Z305&amp;",""stage"":"&amp;AL305&amp;",""spos"":5,""cpos"":5},
{""monster_id"":"&amp;AG305&amp;",""level"":"&amp;Z305&amp;",""stage"":"&amp;AM305&amp;",""spos"":6,""cpos"":6}
]"</f>
        <v>[
{"monster_id":20065,"level":369,"stage":10,"spos":1,"cpos":1,"boss":1},
{"monster_id":20136,"level":369,"stage":10,"spos":2,"cpos":2},
{"monster_id":20386,"level":369,"stage":5,"spos":3,"cpos":3},
{"monster_id":20365,"level":369,"stage":8,"spos":4,"cpos":4},
{"monster_id":20065,"level":369,"stage":10,"spos":5,"cpos":5},
{"monster_id":20126,"level":369,"stage":10,"spos":6,"cpos":6}
]</v>
      </c>
      <c r="L305" s="3">
        <f t="shared" si="20"/>
        <v>0</v>
      </c>
      <c r="M305" s="3">
        <f t="shared" si="21"/>
        <v>0</v>
      </c>
      <c r="N305" s="4">
        <v>1500000</v>
      </c>
      <c r="O305" s="4">
        <v>180</v>
      </c>
      <c r="P305" s="4">
        <v>52</v>
      </c>
      <c r="Q305" s="4">
        <v>9</v>
      </c>
      <c r="Z305">
        <f t="shared" si="24"/>
        <v>369</v>
      </c>
      <c r="AA305">
        <v>2</v>
      </c>
      <c r="AB305">
        <v>20065</v>
      </c>
      <c r="AC305">
        <v>20136</v>
      </c>
      <c r="AD305">
        <v>20386</v>
      </c>
      <c r="AE305">
        <v>20365</v>
      </c>
      <c r="AF305">
        <v>20065</v>
      </c>
      <c r="AG305">
        <v>20126</v>
      </c>
      <c r="AH305">
        <v>10</v>
      </c>
      <c r="AI305">
        <v>10</v>
      </c>
      <c r="AJ305">
        <v>5</v>
      </c>
      <c r="AK305">
        <v>8</v>
      </c>
      <c r="AL305">
        <v>10</v>
      </c>
      <c r="AM305">
        <v>10</v>
      </c>
    </row>
    <row r="306" spans="1:39" ht="132" x14ac:dyDescent="0.15">
      <c r="A306" s="1"/>
      <c r="B306" s="19">
        <v>610001</v>
      </c>
      <c r="C306" s="20">
        <v>1</v>
      </c>
      <c r="D306" s="19">
        <v>1</v>
      </c>
      <c r="E306" s="19">
        <v>610002</v>
      </c>
      <c r="F306" s="21" t="s">
        <v>61</v>
      </c>
      <c r="G306" s="21" t="s">
        <v>60</v>
      </c>
      <c r="H306" s="22" t="str">
        <f>"["&amp;R306&amp;S306&amp;T306&amp;U306&amp;"]"</f>
        <v>[{"item_id":4,"count":10000}]</v>
      </c>
      <c r="I306" s="23"/>
      <c r="J306" s="23" t="str">
        <f>"[
{""monster_id"":"&amp;AB306&amp;",""level"":"&amp;Z306&amp;",""stage"":"&amp;AH306&amp;",""spos"":1,""cpos"":1},
{""monster_id"":"&amp;AC306&amp;",""level"":"&amp;Z306&amp;",""stage"":"&amp;AI306&amp;",""spos"":2,""cpos"":2},
{""monster_id"":"&amp;AD306&amp;",""level"":"&amp;Z306&amp;",""stage"":"&amp;AJ306&amp;",""spos"":3,""cpos"":3},
{""monster_id"":"&amp;AE306&amp;",""level"":"&amp;Z306&amp;",""stage"":"&amp;AK306&amp;",""spos"":4,""cpos"":4},
{""monster_id"":"&amp;AF306&amp;",""level"":"&amp;Z306&amp;",""stage"":"&amp;AL306&amp;",""spos"":5,""cpos"":5},
{""monster_id"":"&amp;AG306&amp;",""level"":"&amp;Z306&amp;",""stage"":"&amp;AM306&amp;",""spos"":6,""cpos"":6}
]"</f>
        <v>[
{"monster_id":20391,"level":20,"stage":1,"spos":1,"cpos":1},
{"monster_id":20391,"level":20,"stage":1,"spos":2,"cpos":2},
{"monster_id":20041,"level":20,"stage":1,"spos":3,"cpos":3},
{"monster_id":20451,"level":20,"stage":1,"spos":4,"cpos":4},
{"monster_id":20310,"level":20,"stage":1,"spos":5,"cpos":5},
{"monster_id":20371,"level":20,"stage":1,"spos":6,"cpos":6}
]</v>
      </c>
      <c r="L306" s="3">
        <f t="shared" si="20"/>
        <v>1</v>
      </c>
      <c r="M306" s="3">
        <f t="shared" si="21"/>
        <v>1</v>
      </c>
      <c r="R306" s="24" t="s">
        <v>62</v>
      </c>
      <c r="X306">
        <v>70043</v>
      </c>
      <c r="Z306">
        <v>20</v>
      </c>
      <c r="AA306">
        <v>1</v>
      </c>
      <c r="AB306">
        <v>20391</v>
      </c>
      <c r="AC306">
        <v>20391</v>
      </c>
      <c r="AD306">
        <v>20041</v>
      </c>
      <c r="AE306">
        <v>20451</v>
      </c>
      <c r="AF306">
        <v>20310</v>
      </c>
      <c r="AG306">
        <v>20371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</row>
    <row r="307" spans="1:39" ht="132" x14ac:dyDescent="0.15">
      <c r="A307" s="1"/>
      <c r="B307" s="19">
        <v>610002</v>
      </c>
      <c r="C307" s="20">
        <v>1</v>
      </c>
      <c r="D307" s="19">
        <v>2</v>
      </c>
      <c r="E307" s="19">
        <v>610003</v>
      </c>
      <c r="F307" s="21" t="s">
        <v>61</v>
      </c>
      <c r="G307" s="21" t="s">
        <v>60</v>
      </c>
      <c r="H307" s="22" t="str">
        <f t="shared" ref="H307:H370" si="25">"["&amp;R307&amp;S307&amp;T307&amp;U307&amp;"]"</f>
        <v>[{"item_id":1,"count":10000}]</v>
      </c>
      <c r="I307" s="23"/>
      <c r="J307" s="23" t="str">
        <f t="shared" ref="J307:J369" si="26">"[
{""monster_id"":"&amp;AB307&amp;",""level"":"&amp;Z307&amp;",""stage"":"&amp;AH307&amp;",""spos"":1,""cpos"":1},
{""monster_id"":"&amp;AC307&amp;",""level"":"&amp;Z307&amp;",""stage"":"&amp;AI307&amp;",""spos"":2,""cpos"":2},
{""monster_id"":"&amp;AD307&amp;",""level"":"&amp;Z307&amp;",""stage"":"&amp;AJ307&amp;",""spos"":3,""cpos"":3},
{""monster_id"":"&amp;AE307&amp;",""level"":"&amp;Z307&amp;",""stage"":"&amp;AK307&amp;",""spos"":4,""cpos"":4},
{""monster_id"":"&amp;AF307&amp;",""level"":"&amp;Z307&amp;",""stage"":"&amp;AL307&amp;",""spos"":5,""cpos"":5},
{""monster_id"":"&amp;AG307&amp;",""level"":"&amp;Z307&amp;",""stage"":"&amp;AM307&amp;",""spos"":6,""cpos"":6}
]"</f>
        <v>[
{"monster_id":20401,"level":21,"stage":1,"spos":1,"cpos":1},
{"monster_id":20350,"level":21,"stage":1,"spos":2,"cpos":2},
{"monster_id":20041,"level":21,"stage":1,"spos":3,"cpos":3},
{"monster_id":20111,"level":21,"stage":1,"spos":4,"cpos":4},
{"monster_id":20050,"level":21,"stage":1,"spos":5,"cpos":5},
{"monster_id":20161,"level":21,"stage":1,"spos":6,"cpos":6}
]</v>
      </c>
      <c r="L307" s="3">
        <f t="shared" si="20"/>
        <v>2</v>
      </c>
      <c r="M307" s="3">
        <f t="shared" si="21"/>
        <v>2</v>
      </c>
      <c r="S307" s="24" t="s">
        <v>63</v>
      </c>
      <c r="X307">
        <v>70043</v>
      </c>
      <c r="Z307">
        <f t="shared" si="24"/>
        <v>21</v>
      </c>
      <c r="AA307">
        <v>1</v>
      </c>
      <c r="AB307">
        <v>20401</v>
      </c>
      <c r="AC307">
        <v>20350</v>
      </c>
      <c r="AD307">
        <v>20041</v>
      </c>
      <c r="AE307">
        <v>20111</v>
      </c>
      <c r="AF307">
        <v>20050</v>
      </c>
      <c r="AG307">
        <v>20161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</row>
    <row r="308" spans="1:39" ht="132" x14ac:dyDescent="0.15">
      <c r="A308" s="1"/>
      <c r="B308" s="19">
        <v>610003</v>
      </c>
      <c r="C308" s="20">
        <v>1</v>
      </c>
      <c r="D308" s="19">
        <v>3</v>
      </c>
      <c r="E308" s="19">
        <v>610004</v>
      </c>
      <c r="F308" s="21" t="s">
        <v>61</v>
      </c>
      <c r="G308" s="21" t="s">
        <v>60</v>
      </c>
      <c r="H308" s="22" t="str">
        <f t="shared" si="25"/>
        <v>[{"item_id":4,"count":10000}]</v>
      </c>
      <c r="I308" s="23"/>
      <c r="J308" s="23" t="str">
        <f t="shared" si="26"/>
        <v>[
{"monster_id":20370,"level":22,"stage":1,"spos":1,"cpos":1},
{"monster_id":20161,"level":22,"stage":1,"spos":2,"cpos":2},
{"monster_id":20030,"level":22,"stage":1,"spos":3,"cpos":3},
{"monster_id":20410,"level":22,"stage":1,"spos":4,"cpos":4},
{"monster_id":20400,"level":22,"stage":1,"spos":5,"cpos":5},
{"monster_id":20031,"level":22,"stage":1,"spos":6,"cpos":6}
]</v>
      </c>
      <c r="L308" s="3">
        <f t="shared" si="20"/>
        <v>3</v>
      </c>
      <c r="M308" s="3">
        <f t="shared" si="21"/>
        <v>3</v>
      </c>
      <c r="R308" s="24" t="s">
        <v>62</v>
      </c>
      <c r="X308">
        <v>70043</v>
      </c>
      <c r="Z308">
        <f t="shared" si="24"/>
        <v>22</v>
      </c>
      <c r="AA308">
        <v>1</v>
      </c>
      <c r="AB308">
        <v>20370</v>
      </c>
      <c r="AC308">
        <v>20161</v>
      </c>
      <c r="AD308">
        <v>20030</v>
      </c>
      <c r="AE308">
        <v>20410</v>
      </c>
      <c r="AF308">
        <v>20400</v>
      </c>
      <c r="AG308">
        <v>20031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</row>
    <row r="309" spans="1:39" ht="132" x14ac:dyDescent="0.15">
      <c r="A309" s="1"/>
      <c r="B309" s="19">
        <v>610004</v>
      </c>
      <c r="C309" s="20">
        <v>1</v>
      </c>
      <c r="D309" s="19">
        <v>4</v>
      </c>
      <c r="E309" s="19">
        <v>610005</v>
      </c>
      <c r="F309" s="21" t="s">
        <v>61</v>
      </c>
      <c r="G309" s="21" t="s">
        <v>60</v>
      </c>
      <c r="H309" s="22" t="str">
        <f t="shared" si="25"/>
        <v>[{"item_id":1,"count":10000}]</v>
      </c>
      <c r="I309" s="23"/>
      <c r="J309" s="23" t="str">
        <f t="shared" si="26"/>
        <v>[
{"monster_id":20310,"level":23,"stage":1,"spos":1,"cpos":1},
{"monster_id":20041,"level":23,"stage":1,"spos":2,"cpos":2},
{"monster_id":20171,"level":23,"stage":1,"spos":3,"cpos":3},
{"monster_id":20380,"level":23,"stage":1,"spos":4,"cpos":4},
{"monster_id":20171,"level":23,"stage":1,"spos":5,"cpos":5},
{"monster_id":20411,"level":23,"stage":1,"spos":6,"cpos":6}
]</v>
      </c>
      <c r="L309" s="3">
        <f t="shared" si="20"/>
        <v>4</v>
      </c>
      <c r="M309" s="3">
        <f t="shared" si="21"/>
        <v>4</v>
      </c>
      <c r="N309" s="4">
        <v>10001</v>
      </c>
      <c r="S309" s="24" t="s">
        <v>63</v>
      </c>
      <c r="X309">
        <v>70043</v>
      </c>
      <c r="Z309">
        <f t="shared" si="24"/>
        <v>23</v>
      </c>
      <c r="AA309">
        <v>1</v>
      </c>
      <c r="AB309">
        <v>20310</v>
      </c>
      <c r="AC309">
        <v>20041</v>
      </c>
      <c r="AD309">
        <v>20171</v>
      </c>
      <c r="AE309">
        <v>20380</v>
      </c>
      <c r="AF309">
        <v>20171</v>
      </c>
      <c r="AG309">
        <v>20411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</row>
    <row r="310" spans="1:39" ht="132" x14ac:dyDescent="0.15">
      <c r="A310" s="1"/>
      <c r="B310" s="19">
        <v>610005</v>
      </c>
      <c r="C310" s="20">
        <v>1</v>
      </c>
      <c r="D310" s="19">
        <v>5</v>
      </c>
      <c r="E310" s="19">
        <v>610006</v>
      </c>
      <c r="F310" s="21" t="s">
        <v>61</v>
      </c>
      <c r="G310" s="21" t="s">
        <v>60</v>
      </c>
      <c r="H310" s="22" t="str">
        <f t="shared" si="25"/>
        <v>[{"item_id":141,"count":5}]</v>
      </c>
      <c r="I310" s="23">
        <v>1</v>
      </c>
      <c r="J310" s="23" t="str">
        <f>"[
{""monster_id"":"&amp;AB310&amp;",""level"":"&amp;Z310&amp;",""stage"":"&amp;AH310&amp;",""spos"":1,""cpos"":1,""boss"":1},
{""monster_id"":"&amp;AC310&amp;",""level"":"&amp;Z310&amp;",""stage"":"&amp;AI310&amp;",""spos"":2,""cpos"":2},
{""monster_id"":"&amp;AD310&amp;",""level"":"&amp;Z310&amp;",""stage"":"&amp;AJ310&amp;",""spos"":3,""cpos"":3},
{""monster_id"":"&amp;AE310&amp;",""level"":"&amp;Z310&amp;",""stage"":"&amp;AK310&amp;",""spos"":4,""cpos"":4},
{""monster_id"":"&amp;AF310&amp;",""level"":"&amp;Z310&amp;",""stage"":"&amp;AL310&amp;",""spos"":5,""cpos"":5},
{""monster_id"":"&amp;AG310&amp;",""level"":"&amp;Z310&amp;",""stage"":"&amp;AM310&amp;",""spos"":6,""cpos"":6}
]"</f>
        <v>[
{"monster_id":20321,"level":25,"stage":1,"spos":1,"cpos":1,"boss":1},
{"monster_id":20150,"level":25,"stage":1,"spos":2,"cpos":2},
{"monster_id":20401,"level":25,"stage":1,"spos":3,"cpos":3},
{"monster_id":20460,"level":25,"stage":1,"spos":4,"cpos":4},
{"monster_id":20431,"level":25,"stage":1,"spos":5,"cpos":5},
{"monster_id":20081,"level":25,"stage":1,"spos":6,"cpos":6}
]</v>
      </c>
      <c r="L310" s="3">
        <f t="shared" si="20"/>
        <v>0</v>
      </c>
      <c r="M310" s="3">
        <f t="shared" si="21"/>
        <v>5</v>
      </c>
      <c r="T310" s="24" t="str">
        <f>"{""item_id"":"&amp;W310&amp;",""count"":5}"</f>
        <v>{"item_id":141,"count":5}</v>
      </c>
      <c r="W310">
        <v>141</v>
      </c>
      <c r="X310">
        <v>70043</v>
      </c>
      <c r="Z310">
        <f t="shared" si="24"/>
        <v>25</v>
      </c>
      <c r="AA310">
        <v>2</v>
      </c>
      <c r="AB310">
        <v>20321</v>
      </c>
      <c r="AC310">
        <v>20150</v>
      </c>
      <c r="AD310">
        <v>20401</v>
      </c>
      <c r="AE310">
        <v>20460</v>
      </c>
      <c r="AF310">
        <v>20431</v>
      </c>
      <c r="AG310">
        <v>20081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</row>
    <row r="311" spans="1:39" ht="132" x14ac:dyDescent="0.15">
      <c r="A311" s="1"/>
      <c r="B311" s="19">
        <v>610006</v>
      </c>
      <c r="C311" s="20">
        <v>1</v>
      </c>
      <c r="D311" s="19">
        <v>6</v>
      </c>
      <c r="E311" s="19">
        <v>610007</v>
      </c>
      <c r="F311" s="21" t="s">
        <v>61</v>
      </c>
      <c r="G311" s="21" t="s">
        <v>60</v>
      </c>
      <c r="H311" s="22" t="str">
        <f t="shared" si="25"/>
        <v>[{"item_id":4,"count":10000}]</v>
      </c>
      <c r="I311" s="23"/>
      <c r="J311" s="23" t="str">
        <f t="shared" si="26"/>
        <v>[
{"monster_id":20131,"level":26,"stage":1,"spos":1,"cpos":1},
{"monster_id":20321,"level":26,"stage":1,"spos":2,"cpos":2},
{"monster_id":20421,"level":26,"stage":1,"spos":3,"cpos":3},
{"monster_id":20351,"level":26,"stage":1,"spos":4,"cpos":4},
{"monster_id":20051,"level":26,"stage":1,"spos":5,"cpos":5},
{"monster_id":20421,"level":26,"stage":1,"spos":6,"cpos":6}
]</v>
      </c>
      <c r="L311" s="3">
        <f t="shared" si="20"/>
        <v>1</v>
      </c>
      <c r="M311" s="3">
        <f t="shared" si="21"/>
        <v>6</v>
      </c>
      <c r="R311" s="24" t="s">
        <v>62</v>
      </c>
      <c r="X311">
        <v>70043</v>
      </c>
      <c r="Z311">
        <f t="shared" si="24"/>
        <v>26</v>
      </c>
      <c r="AA311">
        <v>1</v>
      </c>
      <c r="AB311">
        <v>20131</v>
      </c>
      <c r="AC311">
        <v>20321</v>
      </c>
      <c r="AD311">
        <v>20421</v>
      </c>
      <c r="AE311">
        <v>20351</v>
      </c>
      <c r="AF311">
        <v>20051</v>
      </c>
      <c r="AG311">
        <v>20421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</row>
    <row r="312" spans="1:39" ht="132" x14ac:dyDescent="0.15">
      <c r="A312" s="1"/>
      <c r="B312" s="19">
        <v>610007</v>
      </c>
      <c r="C312" s="20">
        <v>1</v>
      </c>
      <c r="D312" s="19">
        <v>7</v>
      </c>
      <c r="E312" s="19">
        <v>610008</v>
      </c>
      <c r="F312" s="21" t="s">
        <v>61</v>
      </c>
      <c r="G312" s="21" t="s">
        <v>60</v>
      </c>
      <c r="H312" s="22" t="str">
        <f t="shared" si="25"/>
        <v>[{"item_id":1,"count":10000}]</v>
      </c>
      <c r="I312" s="23"/>
      <c r="J312" s="23" t="str">
        <f t="shared" si="26"/>
        <v>[
{"monster_id":20401,"level":27,"stage":1,"spos":1,"cpos":1},
{"monster_id":20061,"level":27,"stage":1,"spos":2,"cpos":2},
{"monster_id":20451,"level":27,"stage":1,"spos":3,"cpos":3},
{"monster_id":20470,"level":27,"stage":1,"spos":4,"cpos":4},
{"monster_id":20130,"level":27,"stage":1,"spos":5,"cpos":5},
{"monster_id":20041,"level":27,"stage":1,"spos":6,"cpos":6}
]</v>
      </c>
      <c r="L312" s="3">
        <f t="shared" si="20"/>
        <v>2</v>
      </c>
      <c r="M312" s="3">
        <f t="shared" si="21"/>
        <v>7</v>
      </c>
      <c r="S312" s="24" t="s">
        <v>63</v>
      </c>
      <c r="X312">
        <v>70043</v>
      </c>
      <c r="Z312">
        <f t="shared" si="24"/>
        <v>27</v>
      </c>
      <c r="AA312">
        <v>1</v>
      </c>
      <c r="AB312">
        <v>20401</v>
      </c>
      <c r="AC312">
        <v>20061</v>
      </c>
      <c r="AD312">
        <v>20451</v>
      </c>
      <c r="AE312">
        <v>20470</v>
      </c>
      <c r="AF312">
        <v>20130</v>
      </c>
      <c r="AG312">
        <v>20041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</row>
    <row r="313" spans="1:39" ht="132" x14ac:dyDescent="0.15">
      <c r="A313" s="1"/>
      <c r="B313" s="19">
        <v>610008</v>
      </c>
      <c r="C313" s="20">
        <v>1</v>
      </c>
      <c r="D313" s="19">
        <v>8</v>
      </c>
      <c r="E313" s="19">
        <v>610009</v>
      </c>
      <c r="F313" s="21" t="s">
        <v>61</v>
      </c>
      <c r="G313" s="21" t="s">
        <v>60</v>
      </c>
      <c r="H313" s="22" t="str">
        <f t="shared" si="25"/>
        <v>[{"item_id":4,"count":10000}]</v>
      </c>
      <c r="I313" s="23"/>
      <c r="J313" s="23" t="str">
        <f t="shared" si="26"/>
        <v>[
{"monster_id":20320,"level":28,"stage":1,"spos":1,"cpos":1},
{"monster_id":20111,"level":28,"stage":1,"spos":2,"cpos":2},
{"monster_id":20380,"level":28,"stage":1,"spos":3,"cpos":3},
{"monster_id":20080,"level":28,"stage":1,"spos":4,"cpos":4},
{"monster_id":20030,"level":28,"stage":1,"spos":5,"cpos":5},
{"monster_id":20450,"level":28,"stage":1,"spos":6,"cpos":6}
]</v>
      </c>
      <c r="L313" s="3">
        <f t="shared" si="20"/>
        <v>3</v>
      </c>
      <c r="M313" s="3">
        <f t="shared" si="21"/>
        <v>8</v>
      </c>
      <c r="R313" s="24" t="s">
        <v>62</v>
      </c>
      <c r="X313">
        <v>70043</v>
      </c>
      <c r="Z313">
        <f t="shared" si="24"/>
        <v>28</v>
      </c>
      <c r="AA313">
        <v>1</v>
      </c>
      <c r="AB313">
        <v>20320</v>
      </c>
      <c r="AC313">
        <v>20111</v>
      </c>
      <c r="AD313">
        <v>20380</v>
      </c>
      <c r="AE313">
        <v>20080</v>
      </c>
      <c r="AF313">
        <v>20030</v>
      </c>
      <c r="AG313">
        <v>20450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</row>
    <row r="314" spans="1:39" ht="132" x14ac:dyDescent="0.15">
      <c r="A314" s="1"/>
      <c r="B314" s="19">
        <v>610009</v>
      </c>
      <c r="C314" s="20">
        <v>1</v>
      </c>
      <c r="D314" s="19">
        <v>9</v>
      </c>
      <c r="E314" s="19">
        <v>610010</v>
      </c>
      <c r="F314" s="21" t="s">
        <v>61</v>
      </c>
      <c r="G314" s="21" t="s">
        <v>60</v>
      </c>
      <c r="H314" s="22" t="str">
        <f t="shared" si="25"/>
        <v>[{"item_id":1,"count":10000}]</v>
      </c>
      <c r="I314" s="23"/>
      <c r="J314" s="23" t="str">
        <f t="shared" si="26"/>
        <v>[
{"monster_id":20171,"level":29,"stage":1,"spos":1,"cpos":1},
{"monster_id":20361,"level":29,"stage":1,"spos":2,"cpos":2},
{"monster_id":20131,"level":29,"stage":1,"spos":3,"cpos":3},
{"monster_id":20361,"level":29,"stage":1,"spos":4,"cpos":4},
{"monster_id":20340,"level":29,"stage":1,"spos":5,"cpos":5},
{"monster_id":20460,"level":29,"stage":1,"spos":6,"cpos":6}
]</v>
      </c>
      <c r="L314" s="3">
        <f t="shared" si="20"/>
        <v>4</v>
      </c>
      <c r="M314" s="3">
        <f t="shared" si="21"/>
        <v>9</v>
      </c>
      <c r="S314" s="24" t="s">
        <v>63</v>
      </c>
      <c r="X314">
        <v>70043</v>
      </c>
      <c r="Z314">
        <f t="shared" si="24"/>
        <v>29</v>
      </c>
      <c r="AA314">
        <v>1</v>
      </c>
      <c r="AB314">
        <v>20171</v>
      </c>
      <c r="AC314">
        <v>20361</v>
      </c>
      <c r="AD314">
        <v>20131</v>
      </c>
      <c r="AE314">
        <v>20361</v>
      </c>
      <c r="AF314">
        <v>20340</v>
      </c>
      <c r="AG314">
        <v>20460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</row>
    <row r="315" spans="1:39" ht="132" x14ac:dyDescent="0.15">
      <c r="A315" s="1"/>
      <c r="B315" s="19">
        <v>610010</v>
      </c>
      <c r="C315" s="20">
        <v>1</v>
      </c>
      <c r="D315" s="19">
        <v>10</v>
      </c>
      <c r="E315" s="19">
        <v>610011</v>
      </c>
      <c r="F315" s="21" t="s">
        <v>61</v>
      </c>
      <c r="G315" s="21" t="s">
        <v>60</v>
      </c>
      <c r="H315" s="22" t="str">
        <f t="shared" si="25"/>
        <v>[{"item_id":142,"count":4}]</v>
      </c>
      <c r="I315" s="23">
        <v>1</v>
      </c>
      <c r="J315" s="23" t="str">
        <f>"[
{""monster_id"":"&amp;AB315&amp;",""level"":"&amp;Z315&amp;",""stage"":"&amp;AH315&amp;",""spos"":1,""cpos"":1,""boss"":1},
{""monster_id"":"&amp;AC315&amp;",""level"":"&amp;Z315&amp;",""stage"":"&amp;AI315&amp;",""spos"":2,""cpos"":2},
{""monster_id"":"&amp;AD315&amp;",""level"":"&amp;Z315&amp;",""stage"":"&amp;AJ315&amp;",""spos"":3,""cpos"":3},
{""monster_id"":"&amp;AE315&amp;",""level"":"&amp;Z315&amp;",""stage"":"&amp;AK315&amp;",""spos"":4,""cpos"":4},
{""monster_id"":"&amp;AF315&amp;",""level"":"&amp;Z315&amp;",""stage"":"&amp;AL315&amp;",""spos"":5,""cpos"":5},
{""monster_id"":"&amp;AG315&amp;",""level"":"&amp;Z315&amp;",""stage"":"&amp;AM315&amp;",""spos"":6,""cpos"":6}
]"</f>
        <v>[
{"monster_id":20030,"level":31,"stage":1,"spos":1,"cpos":1,"boss":1},
{"monster_id":20131,"level":31,"stage":1,"spos":2,"cpos":2},
{"monster_id":20181,"level":31,"stage":1,"spos":3,"cpos":3},
{"monster_id":20360,"level":31,"stage":1,"spos":4,"cpos":4},
{"monster_id":20110,"level":31,"stage":1,"spos":5,"cpos":5},
{"monster_id":20340,"level":31,"stage":1,"spos":6,"cpos":6}
]</v>
      </c>
      <c r="L315" s="3">
        <f t="shared" si="20"/>
        <v>0</v>
      </c>
      <c r="M315" s="3">
        <f t="shared" si="21"/>
        <v>0</v>
      </c>
      <c r="T315" s="24" t="str">
        <f>"{""item_id"":"&amp;W315&amp;",""count"":4}"</f>
        <v>{"item_id":142,"count":4}</v>
      </c>
      <c r="W315">
        <v>142</v>
      </c>
      <c r="X315">
        <v>70043</v>
      </c>
      <c r="Z315">
        <f t="shared" si="24"/>
        <v>31</v>
      </c>
      <c r="AA315">
        <v>2</v>
      </c>
      <c r="AB315">
        <v>20030</v>
      </c>
      <c r="AC315">
        <v>20131</v>
      </c>
      <c r="AD315">
        <v>20181</v>
      </c>
      <c r="AE315">
        <v>20360</v>
      </c>
      <c r="AF315">
        <v>20110</v>
      </c>
      <c r="AG315">
        <v>20340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</row>
    <row r="316" spans="1:39" ht="132" x14ac:dyDescent="0.15">
      <c r="A316" s="1"/>
      <c r="B316" s="19">
        <v>610011</v>
      </c>
      <c r="C316" s="20">
        <v>1</v>
      </c>
      <c r="D316" s="19">
        <v>11</v>
      </c>
      <c r="E316" s="19">
        <v>610012</v>
      </c>
      <c r="F316" s="21" t="s">
        <v>61</v>
      </c>
      <c r="G316" s="21" t="s">
        <v>60</v>
      </c>
      <c r="H316" s="22" t="str">
        <f t="shared" si="25"/>
        <v>[{"item_id":4,"count":10000}]</v>
      </c>
      <c r="I316" s="23"/>
      <c r="J316" s="23" t="str">
        <f t="shared" si="26"/>
        <v>[
{"monster_id":20140,"level":32,"stage":1,"spos":1,"cpos":1},
{"monster_id":20311,"level":32,"stage":1,"spos":2,"cpos":2},
{"monster_id":20310,"level":32,"stage":1,"spos":3,"cpos":3},
{"monster_id":20391,"level":32,"stage":1,"spos":4,"cpos":4},
{"monster_id":20160,"level":32,"stage":1,"spos":5,"cpos":5},
{"monster_id":20381,"level":32,"stage":1,"spos":6,"cpos":6}
]</v>
      </c>
      <c r="L316" s="3">
        <f t="shared" si="20"/>
        <v>1</v>
      </c>
      <c r="M316" s="3">
        <f t="shared" si="21"/>
        <v>1</v>
      </c>
      <c r="R316" s="24" t="s">
        <v>62</v>
      </c>
      <c r="X316">
        <v>70043</v>
      </c>
      <c r="Z316">
        <f t="shared" si="24"/>
        <v>32</v>
      </c>
      <c r="AA316">
        <v>1</v>
      </c>
      <c r="AB316">
        <v>20140</v>
      </c>
      <c r="AC316">
        <v>20311</v>
      </c>
      <c r="AD316">
        <v>20310</v>
      </c>
      <c r="AE316">
        <v>20391</v>
      </c>
      <c r="AF316">
        <v>20160</v>
      </c>
      <c r="AG316">
        <v>20381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</row>
    <row r="317" spans="1:39" ht="132" x14ac:dyDescent="0.15">
      <c r="A317" s="1"/>
      <c r="B317" s="19">
        <v>610012</v>
      </c>
      <c r="C317" s="20">
        <v>1</v>
      </c>
      <c r="D317" s="19">
        <v>12</v>
      </c>
      <c r="E317" s="19">
        <v>610013</v>
      </c>
      <c r="F317" s="21" t="s">
        <v>61</v>
      </c>
      <c r="G317" s="21" t="s">
        <v>60</v>
      </c>
      <c r="H317" s="22" t="str">
        <f t="shared" si="25"/>
        <v>[{"item_id":1,"count":10000}]</v>
      </c>
      <c r="I317" s="23"/>
      <c r="J317" s="23" t="str">
        <f t="shared" si="26"/>
        <v>[
{"monster_id":20441,"level":33,"stage":1,"spos":1,"cpos":1},
{"monster_id":20161,"level":33,"stage":1,"spos":2,"cpos":2},
{"monster_id":20140,"level":33,"stage":1,"spos":3,"cpos":3},
{"monster_id":20351,"level":33,"stage":1,"spos":4,"cpos":4},
{"monster_id":20321,"level":33,"stage":1,"spos":5,"cpos":5},
{"monster_id":20460,"level":33,"stage":1,"spos":6,"cpos":6}
]</v>
      </c>
      <c r="L317" s="3">
        <f t="shared" si="20"/>
        <v>2</v>
      </c>
      <c r="M317" s="3">
        <f t="shared" si="21"/>
        <v>2</v>
      </c>
      <c r="S317" s="24" t="s">
        <v>63</v>
      </c>
      <c r="X317">
        <v>70043</v>
      </c>
      <c r="Z317">
        <f t="shared" si="24"/>
        <v>33</v>
      </c>
      <c r="AA317">
        <v>1</v>
      </c>
      <c r="AB317">
        <v>20441</v>
      </c>
      <c r="AC317">
        <v>20161</v>
      </c>
      <c r="AD317">
        <v>20140</v>
      </c>
      <c r="AE317">
        <v>20351</v>
      </c>
      <c r="AF317">
        <v>20321</v>
      </c>
      <c r="AG317">
        <v>20460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</row>
    <row r="318" spans="1:39" ht="132" x14ac:dyDescent="0.15">
      <c r="A318" s="1"/>
      <c r="B318" s="19">
        <v>610013</v>
      </c>
      <c r="C318" s="20">
        <v>1</v>
      </c>
      <c r="D318" s="19">
        <v>13</v>
      </c>
      <c r="E318" s="19">
        <v>610014</v>
      </c>
      <c r="F318" s="21" t="s">
        <v>61</v>
      </c>
      <c r="G318" s="21" t="s">
        <v>60</v>
      </c>
      <c r="H318" s="22" t="str">
        <f t="shared" si="25"/>
        <v>[{"item_id":4,"count":10000}]</v>
      </c>
      <c r="I318" s="23"/>
      <c r="J318" s="23" t="str">
        <f t="shared" si="26"/>
        <v>[
{"monster_id":20471,"level":34,"stage":1,"spos":1,"cpos":1},
{"monster_id":20120,"level":34,"stage":1,"spos":2,"cpos":2},
{"monster_id":20010,"level":34,"stage":1,"spos":3,"cpos":3},
{"monster_id":20431,"level":34,"stage":1,"spos":4,"cpos":4},
{"monster_id":20391,"level":34,"stage":1,"spos":5,"cpos":5},
{"monster_id":20341,"level":34,"stage":1,"spos":6,"cpos":6}
]</v>
      </c>
      <c r="L318" s="3">
        <f t="shared" si="20"/>
        <v>3</v>
      </c>
      <c r="M318" s="3">
        <f t="shared" si="21"/>
        <v>3</v>
      </c>
      <c r="R318" s="24" t="s">
        <v>62</v>
      </c>
      <c r="X318">
        <v>70043</v>
      </c>
      <c r="Z318">
        <f t="shared" si="24"/>
        <v>34</v>
      </c>
      <c r="AA318">
        <v>1</v>
      </c>
      <c r="AB318">
        <v>20471</v>
      </c>
      <c r="AC318">
        <v>20120</v>
      </c>
      <c r="AD318">
        <v>20010</v>
      </c>
      <c r="AE318">
        <v>20431</v>
      </c>
      <c r="AF318">
        <v>20391</v>
      </c>
      <c r="AG318">
        <v>20341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</row>
    <row r="319" spans="1:39" ht="132" x14ac:dyDescent="0.15">
      <c r="A319" s="1"/>
      <c r="B319" s="19">
        <v>610014</v>
      </c>
      <c r="C319" s="20">
        <v>1</v>
      </c>
      <c r="D319" s="19">
        <v>14</v>
      </c>
      <c r="E319" s="19">
        <v>610015</v>
      </c>
      <c r="F319" s="21" t="s">
        <v>61</v>
      </c>
      <c r="G319" s="21" t="s">
        <v>60</v>
      </c>
      <c r="H319" s="22" t="str">
        <f t="shared" si="25"/>
        <v>[{"item_id":1,"count":10000}]</v>
      </c>
      <c r="I319" s="23"/>
      <c r="J319" s="23" t="str">
        <f t="shared" si="26"/>
        <v>[
{"monster_id":20321,"level":35,"stage":1,"spos":1,"cpos":1},
{"monster_id":20150,"level":35,"stage":1,"spos":2,"cpos":2},
{"monster_id":20391,"level":35,"stage":1,"spos":3,"cpos":3},
{"monster_id":20411,"level":35,"stage":1,"spos":4,"cpos":4},
{"monster_id":20170,"level":35,"stage":1,"spos":5,"cpos":5},
{"monster_id":20320,"level":35,"stage":1,"spos":6,"cpos":6}
]</v>
      </c>
      <c r="L319" s="3">
        <f t="shared" si="20"/>
        <v>4</v>
      </c>
      <c r="M319" s="3">
        <f t="shared" si="21"/>
        <v>4</v>
      </c>
      <c r="S319" s="24" t="s">
        <v>63</v>
      </c>
      <c r="X319">
        <v>70043</v>
      </c>
      <c r="Z319">
        <f t="shared" si="24"/>
        <v>35</v>
      </c>
      <c r="AA319">
        <v>1</v>
      </c>
      <c r="AB319">
        <v>20321</v>
      </c>
      <c r="AC319">
        <v>20150</v>
      </c>
      <c r="AD319">
        <v>20391</v>
      </c>
      <c r="AE319">
        <v>20411</v>
      </c>
      <c r="AF319">
        <v>20170</v>
      </c>
      <c r="AG319">
        <v>20320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</row>
    <row r="320" spans="1:39" ht="132" x14ac:dyDescent="0.15">
      <c r="A320" s="1"/>
      <c r="B320" s="19">
        <v>610015</v>
      </c>
      <c r="C320" s="20">
        <v>1</v>
      </c>
      <c r="D320" s="19">
        <v>15</v>
      </c>
      <c r="E320" s="19">
        <v>610016</v>
      </c>
      <c r="F320" s="21" t="s">
        <v>61</v>
      </c>
      <c r="G320" s="21" t="s">
        <v>60</v>
      </c>
      <c r="H320" s="22" t="str">
        <f t="shared" si="25"/>
        <v>[{"item_id":143,"count":3}]</v>
      </c>
      <c r="I320" s="23">
        <v>1</v>
      </c>
      <c r="J320" s="23" t="str">
        <f>"[
{""monster_id"":"&amp;AB320&amp;",""level"":"&amp;Z320&amp;",""stage"":"&amp;AH320&amp;",""spos"":1,""cpos"":1,""boss"":1},
{""monster_id"":"&amp;AC320&amp;",""level"":"&amp;Z320&amp;",""stage"":"&amp;AI320&amp;",""spos"":2,""cpos"":2},
{""monster_id"":"&amp;AD320&amp;",""level"":"&amp;Z320&amp;",""stage"":"&amp;AJ320&amp;",""spos"":3,""cpos"":3},
{""monster_id"":"&amp;AE320&amp;",""level"":"&amp;Z320&amp;",""stage"":"&amp;AK320&amp;",""spos"":4,""cpos"":4},
{""monster_id"":"&amp;AF320&amp;",""level"":"&amp;Z320&amp;",""stage"":"&amp;AL320&amp;",""spos"":5,""cpos"":5},
{""monster_id"":"&amp;AG320&amp;",""level"":"&amp;Z320&amp;",""stage"":"&amp;AM320&amp;",""spos"":6,""cpos"":6}
]"</f>
        <v>[
{"monster_id":20311,"level":37,"stage":1,"spos":1,"cpos":1,"boss":1},
{"monster_id":20110,"level":37,"stage":1,"spos":2,"cpos":2},
{"monster_id":20150,"level":37,"stage":1,"spos":3,"cpos":3},
{"monster_id":20171,"level":37,"stage":1,"spos":4,"cpos":4},
{"monster_id":20150,"level":37,"stage":1,"spos":5,"cpos":5},
{"monster_id":20351,"level":37,"stage":1,"spos":6,"cpos":6}
]</v>
      </c>
      <c r="L320" s="3">
        <f t="shared" si="20"/>
        <v>0</v>
      </c>
      <c r="M320" s="3">
        <f t="shared" si="21"/>
        <v>5</v>
      </c>
      <c r="T320" s="24" t="str">
        <f>"{""item_id"":"&amp;W320&amp;",""count"":3}"</f>
        <v>{"item_id":143,"count":3}</v>
      </c>
      <c r="W320">
        <v>143</v>
      </c>
      <c r="X320">
        <v>70043</v>
      </c>
      <c r="Z320">
        <f t="shared" si="24"/>
        <v>37</v>
      </c>
      <c r="AA320">
        <v>2</v>
      </c>
      <c r="AB320">
        <v>20311</v>
      </c>
      <c r="AC320">
        <v>20110</v>
      </c>
      <c r="AD320">
        <v>20150</v>
      </c>
      <c r="AE320">
        <v>20171</v>
      </c>
      <c r="AF320">
        <v>20150</v>
      </c>
      <c r="AG320">
        <v>20351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</row>
    <row r="321" spans="1:39" ht="132" x14ac:dyDescent="0.15">
      <c r="A321" s="1"/>
      <c r="B321" s="19">
        <v>610016</v>
      </c>
      <c r="C321" s="20">
        <v>1</v>
      </c>
      <c r="D321" s="19">
        <v>16</v>
      </c>
      <c r="E321" s="19">
        <v>610017</v>
      </c>
      <c r="F321" s="21" t="s">
        <v>61</v>
      </c>
      <c r="G321" s="21" t="s">
        <v>60</v>
      </c>
      <c r="H321" s="22" t="str">
        <f t="shared" si="25"/>
        <v>[{"item_id":4,"count":10000}]</v>
      </c>
      <c r="I321" s="23"/>
      <c r="J321" s="23" t="str">
        <f t="shared" si="26"/>
        <v>[
{"monster_id":20131,"level":38,"stage":1,"spos":1,"cpos":1},
{"monster_id":20020,"level":38,"stage":1,"spos":2,"cpos":2},
{"monster_id":20321,"level":38,"stage":1,"spos":3,"cpos":3},
{"monster_id":20080,"level":38,"stage":1,"spos":4,"cpos":4},
{"monster_id":20020,"level":38,"stage":1,"spos":5,"cpos":5},
{"monster_id":20081,"level":38,"stage":1,"spos":6,"cpos":6}
]</v>
      </c>
      <c r="L321" s="3">
        <f t="shared" si="20"/>
        <v>1</v>
      </c>
      <c r="M321" s="3">
        <f t="shared" si="21"/>
        <v>6</v>
      </c>
      <c r="R321" s="24" t="s">
        <v>62</v>
      </c>
      <c r="X321">
        <v>70043</v>
      </c>
      <c r="Z321">
        <f t="shared" si="24"/>
        <v>38</v>
      </c>
      <c r="AA321">
        <v>1</v>
      </c>
      <c r="AB321">
        <v>20131</v>
      </c>
      <c r="AC321">
        <v>20020</v>
      </c>
      <c r="AD321">
        <v>20321</v>
      </c>
      <c r="AE321">
        <v>20080</v>
      </c>
      <c r="AF321">
        <v>20020</v>
      </c>
      <c r="AG321">
        <v>20081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</row>
    <row r="322" spans="1:39" ht="132" x14ac:dyDescent="0.15">
      <c r="A322" s="1"/>
      <c r="B322" s="19">
        <v>610017</v>
      </c>
      <c r="C322" s="20">
        <v>1</v>
      </c>
      <c r="D322" s="19">
        <v>17</v>
      </c>
      <c r="E322" s="19">
        <v>610018</v>
      </c>
      <c r="F322" s="21" t="s">
        <v>61</v>
      </c>
      <c r="G322" s="21" t="s">
        <v>60</v>
      </c>
      <c r="H322" s="22" t="str">
        <f t="shared" si="25"/>
        <v>[{"item_id":1,"count":10000}]</v>
      </c>
      <c r="I322" s="23"/>
      <c r="J322" s="23" t="str">
        <f t="shared" si="26"/>
        <v>[
{"monster_id":20310,"level":39,"stage":1,"spos":1,"cpos":1},
{"monster_id":20031,"level":39,"stage":1,"spos":2,"cpos":2},
{"monster_id":20390,"level":39,"stage":1,"spos":3,"cpos":3},
{"monster_id":20051,"level":39,"stage":1,"spos":4,"cpos":4},
{"monster_id":20120,"level":39,"stage":1,"spos":5,"cpos":5},
{"monster_id":20420,"level":39,"stage":1,"spos":6,"cpos":6}
]</v>
      </c>
      <c r="L322" s="3">
        <f t="shared" si="20"/>
        <v>2</v>
      </c>
      <c r="M322" s="3">
        <f t="shared" si="21"/>
        <v>7</v>
      </c>
      <c r="S322" s="24" t="s">
        <v>63</v>
      </c>
      <c r="X322">
        <v>70043</v>
      </c>
      <c r="Z322">
        <f t="shared" si="24"/>
        <v>39</v>
      </c>
      <c r="AA322">
        <v>1</v>
      </c>
      <c r="AB322">
        <v>20310</v>
      </c>
      <c r="AC322">
        <v>20031</v>
      </c>
      <c r="AD322">
        <v>20390</v>
      </c>
      <c r="AE322">
        <v>20051</v>
      </c>
      <c r="AF322">
        <v>20120</v>
      </c>
      <c r="AG322">
        <v>20420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</row>
    <row r="323" spans="1:39" ht="132" x14ac:dyDescent="0.15">
      <c r="A323" s="1"/>
      <c r="B323" s="19">
        <v>610018</v>
      </c>
      <c r="C323" s="20">
        <v>1</v>
      </c>
      <c r="D323" s="19">
        <v>18</v>
      </c>
      <c r="E323" s="19">
        <v>610019</v>
      </c>
      <c r="F323" s="21" t="s">
        <v>61</v>
      </c>
      <c r="G323" s="21" t="s">
        <v>60</v>
      </c>
      <c r="H323" s="22" t="str">
        <f t="shared" si="25"/>
        <v>[{"item_id":4,"count":10000}]</v>
      </c>
      <c r="I323" s="23"/>
      <c r="J323" s="23" t="str">
        <f t="shared" si="26"/>
        <v>[
{"monster_id":20361,"level":40,"stage":1,"spos":1,"cpos":1},
{"monster_id":20051,"level":40,"stage":1,"spos":2,"cpos":2},
{"monster_id":20451,"level":40,"stage":1,"spos":3,"cpos":3},
{"monster_id":20400,"level":40,"stage":1,"spos":4,"cpos":4},
{"monster_id":20031,"level":40,"stage":1,"spos":5,"cpos":5},
{"monster_id":20011,"level":40,"stage":1,"spos":6,"cpos":6}
]</v>
      </c>
      <c r="L323" s="3">
        <f t="shared" si="20"/>
        <v>3</v>
      </c>
      <c r="M323" s="3">
        <f t="shared" si="21"/>
        <v>8</v>
      </c>
      <c r="R323" s="24" t="s">
        <v>62</v>
      </c>
      <c r="X323">
        <v>70043</v>
      </c>
      <c r="Z323">
        <f t="shared" si="24"/>
        <v>40</v>
      </c>
      <c r="AA323">
        <v>1</v>
      </c>
      <c r="AB323">
        <v>20361</v>
      </c>
      <c r="AC323">
        <v>20051</v>
      </c>
      <c r="AD323">
        <v>20451</v>
      </c>
      <c r="AE323">
        <v>20400</v>
      </c>
      <c r="AF323">
        <v>20031</v>
      </c>
      <c r="AG323">
        <v>20011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</row>
    <row r="324" spans="1:39" ht="132" x14ac:dyDescent="0.15">
      <c r="A324" s="1"/>
      <c r="B324" s="19">
        <v>610019</v>
      </c>
      <c r="C324" s="20">
        <v>1</v>
      </c>
      <c r="D324" s="19">
        <v>19</v>
      </c>
      <c r="E324" s="19">
        <v>610020</v>
      </c>
      <c r="F324" s="21" t="s">
        <v>61</v>
      </c>
      <c r="G324" s="21" t="s">
        <v>60</v>
      </c>
      <c r="H324" s="22" t="str">
        <f t="shared" si="25"/>
        <v>[{"item_id":1,"count":10000}]</v>
      </c>
      <c r="I324" s="23"/>
      <c r="J324" s="23" t="str">
        <f t="shared" si="26"/>
        <v>[
{"monster_id":20350,"level":41,"stage":1,"spos":1,"cpos":1},
{"monster_id":20410,"level":41,"stage":1,"spos":2,"cpos":2},
{"monster_id":20041,"level":41,"stage":1,"spos":3,"cpos":3},
{"monster_id":20381,"level":41,"stage":1,"spos":4,"cpos":4},
{"monster_id":20180,"level":41,"stage":1,"spos":5,"cpos":5},
{"monster_id":20050,"level":41,"stage":1,"spos":6,"cpos":6}
]</v>
      </c>
      <c r="L324" s="3">
        <f t="shared" si="20"/>
        <v>4</v>
      </c>
      <c r="M324" s="3">
        <f t="shared" si="21"/>
        <v>9</v>
      </c>
      <c r="S324" s="24" t="s">
        <v>63</v>
      </c>
      <c r="X324">
        <v>70043</v>
      </c>
      <c r="Z324">
        <f t="shared" si="24"/>
        <v>41</v>
      </c>
      <c r="AA324">
        <v>1</v>
      </c>
      <c r="AB324">
        <v>20350</v>
      </c>
      <c r="AC324">
        <v>20410</v>
      </c>
      <c r="AD324">
        <v>20041</v>
      </c>
      <c r="AE324">
        <v>20381</v>
      </c>
      <c r="AF324">
        <v>20180</v>
      </c>
      <c r="AG324">
        <v>20050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</row>
    <row r="325" spans="1:39" ht="132" x14ac:dyDescent="0.15">
      <c r="A325" s="1"/>
      <c r="B325" s="19">
        <v>610020</v>
      </c>
      <c r="C325" s="20">
        <v>1</v>
      </c>
      <c r="D325" s="19">
        <v>20</v>
      </c>
      <c r="E325" s="19">
        <v>610021</v>
      </c>
      <c r="F325" s="21" t="s">
        <v>61</v>
      </c>
      <c r="G325" s="21" t="s">
        <v>60</v>
      </c>
      <c r="H325" s="22" t="str">
        <f t="shared" si="25"/>
        <v>[{"item_id":144,"count":2}]</v>
      </c>
      <c r="I325" s="23">
        <v>1</v>
      </c>
      <c r="J325" s="23" t="str">
        <f>"[
{""monster_id"":"&amp;AB325&amp;",""level"":"&amp;Z325&amp;",""stage"":"&amp;AH325&amp;",""spos"":1,""cpos"":1,""boss"":1},
{""monster_id"":"&amp;AC325&amp;",""level"":"&amp;Z325&amp;",""stage"":"&amp;AI325&amp;",""spos"":2,""cpos"":2},
{""monster_id"":"&amp;AD325&amp;",""level"":"&amp;Z325&amp;",""stage"":"&amp;AJ325&amp;",""spos"":3,""cpos"":3},
{""monster_id"":"&amp;AE325&amp;",""level"":"&amp;Z325&amp;",""stage"":"&amp;AK325&amp;",""spos"":4,""cpos"":4},
{""monster_id"":"&amp;AF325&amp;",""level"":"&amp;Z325&amp;",""stage"":"&amp;AL325&amp;",""spos"":5,""cpos"":5},
{""monster_id"":"&amp;AG325&amp;",""level"":"&amp;Z325&amp;",""stage"":"&amp;AM325&amp;",""spos"":6,""cpos"":6}
]"</f>
        <v>[
{"monster_id":20371,"level":43,"stage":1,"spos":1,"cpos":1,"boss":1},
{"monster_id":20180,"level":43,"stage":1,"spos":2,"cpos":2},
{"monster_id":20380,"level":43,"stage":1,"spos":3,"cpos":3},
{"monster_id":20341,"level":43,"stage":1,"spos":4,"cpos":4},
{"monster_id":20011,"level":43,"stage":1,"spos":5,"cpos":5},
{"monster_id":20371,"level":43,"stage":1,"spos":6,"cpos":6}
]</v>
      </c>
      <c r="L325" s="3">
        <f t="shared" si="20"/>
        <v>0</v>
      </c>
      <c r="M325" s="3">
        <f t="shared" si="21"/>
        <v>0</v>
      </c>
      <c r="T325" s="24" t="str">
        <f>"{""item_id"":"&amp;W325&amp;",""count"":2}"</f>
        <v>{"item_id":144,"count":2}</v>
      </c>
      <c r="W325">
        <v>144</v>
      </c>
      <c r="X325">
        <v>70043</v>
      </c>
      <c r="Z325">
        <f t="shared" si="24"/>
        <v>43</v>
      </c>
      <c r="AA325">
        <v>2</v>
      </c>
      <c r="AB325">
        <v>20371</v>
      </c>
      <c r="AC325">
        <v>20180</v>
      </c>
      <c r="AD325">
        <v>20380</v>
      </c>
      <c r="AE325">
        <v>20341</v>
      </c>
      <c r="AF325">
        <v>20011</v>
      </c>
      <c r="AG325">
        <v>20371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</row>
    <row r="326" spans="1:39" ht="132" x14ac:dyDescent="0.15">
      <c r="A326" s="1"/>
      <c r="B326" s="19">
        <v>610021</v>
      </c>
      <c r="C326" s="20">
        <v>1</v>
      </c>
      <c r="D326" s="19">
        <v>21</v>
      </c>
      <c r="E326" s="19">
        <v>610022</v>
      </c>
      <c r="F326" s="21" t="s">
        <v>61</v>
      </c>
      <c r="G326" s="21" t="s">
        <v>60</v>
      </c>
      <c r="H326" s="22" t="str">
        <f t="shared" si="25"/>
        <v>[{"item_id":4,"count":10000}]</v>
      </c>
      <c r="I326" s="23"/>
      <c r="J326" s="23" t="str">
        <f t="shared" si="26"/>
        <v>[
{"monster_id":20390,"level":44,"stage":1,"spos":1,"cpos":1},
{"monster_id":20151,"level":44,"stage":1,"spos":2,"cpos":2},
{"monster_id":20340,"level":44,"stage":1,"spos":3,"cpos":3},
{"monster_id":20061,"level":44,"stage":1,"spos":4,"cpos":4},
{"monster_id":20320,"level":44,"stage":1,"spos":5,"cpos":5},
{"monster_id":20151,"level":44,"stage":1,"spos":6,"cpos":6}
]</v>
      </c>
      <c r="L326" s="3">
        <f t="shared" ref="L326:L389" si="27">MOD(B326,5)</f>
        <v>1</v>
      </c>
      <c r="M326" s="3">
        <f t="shared" ref="M326:M389" si="28">MOD(B326,10)</f>
        <v>1</v>
      </c>
      <c r="R326" s="24" t="s">
        <v>62</v>
      </c>
      <c r="X326">
        <v>70043</v>
      </c>
      <c r="Z326">
        <f t="shared" si="24"/>
        <v>44</v>
      </c>
      <c r="AA326">
        <v>1</v>
      </c>
      <c r="AB326">
        <v>20390</v>
      </c>
      <c r="AC326">
        <v>20151</v>
      </c>
      <c r="AD326">
        <v>20340</v>
      </c>
      <c r="AE326">
        <v>20061</v>
      </c>
      <c r="AF326">
        <v>20320</v>
      </c>
      <c r="AG326">
        <v>20151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</row>
    <row r="327" spans="1:39" ht="132" x14ac:dyDescent="0.15">
      <c r="A327" s="1"/>
      <c r="B327" s="19">
        <v>610022</v>
      </c>
      <c r="C327" s="20">
        <v>1</v>
      </c>
      <c r="D327" s="19">
        <v>22</v>
      </c>
      <c r="E327" s="19">
        <v>610023</v>
      </c>
      <c r="F327" s="21" t="s">
        <v>61</v>
      </c>
      <c r="G327" s="21" t="s">
        <v>60</v>
      </c>
      <c r="H327" s="22" t="str">
        <f t="shared" si="25"/>
        <v>[{"item_id":1,"count":10000}]</v>
      </c>
      <c r="I327" s="23"/>
      <c r="J327" s="23" t="str">
        <f t="shared" si="26"/>
        <v>[
{"monster_id":20171,"level":45,"stage":1,"spos":1,"cpos":1},
{"monster_id":20051,"level":45,"stage":1,"spos":2,"cpos":2},
{"monster_id":20011,"level":45,"stage":1,"spos":3,"cpos":3},
{"monster_id":20021,"level":45,"stage":1,"spos":4,"cpos":4},
{"monster_id":20360,"level":45,"stage":1,"spos":5,"cpos":5},
{"monster_id":20441,"level":45,"stage":1,"spos":6,"cpos":6}
]</v>
      </c>
      <c r="L327" s="3">
        <f t="shared" si="27"/>
        <v>2</v>
      </c>
      <c r="M327" s="3">
        <f t="shared" si="28"/>
        <v>2</v>
      </c>
      <c r="S327" s="24" t="s">
        <v>63</v>
      </c>
      <c r="X327">
        <v>70043</v>
      </c>
      <c r="Z327">
        <f t="shared" si="24"/>
        <v>45</v>
      </c>
      <c r="AA327">
        <v>1</v>
      </c>
      <c r="AB327">
        <v>20171</v>
      </c>
      <c r="AC327">
        <v>20051</v>
      </c>
      <c r="AD327">
        <v>20011</v>
      </c>
      <c r="AE327">
        <v>20021</v>
      </c>
      <c r="AF327">
        <v>20360</v>
      </c>
      <c r="AG327">
        <v>20441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</row>
    <row r="328" spans="1:39" ht="132" x14ac:dyDescent="0.15">
      <c r="A328" s="1"/>
      <c r="B328" s="19">
        <v>610023</v>
      </c>
      <c r="C328" s="20">
        <v>1</v>
      </c>
      <c r="D328" s="19">
        <v>23</v>
      </c>
      <c r="E328" s="19">
        <v>610024</v>
      </c>
      <c r="F328" s="21" t="s">
        <v>61</v>
      </c>
      <c r="G328" s="21" t="s">
        <v>60</v>
      </c>
      <c r="H328" s="22" t="str">
        <f t="shared" si="25"/>
        <v>[{"item_id":4,"count":10000}]</v>
      </c>
      <c r="I328" s="23"/>
      <c r="J328" s="23" t="str">
        <f t="shared" si="26"/>
        <v>[
{"monster_id":20040,"level":46,"stage":1,"spos":1,"cpos":1},
{"monster_id":20320,"level":46,"stage":1,"spos":2,"cpos":2},
{"monster_id":20390,"level":46,"stage":1,"spos":3,"cpos":3},
{"monster_id":20040,"level":46,"stage":1,"spos":4,"cpos":4},
{"monster_id":20170,"level":46,"stage":1,"spos":5,"cpos":5},
{"monster_id":20111,"level":46,"stage":1,"spos":6,"cpos":6}
]</v>
      </c>
      <c r="L328" s="3">
        <f t="shared" si="27"/>
        <v>3</v>
      </c>
      <c r="M328" s="3">
        <f t="shared" si="28"/>
        <v>3</v>
      </c>
      <c r="R328" s="24" t="s">
        <v>62</v>
      </c>
      <c r="X328">
        <v>70043</v>
      </c>
      <c r="Z328">
        <f t="shared" si="24"/>
        <v>46</v>
      </c>
      <c r="AA328">
        <v>1</v>
      </c>
      <c r="AB328">
        <v>20040</v>
      </c>
      <c r="AC328">
        <v>20320</v>
      </c>
      <c r="AD328">
        <v>20390</v>
      </c>
      <c r="AE328">
        <v>20040</v>
      </c>
      <c r="AF328">
        <v>20170</v>
      </c>
      <c r="AG328">
        <v>20111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</row>
    <row r="329" spans="1:39" ht="132" x14ac:dyDescent="0.15">
      <c r="A329" s="1"/>
      <c r="B329" s="19">
        <v>610024</v>
      </c>
      <c r="C329" s="20">
        <v>1</v>
      </c>
      <c r="D329" s="19">
        <v>24</v>
      </c>
      <c r="E329" s="19">
        <v>610025</v>
      </c>
      <c r="F329" s="21" t="s">
        <v>61</v>
      </c>
      <c r="G329" s="21" t="s">
        <v>60</v>
      </c>
      <c r="H329" s="22" t="str">
        <f t="shared" si="25"/>
        <v>[{"item_id":1,"count":10000}]</v>
      </c>
      <c r="I329" s="23"/>
      <c r="J329" s="23" t="str">
        <f t="shared" si="26"/>
        <v>[
{"monster_id":20140,"level":47,"stage":1,"spos":1,"cpos":1},
{"monster_id":20441,"level":47,"stage":1,"spos":2,"cpos":2},
{"monster_id":20120,"level":47,"stage":1,"spos":3,"cpos":3},
{"monster_id":20421,"level":47,"stage":1,"spos":4,"cpos":4},
{"monster_id":20180,"level":47,"stage":1,"spos":5,"cpos":5},
{"monster_id":20331,"level":47,"stage":1,"spos":6,"cpos":6}
]</v>
      </c>
      <c r="L329" s="3">
        <f t="shared" si="27"/>
        <v>4</v>
      </c>
      <c r="M329" s="3">
        <f t="shared" si="28"/>
        <v>4</v>
      </c>
      <c r="S329" s="24" t="s">
        <v>63</v>
      </c>
      <c r="X329">
        <v>70043</v>
      </c>
      <c r="Z329">
        <f t="shared" si="24"/>
        <v>47</v>
      </c>
      <c r="AA329">
        <v>1</v>
      </c>
      <c r="AB329">
        <v>20140</v>
      </c>
      <c r="AC329">
        <v>20441</v>
      </c>
      <c r="AD329">
        <v>20120</v>
      </c>
      <c r="AE329">
        <v>20421</v>
      </c>
      <c r="AF329">
        <v>20180</v>
      </c>
      <c r="AG329">
        <v>20331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</row>
    <row r="330" spans="1:39" ht="132" x14ac:dyDescent="0.15">
      <c r="A330" s="1"/>
      <c r="B330" s="19">
        <v>610025</v>
      </c>
      <c r="C330" s="20">
        <v>1</v>
      </c>
      <c r="D330" s="19">
        <v>25</v>
      </c>
      <c r="E330" s="19">
        <v>610026</v>
      </c>
      <c r="F330" s="21" t="s">
        <v>61</v>
      </c>
      <c r="G330" s="21" t="s">
        <v>60</v>
      </c>
      <c r="H330" s="22" t="str">
        <f t="shared" si="25"/>
        <v>[{"item_id":70043,"count":6}]</v>
      </c>
      <c r="I330" s="23">
        <v>1</v>
      </c>
      <c r="J330" s="23" t="str">
        <f>"[
{""monster_id"":"&amp;AB330&amp;",""level"":"&amp;Z330&amp;",""stage"":"&amp;AH330&amp;",""spos"":1,""cpos"":1,""boss"":1},
{""monster_id"":"&amp;AC330&amp;",""level"":"&amp;Z330&amp;",""stage"":"&amp;AI330&amp;",""spos"":2,""cpos"":2},
{""monster_id"":"&amp;AD330&amp;",""level"":"&amp;Z330&amp;",""stage"":"&amp;AJ330&amp;",""spos"":3,""cpos"":3},
{""monster_id"":"&amp;AE330&amp;",""level"":"&amp;Z330&amp;",""stage"":"&amp;AK330&amp;",""spos"":4,""cpos"":4},
{""monster_id"":"&amp;AF330&amp;",""level"":"&amp;Z330&amp;",""stage"":"&amp;AL330&amp;",""spos"":5,""cpos"":5},
{""monster_id"":"&amp;AG330&amp;",""level"":"&amp;Z330&amp;",""stage"":"&amp;AM330&amp;",""spos"":6,""cpos"":6}
]"</f>
        <v>[
{"monster_id":20030,"level":49,"stage":1,"spos":1,"cpos":1,"boss":1},
{"monster_id":20441,"level":49,"stage":1,"spos":2,"cpos":2},
{"monster_id":20081,"level":49,"stage":1,"spos":3,"cpos":3},
{"monster_id":20070,"level":49,"stage":1,"spos":4,"cpos":4},
{"monster_id":20121,"level":49,"stage":1,"spos":5,"cpos":5},
{"monster_id":20130,"level":49,"stage":1,"spos":6,"cpos":6}
]</v>
      </c>
      <c r="L330" s="3">
        <f t="shared" si="27"/>
        <v>0</v>
      </c>
      <c r="M330" s="3">
        <f t="shared" si="28"/>
        <v>5</v>
      </c>
      <c r="U330" s="24" t="str">
        <f>"{""item_id"":"&amp;X330&amp;",""count"":6}"</f>
        <v>{"item_id":70043,"count":6}</v>
      </c>
      <c r="X330">
        <v>70043</v>
      </c>
      <c r="Z330">
        <f t="shared" si="24"/>
        <v>49</v>
      </c>
      <c r="AA330">
        <v>2</v>
      </c>
      <c r="AB330">
        <v>20030</v>
      </c>
      <c r="AC330">
        <v>20441</v>
      </c>
      <c r="AD330">
        <v>20081</v>
      </c>
      <c r="AE330">
        <v>20070</v>
      </c>
      <c r="AF330">
        <v>20121</v>
      </c>
      <c r="AG330">
        <v>20130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</row>
    <row r="331" spans="1:39" ht="132" x14ac:dyDescent="0.15">
      <c r="A331" s="1"/>
      <c r="B331" s="19">
        <v>610026</v>
      </c>
      <c r="C331" s="20">
        <v>1</v>
      </c>
      <c r="D331" s="19">
        <v>26</v>
      </c>
      <c r="E331" s="19">
        <v>610027</v>
      </c>
      <c r="F331" s="21" t="s">
        <v>61</v>
      </c>
      <c r="G331" s="21" t="s">
        <v>60</v>
      </c>
      <c r="H331" s="22" t="str">
        <f t="shared" si="25"/>
        <v>[{"item_id":4,"count":10000}]</v>
      </c>
      <c r="I331" s="23"/>
      <c r="J331" s="23" t="str">
        <f t="shared" si="26"/>
        <v>[
{"monster_id":20360,"level":50,"stage":1,"spos":1,"cpos":1},
{"monster_id":20391,"level":50,"stage":1,"spos":2,"cpos":2},
{"monster_id":20351,"level":50,"stage":1,"spos":3,"cpos":3},
{"monster_id":20321,"level":50,"stage":1,"spos":4,"cpos":4},
{"monster_id":20141,"level":50,"stage":1,"spos":5,"cpos":5},
{"monster_id":20441,"level":50,"stage":1,"spos":6,"cpos":6}
]</v>
      </c>
      <c r="L331" s="3">
        <f t="shared" si="27"/>
        <v>1</v>
      </c>
      <c r="M331" s="3">
        <f t="shared" si="28"/>
        <v>6</v>
      </c>
      <c r="R331" s="24" t="s">
        <v>62</v>
      </c>
      <c r="X331">
        <v>70043</v>
      </c>
      <c r="Z331">
        <f t="shared" si="24"/>
        <v>50</v>
      </c>
      <c r="AA331">
        <v>1</v>
      </c>
      <c r="AB331">
        <v>20360</v>
      </c>
      <c r="AC331">
        <v>20391</v>
      </c>
      <c r="AD331">
        <v>20351</v>
      </c>
      <c r="AE331">
        <v>20321</v>
      </c>
      <c r="AF331">
        <v>20141</v>
      </c>
      <c r="AG331">
        <v>20441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</row>
    <row r="332" spans="1:39" ht="132" x14ac:dyDescent="0.15">
      <c r="A332" s="1"/>
      <c r="B332" s="19">
        <v>610027</v>
      </c>
      <c r="C332" s="20">
        <v>1</v>
      </c>
      <c r="D332" s="19">
        <v>27</v>
      </c>
      <c r="E332" s="19">
        <v>610028</v>
      </c>
      <c r="F332" s="21" t="s">
        <v>61</v>
      </c>
      <c r="G332" s="21" t="s">
        <v>60</v>
      </c>
      <c r="H332" s="22" t="str">
        <f t="shared" si="25"/>
        <v>[{"item_id":1,"count":10000}]</v>
      </c>
      <c r="I332" s="23"/>
      <c r="J332" s="23" t="str">
        <f t="shared" si="26"/>
        <v>[
{"monster_id":20351,"level":51,"stage":1,"spos":1,"cpos":1},
{"monster_id":20010,"level":51,"stage":1,"spos":2,"cpos":2},
{"monster_id":20421,"level":51,"stage":1,"spos":3,"cpos":3},
{"monster_id":20401,"level":51,"stage":1,"spos":4,"cpos":4},
{"monster_id":20060,"level":51,"stage":1,"spos":5,"cpos":5},
{"monster_id":20051,"level":51,"stage":1,"spos":6,"cpos":6}
]</v>
      </c>
      <c r="L332" s="3">
        <f t="shared" si="27"/>
        <v>2</v>
      </c>
      <c r="M332" s="3">
        <f t="shared" si="28"/>
        <v>7</v>
      </c>
      <c r="S332" s="24" t="s">
        <v>63</v>
      </c>
      <c r="X332">
        <v>70043</v>
      </c>
      <c r="Z332">
        <f t="shared" si="24"/>
        <v>51</v>
      </c>
      <c r="AA332">
        <v>1</v>
      </c>
      <c r="AB332">
        <v>20351</v>
      </c>
      <c r="AC332">
        <v>20010</v>
      </c>
      <c r="AD332">
        <v>20421</v>
      </c>
      <c r="AE332">
        <v>20401</v>
      </c>
      <c r="AF332">
        <v>20060</v>
      </c>
      <c r="AG332">
        <v>20051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</row>
    <row r="333" spans="1:39" ht="132" x14ac:dyDescent="0.15">
      <c r="A333" s="1"/>
      <c r="B333" s="19">
        <v>610028</v>
      </c>
      <c r="C333" s="20">
        <v>1</v>
      </c>
      <c r="D333" s="19">
        <v>28</v>
      </c>
      <c r="E333" s="19">
        <v>610029</v>
      </c>
      <c r="F333" s="21" t="s">
        <v>61</v>
      </c>
      <c r="G333" s="21" t="s">
        <v>60</v>
      </c>
      <c r="H333" s="22" t="str">
        <f t="shared" si="25"/>
        <v>[{"item_id":4,"count":10000}]</v>
      </c>
      <c r="I333" s="23"/>
      <c r="J333" s="23" t="str">
        <f t="shared" si="26"/>
        <v>[
{"monster_id":20440,"level":52,"stage":1,"spos":1,"cpos":1},
{"monster_id":20140,"level":52,"stage":1,"spos":2,"cpos":2},
{"monster_id":20331,"level":52,"stage":1,"spos":3,"cpos":3},
{"monster_id":20441,"level":52,"stage":1,"spos":4,"cpos":4},
{"monster_id":20371,"level":52,"stage":1,"spos":5,"cpos":5},
{"monster_id":20340,"level":52,"stage":1,"spos":6,"cpos":6}
]</v>
      </c>
      <c r="L333" s="3">
        <f t="shared" si="27"/>
        <v>3</v>
      </c>
      <c r="M333" s="3">
        <f t="shared" si="28"/>
        <v>8</v>
      </c>
      <c r="R333" s="24" t="s">
        <v>62</v>
      </c>
      <c r="X333">
        <v>70043</v>
      </c>
      <c r="Z333">
        <f t="shared" ref="Z333:Z396" si="29">Z332+AA333</f>
        <v>52</v>
      </c>
      <c r="AA333">
        <v>1</v>
      </c>
      <c r="AB333">
        <v>20440</v>
      </c>
      <c r="AC333">
        <v>20140</v>
      </c>
      <c r="AD333">
        <v>20331</v>
      </c>
      <c r="AE333">
        <v>20441</v>
      </c>
      <c r="AF333">
        <v>20371</v>
      </c>
      <c r="AG333">
        <v>20340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</row>
    <row r="334" spans="1:39" ht="132" x14ac:dyDescent="0.15">
      <c r="A334" s="1"/>
      <c r="B334" s="19">
        <v>610029</v>
      </c>
      <c r="C334" s="20">
        <v>1</v>
      </c>
      <c r="D334" s="19">
        <v>29</v>
      </c>
      <c r="E334" s="19">
        <v>610030</v>
      </c>
      <c r="F334" s="21" t="s">
        <v>61</v>
      </c>
      <c r="G334" s="21" t="s">
        <v>60</v>
      </c>
      <c r="H334" s="22" t="str">
        <f t="shared" si="25"/>
        <v>[{"item_id":1,"count":10000}]</v>
      </c>
      <c r="I334" s="23"/>
      <c r="J334" s="23" t="str">
        <f t="shared" si="26"/>
        <v>[
{"monster_id":20460,"level":53,"stage":1,"spos":1,"cpos":1},
{"monster_id":20081,"level":53,"stage":1,"spos":2,"cpos":2},
{"monster_id":20311,"level":53,"stage":1,"spos":3,"cpos":3},
{"monster_id":20011,"level":53,"stage":1,"spos":4,"cpos":4},
{"monster_id":20460,"level":53,"stage":1,"spos":5,"cpos":5},
{"monster_id":20130,"level":53,"stage":1,"spos":6,"cpos":6}
]</v>
      </c>
      <c r="L334" s="3">
        <f t="shared" si="27"/>
        <v>4</v>
      </c>
      <c r="M334" s="3">
        <f t="shared" si="28"/>
        <v>9</v>
      </c>
      <c r="S334" s="24" t="s">
        <v>63</v>
      </c>
      <c r="X334">
        <v>70043</v>
      </c>
      <c r="Z334">
        <f t="shared" si="29"/>
        <v>53</v>
      </c>
      <c r="AA334">
        <v>1</v>
      </c>
      <c r="AB334">
        <v>20460</v>
      </c>
      <c r="AC334">
        <v>20081</v>
      </c>
      <c r="AD334">
        <v>20311</v>
      </c>
      <c r="AE334">
        <v>20011</v>
      </c>
      <c r="AF334">
        <v>20460</v>
      </c>
      <c r="AG334">
        <v>20130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</row>
    <row r="335" spans="1:39" ht="132" x14ac:dyDescent="0.15">
      <c r="A335" s="1"/>
      <c r="B335" s="19">
        <v>610030</v>
      </c>
      <c r="C335" s="20">
        <v>1</v>
      </c>
      <c r="D335" s="19">
        <v>30</v>
      </c>
      <c r="E335" s="19">
        <v>610031</v>
      </c>
      <c r="F335" s="21" t="s">
        <v>61</v>
      </c>
      <c r="G335" s="21" t="s">
        <v>60</v>
      </c>
      <c r="H335" s="22" t="str">
        <f t="shared" si="25"/>
        <v>[{"item_id":141,"count":7}]</v>
      </c>
      <c r="I335" s="23">
        <v>1</v>
      </c>
      <c r="J335" s="23" t="str">
        <f>"[
{""monster_id"":"&amp;AB335&amp;",""level"":"&amp;Z335&amp;",""stage"":"&amp;AH335&amp;",""spos"":1,""cpos"":1,""boss"":1},
{""monster_id"":"&amp;AC335&amp;",""level"":"&amp;Z335&amp;",""stage"":"&amp;AI335&amp;",""spos"":2,""cpos"":2},
{""monster_id"":"&amp;AD335&amp;",""level"":"&amp;Z335&amp;",""stage"":"&amp;AJ335&amp;",""spos"":3,""cpos"":3},
{""monster_id"":"&amp;AE335&amp;",""level"":"&amp;Z335&amp;",""stage"":"&amp;AK335&amp;",""spos"":4,""cpos"":4},
{""monster_id"":"&amp;AF335&amp;",""level"":"&amp;Z335&amp;",""stage"":"&amp;AL335&amp;",""spos"":5,""cpos"":5},
{""monster_id"":"&amp;AG335&amp;",""level"":"&amp;Z335&amp;",""stage"":"&amp;AM335&amp;",""spos"":6,""cpos"":6}
]"</f>
        <v>[
{"monster_id":20180,"level":55,"stage":2,"spos":1,"cpos":1,"boss":1},
{"monster_id":20420,"level":55,"stage":2,"spos":2,"cpos":2},
{"monster_id":20170,"level":55,"stage":2,"spos":3,"cpos":3},
{"monster_id":20350,"level":55,"stage":2,"spos":4,"cpos":4},
{"monster_id":20380,"level":55,"stage":2,"spos":5,"cpos":5},
{"monster_id":20030,"level":55,"stage":2,"spos":6,"cpos":6}
]</v>
      </c>
      <c r="L335" s="3">
        <f t="shared" si="27"/>
        <v>0</v>
      </c>
      <c r="M335" s="3">
        <f t="shared" si="28"/>
        <v>0</v>
      </c>
      <c r="T335" s="24" t="str">
        <f>"{""item_id"":"&amp;W335&amp;",""count"":7}"</f>
        <v>{"item_id":141,"count":7}</v>
      </c>
      <c r="W335">
        <v>141</v>
      </c>
      <c r="X335">
        <v>70043</v>
      </c>
      <c r="Z335">
        <f t="shared" si="29"/>
        <v>55</v>
      </c>
      <c r="AA335">
        <v>2</v>
      </c>
      <c r="AB335">
        <v>20180</v>
      </c>
      <c r="AC335">
        <v>20420</v>
      </c>
      <c r="AD335">
        <v>20170</v>
      </c>
      <c r="AE335">
        <v>20350</v>
      </c>
      <c r="AF335">
        <v>20380</v>
      </c>
      <c r="AG335">
        <v>20030</v>
      </c>
      <c r="AH335">
        <v>2</v>
      </c>
      <c r="AI335">
        <v>2</v>
      </c>
      <c r="AJ335">
        <v>2</v>
      </c>
      <c r="AK335">
        <v>2</v>
      </c>
      <c r="AL335">
        <v>2</v>
      </c>
      <c r="AM335">
        <v>2</v>
      </c>
    </row>
    <row r="336" spans="1:39" ht="132" x14ac:dyDescent="0.15">
      <c r="A336" s="1"/>
      <c r="B336" s="19">
        <v>610031</v>
      </c>
      <c r="C336" s="20">
        <v>1</v>
      </c>
      <c r="D336" s="19">
        <v>31</v>
      </c>
      <c r="E336" s="19">
        <v>610032</v>
      </c>
      <c r="F336" s="21" t="s">
        <v>61</v>
      </c>
      <c r="G336" s="21" t="s">
        <v>60</v>
      </c>
      <c r="H336" s="22" t="str">
        <f t="shared" si="25"/>
        <v>[{"item_id":4,"count":10000}]</v>
      </c>
      <c r="I336" s="23"/>
      <c r="J336" s="23" t="str">
        <f t="shared" si="26"/>
        <v>[
{"monster_id":20030,"level":56,"stage":2,"spos":1,"cpos":1},
{"monster_id":20461,"level":56,"stage":2,"spos":2,"cpos":2},
{"monster_id":20182,"level":56,"stage":2,"spos":3,"cpos":3},
{"monster_id":20011,"level":56,"stage":2,"spos":4,"cpos":4},
{"monster_id":20052,"level":56,"stage":2,"spos":5,"cpos":5},
{"monster_id":20072,"level":56,"stage":2,"spos":6,"cpos":6}
]</v>
      </c>
      <c r="L336" s="3">
        <f t="shared" si="27"/>
        <v>1</v>
      </c>
      <c r="M336" s="3">
        <f t="shared" si="28"/>
        <v>1</v>
      </c>
      <c r="R336" s="24" t="s">
        <v>62</v>
      </c>
      <c r="X336">
        <v>70043</v>
      </c>
      <c r="Z336">
        <f t="shared" si="29"/>
        <v>56</v>
      </c>
      <c r="AA336">
        <v>1</v>
      </c>
      <c r="AB336">
        <v>20030</v>
      </c>
      <c r="AC336">
        <v>20461</v>
      </c>
      <c r="AD336">
        <v>20182</v>
      </c>
      <c r="AE336">
        <v>20011</v>
      </c>
      <c r="AF336">
        <v>20052</v>
      </c>
      <c r="AG336">
        <v>20072</v>
      </c>
      <c r="AH336">
        <v>2</v>
      </c>
      <c r="AI336">
        <v>2</v>
      </c>
      <c r="AJ336">
        <v>2</v>
      </c>
      <c r="AK336">
        <v>2</v>
      </c>
      <c r="AL336">
        <v>2</v>
      </c>
      <c r="AM336">
        <v>2</v>
      </c>
    </row>
    <row r="337" spans="1:39" ht="132" x14ac:dyDescent="0.15">
      <c r="A337" s="1"/>
      <c r="B337" s="19">
        <v>610032</v>
      </c>
      <c r="C337" s="20">
        <v>1</v>
      </c>
      <c r="D337" s="19">
        <v>32</v>
      </c>
      <c r="E337" s="19">
        <v>610033</v>
      </c>
      <c r="F337" s="21" t="s">
        <v>61</v>
      </c>
      <c r="G337" s="21" t="s">
        <v>60</v>
      </c>
      <c r="H337" s="22" t="str">
        <f t="shared" si="25"/>
        <v>[{"item_id":1,"count":10000}]</v>
      </c>
      <c r="I337" s="23"/>
      <c r="J337" s="23" t="str">
        <f t="shared" si="26"/>
        <v>[
{"monster_id":20130,"level":57,"stage":2,"spos":1,"cpos":1},
{"monster_id":20320,"level":57,"stage":2,"spos":2,"cpos":2},
{"monster_id":20392,"level":57,"stage":2,"spos":3,"cpos":3},
{"monster_id":20122,"level":57,"stage":2,"spos":4,"cpos":4},
{"monster_id":20381,"level":57,"stage":2,"spos":5,"cpos":5},
{"monster_id":20310,"level":57,"stage":2,"spos":6,"cpos":6}
]</v>
      </c>
      <c r="L337" s="3">
        <f t="shared" si="27"/>
        <v>2</v>
      </c>
      <c r="M337" s="3">
        <f t="shared" si="28"/>
        <v>2</v>
      </c>
      <c r="S337" s="24" t="s">
        <v>63</v>
      </c>
      <c r="X337">
        <v>70043</v>
      </c>
      <c r="Z337">
        <f t="shared" si="29"/>
        <v>57</v>
      </c>
      <c r="AA337">
        <v>1</v>
      </c>
      <c r="AB337">
        <v>20130</v>
      </c>
      <c r="AC337">
        <v>20320</v>
      </c>
      <c r="AD337">
        <v>20392</v>
      </c>
      <c r="AE337">
        <v>20122</v>
      </c>
      <c r="AF337">
        <v>20381</v>
      </c>
      <c r="AG337">
        <v>20310</v>
      </c>
      <c r="AH337">
        <v>2</v>
      </c>
      <c r="AI337">
        <v>2</v>
      </c>
      <c r="AJ337">
        <v>2</v>
      </c>
      <c r="AK337">
        <v>2</v>
      </c>
      <c r="AL337">
        <v>2</v>
      </c>
      <c r="AM337">
        <v>2</v>
      </c>
    </row>
    <row r="338" spans="1:39" ht="132" x14ac:dyDescent="0.15">
      <c r="A338" s="1"/>
      <c r="B338" s="19">
        <v>610033</v>
      </c>
      <c r="C338" s="20">
        <v>1</v>
      </c>
      <c r="D338" s="19">
        <v>33</v>
      </c>
      <c r="E338" s="19">
        <v>610034</v>
      </c>
      <c r="F338" s="21" t="s">
        <v>61</v>
      </c>
      <c r="G338" s="21" t="s">
        <v>60</v>
      </c>
      <c r="H338" s="22" t="str">
        <f t="shared" si="25"/>
        <v>[{"item_id":4,"count":10000}]</v>
      </c>
      <c r="I338" s="23"/>
      <c r="J338" s="23" t="str">
        <f t="shared" si="26"/>
        <v>[
{"monster_id":20161,"level":58,"stage":2,"spos":1,"cpos":1},
{"monster_id":20370,"level":58,"stage":2,"spos":2,"cpos":2},
{"monster_id":20130,"level":58,"stage":2,"spos":3,"cpos":3},
{"monster_id":20360,"level":58,"stage":2,"spos":4,"cpos":4},
{"monster_id":20081,"level":58,"stage":2,"spos":5,"cpos":5},
{"monster_id":20060,"level":58,"stage":2,"spos":6,"cpos":6}
]</v>
      </c>
      <c r="L338" s="3">
        <f t="shared" si="27"/>
        <v>3</v>
      </c>
      <c r="M338" s="3">
        <f t="shared" si="28"/>
        <v>3</v>
      </c>
      <c r="R338" s="24" t="s">
        <v>62</v>
      </c>
      <c r="X338">
        <v>70043</v>
      </c>
      <c r="Z338">
        <f t="shared" si="29"/>
        <v>58</v>
      </c>
      <c r="AA338">
        <v>1</v>
      </c>
      <c r="AB338">
        <v>20161</v>
      </c>
      <c r="AC338">
        <v>20370</v>
      </c>
      <c r="AD338">
        <v>20130</v>
      </c>
      <c r="AE338">
        <v>20360</v>
      </c>
      <c r="AF338">
        <v>20081</v>
      </c>
      <c r="AG338">
        <v>20060</v>
      </c>
      <c r="AH338">
        <v>2</v>
      </c>
      <c r="AI338">
        <v>2</v>
      </c>
      <c r="AJ338">
        <v>2</v>
      </c>
      <c r="AK338">
        <v>2</v>
      </c>
      <c r="AL338">
        <v>2</v>
      </c>
      <c r="AM338">
        <v>2</v>
      </c>
    </row>
    <row r="339" spans="1:39" ht="132" x14ac:dyDescent="0.15">
      <c r="A339" s="1"/>
      <c r="B339" s="19">
        <v>610034</v>
      </c>
      <c r="C339" s="20">
        <v>1</v>
      </c>
      <c r="D339" s="19">
        <v>34</v>
      </c>
      <c r="E339" s="19">
        <v>610035</v>
      </c>
      <c r="F339" s="21" t="s">
        <v>61</v>
      </c>
      <c r="G339" s="21" t="s">
        <v>60</v>
      </c>
      <c r="H339" s="22" t="str">
        <f t="shared" si="25"/>
        <v>[{"item_id":1,"count":10000}]</v>
      </c>
      <c r="I339" s="23"/>
      <c r="J339" s="23" t="str">
        <f t="shared" si="26"/>
        <v>[
{"monster_id":20391,"level":59,"stage":2,"spos":1,"cpos":1},
{"monster_id":20390,"level":59,"stage":2,"spos":2,"cpos":2},
{"monster_id":20452,"level":59,"stage":2,"spos":3,"cpos":3},
{"monster_id":20042,"level":59,"stage":2,"spos":4,"cpos":4},
{"monster_id":20151,"level":59,"stage":2,"spos":5,"cpos":5},
{"monster_id":20340,"level":59,"stage":2,"spos":6,"cpos":6}
]</v>
      </c>
      <c r="L339" s="3">
        <f t="shared" si="27"/>
        <v>4</v>
      </c>
      <c r="M339" s="3">
        <f t="shared" si="28"/>
        <v>4</v>
      </c>
      <c r="S339" s="24" t="s">
        <v>63</v>
      </c>
      <c r="X339">
        <v>70043</v>
      </c>
      <c r="Z339">
        <f t="shared" si="29"/>
        <v>59</v>
      </c>
      <c r="AA339">
        <v>1</v>
      </c>
      <c r="AB339">
        <v>20391</v>
      </c>
      <c r="AC339">
        <v>20390</v>
      </c>
      <c r="AD339">
        <v>20452</v>
      </c>
      <c r="AE339">
        <v>20042</v>
      </c>
      <c r="AF339">
        <v>20151</v>
      </c>
      <c r="AG339">
        <v>20340</v>
      </c>
      <c r="AH339">
        <v>2</v>
      </c>
      <c r="AI339">
        <v>2</v>
      </c>
      <c r="AJ339">
        <v>2</v>
      </c>
      <c r="AK339">
        <v>2</v>
      </c>
      <c r="AL339">
        <v>2</v>
      </c>
      <c r="AM339">
        <v>2</v>
      </c>
    </row>
    <row r="340" spans="1:39" ht="132" x14ac:dyDescent="0.15">
      <c r="A340" s="1"/>
      <c r="B340" s="19">
        <v>610035</v>
      </c>
      <c r="C340" s="20">
        <v>1</v>
      </c>
      <c r="D340" s="19">
        <v>35</v>
      </c>
      <c r="E340" s="19">
        <v>610036</v>
      </c>
      <c r="F340" s="21" t="s">
        <v>61</v>
      </c>
      <c r="G340" s="21" t="s">
        <v>60</v>
      </c>
      <c r="H340" s="22" t="str">
        <f t="shared" si="25"/>
        <v>[{"item_id":142,"count":6}]</v>
      </c>
      <c r="I340" s="23">
        <v>1</v>
      </c>
      <c r="J340" s="23" t="str">
        <f>"[
{""monster_id"":"&amp;AB340&amp;",""level"":"&amp;Z340&amp;",""stage"":"&amp;AH340&amp;",""spos"":1,""cpos"":1,""boss"":1},
{""monster_id"":"&amp;AC340&amp;",""level"":"&amp;Z340&amp;",""stage"":"&amp;AI340&amp;",""spos"":2,""cpos"":2},
{""monster_id"":"&amp;AD340&amp;",""level"":"&amp;Z340&amp;",""stage"":"&amp;AJ340&amp;",""spos"":3,""cpos"":3},
{""monster_id"":"&amp;AE340&amp;",""level"":"&amp;Z340&amp;",""stage"":"&amp;AK340&amp;",""spos"":4,""cpos"":4},
{""monster_id"":"&amp;AF340&amp;",""level"":"&amp;Z340&amp;",""stage"":"&amp;AL340&amp;",""spos"":5,""cpos"":5},
{""monster_id"":"&amp;AG340&amp;",""level"":"&amp;Z340&amp;",""stage"":"&amp;AM340&amp;",""spos"":6,""cpos"":6}
]"</f>
        <v>[
{"monster_id":20402,"level":61,"stage":2,"spos":1,"cpos":1,"boss":1},
{"monster_id":20460,"level":61,"stage":2,"spos":2,"cpos":2},
{"monster_id":20371,"level":61,"stage":2,"spos":3,"cpos":3},
{"monster_id":20182,"level":61,"stage":2,"spos":4,"cpos":4},
{"monster_id":20471,"level":61,"stage":2,"spos":5,"cpos":5},
{"monster_id":20160,"level":61,"stage":2,"spos":6,"cpos":6}
]</v>
      </c>
      <c r="L340" s="3">
        <f t="shared" si="27"/>
        <v>0</v>
      </c>
      <c r="M340" s="3">
        <f t="shared" si="28"/>
        <v>5</v>
      </c>
      <c r="T340" s="24" t="str">
        <f>"{""item_id"":"&amp;W340&amp;",""count"":6}"</f>
        <v>{"item_id":142,"count":6}</v>
      </c>
      <c r="W340">
        <v>142</v>
      </c>
      <c r="X340">
        <v>70043</v>
      </c>
      <c r="Z340">
        <f t="shared" si="29"/>
        <v>61</v>
      </c>
      <c r="AA340">
        <v>2</v>
      </c>
      <c r="AB340">
        <v>20402</v>
      </c>
      <c r="AC340">
        <v>20460</v>
      </c>
      <c r="AD340">
        <v>20371</v>
      </c>
      <c r="AE340">
        <v>20182</v>
      </c>
      <c r="AF340">
        <v>20471</v>
      </c>
      <c r="AG340">
        <v>20160</v>
      </c>
      <c r="AH340">
        <v>2</v>
      </c>
      <c r="AI340">
        <v>2</v>
      </c>
      <c r="AJ340">
        <v>2</v>
      </c>
      <c r="AK340">
        <v>2</v>
      </c>
      <c r="AL340">
        <v>2</v>
      </c>
      <c r="AM340">
        <v>2</v>
      </c>
    </row>
    <row r="341" spans="1:39" ht="132" x14ac:dyDescent="0.15">
      <c r="A341" s="1"/>
      <c r="B341" s="19">
        <v>610036</v>
      </c>
      <c r="C341" s="20">
        <v>1</v>
      </c>
      <c r="D341" s="19">
        <v>36</v>
      </c>
      <c r="E341" s="19">
        <v>610037</v>
      </c>
      <c r="F341" s="21" t="s">
        <v>61</v>
      </c>
      <c r="G341" s="21" t="s">
        <v>60</v>
      </c>
      <c r="H341" s="22" t="str">
        <f t="shared" si="25"/>
        <v>[{"item_id":4,"count":10000}]</v>
      </c>
      <c r="I341" s="23"/>
      <c r="J341" s="23" t="str">
        <f t="shared" si="26"/>
        <v>[
{"monster_id":20061,"level":62,"stage":2,"spos":1,"cpos":1},
{"monster_id":20182,"level":62,"stage":2,"spos":2,"cpos":2},
{"monster_id":20082,"level":62,"stage":2,"spos":3,"cpos":3},
{"monster_id":20070,"level":62,"stage":2,"spos":4,"cpos":4},
{"monster_id":20341,"level":62,"stage":2,"spos":5,"cpos":5},
{"monster_id":20032,"level":62,"stage":2,"spos":6,"cpos":6}
]</v>
      </c>
      <c r="L341" s="3">
        <f t="shared" si="27"/>
        <v>1</v>
      </c>
      <c r="M341" s="3">
        <f t="shared" si="28"/>
        <v>6</v>
      </c>
      <c r="R341" s="24" t="s">
        <v>62</v>
      </c>
      <c r="X341">
        <v>70043</v>
      </c>
      <c r="Z341">
        <f t="shared" si="29"/>
        <v>62</v>
      </c>
      <c r="AA341">
        <v>1</v>
      </c>
      <c r="AB341">
        <v>20061</v>
      </c>
      <c r="AC341">
        <v>20182</v>
      </c>
      <c r="AD341">
        <v>20082</v>
      </c>
      <c r="AE341">
        <v>20070</v>
      </c>
      <c r="AF341">
        <v>20341</v>
      </c>
      <c r="AG341">
        <v>20032</v>
      </c>
      <c r="AH341">
        <v>2</v>
      </c>
      <c r="AI341">
        <v>2</v>
      </c>
      <c r="AJ341">
        <v>2</v>
      </c>
      <c r="AK341">
        <v>2</v>
      </c>
      <c r="AL341">
        <v>2</v>
      </c>
      <c r="AM341">
        <v>2</v>
      </c>
    </row>
    <row r="342" spans="1:39" ht="132" x14ac:dyDescent="0.15">
      <c r="A342" s="1"/>
      <c r="B342" s="19">
        <v>610037</v>
      </c>
      <c r="C342" s="20">
        <v>1</v>
      </c>
      <c r="D342" s="19">
        <v>37</v>
      </c>
      <c r="E342" s="19">
        <v>610038</v>
      </c>
      <c r="F342" s="21" t="s">
        <v>61</v>
      </c>
      <c r="G342" s="21" t="s">
        <v>60</v>
      </c>
      <c r="H342" s="22" t="str">
        <f t="shared" si="25"/>
        <v>[{"item_id":1,"count":10000}]</v>
      </c>
      <c r="I342" s="23"/>
      <c r="J342" s="23" t="str">
        <f t="shared" si="26"/>
        <v>[
{"monster_id":20110,"level":63,"stage":2,"spos":1,"cpos":1},
{"monster_id":20400,"level":63,"stage":2,"spos":2,"cpos":2},
{"monster_id":20150,"level":63,"stage":2,"spos":3,"cpos":3},
{"monster_id":20420,"level":63,"stage":2,"spos":4,"cpos":4},
{"monster_id":20371,"level":63,"stage":2,"spos":5,"cpos":5},
{"monster_id":20172,"level":63,"stage":2,"spos":6,"cpos":6}
]</v>
      </c>
      <c r="L342" s="3">
        <f t="shared" si="27"/>
        <v>2</v>
      </c>
      <c r="M342" s="3">
        <f t="shared" si="28"/>
        <v>7</v>
      </c>
      <c r="S342" s="24" t="s">
        <v>63</v>
      </c>
      <c r="X342">
        <v>70043</v>
      </c>
      <c r="Z342">
        <f t="shared" si="29"/>
        <v>63</v>
      </c>
      <c r="AA342">
        <v>1</v>
      </c>
      <c r="AB342">
        <v>20110</v>
      </c>
      <c r="AC342">
        <v>20400</v>
      </c>
      <c r="AD342">
        <v>20150</v>
      </c>
      <c r="AE342">
        <v>20420</v>
      </c>
      <c r="AF342">
        <v>20371</v>
      </c>
      <c r="AG342">
        <v>20172</v>
      </c>
      <c r="AH342">
        <v>2</v>
      </c>
      <c r="AI342">
        <v>2</v>
      </c>
      <c r="AJ342">
        <v>2</v>
      </c>
      <c r="AK342">
        <v>2</v>
      </c>
      <c r="AL342">
        <v>2</v>
      </c>
      <c r="AM342">
        <v>2</v>
      </c>
    </row>
    <row r="343" spans="1:39" ht="132" x14ac:dyDescent="0.15">
      <c r="A343" s="1"/>
      <c r="B343" s="19">
        <v>610038</v>
      </c>
      <c r="C343" s="20">
        <v>1</v>
      </c>
      <c r="D343" s="19">
        <v>38</v>
      </c>
      <c r="E343" s="19">
        <v>610039</v>
      </c>
      <c r="F343" s="21" t="s">
        <v>61</v>
      </c>
      <c r="G343" s="21" t="s">
        <v>60</v>
      </c>
      <c r="H343" s="22" t="str">
        <f t="shared" si="25"/>
        <v>[{"item_id":4,"count":10000}]</v>
      </c>
      <c r="I343" s="23"/>
      <c r="J343" s="23" t="str">
        <f t="shared" si="26"/>
        <v>[
{"monster_id":20441,"level":64,"stage":2,"spos":1,"cpos":1},
{"monster_id":20430,"level":64,"stage":2,"spos":2,"cpos":2},
{"monster_id":20150,"level":64,"stage":2,"spos":3,"cpos":3},
{"monster_id":20140,"level":64,"stage":2,"spos":4,"cpos":4},
{"monster_id":20422,"level":64,"stage":2,"spos":5,"cpos":5},
{"monster_id":20410,"level":64,"stage":2,"spos":6,"cpos":6}
]</v>
      </c>
      <c r="L343" s="3">
        <f t="shared" si="27"/>
        <v>3</v>
      </c>
      <c r="M343" s="3">
        <f t="shared" si="28"/>
        <v>8</v>
      </c>
      <c r="R343" s="24" t="s">
        <v>62</v>
      </c>
      <c r="X343">
        <v>70043</v>
      </c>
      <c r="Z343">
        <f t="shared" si="29"/>
        <v>64</v>
      </c>
      <c r="AA343">
        <v>1</v>
      </c>
      <c r="AB343">
        <v>20441</v>
      </c>
      <c r="AC343">
        <v>20430</v>
      </c>
      <c r="AD343">
        <v>20150</v>
      </c>
      <c r="AE343">
        <v>20140</v>
      </c>
      <c r="AF343">
        <v>20422</v>
      </c>
      <c r="AG343">
        <v>20410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2</v>
      </c>
    </row>
    <row r="344" spans="1:39" ht="132" x14ac:dyDescent="0.15">
      <c r="A344" s="1"/>
      <c r="B344" s="19">
        <v>610039</v>
      </c>
      <c r="C344" s="20">
        <v>1</v>
      </c>
      <c r="D344" s="19">
        <v>39</v>
      </c>
      <c r="E344" s="19">
        <v>610040</v>
      </c>
      <c r="F344" s="21" t="s">
        <v>61</v>
      </c>
      <c r="G344" s="21" t="s">
        <v>60</v>
      </c>
      <c r="H344" s="22" t="str">
        <f t="shared" si="25"/>
        <v>[{"item_id":1,"count":10000}]</v>
      </c>
      <c r="I344" s="23"/>
      <c r="J344" s="23" t="str">
        <f t="shared" si="26"/>
        <v>[
{"monster_id":20160,"level":65,"stage":2,"spos":1,"cpos":1},
{"monster_id":20410,"level":65,"stage":2,"spos":2,"cpos":2},
{"monster_id":20171,"level":65,"stage":2,"spos":3,"cpos":3},
{"monster_id":20121,"level":65,"stage":2,"spos":4,"cpos":4},
{"monster_id":20080,"level":65,"stage":2,"spos":5,"cpos":5},
{"monster_id":20170,"level":65,"stage":2,"spos":6,"cpos":6}
]</v>
      </c>
      <c r="L344" s="3">
        <f t="shared" si="27"/>
        <v>4</v>
      </c>
      <c r="M344" s="3">
        <f t="shared" si="28"/>
        <v>9</v>
      </c>
      <c r="S344" s="24" t="s">
        <v>63</v>
      </c>
      <c r="X344">
        <v>70043</v>
      </c>
      <c r="Z344">
        <f t="shared" si="29"/>
        <v>65</v>
      </c>
      <c r="AA344">
        <v>1</v>
      </c>
      <c r="AB344">
        <v>20160</v>
      </c>
      <c r="AC344">
        <v>20410</v>
      </c>
      <c r="AD344">
        <v>20171</v>
      </c>
      <c r="AE344">
        <v>20121</v>
      </c>
      <c r="AF344">
        <v>20080</v>
      </c>
      <c r="AG344">
        <v>20170</v>
      </c>
      <c r="AH344">
        <v>2</v>
      </c>
      <c r="AI344">
        <v>2</v>
      </c>
      <c r="AJ344">
        <v>2</v>
      </c>
      <c r="AK344">
        <v>2</v>
      </c>
      <c r="AL344">
        <v>2</v>
      </c>
      <c r="AM344">
        <v>2</v>
      </c>
    </row>
    <row r="345" spans="1:39" ht="132" x14ac:dyDescent="0.15">
      <c r="A345" s="1"/>
      <c r="B345" s="19">
        <v>610040</v>
      </c>
      <c r="C345" s="20">
        <v>1</v>
      </c>
      <c r="D345" s="19">
        <v>40</v>
      </c>
      <c r="E345" s="20">
        <v>610041</v>
      </c>
      <c r="F345" s="21" t="s">
        <v>61</v>
      </c>
      <c r="G345" s="21" t="s">
        <v>60</v>
      </c>
      <c r="H345" s="22" t="str">
        <f t="shared" si="25"/>
        <v>[{"item_id":143,"count":5}]</v>
      </c>
      <c r="I345" s="23">
        <v>1</v>
      </c>
      <c r="J345" s="23" t="str">
        <f>"[
{""monster_id"":"&amp;AB345&amp;",""level"":"&amp;Z345&amp;",""stage"":"&amp;AH345&amp;",""spos"":1,""cpos"":1,""boss"":1},
{""monster_id"":"&amp;AC345&amp;",""level"":"&amp;Z345&amp;",""stage"":"&amp;AI345&amp;",""spos"":2,""cpos"":2},
{""monster_id"":"&amp;AD345&amp;",""level"":"&amp;Z345&amp;",""stage"":"&amp;AJ345&amp;",""spos"":3,""cpos"":3},
{""monster_id"":"&amp;AE345&amp;",""level"":"&amp;Z345&amp;",""stage"":"&amp;AK345&amp;",""spos"":4,""cpos"":4},
{""monster_id"":"&amp;AF345&amp;",""level"":"&amp;Z345&amp;",""stage"":"&amp;AL345&amp;",""spos"":5,""cpos"":5},
{""monster_id"":"&amp;AG345&amp;",""level"":"&amp;Z345&amp;",""stage"":"&amp;AM345&amp;",""spos"":6,""cpos"":6}
]"</f>
        <v>[
{"monster_id":20171,"level":67,"stage":2,"spos":1,"cpos":1,"boss":1},
{"monster_id":20452,"level":67,"stage":2,"spos":2,"cpos":2},
{"monster_id":20402,"level":67,"stage":2,"spos":3,"cpos":3},
{"monster_id":20140,"level":67,"stage":2,"spos":4,"cpos":4},
{"monster_id":20362,"level":67,"stage":2,"spos":5,"cpos":5},
{"monster_id":20182,"level":67,"stage":2,"spos":6,"cpos":6}
]</v>
      </c>
      <c r="L345" s="3">
        <f t="shared" si="27"/>
        <v>0</v>
      </c>
      <c r="M345" s="3">
        <f t="shared" si="28"/>
        <v>0</v>
      </c>
      <c r="T345" s="24" t="str">
        <f>"{""item_id"":"&amp;W345&amp;",""count"":5}"</f>
        <v>{"item_id":143,"count":5}</v>
      </c>
      <c r="W345">
        <v>143</v>
      </c>
      <c r="X345">
        <v>70043</v>
      </c>
      <c r="Z345">
        <f t="shared" si="29"/>
        <v>67</v>
      </c>
      <c r="AA345">
        <v>2</v>
      </c>
      <c r="AB345">
        <v>20171</v>
      </c>
      <c r="AC345">
        <v>20452</v>
      </c>
      <c r="AD345">
        <v>20402</v>
      </c>
      <c r="AE345">
        <v>20140</v>
      </c>
      <c r="AF345">
        <v>20362</v>
      </c>
      <c r="AG345">
        <v>20182</v>
      </c>
      <c r="AH345">
        <v>2</v>
      </c>
      <c r="AI345">
        <v>2</v>
      </c>
      <c r="AJ345">
        <v>2</v>
      </c>
      <c r="AK345">
        <v>2</v>
      </c>
      <c r="AL345">
        <v>2</v>
      </c>
      <c r="AM345">
        <v>2</v>
      </c>
    </row>
    <row r="346" spans="1:39" ht="132" x14ac:dyDescent="0.15">
      <c r="A346" s="1"/>
      <c r="B346" s="19">
        <v>610041</v>
      </c>
      <c r="C346" s="20">
        <v>1</v>
      </c>
      <c r="D346" s="19">
        <v>41</v>
      </c>
      <c r="E346" s="19">
        <v>610042</v>
      </c>
      <c r="F346" s="21" t="s">
        <v>61</v>
      </c>
      <c r="G346" s="21" t="s">
        <v>60</v>
      </c>
      <c r="H346" s="22" t="str">
        <f t="shared" si="25"/>
        <v>[{"item_id":4,"count":20000}]</v>
      </c>
      <c r="I346" s="23"/>
      <c r="J346" s="23" t="str">
        <f t="shared" si="26"/>
        <v>[
{"monster_id":20340,"level":68,"stage":2,"spos":1,"cpos":1},
{"monster_id":20472,"level":68,"stage":2,"spos":2,"cpos":2},
{"monster_id":20151,"level":68,"stage":2,"spos":3,"cpos":3},
{"monster_id":20460,"level":68,"stage":2,"spos":4,"cpos":4},
{"monster_id":20042,"level":68,"stage":2,"spos":5,"cpos":5},
{"monster_id":20060,"level":68,"stage":2,"spos":6,"cpos":6}
]</v>
      </c>
      <c r="L346" s="3">
        <f t="shared" si="27"/>
        <v>1</v>
      </c>
      <c r="M346" s="3">
        <f t="shared" si="28"/>
        <v>1</v>
      </c>
      <c r="R346" s="24" t="s">
        <v>64</v>
      </c>
      <c r="X346">
        <v>70043</v>
      </c>
      <c r="Z346">
        <f t="shared" si="29"/>
        <v>68</v>
      </c>
      <c r="AA346">
        <v>1</v>
      </c>
      <c r="AB346">
        <v>20340</v>
      </c>
      <c r="AC346">
        <v>20472</v>
      </c>
      <c r="AD346">
        <v>20151</v>
      </c>
      <c r="AE346">
        <v>20460</v>
      </c>
      <c r="AF346">
        <v>20042</v>
      </c>
      <c r="AG346">
        <v>20060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</row>
    <row r="347" spans="1:39" ht="132" x14ac:dyDescent="0.15">
      <c r="A347" s="1"/>
      <c r="B347" s="19">
        <v>610042</v>
      </c>
      <c r="C347" s="20">
        <v>1</v>
      </c>
      <c r="D347" s="19">
        <v>42</v>
      </c>
      <c r="E347" s="20">
        <v>610043</v>
      </c>
      <c r="F347" s="21" t="s">
        <v>61</v>
      </c>
      <c r="G347" s="21" t="s">
        <v>60</v>
      </c>
      <c r="H347" s="22" t="str">
        <f t="shared" si="25"/>
        <v>[{"item_id":1,"count":20000}]</v>
      </c>
      <c r="I347" s="23"/>
      <c r="J347" s="23" t="str">
        <f t="shared" si="26"/>
        <v>[
{"monster_id":20182,"level":69,"stage":2,"spos":1,"cpos":1},
{"monster_id":20312,"level":69,"stage":2,"spos":2,"cpos":2},
{"monster_id":20331,"level":69,"stage":2,"spos":3,"cpos":3},
{"monster_id":20042,"level":69,"stage":2,"spos":4,"cpos":4},
{"monster_id":20052,"level":69,"stage":2,"spos":5,"cpos":5},
{"monster_id":20041,"level":69,"stage":2,"spos":6,"cpos":6}
]</v>
      </c>
      <c r="L347" s="3">
        <f t="shared" si="27"/>
        <v>2</v>
      </c>
      <c r="M347" s="3">
        <f t="shared" si="28"/>
        <v>2</v>
      </c>
      <c r="S347" s="24" t="s">
        <v>65</v>
      </c>
      <c r="X347">
        <v>70043</v>
      </c>
      <c r="Z347">
        <f t="shared" si="29"/>
        <v>69</v>
      </c>
      <c r="AA347">
        <v>1</v>
      </c>
      <c r="AB347">
        <v>20182</v>
      </c>
      <c r="AC347">
        <v>20312</v>
      </c>
      <c r="AD347">
        <v>20331</v>
      </c>
      <c r="AE347">
        <v>20042</v>
      </c>
      <c r="AF347">
        <v>20052</v>
      </c>
      <c r="AG347">
        <v>20041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</row>
    <row r="348" spans="1:39" ht="132" x14ac:dyDescent="0.15">
      <c r="A348" s="1"/>
      <c r="B348" s="19">
        <v>610043</v>
      </c>
      <c r="C348" s="20">
        <v>1</v>
      </c>
      <c r="D348" s="19">
        <v>43</v>
      </c>
      <c r="E348" s="19">
        <v>610044</v>
      </c>
      <c r="F348" s="21" t="s">
        <v>61</v>
      </c>
      <c r="G348" s="21" t="s">
        <v>60</v>
      </c>
      <c r="H348" s="22" t="str">
        <f t="shared" si="25"/>
        <v>[{"item_id":4,"count":20000}]</v>
      </c>
      <c r="I348" s="23"/>
      <c r="J348" s="23" t="str">
        <f t="shared" si="26"/>
        <v>[
{"monster_id":20010,"level":70,"stage":2,"spos":1,"cpos":1},
{"monster_id":20321,"level":70,"stage":2,"spos":2,"cpos":2},
{"monster_id":20041,"level":70,"stage":2,"spos":3,"cpos":3},
{"monster_id":20462,"level":70,"stage":2,"spos":4,"cpos":4},
{"monster_id":20351,"level":70,"stage":2,"spos":5,"cpos":5},
{"monster_id":20412,"level":70,"stage":2,"spos":6,"cpos":6}
]</v>
      </c>
      <c r="L348" s="3">
        <f t="shared" si="27"/>
        <v>3</v>
      </c>
      <c r="M348" s="3">
        <f t="shared" si="28"/>
        <v>3</v>
      </c>
      <c r="R348" s="24" t="s">
        <v>64</v>
      </c>
      <c r="X348">
        <v>70043</v>
      </c>
      <c r="Z348">
        <f t="shared" si="29"/>
        <v>70</v>
      </c>
      <c r="AA348">
        <v>1</v>
      </c>
      <c r="AB348">
        <v>20010</v>
      </c>
      <c r="AC348">
        <v>20321</v>
      </c>
      <c r="AD348">
        <v>20041</v>
      </c>
      <c r="AE348">
        <v>20462</v>
      </c>
      <c r="AF348">
        <v>20351</v>
      </c>
      <c r="AG348">
        <v>20412</v>
      </c>
      <c r="AH348">
        <v>2</v>
      </c>
      <c r="AI348">
        <v>2</v>
      </c>
      <c r="AJ348">
        <v>2</v>
      </c>
      <c r="AK348">
        <v>2</v>
      </c>
      <c r="AL348">
        <v>2</v>
      </c>
      <c r="AM348">
        <v>2</v>
      </c>
    </row>
    <row r="349" spans="1:39" ht="132" x14ac:dyDescent="0.15">
      <c r="A349" s="1"/>
      <c r="B349" s="19">
        <v>610044</v>
      </c>
      <c r="C349" s="20">
        <v>1</v>
      </c>
      <c r="D349" s="19">
        <v>44</v>
      </c>
      <c r="E349" s="20">
        <v>610045</v>
      </c>
      <c r="F349" s="21" t="s">
        <v>61</v>
      </c>
      <c r="G349" s="21" t="s">
        <v>60</v>
      </c>
      <c r="H349" s="22" t="str">
        <f t="shared" si="25"/>
        <v>[{"item_id":1,"count":20000}]</v>
      </c>
      <c r="I349" s="23"/>
      <c r="J349" s="23" t="str">
        <f t="shared" si="26"/>
        <v>[
{"monster_id":20041,"level":71,"stage":2,"spos":1,"cpos":1},
{"monster_id":20431,"level":71,"stage":2,"spos":2,"cpos":2},
{"monster_id":20021,"level":71,"stage":2,"spos":3,"cpos":3},
{"monster_id":20320,"level":71,"stage":2,"spos":4,"cpos":4},
{"monster_id":20312,"level":71,"stage":2,"spos":5,"cpos":5},
{"monster_id":20381,"level":71,"stage":2,"spos":6,"cpos":6}
]</v>
      </c>
      <c r="L349" s="3">
        <f t="shared" si="27"/>
        <v>4</v>
      </c>
      <c r="M349" s="3">
        <f t="shared" si="28"/>
        <v>4</v>
      </c>
      <c r="S349" s="24" t="s">
        <v>65</v>
      </c>
      <c r="X349">
        <v>70043</v>
      </c>
      <c r="Z349">
        <f t="shared" si="29"/>
        <v>71</v>
      </c>
      <c r="AA349">
        <v>1</v>
      </c>
      <c r="AB349">
        <v>20041</v>
      </c>
      <c r="AC349">
        <v>20431</v>
      </c>
      <c r="AD349">
        <v>20021</v>
      </c>
      <c r="AE349">
        <v>20320</v>
      </c>
      <c r="AF349">
        <v>20312</v>
      </c>
      <c r="AG349">
        <v>20381</v>
      </c>
      <c r="AH349">
        <v>2</v>
      </c>
      <c r="AI349">
        <v>2</v>
      </c>
      <c r="AJ349">
        <v>2</v>
      </c>
      <c r="AK349">
        <v>2</v>
      </c>
      <c r="AL349">
        <v>2</v>
      </c>
      <c r="AM349">
        <v>2</v>
      </c>
    </row>
    <row r="350" spans="1:39" ht="132" x14ac:dyDescent="0.15">
      <c r="A350" s="1"/>
      <c r="B350" s="19">
        <v>610045</v>
      </c>
      <c r="C350" s="20">
        <v>1</v>
      </c>
      <c r="D350" s="19">
        <v>45</v>
      </c>
      <c r="E350" s="19">
        <v>610046</v>
      </c>
      <c r="F350" s="21" t="s">
        <v>61</v>
      </c>
      <c r="G350" s="21" t="s">
        <v>60</v>
      </c>
      <c r="H350" s="22" t="str">
        <f t="shared" si="25"/>
        <v>[{"item_id":144,"count":4}]</v>
      </c>
      <c r="I350" s="23">
        <v>1</v>
      </c>
      <c r="J350" s="23" t="str">
        <f>"[
{""monster_id"":"&amp;AB350&amp;",""level"":"&amp;Z350&amp;",""stage"":"&amp;AH350&amp;",""spos"":1,""cpos"":1,""boss"":1},
{""monster_id"":"&amp;AC350&amp;",""level"":"&amp;Z350&amp;",""stage"":"&amp;AI350&amp;",""spos"":2,""cpos"":2},
{""monster_id"":"&amp;AD350&amp;",""level"":"&amp;Z350&amp;",""stage"":"&amp;AJ350&amp;",""spos"":3,""cpos"":3},
{""monster_id"":"&amp;AE350&amp;",""level"":"&amp;Z350&amp;",""stage"":"&amp;AK350&amp;",""spos"":4,""cpos"":4},
{""monster_id"":"&amp;AF350&amp;",""level"":"&amp;Z350&amp;",""stage"":"&amp;AL350&amp;",""spos"":5,""cpos"":5},
{""monster_id"":"&amp;AG350&amp;",""level"":"&amp;Z350&amp;",""stage"":"&amp;AM350&amp;",""spos"":6,""cpos"":6}
]"</f>
        <v>[
{"monster_id":20341,"level":73,"stage":2,"spos":1,"cpos":1,"boss":1},
{"monster_id":20350,"level":73,"stage":2,"spos":2,"cpos":2},
{"monster_id":20400,"level":73,"stage":2,"spos":3,"cpos":3},
{"monster_id":20400,"level":73,"stage":2,"spos":4,"cpos":4},
{"monster_id":20311,"level":73,"stage":2,"spos":5,"cpos":5},
{"monster_id":20330,"level":73,"stage":2,"spos":6,"cpos":6}
]</v>
      </c>
      <c r="L350" s="3">
        <f t="shared" si="27"/>
        <v>0</v>
      </c>
      <c r="M350" s="3">
        <f t="shared" si="28"/>
        <v>5</v>
      </c>
      <c r="T350" s="24" t="str">
        <f>"{""item_id"":"&amp;W350&amp;",""count"":4}"</f>
        <v>{"item_id":144,"count":4}</v>
      </c>
      <c r="W350">
        <v>144</v>
      </c>
      <c r="X350">
        <v>70043</v>
      </c>
      <c r="Z350">
        <f t="shared" si="29"/>
        <v>73</v>
      </c>
      <c r="AA350">
        <v>2</v>
      </c>
      <c r="AB350">
        <v>20341</v>
      </c>
      <c r="AC350">
        <v>20350</v>
      </c>
      <c r="AD350">
        <v>20400</v>
      </c>
      <c r="AE350">
        <v>20400</v>
      </c>
      <c r="AF350">
        <v>20311</v>
      </c>
      <c r="AG350">
        <v>20330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</row>
    <row r="351" spans="1:39" ht="132" x14ac:dyDescent="0.15">
      <c r="A351" s="1"/>
      <c r="B351" s="19">
        <v>610046</v>
      </c>
      <c r="C351" s="20">
        <v>1</v>
      </c>
      <c r="D351" s="19">
        <v>46</v>
      </c>
      <c r="E351" s="20">
        <v>610047</v>
      </c>
      <c r="F351" s="21" t="s">
        <v>61</v>
      </c>
      <c r="G351" s="21" t="s">
        <v>60</v>
      </c>
      <c r="H351" s="22" t="str">
        <f t="shared" si="25"/>
        <v>[{"item_id":4,"count":20000}]</v>
      </c>
      <c r="I351" s="23"/>
      <c r="J351" s="23" t="str">
        <f t="shared" si="26"/>
        <v>[
{"monster_id":20312,"level":74,"stage":2,"spos":1,"cpos":1},
{"monster_id":20420,"level":74,"stage":2,"spos":2,"cpos":2},
{"monster_id":20362,"level":74,"stage":2,"spos":3,"cpos":3},
{"monster_id":20312,"level":74,"stage":2,"spos":4,"cpos":4},
{"monster_id":20180,"level":74,"stage":2,"spos":5,"cpos":5},
{"monster_id":20472,"level":74,"stage":2,"spos":6,"cpos":6}
]</v>
      </c>
      <c r="L351" s="3">
        <f t="shared" si="27"/>
        <v>1</v>
      </c>
      <c r="M351" s="3">
        <f t="shared" si="28"/>
        <v>6</v>
      </c>
      <c r="R351" s="24" t="s">
        <v>64</v>
      </c>
      <c r="X351">
        <v>70043</v>
      </c>
      <c r="Z351">
        <f t="shared" si="29"/>
        <v>74</v>
      </c>
      <c r="AA351">
        <v>1</v>
      </c>
      <c r="AB351">
        <v>20312</v>
      </c>
      <c r="AC351">
        <v>20420</v>
      </c>
      <c r="AD351">
        <v>20362</v>
      </c>
      <c r="AE351">
        <v>20312</v>
      </c>
      <c r="AF351">
        <v>20180</v>
      </c>
      <c r="AG351">
        <v>20472</v>
      </c>
      <c r="AH351">
        <v>2</v>
      </c>
      <c r="AI351">
        <v>2</v>
      </c>
      <c r="AJ351">
        <v>2</v>
      </c>
      <c r="AK351">
        <v>2</v>
      </c>
      <c r="AL351">
        <v>2</v>
      </c>
      <c r="AM351">
        <v>2</v>
      </c>
    </row>
    <row r="352" spans="1:39" ht="132" x14ac:dyDescent="0.15">
      <c r="A352" s="1"/>
      <c r="B352" s="19">
        <v>610047</v>
      </c>
      <c r="C352" s="20">
        <v>1</v>
      </c>
      <c r="D352" s="19">
        <v>47</v>
      </c>
      <c r="E352" s="19">
        <v>610048</v>
      </c>
      <c r="F352" s="21" t="s">
        <v>61</v>
      </c>
      <c r="G352" s="21" t="s">
        <v>60</v>
      </c>
      <c r="H352" s="22" t="str">
        <f t="shared" si="25"/>
        <v>[{"item_id":1,"count":20000}]</v>
      </c>
      <c r="I352" s="23"/>
      <c r="J352" s="23" t="str">
        <f t="shared" si="26"/>
        <v>[
{"monster_id":20172,"level":75,"stage":2,"spos":1,"cpos":1},
{"monster_id":20450,"level":75,"stage":2,"spos":2,"cpos":2},
{"monster_id":20451,"level":75,"stage":2,"spos":3,"cpos":3},
{"monster_id":20142,"level":75,"stage":2,"spos":4,"cpos":4},
{"monster_id":20381,"level":75,"stage":2,"spos":5,"cpos":5},
{"monster_id":20012,"level":75,"stage":2,"spos":6,"cpos":6}
]</v>
      </c>
      <c r="L352" s="3">
        <f t="shared" si="27"/>
        <v>2</v>
      </c>
      <c r="M352" s="3">
        <f t="shared" si="28"/>
        <v>7</v>
      </c>
      <c r="S352" s="24" t="s">
        <v>65</v>
      </c>
      <c r="X352">
        <v>70043</v>
      </c>
      <c r="Z352">
        <f t="shared" si="29"/>
        <v>75</v>
      </c>
      <c r="AA352">
        <v>1</v>
      </c>
      <c r="AB352">
        <v>20172</v>
      </c>
      <c r="AC352">
        <v>20450</v>
      </c>
      <c r="AD352">
        <v>20451</v>
      </c>
      <c r="AE352">
        <v>20142</v>
      </c>
      <c r="AF352">
        <v>20381</v>
      </c>
      <c r="AG352">
        <v>20012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</row>
    <row r="353" spans="1:39" ht="132" x14ac:dyDescent="0.15">
      <c r="A353" s="1"/>
      <c r="B353" s="19">
        <v>610048</v>
      </c>
      <c r="C353" s="20">
        <v>1</v>
      </c>
      <c r="D353" s="19">
        <v>48</v>
      </c>
      <c r="E353" s="20">
        <v>610049</v>
      </c>
      <c r="F353" s="21" t="s">
        <v>61</v>
      </c>
      <c r="G353" s="21" t="s">
        <v>60</v>
      </c>
      <c r="H353" s="22" t="str">
        <f t="shared" si="25"/>
        <v>[{"item_id":4,"count":20000}]</v>
      </c>
      <c r="I353" s="23"/>
      <c r="J353" s="23" t="str">
        <f t="shared" si="26"/>
        <v>[
{"monster_id":20420,"level":76,"stage":2,"spos":1,"cpos":1},
{"monster_id":20361,"level":76,"stage":2,"spos":2,"cpos":2},
{"monster_id":20081,"level":76,"stage":2,"spos":3,"cpos":3},
{"monster_id":20310,"level":76,"stage":2,"spos":4,"cpos":4},
{"monster_id":20120,"level":76,"stage":2,"spos":5,"cpos":5},
{"monster_id":20422,"level":76,"stage":2,"spos":6,"cpos":6}
]</v>
      </c>
      <c r="L353" s="3">
        <f t="shared" si="27"/>
        <v>3</v>
      </c>
      <c r="M353" s="3">
        <f t="shared" si="28"/>
        <v>8</v>
      </c>
      <c r="R353" s="24" t="s">
        <v>64</v>
      </c>
      <c r="X353">
        <v>70043</v>
      </c>
      <c r="Z353">
        <f t="shared" si="29"/>
        <v>76</v>
      </c>
      <c r="AA353">
        <v>1</v>
      </c>
      <c r="AB353">
        <v>20420</v>
      </c>
      <c r="AC353">
        <v>20361</v>
      </c>
      <c r="AD353">
        <v>20081</v>
      </c>
      <c r="AE353">
        <v>20310</v>
      </c>
      <c r="AF353">
        <v>20120</v>
      </c>
      <c r="AG353">
        <v>20422</v>
      </c>
      <c r="AH353">
        <v>2</v>
      </c>
      <c r="AI353">
        <v>2</v>
      </c>
      <c r="AJ353">
        <v>2</v>
      </c>
      <c r="AK353">
        <v>2</v>
      </c>
      <c r="AL353">
        <v>2</v>
      </c>
      <c r="AM353">
        <v>2</v>
      </c>
    </row>
    <row r="354" spans="1:39" ht="132" x14ac:dyDescent="0.15">
      <c r="A354" s="1"/>
      <c r="B354" s="19">
        <v>610049</v>
      </c>
      <c r="C354" s="20">
        <v>1</v>
      </c>
      <c r="D354" s="19">
        <v>49</v>
      </c>
      <c r="E354" s="19">
        <v>610050</v>
      </c>
      <c r="F354" s="21" t="s">
        <v>61</v>
      </c>
      <c r="G354" s="21" t="s">
        <v>60</v>
      </c>
      <c r="H354" s="22" t="str">
        <f t="shared" si="25"/>
        <v>[{"item_id":1,"count":20000}]</v>
      </c>
      <c r="I354" s="23"/>
      <c r="J354" s="23" t="str">
        <f t="shared" si="26"/>
        <v>[
{"monster_id":20161,"level":77,"stage":2,"spos":1,"cpos":1},
{"monster_id":20332,"level":77,"stage":2,"spos":2,"cpos":2},
{"monster_id":20421,"level":77,"stage":2,"spos":3,"cpos":3},
{"monster_id":20340,"level":77,"stage":2,"spos":4,"cpos":4},
{"monster_id":20010,"level":77,"stage":2,"spos":5,"cpos":5},
{"monster_id":20351,"level":77,"stage":2,"spos":6,"cpos":6}
]</v>
      </c>
      <c r="L354" s="3">
        <f t="shared" si="27"/>
        <v>4</v>
      </c>
      <c r="M354" s="3">
        <f t="shared" si="28"/>
        <v>9</v>
      </c>
      <c r="S354" s="24" t="s">
        <v>65</v>
      </c>
      <c r="X354">
        <v>70043</v>
      </c>
      <c r="Z354">
        <f t="shared" si="29"/>
        <v>77</v>
      </c>
      <c r="AA354">
        <v>1</v>
      </c>
      <c r="AB354">
        <v>20161</v>
      </c>
      <c r="AC354">
        <v>20332</v>
      </c>
      <c r="AD354">
        <v>20421</v>
      </c>
      <c r="AE354">
        <v>20340</v>
      </c>
      <c r="AF354">
        <v>20010</v>
      </c>
      <c r="AG354">
        <v>20351</v>
      </c>
      <c r="AH354">
        <v>2</v>
      </c>
      <c r="AI354">
        <v>2</v>
      </c>
      <c r="AJ354">
        <v>2</v>
      </c>
      <c r="AK354">
        <v>2</v>
      </c>
      <c r="AL354">
        <v>2</v>
      </c>
      <c r="AM354">
        <v>2</v>
      </c>
    </row>
    <row r="355" spans="1:39" ht="132" x14ac:dyDescent="0.15">
      <c r="A355" s="1"/>
      <c r="B355" s="19">
        <v>610050</v>
      </c>
      <c r="C355" s="20">
        <v>1</v>
      </c>
      <c r="D355" s="19">
        <v>50</v>
      </c>
      <c r="E355" s="20">
        <v>610051</v>
      </c>
      <c r="F355" s="21" t="s">
        <v>61</v>
      </c>
      <c r="G355" s="21" t="s">
        <v>60</v>
      </c>
      <c r="H355" s="22" t="str">
        <f t="shared" si="25"/>
        <v>[{"item_id":70043,"count":9}]</v>
      </c>
      <c r="I355" s="23">
        <v>1</v>
      </c>
      <c r="J355" s="23" t="str">
        <f>"[
{""monster_id"":"&amp;AB355&amp;",""level"":"&amp;Z355&amp;",""stage"":"&amp;AH355&amp;",""spos"":1,""cpos"":1,""boss"":1},
{""monster_id"":"&amp;AC355&amp;",""level"":"&amp;Z355&amp;",""stage"":"&amp;AI355&amp;",""spos"":2,""cpos"":2},
{""monster_id"":"&amp;AD355&amp;",""level"":"&amp;Z355&amp;",""stage"":"&amp;AJ355&amp;",""spos"":3,""cpos"":3},
{""monster_id"":"&amp;AE355&amp;",""level"":"&amp;Z355&amp;",""stage"":"&amp;AK355&amp;",""spos"":4,""cpos"":4},
{""monster_id"":"&amp;AF355&amp;",""level"":"&amp;Z355&amp;",""stage"":"&amp;AL355&amp;",""spos"":5,""cpos"":5},
{""monster_id"":"&amp;AG355&amp;",""level"":"&amp;Z355&amp;",""stage"":"&amp;AM355&amp;",""spos"":6,""cpos"":6}
]"</f>
        <v>[
{"monster_id":20472,"level":79,"stage":2,"spos":1,"cpos":1,"boss":1},
{"monster_id":20440,"level":79,"stage":2,"spos":2,"cpos":2},
{"monster_id":20130,"level":79,"stage":2,"spos":3,"cpos":3},
{"monster_id":20161,"level":79,"stage":2,"spos":4,"cpos":4},
{"monster_id":20071,"level":79,"stage":2,"spos":5,"cpos":5},
{"monster_id":20162,"level":79,"stage":2,"spos":6,"cpos":6}
]</v>
      </c>
      <c r="L355" s="3">
        <f t="shared" si="27"/>
        <v>0</v>
      </c>
      <c r="M355" s="3">
        <f t="shared" si="28"/>
        <v>0</v>
      </c>
      <c r="U355" s="24" t="str">
        <f>"{""item_id"":"&amp;X355&amp;",""count"":9}"</f>
        <v>{"item_id":70043,"count":9}</v>
      </c>
      <c r="X355">
        <v>70043</v>
      </c>
      <c r="Z355">
        <f t="shared" si="29"/>
        <v>79</v>
      </c>
      <c r="AA355">
        <v>2</v>
      </c>
      <c r="AB355">
        <v>20472</v>
      </c>
      <c r="AC355">
        <v>20440</v>
      </c>
      <c r="AD355">
        <v>20130</v>
      </c>
      <c r="AE355">
        <v>20161</v>
      </c>
      <c r="AF355">
        <v>20071</v>
      </c>
      <c r="AG355">
        <v>20162</v>
      </c>
      <c r="AH355">
        <v>2</v>
      </c>
      <c r="AI355">
        <v>2</v>
      </c>
      <c r="AJ355">
        <v>2</v>
      </c>
      <c r="AK355">
        <v>2</v>
      </c>
      <c r="AL355">
        <v>2</v>
      </c>
      <c r="AM355">
        <v>2</v>
      </c>
    </row>
    <row r="356" spans="1:39" ht="132" x14ac:dyDescent="0.15">
      <c r="A356" s="1"/>
      <c r="B356" s="19">
        <v>610051</v>
      </c>
      <c r="C356" s="20">
        <v>1</v>
      </c>
      <c r="D356" s="19">
        <v>51</v>
      </c>
      <c r="E356" s="19">
        <v>610052</v>
      </c>
      <c r="F356" s="21" t="s">
        <v>61</v>
      </c>
      <c r="G356" s="21" t="s">
        <v>60</v>
      </c>
      <c r="H356" s="22" t="str">
        <f t="shared" si="25"/>
        <v>[{"item_id":4,"count":20000}]</v>
      </c>
      <c r="I356" s="23"/>
      <c r="J356" s="23" t="str">
        <f t="shared" si="26"/>
        <v>[
{"monster_id":20071,"level":80,"stage":2,"spos":1,"cpos":1},
{"monster_id":20140,"level":80,"stage":2,"spos":2,"cpos":2},
{"monster_id":20422,"level":80,"stage":2,"spos":3,"cpos":3},
{"monster_id":20400,"level":80,"stage":2,"spos":4,"cpos":4},
{"monster_id":20140,"level":80,"stage":2,"spos":5,"cpos":5},
{"monster_id":20421,"level":80,"stage":2,"spos":6,"cpos":6}
]</v>
      </c>
      <c r="L356" s="3">
        <f t="shared" si="27"/>
        <v>1</v>
      </c>
      <c r="M356" s="3">
        <f t="shared" si="28"/>
        <v>1</v>
      </c>
      <c r="R356" s="24" t="s">
        <v>64</v>
      </c>
      <c r="X356">
        <v>70043</v>
      </c>
      <c r="Z356">
        <f t="shared" si="29"/>
        <v>80</v>
      </c>
      <c r="AA356">
        <v>1</v>
      </c>
      <c r="AB356">
        <v>20071</v>
      </c>
      <c r="AC356">
        <v>20140</v>
      </c>
      <c r="AD356">
        <v>20422</v>
      </c>
      <c r="AE356">
        <v>20400</v>
      </c>
      <c r="AF356">
        <v>20140</v>
      </c>
      <c r="AG356">
        <v>20421</v>
      </c>
      <c r="AH356">
        <v>2</v>
      </c>
      <c r="AI356">
        <v>2</v>
      </c>
      <c r="AJ356">
        <v>2</v>
      </c>
      <c r="AK356">
        <v>2</v>
      </c>
      <c r="AL356">
        <v>2</v>
      </c>
      <c r="AM356">
        <v>2</v>
      </c>
    </row>
    <row r="357" spans="1:39" ht="132" x14ac:dyDescent="0.15">
      <c r="A357" s="1"/>
      <c r="B357" s="19">
        <v>610052</v>
      </c>
      <c r="C357" s="20">
        <v>1</v>
      </c>
      <c r="D357" s="19">
        <v>52</v>
      </c>
      <c r="E357" s="20">
        <v>610053</v>
      </c>
      <c r="F357" s="21" t="s">
        <v>61</v>
      </c>
      <c r="G357" s="21" t="s">
        <v>60</v>
      </c>
      <c r="H357" s="22" t="str">
        <f t="shared" si="25"/>
        <v>[{"item_id":1,"count":20000}]</v>
      </c>
      <c r="I357" s="23"/>
      <c r="J357" s="23" t="str">
        <f t="shared" si="26"/>
        <v>[
{"monster_id":20021,"level":81,"stage":2,"spos":1,"cpos":1},
{"monster_id":20452,"level":81,"stage":2,"spos":2,"cpos":2},
{"monster_id":20470,"level":81,"stage":2,"spos":3,"cpos":3},
{"monster_id":20412,"level":81,"stage":2,"spos":4,"cpos":4},
{"monster_id":20171,"level":81,"stage":2,"spos":5,"cpos":5},
{"monster_id":20452,"level":81,"stage":2,"spos":6,"cpos":6}
]</v>
      </c>
      <c r="L357" s="3">
        <f t="shared" si="27"/>
        <v>2</v>
      </c>
      <c r="M357" s="3">
        <f t="shared" si="28"/>
        <v>2</v>
      </c>
      <c r="S357" s="24" t="s">
        <v>65</v>
      </c>
      <c r="X357">
        <v>70043</v>
      </c>
      <c r="Z357">
        <f t="shared" si="29"/>
        <v>81</v>
      </c>
      <c r="AA357">
        <v>1</v>
      </c>
      <c r="AB357">
        <v>20021</v>
      </c>
      <c r="AC357">
        <v>20452</v>
      </c>
      <c r="AD357">
        <v>20470</v>
      </c>
      <c r="AE357">
        <v>20412</v>
      </c>
      <c r="AF357">
        <v>20171</v>
      </c>
      <c r="AG357">
        <v>20452</v>
      </c>
      <c r="AH357">
        <v>2</v>
      </c>
      <c r="AI357">
        <v>2</v>
      </c>
      <c r="AJ357">
        <v>2</v>
      </c>
      <c r="AK357">
        <v>2</v>
      </c>
      <c r="AL357">
        <v>2</v>
      </c>
      <c r="AM357">
        <v>2</v>
      </c>
    </row>
    <row r="358" spans="1:39" ht="132" x14ac:dyDescent="0.15">
      <c r="A358" s="1"/>
      <c r="B358" s="19">
        <v>610053</v>
      </c>
      <c r="C358" s="20">
        <v>1</v>
      </c>
      <c r="D358" s="19">
        <v>53</v>
      </c>
      <c r="E358" s="19">
        <v>610054</v>
      </c>
      <c r="F358" s="21" t="s">
        <v>61</v>
      </c>
      <c r="G358" s="21" t="s">
        <v>60</v>
      </c>
      <c r="H358" s="22" t="str">
        <f t="shared" si="25"/>
        <v>[{"item_id":4,"count":20000}]</v>
      </c>
      <c r="I358" s="23"/>
      <c r="J358" s="23" t="str">
        <f t="shared" si="26"/>
        <v>[
{"monster_id":20460,"level":82,"stage":2,"spos":1,"cpos":1},
{"monster_id":20050,"level":82,"stage":2,"spos":2,"cpos":2},
{"monster_id":20412,"level":82,"stage":2,"spos":3,"cpos":3},
{"monster_id":20030,"level":82,"stage":2,"spos":4,"cpos":4},
{"monster_id":20442,"level":82,"stage":2,"spos":5,"cpos":5},
{"monster_id":20072,"level":82,"stage":2,"spos":6,"cpos":6}
]</v>
      </c>
      <c r="L358" s="3">
        <f t="shared" si="27"/>
        <v>3</v>
      </c>
      <c r="M358" s="3">
        <f t="shared" si="28"/>
        <v>3</v>
      </c>
      <c r="R358" s="24" t="s">
        <v>64</v>
      </c>
      <c r="X358">
        <v>70043</v>
      </c>
      <c r="Z358">
        <f t="shared" si="29"/>
        <v>82</v>
      </c>
      <c r="AA358">
        <v>1</v>
      </c>
      <c r="AB358">
        <v>20460</v>
      </c>
      <c r="AC358">
        <v>20050</v>
      </c>
      <c r="AD358">
        <v>20412</v>
      </c>
      <c r="AE358">
        <v>20030</v>
      </c>
      <c r="AF358">
        <v>20442</v>
      </c>
      <c r="AG358">
        <v>20072</v>
      </c>
      <c r="AH358">
        <v>2</v>
      </c>
      <c r="AI358">
        <v>2</v>
      </c>
      <c r="AJ358">
        <v>2</v>
      </c>
      <c r="AK358">
        <v>2</v>
      </c>
      <c r="AL358">
        <v>2</v>
      </c>
      <c r="AM358">
        <v>2</v>
      </c>
    </row>
    <row r="359" spans="1:39" ht="132" x14ac:dyDescent="0.15">
      <c r="A359" s="1"/>
      <c r="B359" s="19">
        <v>610054</v>
      </c>
      <c r="C359" s="20">
        <v>1</v>
      </c>
      <c r="D359" s="19">
        <v>54</v>
      </c>
      <c r="E359" s="20">
        <v>610055</v>
      </c>
      <c r="F359" s="21" t="s">
        <v>61</v>
      </c>
      <c r="G359" s="21" t="s">
        <v>60</v>
      </c>
      <c r="H359" s="22" t="str">
        <f t="shared" si="25"/>
        <v>[{"item_id":1,"count":20000}]</v>
      </c>
      <c r="I359" s="23"/>
      <c r="J359" s="23" t="str">
        <f t="shared" si="26"/>
        <v>[
{"monster_id":20151,"level":83,"stage":2,"spos":1,"cpos":1},
{"monster_id":20161,"level":83,"stage":2,"spos":2,"cpos":2},
{"monster_id":20170,"level":83,"stage":2,"spos":3,"cpos":3},
{"monster_id":20150,"level":83,"stage":2,"spos":4,"cpos":4},
{"monster_id":20430,"level":83,"stage":2,"spos":5,"cpos":5},
{"monster_id":20072,"level":83,"stage":2,"spos":6,"cpos":6}
]</v>
      </c>
      <c r="L359" s="3">
        <f t="shared" si="27"/>
        <v>4</v>
      </c>
      <c r="M359" s="3">
        <f t="shared" si="28"/>
        <v>4</v>
      </c>
      <c r="S359" s="24" t="s">
        <v>65</v>
      </c>
      <c r="X359">
        <v>70043</v>
      </c>
      <c r="Z359">
        <f t="shared" si="29"/>
        <v>83</v>
      </c>
      <c r="AA359">
        <v>1</v>
      </c>
      <c r="AB359">
        <v>20151</v>
      </c>
      <c r="AC359">
        <v>20161</v>
      </c>
      <c r="AD359">
        <v>20170</v>
      </c>
      <c r="AE359">
        <v>20150</v>
      </c>
      <c r="AF359">
        <v>20430</v>
      </c>
      <c r="AG359">
        <v>20072</v>
      </c>
      <c r="AH359">
        <v>2</v>
      </c>
      <c r="AI359">
        <v>2</v>
      </c>
      <c r="AJ359">
        <v>2</v>
      </c>
      <c r="AK359">
        <v>2</v>
      </c>
      <c r="AL359">
        <v>2</v>
      </c>
      <c r="AM359">
        <v>2</v>
      </c>
    </row>
    <row r="360" spans="1:39" ht="132" x14ac:dyDescent="0.15">
      <c r="A360" s="1"/>
      <c r="B360" s="19">
        <v>610055</v>
      </c>
      <c r="C360" s="20">
        <v>1</v>
      </c>
      <c r="D360" s="19">
        <v>55</v>
      </c>
      <c r="E360" s="19">
        <v>610056</v>
      </c>
      <c r="F360" s="21" t="s">
        <v>61</v>
      </c>
      <c r="G360" s="21" t="s">
        <v>60</v>
      </c>
      <c r="H360" s="22" t="str">
        <f t="shared" si="25"/>
        <v>[{"item_id":141,"count":9}]</v>
      </c>
      <c r="I360" s="23">
        <v>1</v>
      </c>
      <c r="J360" s="23" t="str">
        <f>"[
{""monster_id"":"&amp;AB360&amp;",""level"":"&amp;Z360&amp;",""stage"":"&amp;AH360&amp;",""spos"":1,""cpos"":1,""boss"":1},
{""monster_id"":"&amp;AC360&amp;",""level"":"&amp;Z360&amp;",""stage"":"&amp;AI360&amp;",""spos"":2,""cpos"":2},
{""monster_id"":"&amp;AD360&amp;",""level"":"&amp;Z360&amp;",""stage"":"&amp;AJ360&amp;",""spos"":3,""cpos"":3},
{""monster_id"":"&amp;AE360&amp;",""level"":"&amp;Z360&amp;",""stage"":"&amp;AK360&amp;",""spos"":4,""cpos"":4},
{""monster_id"":"&amp;AF360&amp;",""level"":"&amp;Z360&amp;",""stage"":"&amp;AL360&amp;",""spos"":5,""cpos"":5},
{""monster_id"":"&amp;AG360&amp;",""level"":"&amp;Z360&amp;",""stage"":"&amp;AM360&amp;",""spos"":6,""cpos"":6}
]"</f>
        <v>[
{"monster_id":20372,"level":85,"stage":2,"spos":1,"cpos":1,"boss":1},
{"monster_id":20361,"level":85,"stage":2,"spos":2,"cpos":2},
{"monster_id":20342,"level":85,"stage":2,"spos":3,"cpos":3},
{"monster_id":20440,"level":85,"stage":2,"spos":4,"cpos":4},
{"monster_id":20130,"level":85,"stage":2,"spos":5,"cpos":5},
{"monster_id":20402,"level":85,"stage":2,"spos":6,"cpos":6}
]</v>
      </c>
      <c r="L360" s="3">
        <f t="shared" si="27"/>
        <v>0</v>
      </c>
      <c r="M360" s="3">
        <f t="shared" si="28"/>
        <v>5</v>
      </c>
      <c r="T360" s="24" t="str">
        <f>"{""item_id"":"&amp;W360&amp;",""count"":9}"</f>
        <v>{"item_id":141,"count":9}</v>
      </c>
      <c r="W360">
        <v>141</v>
      </c>
      <c r="X360">
        <v>70043</v>
      </c>
      <c r="Z360">
        <f t="shared" si="29"/>
        <v>85</v>
      </c>
      <c r="AA360">
        <v>2</v>
      </c>
      <c r="AB360">
        <v>20372</v>
      </c>
      <c r="AC360">
        <v>20361</v>
      </c>
      <c r="AD360">
        <v>20342</v>
      </c>
      <c r="AE360">
        <v>20440</v>
      </c>
      <c r="AF360">
        <v>20130</v>
      </c>
      <c r="AG360">
        <v>20402</v>
      </c>
      <c r="AH360">
        <v>2</v>
      </c>
      <c r="AI360">
        <v>2</v>
      </c>
      <c r="AJ360">
        <v>2</v>
      </c>
      <c r="AK360">
        <v>2</v>
      </c>
      <c r="AL360">
        <v>2</v>
      </c>
      <c r="AM360">
        <v>2</v>
      </c>
    </row>
    <row r="361" spans="1:39" ht="132" x14ac:dyDescent="0.15">
      <c r="A361" s="1"/>
      <c r="B361" s="19">
        <v>610056</v>
      </c>
      <c r="C361" s="20">
        <v>1</v>
      </c>
      <c r="D361" s="19">
        <v>56</v>
      </c>
      <c r="E361" s="20">
        <v>610057</v>
      </c>
      <c r="F361" s="21" t="s">
        <v>61</v>
      </c>
      <c r="G361" s="21" t="s">
        <v>60</v>
      </c>
      <c r="H361" s="22" t="str">
        <f t="shared" si="25"/>
        <v>[{"item_id":4,"count":20000}]</v>
      </c>
      <c r="I361" s="23"/>
      <c r="J361" s="23" t="str">
        <f t="shared" si="26"/>
        <v>[
{"monster_id":20462,"level":86,"stage":2,"spos":1,"cpos":1},
{"monster_id":20471,"level":86,"stage":2,"spos":2,"cpos":2},
{"monster_id":20331,"level":86,"stage":2,"spos":3,"cpos":3},
{"monster_id":20322,"level":86,"stage":2,"spos":4,"cpos":4},
{"monster_id":20322,"level":86,"stage":2,"spos":5,"cpos":5},
{"monster_id":20121,"level":86,"stage":2,"spos":6,"cpos":6}
]</v>
      </c>
      <c r="L361" s="3">
        <f t="shared" si="27"/>
        <v>1</v>
      </c>
      <c r="M361" s="3">
        <f t="shared" si="28"/>
        <v>6</v>
      </c>
      <c r="R361" s="24" t="s">
        <v>64</v>
      </c>
      <c r="X361">
        <v>70043</v>
      </c>
      <c r="Z361">
        <f t="shared" si="29"/>
        <v>86</v>
      </c>
      <c r="AA361">
        <v>1</v>
      </c>
      <c r="AB361">
        <v>20462</v>
      </c>
      <c r="AC361">
        <v>20471</v>
      </c>
      <c r="AD361">
        <v>20331</v>
      </c>
      <c r="AE361">
        <v>20322</v>
      </c>
      <c r="AF361">
        <v>20322</v>
      </c>
      <c r="AG361">
        <v>20121</v>
      </c>
      <c r="AH361">
        <v>2</v>
      </c>
      <c r="AI361">
        <v>2</v>
      </c>
      <c r="AJ361">
        <v>2</v>
      </c>
      <c r="AK361">
        <v>2</v>
      </c>
      <c r="AL361">
        <v>2</v>
      </c>
      <c r="AM361">
        <v>2</v>
      </c>
    </row>
    <row r="362" spans="1:39" ht="132" x14ac:dyDescent="0.15">
      <c r="A362" s="1"/>
      <c r="B362" s="19">
        <v>610057</v>
      </c>
      <c r="C362" s="20">
        <v>1</v>
      </c>
      <c r="D362" s="19">
        <v>57</v>
      </c>
      <c r="E362" s="19">
        <v>610058</v>
      </c>
      <c r="F362" s="21" t="s">
        <v>61</v>
      </c>
      <c r="G362" s="21" t="s">
        <v>60</v>
      </c>
      <c r="H362" s="22" t="str">
        <f t="shared" si="25"/>
        <v>[{"item_id":1,"count":20000}]</v>
      </c>
      <c r="I362" s="23"/>
      <c r="J362" s="23" t="str">
        <f t="shared" si="26"/>
        <v>[
{"monster_id":20062,"level":87,"stage":2,"spos":1,"cpos":1},
{"monster_id":20310,"level":87,"stage":2,"spos":2,"cpos":2},
{"monster_id":20042,"level":87,"stage":2,"spos":3,"cpos":3},
{"monster_id":20430,"level":87,"stage":2,"spos":4,"cpos":4},
{"monster_id":20152,"level":87,"stage":2,"spos":5,"cpos":5},
{"monster_id":20120,"level":87,"stage":2,"spos":6,"cpos":6}
]</v>
      </c>
      <c r="L362" s="3">
        <f t="shared" si="27"/>
        <v>2</v>
      </c>
      <c r="M362" s="3">
        <f t="shared" si="28"/>
        <v>7</v>
      </c>
      <c r="S362" s="24" t="s">
        <v>65</v>
      </c>
      <c r="X362">
        <v>70043</v>
      </c>
      <c r="Z362">
        <f t="shared" si="29"/>
        <v>87</v>
      </c>
      <c r="AA362">
        <v>1</v>
      </c>
      <c r="AB362">
        <v>20062</v>
      </c>
      <c r="AC362">
        <v>20310</v>
      </c>
      <c r="AD362">
        <v>20042</v>
      </c>
      <c r="AE362">
        <v>20430</v>
      </c>
      <c r="AF362">
        <v>20152</v>
      </c>
      <c r="AG362">
        <v>20120</v>
      </c>
      <c r="AH362">
        <v>2</v>
      </c>
      <c r="AI362">
        <v>2</v>
      </c>
      <c r="AJ362">
        <v>2</v>
      </c>
      <c r="AK362">
        <v>2</v>
      </c>
      <c r="AL362">
        <v>2</v>
      </c>
      <c r="AM362">
        <v>2</v>
      </c>
    </row>
    <row r="363" spans="1:39" ht="132" x14ac:dyDescent="0.15">
      <c r="A363" s="1"/>
      <c r="B363" s="19">
        <v>610058</v>
      </c>
      <c r="C363" s="20">
        <v>1</v>
      </c>
      <c r="D363" s="19">
        <v>58</v>
      </c>
      <c r="E363" s="20">
        <v>610059</v>
      </c>
      <c r="F363" s="21" t="s">
        <v>61</v>
      </c>
      <c r="G363" s="21" t="s">
        <v>60</v>
      </c>
      <c r="H363" s="22" t="str">
        <f t="shared" si="25"/>
        <v>[{"item_id":4,"count":20000}]</v>
      </c>
      <c r="I363" s="23"/>
      <c r="J363" s="23" t="str">
        <f t="shared" si="26"/>
        <v>[
{"monster_id":20180,"level":88,"stage":2,"spos":1,"cpos":1},
{"monster_id":20472,"level":88,"stage":2,"spos":2,"cpos":2},
{"monster_id":20362,"level":88,"stage":2,"spos":3,"cpos":3},
{"monster_id":20420,"level":88,"stage":2,"spos":4,"cpos":4},
{"monster_id":20450,"level":88,"stage":2,"spos":5,"cpos":5},
{"monster_id":20132,"level":88,"stage":2,"spos":6,"cpos":6}
]</v>
      </c>
      <c r="L363" s="3">
        <f t="shared" si="27"/>
        <v>3</v>
      </c>
      <c r="M363" s="3">
        <f t="shared" si="28"/>
        <v>8</v>
      </c>
      <c r="R363" s="24" t="s">
        <v>64</v>
      </c>
      <c r="X363">
        <v>70043</v>
      </c>
      <c r="Z363">
        <f t="shared" si="29"/>
        <v>88</v>
      </c>
      <c r="AA363">
        <v>1</v>
      </c>
      <c r="AB363">
        <v>20180</v>
      </c>
      <c r="AC363">
        <v>20472</v>
      </c>
      <c r="AD363">
        <v>20362</v>
      </c>
      <c r="AE363">
        <v>20420</v>
      </c>
      <c r="AF363">
        <v>20450</v>
      </c>
      <c r="AG363">
        <v>20132</v>
      </c>
      <c r="AH363">
        <v>2</v>
      </c>
      <c r="AI363">
        <v>2</v>
      </c>
      <c r="AJ363">
        <v>2</v>
      </c>
      <c r="AK363">
        <v>2</v>
      </c>
      <c r="AL363">
        <v>2</v>
      </c>
      <c r="AM363">
        <v>2</v>
      </c>
    </row>
    <row r="364" spans="1:39" ht="132" x14ac:dyDescent="0.15">
      <c r="A364" s="1"/>
      <c r="B364" s="19">
        <v>610059</v>
      </c>
      <c r="C364" s="20">
        <v>1</v>
      </c>
      <c r="D364" s="19">
        <v>59</v>
      </c>
      <c r="E364" s="19">
        <v>610060</v>
      </c>
      <c r="F364" s="21" t="s">
        <v>61</v>
      </c>
      <c r="G364" s="21" t="s">
        <v>60</v>
      </c>
      <c r="H364" s="22" t="str">
        <f t="shared" si="25"/>
        <v>[{"item_id":1,"count":20000}]</v>
      </c>
      <c r="I364" s="23"/>
      <c r="J364" s="23" t="str">
        <f t="shared" si="26"/>
        <v>[
{"monster_id":20312,"level":89,"stage":2,"spos":1,"cpos":1},
{"monster_id":20052,"level":89,"stage":2,"spos":2,"cpos":2},
{"monster_id":20392,"level":89,"stage":2,"spos":3,"cpos":3},
{"monster_id":20341,"level":89,"stage":2,"spos":4,"cpos":4},
{"monster_id":20461,"level":89,"stage":2,"spos":5,"cpos":5},
{"monster_id":20420,"level":89,"stage":2,"spos":6,"cpos":6}
]</v>
      </c>
      <c r="L364" s="3">
        <f t="shared" si="27"/>
        <v>4</v>
      </c>
      <c r="M364" s="3">
        <f t="shared" si="28"/>
        <v>9</v>
      </c>
      <c r="S364" s="24" t="s">
        <v>65</v>
      </c>
      <c r="X364">
        <v>70043</v>
      </c>
      <c r="Z364">
        <f t="shared" si="29"/>
        <v>89</v>
      </c>
      <c r="AA364">
        <v>1</v>
      </c>
      <c r="AB364">
        <v>20312</v>
      </c>
      <c r="AC364">
        <v>20052</v>
      </c>
      <c r="AD364">
        <v>20392</v>
      </c>
      <c r="AE364">
        <v>20341</v>
      </c>
      <c r="AF364">
        <v>20461</v>
      </c>
      <c r="AG364">
        <v>20420</v>
      </c>
      <c r="AH364">
        <v>2</v>
      </c>
      <c r="AI364">
        <v>2</v>
      </c>
      <c r="AJ364">
        <v>2</v>
      </c>
      <c r="AK364">
        <v>2</v>
      </c>
      <c r="AL364">
        <v>2</v>
      </c>
      <c r="AM364">
        <v>2</v>
      </c>
    </row>
    <row r="365" spans="1:39" ht="132" x14ac:dyDescent="0.15">
      <c r="A365" s="1"/>
      <c r="B365" s="19">
        <v>610060</v>
      </c>
      <c r="C365" s="20">
        <v>1</v>
      </c>
      <c r="D365" s="19">
        <v>60</v>
      </c>
      <c r="E365" s="20">
        <v>610061</v>
      </c>
      <c r="F365" s="21" t="s">
        <v>61</v>
      </c>
      <c r="G365" s="21" t="s">
        <v>60</v>
      </c>
      <c r="H365" s="22" t="str">
        <f t="shared" si="25"/>
        <v>[{"item_id":142,"count":8}]</v>
      </c>
      <c r="I365" s="23">
        <v>1</v>
      </c>
      <c r="J365" s="23" t="str">
        <f>"[
{""monster_id"":"&amp;AB365&amp;",""level"":"&amp;Z365&amp;",""stage"":"&amp;AH365&amp;",""spos"":1,""cpos"":1,""boss"":1},
{""monster_id"":"&amp;AC365&amp;",""level"":"&amp;Z365&amp;",""stage"":"&amp;AI365&amp;",""spos"":2,""cpos"":2},
{""monster_id"":"&amp;AD365&amp;",""level"":"&amp;Z365&amp;",""stage"":"&amp;AJ365&amp;",""spos"":3,""cpos"":3},
{""monster_id"":"&amp;AE365&amp;",""level"":"&amp;Z365&amp;",""stage"":"&amp;AK365&amp;",""spos"":4,""cpos"":4},
{""monster_id"":"&amp;AF365&amp;",""level"":"&amp;Z365&amp;",""stage"":"&amp;AL365&amp;",""spos"":5,""cpos"":5},
{""monster_id"":"&amp;AG365&amp;",""level"":"&amp;Z365&amp;",""stage"":"&amp;AM365&amp;",""spos"":6,""cpos"":6}
]"</f>
        <v>[
{"monster_id":20142,"level":91,"stage":3,"spos":1,"cpos":1,"boss":1},
{"monster_id":20032,"level":91,"stage":3,"spos":2,"cpos":2},
{"monster_id":20110,"level":91,"stage":3,"spos":3,"cpos":3},
{"monster_id":20182,"level":91,"stage":3,"spos":4,"cpos":4},
{"monster_id":20140,"level":91,"stage":3,"spos":5,"cpos":5},
{"monster_id":20130,"level":91,"stage":3,"spos":6,"cpos":6}
]</v>
      </c>
      <c r="L365" s="3">
        <f t="shared" si="27"/>
        <v>0</v>
      </c>
      <c r="M365" s="3">
        <f t="shared" si="28"/>
        <v>0</v>
      </c>
      <c r="T365" s="24" t="str">
        <f>"{""item_id"":"&amp;W365&amp;",""count"":8}"</f>
        <v>{"item_id":142,"count":8}</v>
      </c>
      <c r="W365">
        <v>142</v>
      </c>
      <c r="X365">
        <v>70043</v>
      </c>
      <c r="Z365">
        <f t="shared" si="29"/>
        <v>91</v>
      </c>
      <c r="AA365">
        <v>2</v>
      </c>
      <c r="AB365">
        <v>20142</v>
      </c>
      <c r="AC365">
        <v>20032</v>
      </c>
      <c r="AD365">
        <v>20110</v>
      </c>
      <c r="AE365">
        <v>20182</v>
      </c>
      <c r="AF365">
        <v>20140</v>
      </c>
      <c r="AG365">
        <v>20130</v>
      </c>
      <c r="AH365">
        <v>3</v>
      </c>
      <c r="AI365">
        <v>3</v>
      </c>
      <c r="AJ365">
        <v>3</v>
      </c>
      <c r="AK365">
        <v>3</v>
      </c>
      <c r="AL365">
        <v>3</v>
      </c>
      <c r="AM365">
        <v>3</v>
      </c>
    </row>
    <row r="366" spans="1:39" ht="132" x14ac:dyDescent="0.15">
      <c r="A366" s="1"/>
      <c r="B366" s="19">
        <v>610061</v>
      </c>
      <c r="C366" s="20">
        <v>1</v>
      </c>
      <c r="D366" s="19">
        <v>61</v>
      </c>
      <c r="E366" s="19">
        <v>610062</v>
      </c>
      <c r="F366" s="21" t="s">
        <v>61</v>
      </c>
      <c r="G366" s="21" t="s">
        <v>60</v>
      </c>
      <c r="H366" s="22" t="str">
        <f t="shared" si="25"/>
        <v>[{"item_id":4,"count":20000}]</v>
      </c>
      <c r="I366" s="23"/>
      <c r="J366" s="23" t="str">
        <f t="shared" si="26"/>
        <v>[
{"monster_id":20131,"level":92,"stage":3,"spos":1,"cpos":1},
{"monster_id":20340,"level":92,"stage":3,"spos":2,"cpos":2},
{"monster_id":20352,"level":92,"stage":3,"spos":3,"cpos":3},
{"monster_id":20333,"level":92,"stage":3,"spos":4,"cpos":4},
{"monster_id":20352,"level":92,"stage":3,"spos":5,"cpos":5},
{"monster_id":20062,"level":92,"stage":3,"spos":6,"cpos":6}
]</v>
      </c>
      <c r="L366" s="3">
        <f t="shared" si="27"/>
        <v>1</v>
      </c>
      <c r="M366" s="3">
        <f t="shared" si="28"/>
        <v>1</v>
      </c>
      <c r="R366" s="24" t="s">
        <v>64</v>
      </c>
      <c r="X366">
        <v>70043</v>
      </c>
      <c r="Z366">
        <f t="shared" si="29"/>
        <v>92</v>
      </c>
      <c r="AA366">
        <v>1</v>
      </c>
      <c r="AB366">
        <v>20131</v>
      </c>
      <c r="AC366">
        <v>20340</v>
      </c>
      <c r="AD366">
        <v>20352</v>
      </c>
      <c r="AE366">
        <v>20333</v>
      </c>
      <c r="AF366">
        <v>20352</v>
      </c>
      <c r="AG366">
        <v>20062</v>
      </c>
      <c r="AH366">
        <v>3</v>
      </c>
      <c r="AI366">
        <v>3</v>
      </c>
      <c r="AJ366">
        <v>3</v>
      </c>
      <c r="AK366">
        <v>3</v>
      </c>
      <c r="AL366">
        <v>3</v>
      </c>
      <c r="AM366">
        <v>3</v>
      </c>
    </row>
    <row r="367" spans="1:39" ht="132" x14ac:dyDescent="0.15">
      <c r="A367" s="1"/>
      <c r="B367" s="19">
        <v>610062</v>
      </c>
      <c r="C367" s="20">
        <v>1</v>
      </c>
      <c r="D367" s="19">
        <v>62</v>
      </c>
      <c r="E367" s="20">
        <v>610063</v>
      </c>
      <c r="F367" s="21" t="s">
        <v>61</v>
      </c>
      <c r="G367" s="21" t="s">
        <v>60</v>
      </c>
      <c r="H367" s="22" t="str">
        <f t="shared" si="25"/>
        <v>[{"item_id":1,"count":20000}]</v>
      </c>
      <c r="I367" s="23"/>
      <c r="J367" s="23" t="str">
        <f t="shared" si="26"/>
        <v>[
{"monster_id":20080,"level":93,"stage":3,"spos":1,"cpos":1},
{"monster_id":20450,"level":93,"stage":3,"spos":2,"cpos":2},
{"monster_id":20463,"level":93,"stage":3,"spos":3,"cpos":3},
{"monster_id":20473,"level":93,"stage":3,"spos":4,"cpos":4},
{"monster_id":20011,"level":93,"stage":3,"spos":5,"cpos":5},
{"monster_id":20113,"level":93,"stage":3,"spos":6,"cpos":6}
]</v>
      </c>
      <c r="L367" s="3">
        <f t="shared" si="27"/>
        <v>2</v>
      </c>
      <c r="M367" s="3">
        <f t="shared" si="28"/>
        <v>2</v>
      </c>
      <c r="S367" s="24" t="s">
        <v>65</v>
      </c>
      <c r="X367">
        <v>70043</v>
      </c>
      <c r="Z367">
        <f t="shared" si="29"/>
        <v>93</v>
      </c>
      <c r="AA367">
        <v>1</v>
      </c>
      <c r="AB367">
        <v>20080</v>
      </c>
      <c r="AC367">
        <v>20450</v>
      </c>
      <c r="AD367">
        <v>20463</v>
      </c>
      <c r="AE367">
        <v>20473</v>
      </c>
      <c r="AF367">
        <v>20011</v>
      </c>
      <c r="AG367">
        <v>20113</v>
      </c>
      <c r="AH367">
        <v>3</v>
      </c>
      <c r="AI367">
        <v>3</v>
      </c>
      <c r="AJ367">
        <v>3</v>
      </c>
      <c r="AK367">
        <v>3</v>
      </c>
      <c r="AL367">
        <v>3</v>
      </c>
      <c r="AM367">
        <v>3</v>
      </c>
    </row>
    <row r="368" spans="1:39" ht="132" x14ac:dyDescent="0.15">
      <c r="A368" s="1"/>
      <c r="B368" s="19">
        <v>610063</v>
      </c>
      <c r="C368" s="20">
        <v>1</v>
      </c>
      <c r="D368" s="19">
        <v>63</v>
      </c>
      <c r="E368" s="19">
        <v>610064</v>
      </c>
      <c r="F368" s="21" t="s">
        <v>61</v>
      </c>
      <c r="G368" s="21" t="s">
        <v>60</v>
      </c>
      <c r="H368" s="22" t="str">
        <f t="shared" si="25"/>
        <v>[{"item_id":4,"count":20000}]</v>
      </c>
      <c r="I368" s="23"/>
      <c r="J368" s="23" t="str">
        <f t="shared" si="26"/>
        <v>[
{"monster_id":20332,"level":94,"stage":3,"spos":1,"cpos":1},
{"monster_id":20461,"level":94,"stage":3,"spos":2,"cpos":2},
{"monster_id":20401,"level":94,"stage":3,"spos":3,"cpos":3},
{"monster_id":20441,"level":94,"stage":3,"spos":4,"cpos":4},
{"monster_id":20082,"level":94,"stage":3,"spos":5,"cpos":5},
{"monster_id":20472,"level":94,"stage":3,"spos":6,"cpos":6}
]</v>
      </c>
      <c r="L368" s="3">
        <f t="shared" si="27"/>
        <v>3</v>
      </c>
      <c r="M368" s="3">
        <f t="shared" si="28"/>
        <v>3</v>
      </c>
      <c r="R368" s="24" t="s">
        <v>64</v>
      </c>
      <c r="X368">
        <v>70043</v>
      </c>
      <c r="Z368">
        <f t="shared" si="29"/>
        <v>94</v>
      </c>
      <c r="AA368">
        <v>1</v>
      </c>
      <c r="AB368">
        <v>20332</v>
      </c>
      <c r="AC368">
        <v>20461</v>
      </c>
      <c r="AD368">
        <v>20401</v>
      </c>
      <c r="AE368">
        <v>20441</v>
      </c>
      <c r="AF368">
        <v>20082</v>
      </c>
      <c r="AG368">
        <v>20472</v>
      </c>
      <c r="AH368">
        <v>3</v>
      </c>
      <c r="AI368">
        <v>3</v>
      </c>
      <c r="AJ368">
        <v>3</v>
      </c>
      <c r="AK368">
        <v>3</v>
      </c>
      <c r="AL368">
        <v>3</v>
      </c>
      <c r="AM368">
        <v>3</v>
      </c>
    </row>
    <row r="369" spans="1:39" ht="132" x14ac:dyDescent="0.15">
      <c r="A369" s="1"/>
      <c r="B369" s="19">
        <v>610064</v>
      </c>
      <c r="C369" s="20">
        <v>1</v>
      </c>
      <c r="D369" s="19">
        <v>64</v>
      </c>
      <c r="E369" s="20">
        <v>610065</v>
      </c>
      <c r="F369" s="21" t="s">
        <v>61</v>
      </c>
      <c r="G369" s="21" t="s">
        <v>60</v>
      </c>
      <c r="H369" s="22" t="str">
        <f t="shared" si="25"/>
        <v>[{"item_id":1,"count":20000}]</v>
      </c>
      <c r="I369" s="23"/>
      <c r="J369" s="23" t="str">
        <f t="shared" si="26"/>
        <v>[
{"monster_id":20131,"level":95,"stage":3,"spos":1,"cpos":1},
{"monster_id":20343,"level":95,"stage":3,"spos":2,"cpos":2},
{"monster_id":20071,"level":95,"stage":3,"spos":3,"cpos":3},
{"monster_id":20163,"level":95,"stage":3,"spos":4,"cpos":4},
{"monster_id":20152,"level":95,"stage":3,"spos":5,"cpos":5},
{"monster_id":20431,"level":95,"stage":3,"spos":6,"cpos":6}
]</v>
      </c>
      <c r="L369" s="3">
        <f t="shared" si="27"/>
        <v>4</v>
      </c>
      <c r="M369" s="3">
        <f t="shared" si="28"/>
        <v>4</v>
      </c>
      <c r="S369" s="24" t="s">
        <v>65</v>
      </c>
      <c r="X369">
        <v>70043</v>
      </c>
      <c r="Z369">
        <f t="shared" si="29"/>
        <v>95</v>
      </c>
      <c r="AA369">
        <v>1</v>
      </c>
      <c r="AB369">
        <v>20131</v>
      </c>
      <c r="AC369">
        <v>20343</v>
      </c>
      <c r="AD369">
        <v>20071</v>
      </c>
      <c r="AE369">
        <v>20163</v>
      </c>
      <c r="AF369">
        <v>20152</v>
      </c>
      <c r="AG369">
        <v>20431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</row>
    <row r="370" spans="1:39" ht="132" x14ac:dyDescent="0.15">
      <c r="A370" s="1"/>
      <c r="B370" s="19">
        <v>610065</v>
      </c>
      <c r="C370" s="20">
        <v>1</v>
      </c>
      <c r="D370" s="19">
        <v>65</v>
      </c>
      <c r="E370" s="19">
        <v>610066</v>
      </c>
      <c r="F370" s="21" t="s">
        <v>61</v>
      </c>
      <c r="G370" s="21" t="s">
        <v>60</v>
      </c>
      <c r="H370" s="22" t="str">
        <f t="shared" si="25"/>
        <v>[{"item_id":143,"count":7}]</v>
      </c>
      <c r="I370" s="23">
        <v>1</v>
      </c>
      <c r="J370" s="23" t="str">
        <f>"[
{""monster_id"":"&amp;AB370&amp;",""level"":"&amp;Z370&amp;",""stage"":"&amp;AH370&amp;",""spos"":1,""cpos"":1,""boss"":1},
{""monster_id"":"&amp;AC370&amp;",""level"":"&amp;Z370&amp;",""stage"":"&amp;AI370&amp;",""spos"":2,""cpos"":2},
{""monster_id"":"&amp;AD370&amp;",""level"":"&amp;Z370&amp;",""stage"":"&amp;AJ370&amp;",""spos"":3,""cpos"":3},
{""monster_id"":"&amp;AE370&amp;",""level"":"&amp;Z370&amp;",""stage"":"&amp;AK370&amp;",""spos"":4,""cpos"":4},
{""monster_id"":"&amp;AF370&amp;",""level"":"&amp;Z370&amp;",""stage"":"&amp;AL370&amp;",""spos"":5,""cpos"":5},
{""monster_id"":"&amp;AG370&amp;",""level"":"&amp;Z370&amp;",""stage"":"&amp;AM370&amp;",""spos"":6,""cpos"":6}
]"</f>
        <v>[
{"monster_id":20050,"level":97,"stage":3,"spos":1,"cpos":1,"boss":1},
{"monster_id":20402,"level":97,"stage":3,"spos":2,"cpos":2},
{"monster_id":20073,"level":97,"stage":3,"spos":3,"cpos":3},
{"monster_id":20163,"level":97,"stage":3,"spos":4,"cpos":4},
{"monster_id":20180,"level":97,"stage":3,"spos":5,"cpos":5},
{"monster_id":20020,"level":97,"stage":3,"spos":6,"cpos":6}
]</v>
      </c>
      <c r="L370" s="3">
        <f t="shared" si="27"/>
        <v>0</v>
      </c>
      <c r="M370" s="3">
        <f t="shared" si="28"/>
        <v>5</v>
      </c>
      <c r="T370" s="24" t="str">
        <f>"{""item_id"":"&amp;W370&amp;",""count"":7}"</f>
        <v>{"item_id":143,"count":7}</v>
      </c>
      <c r="W370">
        <v>143</v>
      </c>
      <c r="X370">
        <v>70043</v>
      </c>
      <c r="Z370">
        <f t="shared" si="29"/>
        <v>97</v>
      </c>
      <c r="AA370">
        <v>2</v>
      </c>
      <c r="AB370">
        <v>20050</v>
      </c>
      <c r="AC370">
        <v>20402</v>
      </c>
      <c r="AD370">
        <v>20073</v>
      </c>
      <c r="AE370">
        <v>20163</v>
      </c>
      <c r="AF370">
        <v>20180</v>
      </c>
      <c r="AG370">
        <v>20020</v>
      </c>
      <c r="AH370">
        <v>3</v>
      </c>
      <c r="AI370">
        <v>3</v>
      </c>
      <c r="AJ370">
        <v>3</v>
      </c>
      <c r="AK370">
        <v>3</v>
      </c>
      <c r="AL370">
        <v>3</v>
      </c>
      <c r="AM370">
        <v>3</v>
      </c>
    </row>
    <row r="371" spans="1:39" ht="132" x14ac:dyDescent="0.15">
      <c r="A371" s="1"/>
      <c r="B371" s="19">
        <v>610066</v>
      </c>
      <c r="C371" s="20">
        <v>1</v>
      </c>
      <c r="D371" s="19">
        <v>66</v>
      </c>
      <c r="E371" s="20">
        <v>610067</v>
      </c>
      <c r="F371" s="21" t="s">
        <v>61</v>
      </c>
      <c r="G371" s="21" t="s">
        <v>60</v>
      </c>
      <c r="H371" s="22" t="str">
        <f t="shared" ref="H371:H434" si="30">"["&amp;R371&amp;S371&amp;T371&amp;U371&amp;"]"</f>
        <v>[{"item_id":4,"count":20000}]</v>
      </c>
      <c r="I371" s="23"/>
      <c r="J371" s="23" t="str">
        <f t="shared" ref="J371:J434" si="31">"[
{""monster_id"":"&amp;AB371&amp;",""level"":"&amp;Z371&amp;",""stage"":"&amp;AH371&amp;",""spos"":1,""cpos"":1},
{""monster_id"":"&amp;AC371&amp;",""level"":"&amp;Z371&amp;",""stage"":"&amp;AI371&amp;",""spos"":2,""cpos"":2},
{""monster_id"":"&amp;AD371&amp;",""level"":"&amp;Z371&amp;",""stage"":"&amp;AJ371&amp;",""spos"":3,""cpos"":3},
{""monster_id"":"&amp;AE371&amp;",""level"":"&amp;Z371&amp;",""stage"":"&amp;AK371&amp;",""spos"":4,""cpos"":4},
{""monster_id"":"&amp;AF371&amp;",""level"":"&amp;Z371&amp;",""stage"":"&amp;AL371&amp;",""spos"":5,""cpos"":5},
{""monster_id"":"&amp;AG371&amp;",""level"":"&amp;Z371&amp;",""stage"":"&amp;AM371&amp;",""spos"":6,""cpos"":6}
]"</f>
        <v>[
{"monster_id":20471,"level":98,"stage":3,"spos":1,"cpos":1},
{"monster_id":20120,"level":98,"stage":3,"spos":2,"cpos":2},
{"monster_id":20361,"level":98,"stage":3,"spos":3,"cpos":3},
{"monster_id":20463,"level":98,"stage":3,"spos":4,"cpos":4},
{"monster_id":20121,"level":98,"stage":3,"spos":5,"cpos":5},
{"monster_id":20140,"level":98,"stage":3,"spos":6,"cpos":6}
]</v>
      </c>
      <c r="L371" s="3">
        <f t="shared" si="27"/>
        <v>1</v>
      </c>
      <c r="M371" s="3">
        <f t="shared" si="28"/>
        <v>6</v>
      </c>
      <c r="R371" s="24" t="s">
        <v>64</v>
      </c>
      <c r="X371">
        <v>70043</v>
      </c>
      <c r="Z371">
        <f t="shared" si="29"/>
        <v>98</v>
      </c>
      <c r="AA371">
        <v>1</v>
      </c>
      <c r="AB371">
        <v>20471</v>
      </c>
      <c r="AC371">
        <v>20120</v>
      </c>
      <c r="AD371">
        <v>20361</v>
      </c>
      <c r="AE371">
        <v>20463</v>
      </c>
      <c r="AF371">
        <v>20121</v>
      </c>
      <c r="AG371">
        <v>20140</v>
      </c>
      <c r="AH371">
        <v>3</v>
      </c>
      <c r="AI371">
        <v>3</v>
      </c>
      <c r="AJ371">
        <v>3</v>
      </c>
      <c r="AK371">
        <v>3</v>
      </c>
      <c r="AL371">
        <v>3</v>
      </c>
      <c r="AM371">
        <v>3</v>
      </c>
    </row>
    <row r="372" spans="1:39" ht="132" x14ac:dyDescent="0.15">
      <c r="A372" s="1"/>
      <c r="B372" s="19">
        <v>610067</v>
      </c>
      <c r="C372" s="20">
        <v>1</v>
      </c>
      <c r="D372" s="19">
        <v>67</v>
      </c>
      <c r="E372" s="19">
        <v>610068</v>
      </c>
      <c r="F372" s="21" t="s">
        <v>61</v>
      </c>
      <c r="G372" s="21" t="s">
        <v>60</v>
      </c>
      <c r="H372" s="22" t="str">
        <f t="shared" si="30"/>
        <v>[{"item_id":1,"count":20000}]</v>
      </c>
      <c r="I372" s="23"/>
      <c r="J372" s="23" t="str">
        <f t="shared" si="31"/>
        <v>[
{"monster_id":20380,"level":99,"stage":3,"spos":1,"cpos":1},
{"monster_id":20121,"level":99,"stage":3,"spos":2,"cpos":2},
{"monster_id":20062,"level":99,"stage":3,"spos":3,"cpos":3},
{"monster_id":20423,"level":99,"stage":3,"spos":4,"cpos":4},
{"monster_id":20141,"level":99,"stage":3,"spos":5,"cpos":5},
{"monster_id":20400,"level":99,"stage":3,"spos":6,"cpos":6}
]</v>
      </c>
      <c r="L372" s="3">
        <f t="shared" si="27"/>
        <v>2</v>
      </c>
      <c r="M372" s="3">
        <f t="shared" si="28"/>
        <v>7</v>
      </c>
      <c r="S372" s="24" t="s">
        <v>65</v>
      </c>
      <c r="X372">
        <v>70043</v>
      </c>
      <c r="Z372">
        <f t="shared" si="29"/>
        <v>99</v>
      </c>
      <c r="AA372">
        <v>1</v>
      </c>
      <c r="AB372">
        <v>20380</v>
      </c>
      <c r="AC372">
        <v>20121</v>
      </c>
      <c r="AD372">
        <v>20062</v>
      </c>
      <c r="AE372">
        <v>20423</v>
      </c>
      <c r="AF372">
        <v>20141</v>
      </c>
      <c r="AG372">
        <v>20400</v>
      </c>
      <c r="AH372">
        <v>3</v>
      </c>
      <c r="AI372">
        <v>3</v>
      </c>
      <c r="AJ372">
        <v>3</v>
      </c>
      <c r="AK372">
        <v>3</v>
      </c>
      <c r="AL372">
        <v>3</v>
      </c>
      <c r="AM372">
        <v>3</v>
      </c>
    </row>
    <row r="373" spans="1:39" ht="132" x14ac:dyDescent="0.15">
      <c r="A373" s="1"/>
      <c r="B373" s="19">
        <v>610068</v>
      </c>
      <c r="C373" s="20">
        <v>1</v>
      </c>
      <c r="D373" s="19">
        <v>68</v>
      </c>
      <c r="E373" s="20">
        <v>610069</v>
      </c>
      <c r="F373" s="21" t="s">
        <v>61</v>
      </c>
      <c r="G373" s="21" t="s">
        <v>60</v>
      </c>
      <c r="H373" s="22" t="str">
        <f t="shared" si="30"/>
        <v>[{"item_id":4,"count":20000}]</v>
      </c>
      <c r="I373" s="23"/>
      <c r="J373" s="23" t="str">
        <f t="shared" si="31"/>
        <v>[
{"monster_id":20132,"level":100,"stage":3,"spos":1,"cpos":1},
{"monster_id":20343,"level":100,"stage":3,"spos":2,"cpos":2},
{"monster_id":20383,"level":100,"stage":3,"spos":3,"cpos":3},
{"monster_id":20411,"level":100,"stage":3,"spos":4,"cpos":4},
{"monster_id":20420,"level":100,"stage":3,"spos":5,"cpos":5},
{"monster_id":20143,"level":100,"stage":3,"spos":6,"cpos":6}
]</v>
      </c>
      <c r="L373" s="3">
        <f t="shared" si="27"/>
        <v>3</v>
      </c>
      <c r="M373" s="3">
        <f t="shared" si="28"/>
        <v>8</v>
      </c>
      <c r="R373" s="24" t="s">
        <v>64</v>
      </c>
      <c r="X373">
        <v>70043</v>
      </c>
      <c r="Z373">
        <f t="shared" si="29"/>
        <v>100</v>
      </c>
      <c r="AA373">
        <v>1</v>
      </c>
      <c r="AB373">
        <v>20132</v>
      </c>
      <c r="AC373">
        <v>20343</v>
      </c>
      <c r="AD373">
        <v>20383</v>
      </c>
      <c r="AE373">
        <v>20411</v>
      </c>
      <c r="AF373">
        <v>20420</v>
      </c>
      <c r="AG373">
        <v>20143</v>
      </c>
      <c r="AH373">
        <v>3</v>
      </c>
      <c r="AI373">
        <v>3</v>
      </c>
      <c r="AJ373">
        <v>3</v>
      </c>
      <c r="AK373">
        <v>3</v>
      </c>
      <c r="AL373">
        <v>3</v>
      </c>
      <c r="AM373">
        <v>3</v>
      </c>
    </row>
    <row r="374" spans="1:39" ht="132" x14ac:dyDescent="0.15">
      <c r="A374" s="1"/>
      <c r="B374" s="19">
        <v>610069</v>
      </c>
      <c r="C374" s="20">
        <v>1</v>
      </c>
      <c r="D374" s="19">
        <v>69</v>
      </c>
      <c r="E374" s="19">
        <v>610070</v>
      </c>
      <c r="F374" s="21" t="s">
        <v>61</v>
      </c>
      <c r="G374" s="21" t="s">
        <v>60</v>
      </c>
      <c r="H374" s="22" t="str">
        <f t="shared" si="30"/>
        <v>[{"item_id":1,"count":20000}]</v>
      </c>
      <c r="I374" s="23"/>
      <c r="J374" s="23" t="str">
        <f t="shared" si="31"/>
        <v>[
{"monster_id":20031,"level":101,"stage":3,"spos":1,"cpos":1},
{"monster_id":20132,"level":101,"stage":3,"spos":2,"cpos":2},
{"monster_id":20461,"level":101,"stage":3,"spos":3,"cpos":3},
{"monster_id":20460,"level":101,"stage":3,"spos":4,"cpos":4},
{"monster_id":20183,"level":101,"stage":3,"spos":5,"cpos":5},
{"monster_id":20010,"level":101,"stage":3,"spos":6,"cpos":6}
]</v>
      </c>
      <c r="L374" s="3">
        <f t="shared" si="27"/>
        <v>4</v>
      </c>
      <c r="M374" s="3">
        <f t="shared" si="28"/>
        <v>9</v>
      </c>
      <c r="S374" s="24" t="s">
        <v>65</v>
      </c>
      <c r="X374">
        <v>70043</v>
      </c>
      <c r="Z374">
        <f t="shared" si="29"/>
        <v>101</v>
      </c>
      <c r="AA374">
        <v>1</v>
      </c>
      <c r="AB374">
        <v>20031</v>
      </c>
      <c r="AC374">
        <v>20132</v>
      </c>
      <c r="AD374">
        <v>20461</v>
      </c>
      <c r="AE374">
        <v>20460</v>
      </c>
      <c r="AF374">
        <v>20183</v>
      </c>
      <c r="AG374">
        <v>20010</v>
      </c>
      <c r="AH374">
        <v>3</v>
      </c>
      <c r="AI374">
        <v>3</v>
      </c>
      <c r="AJ374">
        <v>3</v>
      </c>
      <c r="AK374">
        <v>3</v>
      </c>
      <c r="AL374">
        <v>3</v>
      </c>
      <c r="AM374">
        <v>3</v>
      </c>
    </row>
    <row r="375" spans="1:39" ht="132" x14ac:dyDescent="0.15">
      <c r="A375" s="1"/>
      <c r="B375" s="19">
        <v>610070</v>
      </c>
      <c r="C375" s="20">
        <v>1</v>
      </c>
      <c r="D375" s="19">
        <v>70</v>
      </c>
      <c r="E375" s="20">
        <v>610071</v>
      </c>
      <c r="F375" s="21" t="s">
        <v>61</v>
      </c>
      <c r="G375" s="21" t="s">
        <v>60</v>
      </c>
      <c r="H375" s="22" t="str">
        <f t="shared" si="30"/>
        <v>[{"item_id":144,"count":6}]</v>
      </c>
      <c r="I375" s="23">
        <v>1</v>
      </c>
      <c r="J375" s="23" t="str">
        <f>"[
{""monster_id"":"&amp;AB375&amp;",""level"":"&amp;Z375&amp;",""stage"":"&amp;AH375&amp;",""spos"":1,""cpos"":1,""boss"":1},
{""monster_id"":"&amp;AC375&amp;",""level"":"&amp;Z375&amp;",""stage"":"&amp;AI375&amp;",""spos"":2,""cpos"":2},
{""monster_id"":"&amp;AD375&amp;",""level"":"&amp;Z375&amp;",""stage"":"&amp;AJ375&amp;",""spos"":3,""cpos"":3},
{""monster_id"":"&amp;AE375&amp;",""level"":"&amp;Z375&amp;",""stage"":"&amp;AK375&amp;",""spos"":4,""cpos"":4},
{""monster_id"":"&amp;AF375&amp;",""level"":"&amp;Z375&amp;",""stage"":"&amp;AL375&amp;",""spos"":5,""cpos"":5},
{""monster_id"":"&amp;AG375&amp;",""level"":"&amp;Z375&amp;",""stage"":"&amp;AM375&amp;",""spos"":6,""cpos"":6}
]"</f>
        <v>[
{"monster_id":20382,"level":103,"stage":3,"spos":1,"cpos":1,"boss":1},
{"monster_id":20391,"level":103,"stage":3,"spos":2,"cpos":2},
{"monster_id":20052,"level":103,"stage":3,"spos":3,"cpos":3},
{"monster_id":20153,"level":103,"stage":3,"spos":4,"cpos":4},
{"monster_id":20403,"level":103,"stage":3,"spos":5,"cpos":5},
{"monster_id":20050,"level":103,"stage":3,"spos":6,"cpos":6}
]</v>
      </c>
      <c r="L375" s="3">
        <f t="shared" si="27"/>
        <v>0</v>
      </c>
      <c r="M375" s="3">
        <f t="shared" si="28"/>
        <v>0</v>
      </c>
      <c r="T375" s="24" t="str">
        <f>"{""item_id"":"&amp;W375&amp;",""count"":6}"</f>
        <v>{"item_id":144,"count":6}</v>
      </c>
      <c r="W375">
        <v>144</v>
      </c>
      <c r="X375">
        <v>70043</v>
      </c>
      <c r="Z375">
        <f t="shared" si="29"/>
        <v>103</v>
      </c>
      <c r="AA375">
        <v>2</v>
      </c>
      <c r="AB375">
        <v>20382</v>
      </c>
      <c r="AC375">
        <v>20391</v>
      </c>
      <c r="AD375">
        <v>20052</v>
      </c>
      <c r="AE375">
        <v>20153</v>
      </c>
      <c r="AF375">
        <v>20403</v>
      </c>
      <c r="AG375">
        <v>20050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3</v>
      </c>
    </row>
    <row r="376" spans="1:39" ht="132" x14ac:dyDescent="0.15">
      <c r="A376" s="1"/>
      <c r="B376" s="19">
        <v>610071</v>
      </c>
      <c r="C376" s="20">
        <v>1</v>
      </c>
      <c r="D376" s="19">
        <v>71</v>
      </c>
      <c r="E376" s="19">
        <v>610072</v>
      </c>
      <c r="F376" s="21" t="s">
        <v>61</v>
      </c>
      <c r="G376" s="21" t="s">
        <v>60</v>
      </c>
      <c r="H376" s="22" t="str">
        <f t="shared" si="30"/>
        <v>[{"item_id":4,"count":20000}]</v>
      </c>
      <c r="I376" s="23"/>
      <c r="J376" s="23" t="str">
        <f t="shared" si="31"/>
        <v>[
{"monster_id":20020,"level":104,"stage":3,"spos":1,"cpos":1},
{"monster_id":20451,"level":104,"stage":3,"spos":2,"cpos":2},
{"monster_id":20061,"level":104,"stage":3,"spos":3,"cpos":3},
{"monster_id":20353,"level":104,"stage":3,"spos":4,"cpos":4},
{"monster_id":20450,"level":104,"stage":3,"spos":5,"cpos":5},
{"monster_id":20391,"level":104,"stage":3,"spos":6,"cpos":6}
]</v>
      </c>
      <c r="L376" s="3">
        <f t="shared" si="27"/>
        <v>1</v>
      </c>
      <c r="M376" s="3">
        <f t="shared" si="28"/>
        <v>1</v>
      </c>
      <c r="R376" s="24" t="s">
        <v>64</v>
      </c>
      <c r="X376">
        <v>70043</v>
      </c>
      <c r="Z376">
        <f t="shared" si="29"/>
        <v>104</v>
      </c>
      <c r="AA376">
        <v>1</v>
      </c>
      <c r="AB376">
        <v>20020</v>
      </c>
      <c r="AC376">
        <v>20451</v>
      </c>
      <c r="AD376">
        <v>20061</v>
      </c>
      <c r="AE376">
        <v>20353</v>
      </c>
      <c r="AF376">
        <v>20450</v>
      </c>
      <c r="AG376">
        <v>20391</v>
      </c>
      <c r="AH376">
        <v>3</v>
      </c>
      <c r="AI376">
        <v>3</v>
      </c>
      <c r="AJ376">
        <v>3</v>
      </c>
      <c r="AK376">
        <v>3</v>
      </c>
      <c r="AL376">
        <v>3</v>
      </c>
      <c r="AM376">
        <v>3</v>
      </c>
    </row>
    <row r="377" spans="1:39" ht="132" x14ac:dyDescent="0.15">
      <c r="A377" s="1"/>
      <c r="B377" s="19">
        <v>610072</v>
      </c>
      <c r="C377" s="20">
        <v>1</v>
      </c>
      <c r="D377" s="19">
        <v>72</v>
      </c>
      <c r="E377" s="20">
        <v>610073</v>
      </c>
      <c r="F377" s="21" t="s">
        <v>61</v>
      </c>
      <c r="G377" s="21" t="s">
        <v>60</v>
      </c>
      <c r="H377" s="22" t="str">
        <f t="shared" si="30"/>
        <v>[{"item_id":1,"count":20000}]</v>
      </c>
      <c r="I377" s="23"/>
      <c r="J377" s="23" t="str">
        <f t="shared" si="31"/>
        <v>[
{"monster_id":20350,"level":105,"stage":3,"spos":1,"cpos":1},
{"monster_id":20120,"level":105,"stage":3,"spos":2,"cpos":2},
{"monster_id":20073,"level":105,"stage":3,"spos":3,"cpos":3},
{"monster_id":20030,"level":105,"stage":3,"spos":4,"cpos":4},
{"monster_id":20370,"level":105,"stage":3,"spos":5,"cpos":5},
{"monster_id":20120,"level":105,"stage":3,"spos":6,"cpos":6}
]</v>
      </c>
      <c r="L377" s="3">
        <f t="shared" si="27"/>
        <v>2</v>
      </c>
      <c r="M377" s="3">
        <f t="shared" si="28"/>
        <v>2</v>
      </c>
      <c r="S377" s="24" t="s">
        <v>65</v>
      </c>
      <c r="X377">
        <v>70043</v>
      </c>
      <c r="Z377">
        <f t="shared" si="29"/>
        <v>105</v>
      </c>
      <c r="AA377">
        <v>1</v>
      </c>
      <c r="AB377">
        <v>20350</v>
      </c>
      <c r="AC377">
        <v>20120</v>
      </c>
      <c r="AD377">
        <v>20073</v>
      </c>
      <c r="AE377">
        <v>20030</v>
      </c>
      <c r="AF377">
        <v>20370</v>
      </c>
      <c r="AG377">
        <v>20120</v>
      </c>
      <c r="AH377">
        <v>3</v>
      </c>
      <c r="AI377">
        <v>3</v>
      </c>
      <c r="AJ377">
        <v>3</v>
      </c>
      <c r="AK377">
        <v>3</v>
      </c>
      <c r="AL377">
        <v>3</v>
      </c>
      <c r="AM377">
        <v>3</v>
      </c>
    </row>
    <row r="378" spans="1:39" ht="132" x14ac:dyDescent="0.15">
      <c r="A378" s="1"/>
      <c r="B378" s="19">
        <v>610073</v>
      </c>
      <c r="C378" s="20">
        <v>1</v>
      </c>
      <c r="D378" s="19">
        <v>73</v>
      </c>
      <c r="E378" s="19">
        <v>610074</v>
      </c>
      <c r="F378" s="21" t="s">
        <v>61</v>
      </c>
      <c r="G378" s="21" t="s">
        <v>60</v>
      </c>
      <c r="H378" s="22" t="str">
        <f t="shared" si="30"/>
        <v>[{"item_id":4,"count":20000}]</v>
      </c>
      <c r="I378" s="23"/>
      <c r="J378" s="23" t="str">
        <f t="shared" si="31"/>
        <v>[
{"monster_id":20403,"level":106,"stage":3,"spos":1,"cpos":1},
{"monster_id":20413,"level":106,"stage":3,"spos":2,"cpos":2},
{"monster_id":20353,"level":106,"stage":3,"spos":3,"cpos":3},
{"monster_id":20353,"level":106,"stage":3,"spos":4,"cpos":4},
{"monster_id":20310,"level":106,"stage":3,"spos":5,"cpos":5},
{"monster_id":20152,"level":106,"stage":3,"spos":6,"cpos":6}
]</v>
      </c>
      <c r="L378" s="3">
        <f t="shared" si="27"/>
        <v>3</v>
      </c>
      <c r="M378" s="3">
        <f t="shared" si="28"/>
        <v>3</v>
      </c>
      <c r="R378" s="24" t="s">
        <v>64</v>
      </c>
      <c r="X378">
        <v>70043</v>
      </c>
      <c r="Z378">
        <f t="shared" si="29"/>
        <v>106</v>
      </c>
      <c r="AA378">
        <v>1</v>
      </c>
      <c r="AB378">
        <v>20403</v>
      </c>
      <c r="AC378">
        <v>20413</v>
      </c>
      <c r="AD378">
        <v>20353</v>
      </c>
      <c r="AE378">
        <v>20353</v>
      </c>
      <c r="AF378">
        <v>20310</v>
      </c>
      <c r="AG378">
        <v>20152</v>
      </c>
      <c r="AH378">
        <v>3</v>
      </c>
      <c r="AI378">
        <v>3</v>
      </c>
      <c r="AJ378">
        <v>3</v>
      </c>
      <c r="AK378">
        <v>3</v>
      </c>
      <c r="AL378">
        <v>3</v>
      </c>
      <c r="AM378">
        <v>3</v>
      </c>
    </row>
    <row r="379" spans="1:39" ht="132" x14ac:dyDescent="0.15">
      <c r="A379" s="1"/>
      <c r="B379" s="19">
        <v>610074</v>
      </c>
      <c r="C379" s="20">
        <v>1</v>
      </c>
      <c r="D379" s="19">
        <v>74</v>
      </c>
      <c r="E379" s="20">
        <v>610075</v>
      </c>
      <c r="F379" s="21" t="s">
        <v>61</v>
      </c>
      <c r="G379" s="21" t="s">
        <v>60</v>
      </c>
      <c r="H379" s="22" t="str">
        <f t="shared" si="30"/>
        <v>[{"item_id":1,"count":20000}]</v>
      </c>
      <c r="I379" s="23"/>
      <c r="J379" s="23" t="str">
        <f t="shared" si="31"/>
        <v>[
{"monster_id":20141,"level":107,"stage":3,"spos":1,"cpos":1},
{"monster_id":20013,"level":107,"stage":3,"spos":2,"cpos":2},
{"monster_id":20443,"level":107,"stage":3,"spos":3,"cpos":3},
{"monster_id":20040,"level":107,"stage":3,"spos":4,"cpos":4},
{"monster_id":20422,"level":107,"stage":3,"spos":5,"cpos":5},
{"monster_id":20082,"level":107,"stage":3,"spos":6,"cpos":6}
]</v>
      </c>
      <c r="L379" s="3">
        <f t="shared" si="27"/>
        <v>4</v>
      </c>
      <c r="M379" s="3">
        <f t="shared" si="28"/>
        <v>4</v>
      </c>
      <c r="S379" s="24" t="s">
        <v>65</v>
      </c>
      <c r="X379">
        <v>70043</v>
      </c>
      <c r="Z379">
        <f t="shared" si="29"/>
        <v>107</v>
      </c>
      <c r="AA379">
        <v>1</v>
      </c>
      <c r="AB379">
        <v>20141</v>
      </c>
      <c r="AC379">
        <v>20013</v>
      </c>
      <c r="AD379">
        <v>20443</v>
      </c>
      <c r="AE379">
        <v>20040</v>
      </c>
      <c r="AF379">
        <v>20422</v>
      </c>
      <c r="AG379">
        <v>20082</v>
      </c>
      <c r="AH379">
        <v>3</v>
      </c>
      <c r="AI379">
        <v>3</v>
      </c>
      <c r="AJ379">
        <v>3</v>
      </c>
      <c r="AK379">
        <v>3</v>
      </c>
      <c r="AL379">
        <v>3</v>
      </c>
      <c r="AM379">
        <v>3</v>
      </c>
    </row>
    <row r="380" spans="1:39" ht="132" x14ac:dyDescent="0.15">
      <c r="A380" s="1"/>
      <c r="B380" s="19">
        <v>610075</v>
      </c>
      <c r="C380" s="20">
        <v>1</v>
      </c>
      <c r="D380" s="19">
        <v>75</v>
      </c>
      <c r="E380" s="19">
        <v>610076</v>
      </c>
      <c r="F380" s="21" t="s">
        <v>61</v>
      </c>
      <c r="G380" s="21" t="s">
        <v>60</v>
      </c>
      <c r="H380" s="22" t="str">
        <f t="shared" si="30"/>
        <v>[{"item_id":70043,"count":12}]</v>
      </c>
      <c r="I380" s="23">
        <v>1</v>
      </c>
      <c r="J380" s="23" t="str">
        <f>"[
{""monster_id"":"&amp;AB380&amp;",""level"":"&amp;Z380&amp;",""stage"":"&amp;AH380&amp;",""spos"":1,""cpos"":1,""boss"":1},
{""monster_id"":"&amp;AC380&amp;",""level"":"&amp;Z380&amp;",""stage"":"&amp;AI380&amp;",""spos"":2,""cpos"":2},
{""monster_id"":"&amp;AD380&amp;",""level"":"&amp;Z380&amp;",""stage"":"&amp;AJ380&amp;",""spos"":3,""cpos"":3},
{""monster_id"":"&amp;AE380&amp;",""level"":"&amp;Z380&amp;",""stage"":"&amp;AK380&amp;",""spos"":4,""cpos"":4},
{""monster_id"":"&amp;AF380&amp;",""level"":"&amp;Z380&amp;",""stage"":"&amp;AL380&amp;",""spos"":5,""cpos"":5},
{""monster_id"":"&amp;AG380&amp;",""level"":"&amp;Z380&amp;",""stage"":"&amp;AM380&amp;",""spos"":6,""cpos"":6}
]"</f>
        <v>[
{"monster_id":20082,"level":109,"stage":3,"spos":1,"cpos":1,"boss":1},
{"monster_id":20152,"level":109,"stage":3,"spos":2,"cpos":2},
{"monster_id":20161,"level":109,"stage":3,"spos":3,"cpos":3},
{"monster_id":20181,"level":109,"stage":3,"spos":4,"cpos":4},
{"monster_id":20171,"level":109,"stage":3,"spos":5,"cpos":5},
{"monster_id":20410,"level":109,"stage":3,"spos":6,"cpos":6}
]</v>
      </c>
      <c r="L380" s="3">
        <f t="shared" si="27"/>
        <v>0</v>
      </c>
      <c r="M380" s="3">
        <f t="shared" si="28"/>
        <v>5</v>
      </c>
      <c r="U380" s="24" t="str">
        <f>"{""item_id"":"&amp;X380&amp;",""count"":12}"</f>
        <v>{"item_id":70043,"count":12}</v>
      </c>
      <c r="X380">
        <v>70043</v>
      </c>
      <c r="Z380">
        <f t="shared" si="29"/>
        <v>109</v>
      </c>
      <c r="AA380">
        <v>2</v>
      </c>
      <c r="AB380">
        <v>20082</v>
      </c>
      <c r="AC380">
        <v>20152</v>
      </c>
      <c r="AD380">
        <v>20161</v>
      </c>
      <c r="AE380">
        <v>20181</v>
      </c>
      <c r="AF380">
        <v>20171</v>
      </c>
      <c r="AG380">
        <v>20410</v>
      </c>
      <c r="AH380">
        <v>3</v>
      </c>
      <c r="AI380">
        <v>3</v>
      </c>
      <c r="AJ380">
        <v>3</v>
      </c>
      <c r="AK380">
        <v>3</v>
      </c>
      <c r="AL380">
        <v>3</v>
      </c>
      <c r="AM380">
        <v>3</v>
      </c>
    </row>
    <row r="381" spans="1:39" ht="132" x14ac:dyDescent="0.15">
      <c r="A381" s="1"/>
      <c r="B381" s="19">
        <v>610076</v>
      </c>
      <c r="C381" s="20">
        <v>1</v>
      </c>
      <c r="D381" s="19">
        <v>76</v>
      </c>
      <c r="E381" s="20">
        <v>610077</v>
      </c>
      <c r="F381" s="21" t="s">
        <v>61</v>
      </c>
      <c r="G381" s="21" t="s">
        <v>60</v>
      </c>
      <c r="H381" s="22" t="str">
        <f t="shared" si="30"/>
        <v>[{"item_id":4,"count":20000}]</v>
      </c>
      <c r="I381" s="23"/>
      <c r="J381" s="23" t="str">
        <f t="shared" si="31"/>
        <v>[
{"monster_id":20152,"level":110,"stage":3,"spos":1,"cpos":1},
{"monster_id":20063,"level":110,"stage":3,"spos":2,"cpos":2},
{"monster_id":20413,"level":110,"stage":3,"spos":3,"cpos":3},
{"monster_id":20142,"level":110,"stage":3,"spos":4,"cpos":4},
{"monster_id":20132,"level":110,"stage":3,"spos":5,"cpos":5},
{"monster_id":20450,"level":110,"stage":3,"spos":6,"cpos":6}
]</v>
      </c>
      <c r="L381" s="3">
        <f t="shared" si="27"/>
        <v>1</v>
      </c>
      <c r="M381" s="3">
        <f t="shared" si="28"/>
        <v>6</v>
      </c>
      <c r="R381" s="24" t="s">
        <v>64</v>
      </c>
      <c r="X381">
        <v>70043</v>
      </c>
      <c r="Z381">
        <f t="shared" si="29"/>
        <v>110</v>
      </c>
      <c r="AA381">
        <v>1</v>
      </c>
      <c r="AB381">
        <v>20152</v>
      </c>
      <c r="AC381">
        <v>20063</v>
      </c>
      <c r="AD381">
        <v>20413</v>
      </c>
      <c r="AE381">
        <v>20142</v>
      </c>
      <c r="AF381">
        <v>20132</v>
      </c>
      <c r="AG381">
        <v>20450</v>
      </c>
      <c r="AH381">
        <v>3</v>
      </c>
      <c r="AI381">
        <v>3</v>
      </c>
      <c r="AJ381">
        <v>3</v>
      </c>
      <c r="AK381">
        <v>3</v>
      </c>
      <c r="AL381">
        <v>3</v>
      </c>
      <c r="AM381">
        <v>3</v>
      </c>
    </row>
    <row r="382" spans="1:39" ht="132" x14ac:dyDescent="0.15">
      <c r="A382" s="1"/>
      <c r="B382" s="19">
        <v>610077</v>
      </c>
      <c r="C382" s="20">
        <v>1</v>
      </c>
      <c r="D382" s="19">
        <v>77</v>
      </c>
      <c r="E382" s="19">
        <v>610078</v>
      </c>
      <c r="F382" s="21" t="s">
        <v>61</v>
      </c>
      <c r="G382" s="21" t="s">
        <v>60</v>
      </c>
      <c r="H382" s="22" t="str">
        <f t="shared" si="30"/>
        <v>[{"item_id":1,"count":20000}]</v>
      </c>
      <c r="I382" s="23"/>
      <c r="J382" s="23" t="str">
        <f t="shared" si="31"/>
        <v>[
{"monster_id":20163,"level":111,"stage":3,"spos":1,"cpos":1},
{"monster_id":20313,"level":111,"stage":3,"spos":2,"cpos":2},
{"monster_id":20362,"level":111,"stage":3,"spos":3,"cpos":3},
{"monster_id":20363,"level":111,"stage":3,"spos":4,"cpos":4},
{"monster_id":20042,"level":111,"stage":3,"spos":5,"cpos":5},
{"monster_id":20180,"level":111,"stage":3,"spos":6,"cpos":6}
]</v>
      </c>
      <c r="L382" s="3">
        <f t="shared" si="27"/>
        <v>2</v>
      </c>
      <c r="M382" s="3">
        <f t="shared" si="28"/>
        <v>7</v>
      </c>
      <c r="S382" s="24" t="s">
        <v>65</v>
      </c>
      <c r="X382">
        <v>70043</v>
      </c>
      <c r="Z382">
        <f t="shared" si="29"/>
        <v>111</v>
      </c>
      <c r="AA382">
        <v>1</v>
      </c>
      <c r="AB382">
        <v>20163</v>
      </c>
      <c r="AC382">
        <v>20313</v>
      </c>
      <c r="AD382">
        <v>20362</v>
      </c>
      <c r="AE382">
        <v>20363</v>
      </c>
      <c r="AF382">
        <v>20042</v>
      </c>
      <c r="AG382">
        <v>20180</v>
      </c>
      <c r="AH382">
        <v>3</v>
      </c>
      <c r="AI382">
        <v>3</v>
      </c>
      <c r="AJ382">
        <v>3</v>
      </c>
      <c r="AK382">
        <v>3</v>
      </c>
      <c r="AL382">
        <v>3</v>
      </c>
      <c r="AM382">
        <v>3</v>
      </c>
    </row>
    <row r="383" spans="1:39" ht="132" x14ac:dyDescent="0.15">
      <c r="A383" s="1"/>
      <c r="B383" s="19">
        <v>610078</v>
      </c>
      <c r="C383" s="20">
        <v>1</v>
      </c>
      <c r="D383" s="19">
        <v>78</v>
      </c>
      <c r="E383" s="20">
        <v>610079</v>
      </c>
      <c r="F383" s="21" t="s">
        <v>61</v>
      </c>
      <c r="G383" s="21" t="s">
        <v>60</v>
      </c>
      <c r="H383" s="22" t="str">
        <f t="shared" si="30"/>
        <v>[{"item_id":4,"count":20000}]</v>
      </c>
      <c r="I383" s="23"/>
      <c r="J383" s="23" t="str">
        <f t="shared" si="31"/>
        <v>[
{"monster_id":20391,"level":112,"stage":3,"spos":1,"cpos":1},
{"monster_id":20451,"level":112,"stage":3,"spos":2,"cpos":2},
{"monster_id":20133,"level":112,"stage":3,"spos":3,"cpos":3},
{"monster_id":20181,"level":112,"stage":3,"spos":4,"cpos":4},
{"monster_id":20392,"level":112,"stage":3,"spos":5,"cpos":5},
{"monster_id":20042,"level":112,"stage":3,"spos":6,"cpos":6}
]</v>
      </c>
      <c r="L383" s="3">
        <f t="shared" si="27"/>
        <v>3</v>
      </c>
      <c r="M383" s="3">
        <f t="shared" si="28"/>
        <v>8</v>
      </c>
      <c r="R383" s="24" t="s">
        <v>64</v>
      </c>
      <c r="X383">
        <v>70043</v>
      </c>
      <c r="Z383">
        <f t="shared" si="29"/>
        <v>112</v>
      </c>
      <c r="AA383">
        <v>1</v>
      </c>
      <c r="AB383">
        <v>20391</v>
      </c>
      <c r="AC383">
        <v>20451</v>
      </c>
      <c r="AD383">
        <v>20133</v>
      </c>
      <c r="AE383">
        <v>20181</v>
      </c>
      <c r="AF383">
        <v>20392</v>
      </c>
      <c r="AG383">
        <v>20042</v>
      </c>
      <c r="AH383">
        <v>3</v>
      </c>
      <c r="AI383">
        <v>3</v>
      </c>
      <c r="AJ383">
        <v>3</v>
      </c>
      <c r="AK383">
        <v>3</v>
      </c>
      <c r="AL383">
        <v>3</v>
      </c>
      <c r="AM383">
        <v>3</v>
      </c>
    </row>
    <row r="384" spans="1:39" ht="132" x14ac:dyDescent="0.15">
      <c r="A384" s="1"/>
      <c r="B384" s="19">
        <v>610079</v>
      </c>
      <c r="C384" s="20">
        <v>1</v>
      </c>
      <c r="D384" s="19">
        <v>79</v>
      </c>
      <c r="E384" s="19">
        <v>610080</v>
      </c>
      <c r="F384" s="21" t="s">
        <v>61</v>
      </c>
      <c r="G384" s="21" t="s">
        <v>60</v>
      </c>
      <c r="H384" s="22" t="str">
        <f t="shared" si="30"/>
        <v>[{"item_id":1,"count":20000}]</v>
      </c>
      <c r="I384" s="23"/>
      <c r="J384" s="23" t="str">
        <f t="shared" si="31"/>
        <v>[
{"monster_id":20011,"level":113,"stage":3,"spos":1,"cpos":1},
{"monster_id":20463,"level":113,"stage":3,"spos":2,"cpos":2},
{"monster_id":20472,"level":113,"stage":3,"spos":3,"cpos":3},
{"monster_id":20403,"level":113,"stage":3,"spos":4,"cpos":4},
{"monster_id":20051,"level":113,"stage":3,"spos":5,"cpos":5},
{"monster_id":20313,"level":113,"stage":3,"spos":6,"cpos":6}
]</v>
      </c>
      <c r="L384" s="3">
        <f t="shared" si="27"/>
        <v>4</v>
      </c>
      <c r="M384" s="3">
        <f t="shared" si="28"/>
        <v>9</v>
      </c>
      <c r="S384" s="24" t="s">
        <v>65</v>
      </c>
      <c r="X384">
        <v>70043</v>
      </c>
      <c r="Z384">
        <f t="shared" si="29"/>
        <v>113</v>
      </c>
      <c r="AA384">
        <v>1</v>
      </c>
      <c r="AB384">
        <v>20011</v>
      </c>
      <c r="AC384">
        <v>20463</v>
      </c>
      <c r="AD384">
        <v>20472</v>
      </c>
      <c r="AE384">
        <v>20403</v>
      </c>
      <c r="AF384">
        <v>20051</v>
      </c>
      <c r="AG384">
        <v>20313</v>
      </c>
      <c r="AH384">
        <v>3</v>
      </c>
      <c r="AI384">
        <v>3</v>
      </c>
      <c r="AJ384">
        <v>3</v>
      </c>
      <c r="AK384">
        <v>3</v>
      </c>
      <c r="AL384">
        <v>3</v>
      </c>
      <c r="AM384">
        <v>3</v>
      </c>
    </row>
    <row r="385" spans="1:39" ht="132" x14ac:dyDescent="0.15">
      <c r="A385" s="1"/>
      <c r="B385" s="19">
        <v>610080</v>
      </c>
      <c r="C385" s="20">
        <v>1</v>
      </c>
      <c r="D385" s="19">
        <v>80</v>
      </c>
      <c r="E385" s="20">
        <v>610081</v>
      </c>
      <c r="F385" s="21" t="s">
        <v>61</v>
      </c>
      <c r="G385" s="21" t="s">
        <v>60</v>
      </c>
      <c r="H385" s="22" t="str">
        <f t="shared" si="30"/>
        <v>[{"item_id":141,"count":11}]</v>
      </c>
      <c r="I385" s="23">
        <v>1</v>
      </c>
      <c r="J385" s="23" t="str">
        <f>"[
{""monster_id"":"&amp;AB385&amp;",""level"":"&amp;Z385&amp;",""stage"":"&amp;AH385&amp;",""spos"":1,""cpos"":1,""boss"":1},
{""monster_id"":"&amp;AC385&amp;",""level"":"&amp;Z385&amp;",""stage"":"&amp;AI385&amp;",""spos"":2,""cpos"":2},
{""monster_id"":"&amp;AD385&amp;",""level"":"&amp;Z385&amp;",""stage"":"&amp;AJ385&amp;",""spos"":3,""cpos"":3},
{""monster_id"":"&amp;AE385&amp;",""level"":"&amp;Z385&amp;",""stage"":"&amp;AK385&amp;",""spos"":4,""cpos"":4},
{""monster_id"":"&amp;AF385&amp;",""level"":"&amp;Z385&amp;",""stage"":"&amp;AL385&amp;",""spos"":5,""cpos"":5},
{""monster_id"":"&amp;AG385&amp;",""level"":"&amp;Z385&amp;",""stage"":"&amp;AM385&amp;",""spos"":6,""cpos"":6}
]"</f>
        <v>[
{"monster_id":20410,"level":115,"stage":3,"spos":1,"cpos":1,"boss":1},
{"monster_id":20073,"level":115,"stage":3,"spos":2,"cpos":2},
{"monster_id":20170,"level":115,"stage":3,"spos":3,"cpos":3},
{"monster_id":20353,"level":115,"stage":3,"spos":4,"cpos":4},
{"monster_id":20132,"level":115,"stage":3,"spos":5,"cpos":5},
{"monster_id":20071,"level":115,"stage":3,"spos":6,"cpos":6}
]</v>
      </c>
      <c r="L385" s="3">
        <f t="shared" si="27"/>
        <v>0</v>
      </c>
      <c r="M385" s="3">
        <f t="shared" si="28"/>
        <v>0</v>
      </c>
      <c r="T385" s="24" t="str">
        <f>"{""item_id"":"&amp;W385&amp;",""count"":11}"</f>
        <v>{"item_id":141,"count":11}</v>
      </c>
      <c r="W385">
        <v>141</v>
      </c>
      <c r="X385">
        <v>70043</v>
      </c>
      <c r="Z385">
        <f t="shared" si="29"/>
        <v>115</v>
      </c>
      <c r="AA385">
        <v>2</v>
      </c>
      <c r="AB385">
        <v>20410</v>
      </c>
      <c r="AC385">
        <v>20073</v>
      </c>
      <c r="AD385">
        <v>20170</v>
      </c>
      <c r="AE385">
        <v>20353</v>
      </c>
      <c r="AF385">
        <v>20132</v>
      </c>
      <c r="AG385">
        <v>20071</v>
      </c>
      <c r="AH385">
        <v>3</v>
      </c>
      <c r="AI385">
        <v>3</v>
      </c>
      <c r="AJ385">
        <v>3</v>
      </c>
      <c r="AK385">
        <v>3</v>
      </c>
      <c r="AL385">
        <v>3</v>
      </c>
      <c r="AM385">
        <v>3</v>
      </c>
    </row>
    <row r="386" spans="1:39" ht="132" x14ac:dyDescent="0.15">
      <c r="A386" s="1"/>
      <c r="B386" s="19">
        <v>610081</v>
      </c>
      <c r="C386" s="20">
        <v>1</v>
      </c>
      <c r="D386" s="19">
        <v>81</v>
      </c>
      <c r="E386" s="19">
        <v>610082</v>
      </c>
      <c r="F386" s="21" t="s">
        <v>61</v>
      </c>
      <c r="G386" s="21" t="s">
        <v>60</v>
      </c>
      <c r="H386" s="22" t="str">
        <f t="shared" si="30"/>
        <v>[{"item_id":4,"count":40000}]</v>
      </c>
      <c r="I386" s="23"/>
      <c r="J386" s="23" t="str">
        <f t="shared" si="31"/>
        <v>[
{"monster_id":20471,"level":116,"stage":3,"spos":1,"cpos":1},
{"monster_id":20413,"level":116,"stage":3,"spos":2,"cpos":2},
{"monster_id":20130,"level":116,"stage":3,"spos":3,"cpos":3},
{"monster_id":20041,"level":116,"stage":3,"spos":4,"cpos":4},
{"monster_id":20363,"level":116,"stage":3,"spos":5,"cpos":5},
{"monster_id":20341,"level":116,"stage":3,"spos":6,"cpos":6}
]</v>
      </c>
      <c r="L386" s="3">
        <f t="shared" si="27"/>
        <v>1</v>
      </c>
      <c r="M386" s="3">
        <f t="shared" si="28"/>
        <v>1</v>
      </c>
      <c r="R386" s="24" t="s">
        <v>66</v>
      </c>
      <c r="X386">
        <v>70043</v>
      </c>
      <c r="Z386">
        <f t="shared" si="29"/>
        <v>116</v>
      </c>
      <c r="AA386">
        <v>1</v>
      </c>
      <c r="AB386">
        <v>20471</v>
      </c>
      <c r="AC386">
        <v>20413</v>
      </c>
      <c r="AD386">
        <v>20130</v>
      </c>
      <c r="AE386">
        <v>20041</v>
      </c>
      <c r="AF386">
        <v>20363</v>
      </c>
      <c r="AG386">
        <v>20341</v>
      </c>
      <c r="AH386">
        <v>3</v>
      </c>
      <c r="AI386">
        <v>3</v>
      </c>
      <c r="AJ386">
        <v>3</v>
      </c>
      <c r="AK386">
        <v>3</v>
      </c>
      <c r="AL386">
        <v>3</v>
      </c>
      <c r="AM386">
        <v>3</v>
      </c>
    </row>
    <row r="387" spans="1:39" ht="132" x14ac:dyDescent="0.15">
      <c r="A387" s="1"/>
      <c r="B387" s="19">
        <v>610082</v>
      </c>
      <c r="C387" s="20">
        <v>1</v>
      </c>
      <c r="D387" s="19">
        <v>82</v>
      </c>
      <c r="E387" s="20">
        <v>610083</v>
      </c>
      <c r="F387" s="21" t="s">
        <v>61</v>
      </c>
      <c r="G387" s="21" t="s">
        <v>60</v>
      </c>
      <c r="H387" s="22" t="str">
        <f t="shared" si="30"/>
        <v>[{"item_id":1,"count":40000}]</v>
      </c>
      <c r="I387" s="23"/>
      <c r="J387" s="23" t="str">
        <f t="shared" si="31"/>
        <v>[
{"monster_id":20053,"level":117,"stage":3,"spos":1,"cpos":1},
{"monster_id":20173,"level":117,"stage":3,"spos":2,"cpos":2},
{"monster_id":20141,"level":117,"stage":3,"spos":3,"cpos":3},
{"monster_id":20451,"level":117,"stage":3,"spos":4,"cpos":4},
{"monster_id":20172,"level":117,"stage":3,"spos":5,"cpos":5},
{"monster_id":20362,"level":117,"stage":3,"spos":6,"cpos":6}
]</v>
      </c>
      <c r="L387" s="3">
        <f t="shared" si="27"/>
        <v>2</v>
      </c>
      <c r="M387" s="3">
        <f t="shared" si="28"/>
        <v>2</v>
      </c>
      <c r="S387" s="24" t="s">
        <v>67</v>
      </c>
      <c r="X387">
        <v>70043</v>
      </c>
      <c r="Z387">
        <f t="shared" si="29"/>
        <v>117</v>
      </c>
      <c r="AA387">
        <v>1</v>
      </c>
      <c r="AB387">
        <v>20053</v>
      </c>
      <c r="AC387">
        <v>20173</v>
      </c>
      <c r="AD387">
        <v>20141</v>
      </c>
      <c r="AE387">
        <v>20451</v>
      </c>
      <c r="AF387">
        <v>20172</v>
      </c>
      <c r="AG387">
        <v>20362</v>
      </c>
      <c r="AH387">
        <v>3</v>
      </c>
      <c r="AI387">
        <v>3</v>
      </c>
      <c r="AJ387">
        <v>3</v>
      </c>
      <c r="AK387">
        <v>3</v>
      </c>
      <c r="AL387">
        <v>3</v>
      </c>
      <c r="AM387">
        <v>3</v>
      </c>
    </row>
    <row r="388" spans="1:39" ht="132" x14ac:dyDescent="0.15">
      <c r="A388" s="1"/>
      <c r="B388" s="19">
        <v>610083</v>
      </c>
      <c r="C388" s="20">
        <v>1</v>
      </c>
      <c r="D388" s="19">
        <v>83</v>
      </c>
      <c r="E388" s="19">
        <v>610084</v>
      </c>
      <c r="F388" s="21" t="s">
        <v>61</v>
      </c>
      <c r="G388" s="21" t="s">
        <v>60</v>
      </c>
      <c r="H388" s="22" t="str">
        <f t="shared" si="30"/>
        <v>[{"item_id":4,"count":40000}]</v>
      </c>
      <c r="I388" s="23"/>
      <c r="J388" s="23" t="str">
        <f t="shared" si="31"/>
        <v>[
{"monster_id":20073,"level":118,"stage":3,"spos":1,"cpos":1},
{"monster_id":20180,"level":118,"stage":3,"spos":2,"cpos":2},
{"monster_id":20072,"level":118,"stage":3,"spos":3,"cpos":3},
{"monster_id":20010,"level":118,"stage":3,"spos":4,"cpos":4},
{"monster_id":20110,"level":118,"stage":3,"spos":5,"cpos":5},
{"monster_id":20311,"level":118,"stage":3,"spos":6,"cpos":6}
]</v>
      </c>
      <c r="L388" s="3">
        <f t="shared" si="27"/>
        <v>3</v>
      </c>
      <c r="M388" s="3">
        <f t="shared" si="28"/>
        <v>3</v>
      </c>
      <c r="R388" s="24" t="s">
        <v>66</v>
      </c>
      <c r="X388">
        <v>70043</v>
      </c>
      <c r="Z388">
        <f t="shared" si="29"/>
        <v>118</v>
      </c>
      <c r="AA388">
        <v>1</v>
      </c>
      <c r="AB388">
        <v>20073</v>
      </c>
      <c r="AC388">
        <v>20180</v>
      </c>
      <c r="AD388">
        <v>20072</v>
      </c>
      <c r="AE388">
        <v>20010</v>
      </c>
      <c r="AF388">
        <v>20110</v>
      </c>
      <c r="AG388">
        <v>20311</v>
      </c>
      <c r="AH388">
        <v>3</v>
      </c>
      <c r="AI388">
        <v>3</v>
      </c>
      <c r="AJ388">
        <v>3</v>
      </c>
      <c r="AK388">
        <v>3</v>
      </c>
      <c r="AL388">
        <v>3</v>
      </c>
      <c r="AM388">
        <v>3</v>
      </c>
    </row>
    <row r="389" spans="1:39" ht="132" x14ac:dyDescent="0.15">
      <c r="A389" s="1"/>
      <c r="B389" s="19">
        <v>610084</v>
      </c>
      <c r="C389" s="20">
        <v>1</v>
      </c>
      <c r="D389" s="19">
        <v>84</v>
      </c>
      <c r="E389" s="20">
        <v>610085</v>
      </c>
      <c r="F389" s="21" t="s">
        <v>61</v>
      </c>
      <c r="G389" s="21" t="s">
        <v>60</v>
      </c>
      <c r="H389" s="22" t="str">
        <f t="shared" si="30"/>
        <v>[{"item_id":1,"count":40000}]</v>
      </c>
      <c r="I389" s="23"/>
      <c r="J389" s="23" t="str">
        <f t="shared" si="31"/>
        <v>[
{"monster_id":20061,"level":119,"stage":3,"spos":1,"cpos":1},
{"monster_id":20342,"level":119,"stage":3,"spos":2,"cpos":2},
{"monster_id":20051,"level":119,"stage":3,"spos":3,"cpos":3},
{"monster_id":20150,"level":119,"stage":3,"spos":4,"cpos":4},
{"monster_id":20350,"level":119,"stage":3,"spos":5,"cpos":5},
{"monster_id":20082,"level":119,"stage":3,"spos":6,"cpos":6}
]</v>
      </c>
      <c r="L389" s="3">
        <f t="shared" si="27"/>
        <v>4</v>
      </c>
      <c r="M389" s="3">
        <f t="shared" si="28"/>
        <v>4</v>
      </c>
      <c r="S389" s="24" t="s">
        <v>67</v>
      </c>
      <c r="X389">
        <v>70043</v>
      </c>
      <c r="Z389">
        <f t="shared" si="29"/>
        <v>119</v>
      </c>
      <c r="AA389">
        <v>1</v>
      </c>
      <c r="AB389">
        <v>20061</v>
      </c>
      <c r="AC389">
        <v>20342</v>
      </c>
      <c r="AD389">
        <v>20051</v>
      </c>
      <c r="AE389">
        <v>20150</v>
      </c>
      <c r="AF389">
        <v>20350</v>
      </c>
      <c r="AG389">
        <v>20082</v>
      </c>
      <c r="AH389">
        <v>3</v>
      </c>
      <c r="AI389">
        <v>3</v>
      </c>
      <c r="AJ389">
        <v>3</v>
      </c>
      <c r="AK389">
        <v>3</v>
      </c>
      <c r="AL389">
        <v>3</v>
      </c>
      <c r="AM389">
        <v>3</v>
      </c>
    </row>
    <row r="390" spans="1:39" ht="132" x14ac:dyDescent="0.15">
      <c r="A390" s="1"/>
      <c r="B390" s="19">
        <v>610085</v>
      </c>
      <c r="C390" s="20">
        <v>1</v>
      </c>
      <c r="D390" s="19">
        <v>85</v>
      </c>
      <c r="E390" s="19">
        <v>610086</v>
      </c>
      <c r="F390" s="21" t="s">
        <v>61</v>
      </c>
      <c r="G390" s="21" t="s">
        <v>60</v>
      </c>
      <c r="H390" s="22" t="str">
        <f t="shared" si="30"/>
        <v>[{"item_id":142,"count":10}]</v>
      </c>
      <c r="I390" s="23">
        <v>1</v>
      </c>
      <c r="J390" s="23" t="str">
        <f>"[
{""monster_id"":"&amp;AB390&amp;",""level"":"&amp;Z390&amp;",""stage"":"&amp;AH390&amp;",""spos"":1,""cpos"":1,""boss"":1},
{""monster_id"":"&amp;AC390&amp;",""level"":"&amp;Z390&amp;",""stage"":"&amp;AI390&amp;",""spos"":2,""cpos"":2},
{""monster_id"":"&amp;AD390&amp;",""level"":"&amp;Z390&amp;",""stage"":"&amp;AJ390&amp;",""spos"":3,""cpos"":3},
{""monster_id"":"&amp;AE390&amp;",""level"":"&amp;Z390&amp;",""stage"":"&amp;AK390&amp;",""spos"":4,""cpos"":4},
{""monster_id"":"&amp;AF390&amp;",""level"":"&amp;Z390&amp;",""stage"":"&amp;AL390&amp;",""spos"":5,""cpos"":5},
{""monster_id"":"&amp;AG390&amp;",""level"":"&amp;Z390&amp;",""stage"":"&amp;AM390&amp;",""spos"":6,""cpos"":6}
]"</f>
        <v>[
{"monster_id":20040,"level":121,"stage":3,"spos":1,"cpos":1,"boss":1},
{"monster_id":20183,"level":121,"stage":3,"spos":2,"cpos":2},
{"monster_id":20012,"level":121,"stage":3,"spos":3,"cpos":3},
{"monster_id":20350,"level":121,"stage":3,"spos":4,"cpos":4},
{"monster_id":20403,"level":121,"stage":3,"spos":5,"cpos":5},
{"monster_id":20182,"level":121,"stage":3,"spos":6,"cpos":6}
]</v>
      </c>
      <c r="L390" s="3">
        <f t="shared" ref="L390:L453" si="32">MOD(B390,5)</f>
        <v>0</v>
      </c>
      <c r="M390" s="3">
        <f t="shared" ref="M390:M453" si="33">MOD(B390,10)</f>
        <v>5</v>
      </c>
      <c r="T390" s="24" t="str">
        <f>"{""item_id"":"&amp;W390&amp;",""count"":10}"</f>
        <v>{"item_id":142,"count":10}</v>
      </c>
      <c r="W390">
        <v>142</v>
      </c>
      <c r="X390">
        <v>70043</v>
      </c>
      <c r="Z390">
        <f t="shared" si="29"/>
        <v>121</v>
      </c>
      <c r="AA390">
        <v>2</v>
      </c>
      <c r="AB390">
        <v>20040</v>
      </c>
      <c r="AC390">
        <v>20183</v>
      </c>
      <c r="AD390">
        <v>20012</v>
      </c>
      <c r="AE390">
        <v>20350</v>
      </c>
      <c r="AF390">
        <v>20403</v>
      </c>
      <c r="AG390">
        <v>20182</v>
      </c>
      <c r="AH390">
        <v>3</v>
      </c>
      <c r="AI390">
        <v>3</v>
      </c>
      <c r="AJ390">
        <v>3</v>
      </c>
      <c r="AK390">
        <v>3</v>
      </c>
      <c r="AL390">
        <v>3</v>
      </c>
      <c r="AM390">
        <v>3</v>
      </c>
    </row>
    <row r="391" spans="1:39" ht="132" x14ac:dyDescent="0.15">
      <c r="A391" s="1"/>
      <c r="B391" s="19">
        <v>610086</v>
      </c>
      <c r="C391" s="20">
        <v>1</v>
      </c>
      <c r="D391" s="19">
        <v>86</v>
      </c>
      <c r="E391" s="20">
        <v>610087</v>
      </c>
      <c r="F391" s="21" t="s">
        <v>61</v>
      </c>
      <c r="G391" s="21" t="s">
        <v>60</v>
      </c>
      <c r="H391" s="22" t="str">
        <f t="shared" si="30"/>
        <v>[{"item_id":4,"count":40000}]</v>
      </c>
      <c r="I391" s="23"/>
      <c r="J391" s="23" t="str">
        <f t="shared" si="31"/>
        <v>[
{"monster_id":20131,"level":122,"stage":3,"spos":1,"cpos":1},
{"monster_id":20453,"level":122,"stage":3,"spos":2,"cpos":2},
{"monster_id":20171,"level":122,"stage":3,"spos":3,"cpos":3},
{"monster_id":20013,"level":122,"stage":3,"spos":4,"cpos":4},
{"monster_id":20392,"level":122,"stage":3,"spos":5,"cpos":5},
{"monster_id":20320,"level":122,"stage":3,"spos":6,"cpos":6}
]</v>
      </c>
      <c r="L391" s="3">
        <f t="shared" si="32"/>
        <v>1</v>
      </c>
      <c r="M391" s="3">
        <f t="shared" si="33"/>
        <v>6</v>
      </c>
      <c r="R391" s="24" t="s">
        <v>66</v>
      </c>
      <c r="X391">
        <v>70043</v>
      </c>
      <c r="Z391">
        <f t="shared" si="29"/>
        <v>122</v>
      </c>
      <c r="AA391">
        <v>1</v>
      </c>
      <c r="AB391">
        <v>20131</v>
      </c>
      <c r="AC391">
        <v>20453</v>
      </c>
      <c r="AD391">
        <v>20171</v>
      </c>
      <c r="AE391">
        <v>20013</v>
      </c>
      <c r="AF391">
        <v>20392</v>
      </c>
      <c r="AG391">
        <v>20320</v>
      </c>
      <c r="AH391">
        <v>3</v>
      </c>
      <c r="AI391">
        <v>3</v>
      </c>
      <c r="AJ391">
        <v>3</v>
      </c>
      <c r="AK391">
        <v>3</v>
      </c>
      <c r="AL391">
        <v>3</v>
      </c>
      <c r="AM391">
        <v>3</v>
      </c>
    </row>
    <row r="392" spans="1:39" ht="132" x14ac:dyDescent="0.15">
      <c r="A392" s="1"/>
      <c r="B392" s="19">
        <v>610087</v>
      </c>
      <c r="C392" s="20">
        <v>1</v>
      </c>
      <c r="D392" s="19">
        <v>87</v>
      </c>
      <c r="E392" s="19">
        <v>610088</v>
      </c>
      <c r="F392" s="21" t="s">
        <v>61</v>
      </c>
      <c r="G392" s="21" t="s">
        <v>60</v>
      </c>
      <c r="H392" s="22" t="str">
        <f t="shared" si="30"/>
        <v>[{"item_id":1,"count":40000}]</v>
      </c>
      <c r="I392" s="23"/>
      <c r="J392" s="23" t="str">
        <f t="shared" si="31"/>
        <v>[
{"monster_id":20443,"level":123,"stage":3,"spos":1,"cpos":1},
{"monster_id":20062,"level":123,"stage":3,"spos":2,"cpos":2},
{"monster_id":20141,"level":123,"stage":3,"spos":3,"cpos":3},
{"monster_id":20062,"level":123,"stage":3,"spos":4,"cpos":4},
{"monster_id":20080,"level":123,"stage":3,"spos":5,"cpos":5},
{"monster_id":20112,"level":123,"stage":3,"spos":6,"cpos":6}
]</v>
      </c>
      <c r="L392" s="3">
        <f t="shared" si="32"/>
        <v>2</v>
      </c>
      <c r="M392" s="3">
        <f t="shared" si="33"/>
        <v>7</v>
      </c>
      <c r="S392" s="24" t="s">
        <v>67</v>
      </c>
      <c r="X392">
        <v>70043</v>
      </c>
      <c r="Z392">
        <f t="shared" si="29"/>
        <v>123</v>
      </c>
      <c r="AA392">
        <v>1</v>
      </c>
      <c r="AB392">
        <v>20443</v>
      </c>
      <c r="AC392">
        <v>20062</v>
      </c>
      <c r="AD392">
        <v>20141</v>
      </c>
      <c r="AE392">
        <v>20062</v>
      </c>
      <c r="AF392">
        <v>20080</v>
      </c>
      <c r="AG392">
        <v>20112</v>
      </c>
      <c r="AH392">
        <v>3</v>
      </c>
      <c r="AI392">
        <v>3</v>
      </c>
      <c r="AJ392">
        <v>3</v>
      </c>
      <c r="AK392">
        <v>3</v>
      </c>
      <c r="AL392">
        <v>3</v>
      </c>
      <c r="AM392">
        <v>3</v>
      </c>
    </row>
    <row r="393" spans="1:39" ht="132" x14ac:dyDescent="0.15">
      <c r="A393" s="1"/>
      <c r="B393" s="19">
        <v>610088</v>
      </c>
      <c r="C393" s="20">
        <v>1</v>
      </c>
      <c r="D393" s="19">
        <v>88</v>
      </c>
      <c r="E393" s="20">
        <v>610089</v>
      </c>
      <c r="F393" s="21" t="s">
        <v>61</v>
      </c>
      <c r="G393" s="21" t="s">
        <v>60</v>
      </c>
      <c r="H393" s="22" t="str">
        <f t="shared" si="30"/>
        <v>[{"item_id":4,"count":40000}]</v>
      </c>
      <c r="I393" s="23"/>
      <c r="J393" s="23" t="str">
        <f t="shared" si="31"/>
        <v>[
{"monster_id":20171,"level":124,"stage":3,"spos":1,"cpos":1},
{"monster_id":20163,"level":124,"stage":3,"spos":2,"cpos":2},
{"monster_id":20421,"level":124,"stage":3,"spos":3,"cpos":3},
{"monster_id":20111,"level":124,"stage":3,"spos":4,"cpos":4},
{"monster_id":20373,"level":124,"stage":3,"spos":5,"cpos":5},
{"monster_id":20323,"level":124,"stage":3,"spos":6,"cpos":6}
]</v>
      </c>
      <c r="L393" s="3">
        <f t="shared" si="32"/>
        <v>3</v>
      </c>
      <c r="M393" s="3">
        <f t="shared" si="33"/>
        <v>8</v>
      </c>
      <c r="R393" s="24" t="s">
        <v>66</v>
      </c>
      <c r="X393">
        <v>70043</v>
      </c>
      <c r="Z393">
        <f t="shared" si="29"/>
        <v>124</v>
      </c>
      <c r="AA393">
        <v>1</v>
      </c>
      <c r="AB393">
        <v>20171</v>
      </c>
      <c r="AC393">
        <v>20163</v>
      </c>
      <c r="AD393">
        <v>20421</v>
      </c>
      <c r="AE393">
        <v>20111</v>
      </c>
      <c r="AF393">
        <v>20373</v>
      </c>
      <c r="AG393">
        <v>20323</v>
      </c>
      <c r="AH393">
        <v>3</v>
      </c>
      <c r="AI393">
        <v>3</v>
      </c>
      <c r="AJ393">
        <v>3</v>
      </c>
      <c r="AK393">
        <v>3</v>
      </c>
      <c r="AL393">
        <v>3</v>
      </c>
      <c r="AM393">
        <v>3</v>
      </c>
    </row>
    <row r="394" spans="1:39" ht="132" x14ac:dyDescent="0.15">
      <c r="A394" s="1"/>
      <c r="B394" s="19">
        <v>610089</v>
      </c>
      <c r="C394" s="20">
        <v>1</v>
      </c>
      <c r="D394" s="19">
        <v>89</v>
      </c>
      <c r="E394" s="19">
        <v>610090</v>
      </c>
      <c r="F394" s="21" t="s">
        <v>61</v>
      </c>
      <c r="G394" s="21" t="s">
        <v>60</v>
      </c>
      <c r="H394" s="22" t="str">
        <f t="shared" si="30"/>
        <v>[{"item_id":1,"count":40000}]</v>
      </c>
      <c r="I394" s="23"/>
      <c r="J394" s="23" t="str">
        <f t="shared" si="31"/>
        <v>[
{"monster_id":20072,"level":125,"stage":3,"spos":1,"cpos":1},
{"monster_id":20440,"level":125,"stage":3,"spos":2,"cpos":2},
{"monster_id":20370,"level":125,"stage":3,"spos":3,"cpos":3},
{"monster_id":20030,"level":125,"stage":3,"spos":4,"cpos":4},
{"monster_id":20020,"level":125,"stage":3,"spos":5,"cpos":5},
{"monster_id":20043,"level":125,"stage":3,"spos":6,"cpos":6}
]</v>
      </c>
      <c r="L394" s="3">
        <f t="shared" si="32"/>
        <v>4</v>
      </c>
      <c r="M394" s="3">
        <f t="shared" si="33"/>
        <v>9</v>
      </c>
      <c r="S394" s="24" t="s">
        <v>67</v>
      </c>
      <c r="X394">
        <v>70043</v>
      </c>
      <c r="Z394">
        <f t="shared" si="29"/>
        <v>125</v>
      </c>
      <c r="AA394">
        <v>1</v>
      </c>
      <c r="AB394">
        <v>20072</v>
      </c>
      <c r="AC394">
        <v>20440</v>
      </c>
      <c r="AD394">
        <v>20370</v>
      </c>
      <c r="AE394">
        <v>20030</v>
      </c>
      <c r="AF394">
        <v>20020</v>
      </c>
      <c r="AG394">
        <v>20043</v>
      </c>
      <c r="AH394">
        <v>3</v>
      </c>
      <c r="AI394">
        <v>3</v>
      </c>
      <c r="AJ394">
        <v>3</v>
      </c>
      <c r="AK394">
        <v>3</v>
      </c>
      <c r="AL394">
        <v>3</v>
      </c>
      <c r="AM394">
        <v>3</v>
      </c>
    </row>
    <row r="395" spans="1:39" ht="132" x14ac:dyDescent="0.15">
      <c r="A395" s="1"/>
      <c r="B395" s="19">
        <v>610090</v>
      </c>
      <c r="C395" s="20">
        <v>1</v>
      </c>
      <c r="D395" s="19">
        <v>90</v>
      </c>
      <c r="E395" s="20">
        <v>610091</v>
      </c>
      <c r="F395" s="21" t="s">
        <v>61</v>
      </c>
      <c r="G395" s="21" t="s">
        <v>60</v>
      </c>
      <c r="H395" s="22" t="str">
        <f t="shared" si="30"/>
        <v>[{"item_id":143,"count":9}]</v>
      </c>
      <c r="I395" s="23">
        <v>1</v>
      </c>
      <c r="J395" s="23" t="str">
        <f>"[
{""monster_id"":"&amp;AB395&amp;",""level"":"&amp;Z395&amp;",""stage"":"&amp;AH395&amp;",""spos"":1,""cpos"":1,""boss"":1},
{""monster_id"":"&amp;AC395&amp;",""level"":"&amp;Z395&amp;",""stage"":"&amp;AI395&amp;",""spos"":2,""cpos"":2},
{""monster_id"":"&amp;AD395&amp;",""level"":"&amp;Z395&amp;",""stage"":"&amp;AJ395&amp;",""spos"":3,""cpos"":3},
{""monster_id"":"&amp;AE395&amp;",""level"":"&amp;Z395&amp;",""stage"":"&amp;AK395&amp;",""spos"":4,""cpos"":4},
{""monster_id"":"&amp;AF395&amp;",""level"":"&amp;Z395&amp;",""stage"":"&amp;AL395&amp;",""spos"":5,""cpos"":5},
{""monster_id"":"&amp;AG395&amp;",""level"":"&amp;Z395&amp;",""stage"":"&amp;AM395&amp;",""spos"":6,""cpos"":6}
]"</f>
        <v>[
{"monster_id":20453,"level":127,"stage":4,"spos":1,"cpos":1,"boss":1},
{"monster_id":20393,"level":127,"stage":4,"spos":2,"cpos":2},
{"monster_id":20112,"level":127,"stage":4,"spos":3,"cpos":3},
{"monster_id":20140,"level":127,"stage":4,"spos":4,"cpos":4},
{"monster_id":20452,"level":127,"stage":4,"spos":5,"cpos":5},
{"monster_id":20423,"level":127,"stage":4,"spos":6,"cpos":6}
]</v>
      </c>
      <c r="L395" s="3">
        <f t="shared" si="32"/>
        <v>0</v>
      </c>
      <c r="M395" s="3">
        <f t="shared" si="33"/>
        <v>0</v>
      </c>
      <c r="T395" s="24" t="str">
        <f>"{""item_id"":"&amp;W395&amp;",""count"":9}"</f>
        <v>{"item_id":143,"count":9}</v>
      </c>
      <c r="W395">
        <v>143</v>
      </c>
      <c r="X395">
        <v>70043</v>
      </c>
      <c r="Z395">
        <f t="shared" si="29"/>
        <v>127</v>
      </c>
      <c r="AA395">
        <v>2</v>
      </c>
      <c r="AB395">
        <v>20453</v>
      </c>
      <c r="AC395">
        <v>20393</v>
      </c>
      <c r="AD395">
        <v>20112</v>
      </c>
      <c r="AE395">
        <v>20140</v>
      </c>
      <c r="AF395">
        <v>20452</v>
      </c>
      <c r="AG395">
        <v>20423</v>
      </c>
      <c r="AH395">
        <v>4</v>
      </c>
      <c r="AI395">
        <v>4</v>
      </c>
      <c r="AJ395">
        <v>4</v>
      </c>
      <c r="AK395">
        <v>4</v>
      </c>
      <c r="AL395">
        <v>4</v>
      </c>
      <c r="AM395">
        <v>4</v>
      </c>
    </row>
    <row r="396" spans="1:39" ht="132" x14ac:dyDescent="0.15">
      <c r="A396" s="1"/>
      <c r="B396" s="19">
        <v>610091</v>
      </c>
      <c r="C396" s="20">
        <v>1</v>
      </c>
      <c r="D396" s="19">
        <v>91</v>
      </c>
      <c r="E396" s="19">
        <v>610092</v>
      </c>
      <c r="F396" s="21" t="s">
        <v>61</v>
      </c>
      <c r="G396" s="21" t="s">
        <v>60</v>
      </c>
      <c r="H396" s="22" t="str">
        <f t="shared" si="30"/>
        <v>[{"item_id":4,"count":40000}]</v>
      </c>
      <c r="I396" s="23"/>
      <c r="J396" s="23" t="str">
        <f t="shared" si="31"/>
        <v>[
{"monster_id":20164,"level":128,"stage":4,"spos":1,"cpos":1},
{"monster_id":20072,"level":128,"stage":4,"spos":2,"cpos":2},
{"monster_id":20431,"level":128,"stage":4,"spos":3,"cpos":3},
{"monster_id":20373,"level":128,"stage":4,"spos":4,"cpos":4},
{"monster_id":20174,"level":128,"stage":4,"spos":5,"cpos":5},
{"monster_id":20011,"level":128,"stage":4,"spos":6,"cpos":6}
]</v>
      </c>
      <c r="L396" s="3">
        <f t="shared" si="32"/>
        <v>1</v>
      </c>
      <c r="M396" s="3">
        <f t="shared" si="33"/>
        <v>1</v>
      </c>
      <c r="R396" s="24" t="s">
        <v>66</v>
      </c>
      <c r="X396">
        <v>70043</v>
      </c>
      <c r="Z396">
        <f t="shared" si="29"/>
        <v>128</v>
      </c>
      <c r="AA396">
        <v>1</v>
      </c>
      <c r="AB396">
        <v>20164</v>
      </c>
      <c r="AC396">
        <v>20072</v>
      </c>
      <c r="AD396">
        <v>20431</v>
      </c>
      <c r="AE396">
        <v>20373</v>
      </c>
      <c r="AF396">
        <v>20174</v>
      </c>
      <c r="AG396">
        <v>20011</v>
      </c>
      <c r="AH396">
        <v>4</v>
      </c>
      <c r="AI396">
        <v>4</v>
      </c>
      <c r="AJ396">
        <v>4</v>
      </c>
      <c r="AK396">
        <v>4</v>
      </c>
      <c r="AL396">
        <v>4</v>
      </c>
      <c r="AM396">
        <v>4</v>
      </c>
    </row>
    <row r="397" spans="1:39" ht="132" x14ac:dyDescent="0.15">
      <c r="A397" s="1"/>
      <c r="B397" s="19">
        <v>610092</v>
      </c>
      <c r="C397" s="20">
        <v>1</v>
      </c>
      <c r="D397" s="19">
        <v>92</v>
      </c>
      <c r="E397" s="20">
        <v>610093</v>
      </c>
      <c r="F397" s="21" t="s">
        <v>61</v>
      </c>
      <c r="G397" s="21" t="s">
        <v>60</v>
      </c>
      <c r="H397" s="22" t="str">
        <f t="shared" si="30"/>
        <v>[{"item_id":1,"count":40000}]</v>
      </c>
      <c r="I397" s="23"/>
      <c r="J397" s="23" t="str">
        <f t="shared" si="31"/>
        <v>[
{"monster_id":20053,"level":129,"stage":4,"spos":1,"cpos":1},
{"monster_id":20174,"level":129,"stage":4,"spos":2,"cpos":2},
{"monster_id":20392,"level":129,"stage":4,"spos":3,"cpos":3},
{"monster_id":20134,"level":129,"stage":4,"spos":4,"cpos":4},
{"monster_id":20314,"level":129,"stage":4,"spos":5,"cpos":5},
{"monster_id":20031,"level":129,"stage":4,"spos":6,"cpos":6}
]</v>
      </c>
      <c r="L397" s="3">
        <f t="shared" si="32"/>
        <v>2</v>
      </c>
      <c r="M397" s="3">
        <f t="shared" si="33"/>
        <v>2</v>
      </c>
      <c r="S397" s="24" t="s">
        <v>67</v>
      </c>
      <c r="X397">
        <v>70043</v>
      </c>
      <c r="Z397">
        <f t="shared" ref="Z397:Z460" si="34">Z396+AA397</f>
        <v>129</v>
      </c>
      <c r="AA397">
        <v>1</v>
      </c>
      <c r="AB397">
        <v>20053</v>
      </c>
      <c r="AC397">
        <v>20174</v>
      </c>
      <c r="AD397">
        <v>20392</v>
      </c>
      <c r="AE397">
        <v>20134</v>
      </c>
      <c r="AF397">
        <v>20314</v>
      </c>
      <c r="AG397">
        <v>20031</v>
      </c>
      <c r="AH397">
        <v>4</v>
      </c>
      <c r="AI397">
        <v>4</v>
      </c>
      <c r="AJ397">
        <v>4</v>
      </c>
      <c r="AK397">
        <v>4</v>
      </c>
      <c r="AL397">
        <v>4</v>
      </c>
      <c r="AM397">
        <v>4</v>
      </c>
    </row>
    <row r="398" spans="1:39" ht="132" x14ac:dyDescent="0.15">
      <c r="A398" s="1"/>
      <c r="B398" s="19">
        <v>610093</v>
      </c>
      <c r="C398" s="20">
        <v>1</v>
      </c>
      <c r="D398" s="19">
        <v>93</v>
      </c>
      <c r="E398" s="19">
        <v>610094</v>
      </c>
      <c r="F398" s="21" t="s">
        <v>61</v>
      </c>
      <c r="G398" s="21" t="s">
        <v>60</v>
      </c>
      <c r="H398" s="22" t="str">
        <f t="shared" si="30"/>
        <v>[{"item_id":4,"count":40000}]</v>
      </c>
      <c r="I398" s="23"/>
      <c r="J398" s="23" t="str">
        <f t="shared" si="31"/>
        <v>[
{"monster_id":20184,"level":130,"stage":4,"spos":1,"cpos":1},
{"monster_id":20413,"level":130,"stage":4,"spos":2,"cpos":2},
{"monster_id":20163,"level":130,"stage":4,"spos":3,"cpos":3},
{"monster_id":20031,"level":130,"stage":4,"spos":4,"cpos":4},
{"monster_id":20341,"level":130,"stage":4,"spos":5,"cpos":5},
{"monster_id":20042,"level":130,"stage":4,"spos":6,"cpos":6}
]</v>
      </c>
      <c r="L398" s="3">
        <f t="shared" si="32"/>
        <v>3</v>
      </c>
      <c r="M398" s="3">
        <f t="shared" si="33"/>
        <v>3</v>
      </c>
      <c r="R398" s="24" t="s">
        <v>66</v>
      </c>
      <c r="X398">
        <v>70043</v>
      </c>
      <c r="Z398">
        <f t="shared" si="34"/>
        <v>130</v>
      </c>
      <c r="AA398">
        <v>1</v>
      </c>
      <c r="AB398">
        <v>20184</v>
      </c>
      <c r="AC398">
        <v>20413</v>
      </c>
      <c r="AD398">
        <v>20163</v>
      </c>
      <c r="AE398">
        <v>20031</v>
      </c>
      <c r="AF398">
        <v>20341</v>
      </c>
      <c r="AG398">
        <v>20042</v>
      </c>
      <c r="AH398">
        <v>4</v>
      </c>
      <c r="AI398">
        <v>4</v>
      </c>
      <c r="AJ398">
        <v>4</v>
      </c>
      <c r="AK398">
        <v>4</v>
      </c>
      <c r="AL398">
        <v>4</v>
      </c>
      <c r="AM398">
        <v>4</v>
      </c>
    </row>
    <row r="399" spans="1:39" ht="132" x14ac:dyDescent="0.15">
      <c r="A399" s="1"/>
      <c r="B399" s="19">
        <v>610094</v>
      </c>
      <c r="C399" s="20">
        <v>1</v>
      </c>
      <c r="D399" s="19">
        <v>94</v>
      </c>
      <c r="E399" s="20">
        <v>610095</v>
      </c>
      <c r="F399" s="21" t="s">
        <v>61</v>
      </c>
      <c r="G399" s="21" t="s">
        <v>60</v>
      </c>
      <c r="H399" s="22" t="str">
        <f t="shared" si="30"/>
        <v>[{"item_id":1,"count":40000}]</v>
      </c>
      <c r="I399" s="23"/>
      <c r="J399" s="23" t="str">
        <f t="shared" si="31"/>
        <v>[
{"monster_id":20394,"level":131,"stage":4,"spos":1,"cpos":1},
{"monster_id":20412,"level":131,"stage":4,"spos":2,"cpos":2},
{"monster_id":20324,"level":131,"stage":4,"spos":3,"cpos":3},
{"monster_id":20472,"level":131,"stage":4,"spos":4,"cpos":4},
{"monster_id":20071,"level":131,"stage":4,"spos":5,"cpos":5},
{"monster_id":20054,"level":131,"stage":4,"spos":6,"cpos":6}
]</v>
      </c>
      <c r="L399" s="3">
        <f t="shared" si="32"/>
        <v>4</v>
      </c>
      <c r="M399" s="3">
        <f t="shared" si="33"/>
        <v>4</v>
      </c>
      <c r="S399" s="24" t="s">
        <v>67</v>
      </c>
      <c r="X399">
        <v>70043</v>
      </c>
      <c r="Z399">
        <f t="shared" si="34"/>
        <v>131</v>
      </c>
      <c r="AA399">
        <v>1</v>
      </c>
      <c r="AB399">
        <v>20394</v>
      </c>
      <c r="AC399">
        <v>20412</v>
      </c>
      <c r="AD399">
        <v>20324</v>
      </c>
      <c r="AE399">
        <v>20472</v>
      </c>
      <c r="AF399">
        <v>20071</v>
      </c>
      <c r="AG399">
        <v>20054</v>
      </c>
      <c r="AH399">
        <v>4</v>
      </c>
      <c r="AI399">
        <v>4</v>
      </c>
      <c r="AJ399">
        <v>4</v>
      </c>
      <c r="AK399">
        <v>4</v>
      </c>
      <c r="AL399">
        <v>4</v>
      </c>
      <c r="AM399">
        <v>4</v>
      </c>
    </row>
    <row r="400" spans="1:39" ht="132" x14ac:dyDescent="0.15">
      <c r="A400" s="1"/>
      <c r="B400" s="19">
        <v>610095</v>
      </c>
      <c r="C400" s="20">
        <v>1</v>
      </c>
      <c r="D400" s="19">
        <v>95</v>
      </c>
      <c r="E400" s="19">
        <v>610096</v>
      </c>
      <c r="F400" s="21" t="s">
        <v>61</v>
      </c>
      <c r="G400" s="21" t="s">
        <v>60</v>
      </c>
      <c r="H400" s="22" t="str">
        <f t="shared" si="30"/>
        <v>[{"item_id":144,"count":8}]</v>
      </c>
      <c r="I400" s="23">
        <v>1</v>
      </c>
      <c r="J400" s="23" t="str">
        <f>"[
{""monster_id"":"&amp;AB400&amp;",""level"":"&amp;Z400&amp;",""stage"":"&amp;AH400&amp;",""spos"":1,""cpos"":1,""boss"":1},
{""monster_id"":"&amp;AC400&amp;",""level"":"&amp;Z400&amp;",""stage"":"&amp;AI400&amp;",""spos"":2,""cpos"":2},
{""monster_id"":"&amp;AD400&amp;",""level"":"&amp;Z400&amp;",""stage"":"&amp;AJ400&amp;",""spos"":3,""cpos"":3},
{""monster_id"":"&amp;AE400&amp;",""level"":"&amp;Z400&amp;",""stage"":"&amp;AK400&amp;",""spos"":4,""cpos"":4},
{""monster_id"":"&amp;AF400&amp;",""level"":"&amp;Z400&amp;",""stage"":"&amp;AL400&amp;",""spos"":5,""cpos"":5},
{""monster_id"":"&amp;AG400&amp;",""level"":"&amp;Z400&amp;",""stage"":"&amp;AM400&amp;",""spos"":6,""cpos"":6}
]"</f>
        <v>[
{"monster_id":20023,"level":133,"stage":4,"spos":1,"cpos":1,"boss":1},
{"monster_id":20391,"level":133,"stage":4,"spos":2,"cpos":2},
{"monster_id":20433,"level":133,"stage":4,"spos":3,"cpos":3},
{"monster_id":20051,"level":133,"stage":4,"spos":4,"cpos":4},
{"monster_id":20042,"level":133,"stage":4,"spos":5,"cpos":5},
{"monster_id":20081,"level":133,"stage":4,"spos":6,"cpos":6}
]</v>
      </c>
      <c r="L400" s="3">
        <f t="shared" si="32"/>
        <v>0</v>
      </c>
      <c r="M400" s="3">
        <f t="shared" si="33"/>
        <v>5</v>
      </c>
      <c r="T400" s="24" t="str">
        <f>"{""item_id"":"&amp;W400&amp;",""count"":8}"</f>
        <v>{"item_id":144,"count":8}</v>
      </c>
      <c r="W400">
        <v>144</v>
      </c>
      <c r="X400">
        <v>70043</v>
      </c>
      <c r="Z400">
        <f t="shared" si="34"/>
        <v>133</v>
      </c>
      <c r="AA400">
        <v>2</v>
      </c>
      <c r="AB400">
        <v>20023</v>
      </c>
      <c r="AC400">
        <v>20391</v>
      </c>
      <c r="AD400">
        <v>20433</v>
      </c>
      <c r="AE400">
        <v>20051</v>
      </c>
      <c r="AF400">
        <v>20042</v>
      </c>
      <c r="AG400">
        <v>20081</v>
      </c>
      <c r="AH400">
        <v>4</v>
      </c>
      <c r="AI400">
        <v>4</v>
      </c>
      <c r="AJ400">
        <v>4</v>
      </c>
      <c r="AK400">
        <v>4</v>
      </c>
      <c r="AL400">
        <v>4</v>
      </c>
      <c r="AM400">
        <v>4</v>
      </c>
    </row>
    <row r="401" spans="1:39" ht="132" x14ac:dyDescent="0.15">
      <c r="A401" s="1"/>
      <c r="B401" s="19">
        <v>610096</v>
      </c>
      <c r="C401" s="20">
        <v>1</v>
      </c>
      <c r="D401" s="19">
        <v>96</v>
      </c>
      <c r="E401" s="20">
        <v>610097</v>
      </c>
      <c r="F401" s="21" t="s">
        <v>61</v>
      </c>
      <c r="G401" s="21" t="s">
        <v>60</v>
      </c>
      <c r="H401" s="22" t="str">
        <f t="shared" si="30"/>
        <v>[{"item_id":4,"count":40000}]</v>
      </c>
      <c r="I401" s="23"/>
      <c r="J401" s="23" t="str">
        <f t="shared" si="31"/>
        <v>[
{"monster_id":20472,"level":134,"stage":4,"spos":1,"cpos":1},
{"monster_id":20042,"level":134,"stage":4,"spos":2,"cpos":2},
{"monster_id":20162,"level":134,"stage":4,"spos":3,"cpos":3},
{"monster_id":20414,"level":134,"stage":4,"spos":4,"cpos":4},
{"monster_id":20121,"level":134,"stage":4,"spos":5,"cpos":5},
{"monster_id":20392,"level":134,"stage":4,"spos":6,"cpos":6}
]</v>
      </c>
      <c r="L401" s="3">
        <f t="shared" si="32"/>
        <v>1</v>
      </c>
      <c r="M401" s="3">
        <f t="shared" si="33"/>
        <v>6</v>
      </c>
      <c r="R401" s="24" t="s">
        <v>66</v>
      </c>
      <c r="X401">
        <v>70043</v>
      </c>
      <c r="Z401">
        <f t="shared" si="34"/>
        <v>134</v>
      </c>
      <c r="AA401">
        <v>1</v>
      </c>
      <c r="AB401">
        <v>20472</v>
      </c>
      <c r="AC401">
        <v>20042</v>
      </c>
      <c r="AD401">
        <v>20162</v>
      </c>
      <c r="AE401">
        <v>20414</v>
      </c>
      <c r="AF401">
        <v>20121</v>
      </c>
      <c r="AG401">
        <v>20392</v>
      </c>
      <c r="AH401">
        <v>4</v>
      </c>
      <c r="AI401">
        <v>4</v>
      </c>
      <c r="AJ401">
        <v>4</v>
      </c>
      <c r="AK401">
        <v>4</v>
      </c>
      <c r="AL401">
        <v>4</v>
      </c>
      <c r="AM401">
        <v>4</v>
      </c>
    </row>
    <row r="402" spans="1:39" ht="132" x14ac:dyDescent="0.15">
      <c r="A402" s="1"/>
      <c r="B402" s="19">
        <v>610097</v>
      </c>
      <c r="C402" s="20">
        <v>1</v>
      </c>
      <c r="D402" s="19">
        <v>97</v>
      </c>
      <c r="E402" s="19">
        <v>610098</v>
      </c>
      <c r="F402" s="21" t="s">
        <v>61</v>
      </c>
      <c r="G402" s="21" t="s">
        <v>60</v>
      </c>
      <c r="H402" s="22" t="str">
        <f t="shared" si="30"/>
        <v>[{"item_id":1,"count":40000}]</v>
      </c>
      <c r="I402" s="23"/>
      <c r="J402" s="23" t="str">
        <f t="shared" si="31"/>
        <v>[
{"monster_id":20372,"level":135,"stage":4,"spos":1,"cpos":1},
{"monster_id":20011,"level":135,"stage":4,"spos":2,"cpos":2},
{"monster_id":20033,"level":135,"stage":4,"spos":3,"cpos":3},
{"monster_id":20081,"level":135,"stage":4,"spos":4,"cpos":4},
{"monster_id":20402,"level":135,"stage":4,"spos":5,"cpos":5},
{"monster_id":20071,"level":135,"stage":4,"spos":6,"cpos":6}
]</v>
      </c>
      <c r="L402" s="3">
        <f t="shared" si="32"/>
        <v>2</v>
      </c>
      <c r="M402" s="3">
        <f t="shared" si="33"/>
        <v>7</v>
      </c>
      <c r="S402" s="24" t="s">
        <v>67</v>
      </c>
      <c r="X402">
        <v>70043</v>
      </c>
      <c r="Z402">
        <f t="shared" si="34"/>
        <v>135</v>
      </c>
      <c r="AA402">
        <v>1</v>
      </c>
      <c r="AB402">
        <v>20372</v>
      </c>
      <c r="AC402">
        <v>20011</v>
      </c>
      <c r="AD402">
        <v>20033</v>
      </c>
      <c r="AE402">
        <v>20081</v>
      </c>
      <c r="AF402">
        <v>20402</v>
      </c>
      <c r="AG402">
        <v>20071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4</v>
      </c>
    </row>
    <row r="403" spans="1:39" ht="132" x14ac:dyDescent="0.15">
      <c r="A403" s="1"/>
      <c r="B403" s="19">
        <v>610098</v>
      </c>
      <c r="C403" s="20">
        <v>1</v>
      </c>
      <c r="D403" s="19">
        <v>98</v>
      </c>
      <c r="E403" s="20">
        <v>610099</v>
      </c>
      <c r="F403" s="21" t="s">
        <v>61</v>
      </c>
      <c r="G403" s="21" t="s">
        <v>60</v>
      </c>
      <c r="H403" s="22" t="str">
        <f t="shared" si="30"/>
        <v>[{"item_id":4,"count":40000}]</v>
      </c>
      <c r="I403" s="23"/>
      <c r="J403" s="23" t="str">
        <f t="shared" si="31"/>
        <v>[
{"monster_id":20034,"level":136,"stage":4,"spos":1,"cpos":1},
{"monster_id":20431,"level":136,"stage":4,"spos":2,"cpos":2},
{"monster_id":20354,"level":136,"stage":4,"spos":3,"cpos":3},
{"monster_id":20392,"level":136,"stage":4,"spos":4,"cpos":4},
{"monster_id":20313,"level":136,"stage":4,"spos":5,"cpos":5},
{"monster_id":20012,"level":136,"stage":4,"spos":6,"cpos":6}
]</v>
      </c>
      <c r="L403" s="3">
        <f t="shared" si="32"/>
        <v>3</v>
      </c>
      <c r="M403" s="3">
        <f t="shared" si="33"/>
        <v>8</v>
      </c>
      <c r="R403" s="24" t="s">
        <v>66</v>
      </c>
      <c r="X403">
        <v>70043</v>
      </c>
      <c r="Z403">
        <f t="shared" si="34"/>
        <v>136</v>
      </c>
      <c r="AA403">
        <v>1</v>
      </c>
      <c r="AB403">
        <v>20034</v>
      </c>
      <c r="AC403">
        <v>20431</v>
      </c>
      <c r="AD403">
        <v>20354</v>
      </c>
      <c r="AE403">
        <v>20392</v>
      </c>
      <c r="AF403">
        <v>20313</v>
      </c>
      <c r="AG403">
        <v>20012</v>
      </c>
      <c r="AH403">
        <v>4</v>
      </c>
      <c r="AI403">
        <v>4</v>
      </c>
      <c r="AJ403">
        <v>4</v>
      </c>
      <c r="AK403">
        <v>4</v>
      </c>
      <c r="AL403">
        <v>4</v>
      </c>
      <c r="AM403">
        <v>4</v>
      </c>
    </row>
    <row r="404" spans="1:39" ht="132" x14ac:dyDescent="0.15">
      <c r="A404" s="1"/>
      <c r="B404" s="19">
        <v>610099</v>
      </c>
      <c r="C404" s="20">
        <v>1</v>
      </c>
      <c r="D404" s="19">
        <v>99</v>
      </c>
      <c r="E404" s="19">
        <v>610100</v>
      </c>
      <c r="F404" s="21" t="s">
        <v>61</v>
      </c>
      <c r="G404" s="21" t="s">
        <v>60</v>
      </c>
      <c r="H404" s="22" t="str">
        <f t="shared" si="30"/>
        <v>[{"item_id":1,"count":40000}]</v>
      </c>
      <c r="I404" s="23"/>
      <c r="J404" s="23" t="str">
        <f t="shared" si="31"/>
        <v>[
{"monster_id":20462,"level":137,"stage":4,"spos":1,"cpos":1},
{"monster_id":20463,"level":137,"stage":4,"spos":2,"cpos":2},
{"monster_id":20081,"level":137,"stage":4,"spos":3,"cpos":3},
{"monster_id":20083,"level":137,"stage":4,"spos":4,"cpos":4},
{"monster_id":20454,"level":137,"stage":4,"spos":5,"cpos":5},
{"monster_id":20142,"level":137,"stage":4,"spos":6,"cpos":6}
]</v>
      </c>
      <c r="L404" s="3">
        <f t="shared" si="32"/>
        <v>4</v>
      </c>
      <c r="M404" s="3">
        <f t="shared" si="33"/>
        <v>9</v>
      </c>
      <c r="S404" s="24" t="s">
        <v>67</v>
      </c>
      <c r="X404">
        <v>70043</v>
      </c>
      <c r="Z404">
        <f t="shared" si="34"/>
        <v>137</v>
      </c>
      <c r="AA404">
        <v>1</v>
      </c>
      <c r="AB404">
        <v>20462</v>
      </c>
      <c r="AC404">
        <v>20463</v>
      </c>
      <c r="AD404">
        <v>20081</v>
      </c>
      <c r="AE404">
        <v>20083</v>
      </c>
      <c r="AF404">
        <v>20454</v>
      </c>
      <c r="AG404">
        <v>20142</v>
      </c>
      <c r="AH404">
        <v>4</v>
      </c>
      <c r="AI404">
        <v>4</v>
      </c>
      <c r="AJ404">
        <v>4</v>
      </c>
      <c r="AK404">
        <v>4</v>
      </c>
      <c r="AL404">
        <v>4</v>
      </c>
      <c r="AM404">
        <v>4</v>
      </c>
    </row>
    <row r="405" spans="1:39" ht="132" x14ac:dyDescent="0.15">
      <c r="A405" s="1"/>
      <c r="B405" s="19">
        <v>610100</v>
      </c>
      <c r="C405" s="20">
        <v>1</v>
      </c>
      <c r="D405" s="19">
        <v>100</v>
      </c>
      <c r="E405" s="20">
        <v>610101</v>
      </c>
      <c r="F405" s="21" t="s">
        <v>61</v>
      </c>
      <c r="G405" s="21" t="s">
        <v>60</v>
      </c>
      <c r="H405" s="22" t="str">
        <f t="shared" si="30"/>
        <v>[{"item_id":70043,"count":15}]</v>
      </c>
      <c r="I405" s="23">
        <v>1</v>
      </c>
      <c r="J405" s="23" t="str">
        <f>"[
{""monster_id"":"&amp;AB405&amp;",""level"":"&amp;Z405&amp;",""stage"":"&amp;AH405&amp;",""spos"":1,""cpos"":1,""boss"":1},
{""monster_id"":"&amp;AC405&amp;",""level"":"&amp;Z405&amp;",""stage"":"&amp;AI405&amp;",""spos"":2,""cpos"":2},
{""monster_id"":"&amp;AD405&amp;",""level"":"&amp;Z405&amp;",""stage"":"&amp;AJ405&amp;",""spos"":3,""cpos"":3},
{""monster_id"":"&amp;AE405&amp;",""level"":"&amp;Z405&amp;",""stage"":"&amp;AK405&amp;",""spos"":4,""cpos"":4},
{""monster_id"":"&amp;AF405&amp;",""level"":"&amp;Z405&amp;",""stage"":"&amp;AL405&amp;",""spos"":5,""cpos"":5},
{""monster_id"":"&amp;AG405&amp;",""level"":"&amp;Z405&amp;",""stage"":"&amp;AM405&amp;",""spos"":6,""cpos"":6}
]"</f>
        <v>[
{"monster_id":20132,"level":139,"stage":4,"spos":1,"cpos":1,"boss":1},
{"monster_id":20112,"level":139,"stage":4,"spos":2,"cpos":2},
{"monster_id":20361,"level":139,"stage":4,"spos":3,"cpos":3},
{"monster_id":20453,"level":139,"stage":4,"spos":4,"cpos":4},
{"monster_id":20062,"level":139,"stage":4,"spos":5,"cpos":5},
{"monster_id":20463,"level":139,"stage":4,"spos":6,"cpos":6}
]</v>
      </c>
      <c r="L405" s="3">
        <f t="shared" si="32"/>
        <v>0</v>
      </c>
      <c r="M405" s="3">
        <f t="shared" si="33"/>
        <v>0</v>
      </c>
      <c r="U405" s="24" t="str">
        <f>"{""item_id"":"&amp;X405&amp;",""count"":15}"</f>
        <v>{"item_id":70043,"count":15}</v>
      </c>
      <c r="X405">
        <v>70043</v>
      </c>
      <c r="Z405">
        <f t="shared" si="34"/>
        <v>139</v>
      </c>
      <c r="AA405">
        <v>2</v>
      </c>
      <c r="AB405">
        <v>20132</v>
      </c>
      <c r="AC405">
        <v>20112</v>
      </c>
      <c r="AD405">
        <v>20361</v>
      </c>
      <c r="AE405">
        <v>20453</v>
      </c>
      <c r="AF405">
        <v>20062</v>
      </c>
      <c r="AG405">
        <v>20463</v>
      </c>
      <c r="AH405">
        <v>4</v>
      </c>
      <c r="AI405">
        <v>4</v>
      </c>
      <c r="AJ405">
        <v>4</v>
      </c>
      <c r="AK405">
        <v>4</v>
      </c>
      <c r="AL405">
        <v>4</v>
      </c>
      <c r="AM405">
        <v>4</v>
      </c>
    </row>
    <row r="406" spans="1:39" ht="132" x14ac:dyDescent="0.15">
      <c r="A406" s="1"/>
      <c r="B406" s="19">
        <v>610101</v>
      </c>
      <c r="C406" s="20">
        <v>1</v>
      </c>
      <c r="D406" s="19">
        <v>101</v>
      </c>
      <c r="E406" s="19">
        <v>610102</v>
      </c>
      <c r="F406" s="21" t="s">
        <v>61</v>
      </c>
      <c r="G406" s="21" t="s">
        <v>60</v>
      </c>
      <c r="H406" s="22" t="str">
        <f t="shared" si="30"/>
        <v>[{"item_id":4,"count":60000}]</v>
      </c>
      <c r="I406" s="23"/>
      <c r="J406" s="23" t="str">
        <f t="shared" si="31"/>
        <v>[
{"monster_id":20454,"level":140,"stage":4,"spos":1,"cpos":1},
{"monster_id":20431,"level":140,"stage":4,"spos":2,"cpos":2},
{"monster_id":20434,"level":140,"stage":4,"spos":3,"cpos":3},
{"monster_id":20052,"level":140,"stage":4,"spos":4,"cpos":4},
{"monster_id":20141,"level":140,"stage":4,"spos":5,"cpos":5},
{"monster_id":20074,"level":140,"stage":4,"spos":6,"cpos":6}
]</v>
      </c>
      <c r="L406" s="3">
        <f t="shared" si="32"/>
        <v>1</v>
      </c>
      <c r="M406" s="3">
        <f t="shared" si="33"/>
        <v>1</v>
      </c>
      <c r="R406" s="24" t="s">
        <v>68</v>
      </c>
      <c r="X406">
        <v>70043</v>
      </c>
      <c r="Z406">
        <f t="shared" si="34"/>
        <v>140</v>
      </c>
      <c r="AA406">
        <v>1</v>
      </c>
      <c r="AB406">
        <v>20454</v>
      </c>
      <c r="AC406">
        <v>20431</v>
      </c>
      <c r="AD406">
        <v>20434</v>
      </c>
      <c r="AE406">
        <v>20052</v>
      </c>
      <c r="AF406">
        <v>20141</v>
      </c>
      <c r="AG406">
        <v>20074</v>
      </c>
      <c r="AH406">
        <v>4</v>
      </c>
      <c r="AI406">
        <v>4</v>
      </c>
      <c r="AJ406">
        <v>4</v>
      </c>
      <c r="AK406">
        <v>4</v>
      </c>
      <c r="AL406">
        <v>4</v>
      </c>
      <c r="AM406">
        <v>4</v>
      </c>
    </row>
    <row r="407" spans="1:39" ht="132" x14ac:dyDescent="0.15">
      <c r="A407" s="1"/>
      <c r="B407" s="19">
        <v>610102</v>
      </c>
      <c r="C407" s="20">
        <v>1</v>
      </c>
      <c r="D407" s="19">
        <v>102</v>
      </c>
      <c r="E407" s="20">
        <v>610103</v>
      </c>
      <c r="F407" s="21" t="s">
        <v>61</v>
      </c>
      <c r="G407" s="21" t="s">
        <v>60</v>
      </c>
      <c r="H407" s="22" t="str">
        <f t="shared" si="30"/>
        <v>[{"item_id":1,"count":60000}]</v>
      </c>
      <c r="I407" s="23"/>
      <c r="J407" s="23" t="str">
        <f t="shared" si="31"/>
        <v>[
{"monster_id":20334,"level":141,"stage":4,"spos":1,"cpos":1},
{"monster_id":20374,"level":141,"stage":4,"spos":2,"cpos":2},
{"monster_id":20323,"level":141,"stage":4,"spos":3,"cpos":3},
{"monster_id":20472,"level":141,"stage":4,"spos":4,"cpos":4},
{"monster_id":20164,"level":141,"stage":4,"spos":5,"cpos":5},
{"monster_id":20472,"level":141,"stage":4,"spos":6,"cpos":6}
]</v>
      </c>
      <c r="L407" s="3">
        <f t="shared" si="32"/>
        <v>2</v>
      </c>
      <c r="M407" s="3">
        <f t="shared" si="33"/>
        <v>2</v>
      </c>
      <c r="S407" s="24" t="s">
        <v>69</v>
      </c>
      <c r="X407">
        <v>70043</v>
      </c>
      <c r="Z407">
        <f t="shared" si="34"/>
        <v>141</v>
      </c>
      <c r="AA407">
        <v>1</v>
      </c>
      <c r="AB407">
        <v>20334</v>
      </c>
      <c r="AC407">
        <v>20374</v>
      </c>
      <c r="AD407">
        <v>20323</v>
      </c>
      <c r="AE407">
        <v>20472</v>
      </c>
      <c r="AF407">
        <v>20164</v>
      </c>
      <c r="AG407">
        <v>20472</v>
      </c>
      <c r="AH407">
        <v>4</v>
      </c>
      <c r="AI407">
        <v>4</v>
      </c>
      <c r="AJ407">
        <v>4</v>
      </c>
      <c r="AK407">
        <v>4</v>
      </c>
      <c r="AL407">
        <v>4</v>
      </c>
      <c r="AM407">
        <v>4</v>
      </c>
    </row>
    <row r="408" spans="1:39" ht="132" x14ac:dyDescent="0.15">
      <c r="A408" s="1"/>
      <c r="B408" s="19">
        <v>610103</v>
      </c>
      <c r="C408" s="20">
        <v>1</v>
      </c>
      <c r="D408" s="19">
        <v>103</v>
      </c>
      <c r="E408" s="19">
        <v>610104</v>
      </c>
      <c r="F408" s="21" t="s">
        <v>61</v>
      </c>
      <c r="G408" s="21" t="s">
        <v>60</v>
      </c>
      <c r="H408" s="22" t="str">
        <f t="shared" si="30"/>
        <v>[{"item_id":4,"count":60000}]</v>
      </c>
      <c r="I408" s="23"/>
      <c r="J408" s="23" t="str">
        <f t="shared" si="31"/>
        <v>[
{"monster_id":20113,"level":142,"stage":4,"spos":1,"cpos":1},
{"monster_id":20411,"level":142,"stage":4,"spos":2,"cpos":2},
{"monster_id":20134,"level":142,"stage":4,"spos":3,"cpos":3},
{"monster_id":20371,"level":142,"stage":4,"spos":4,"cpos":4},
{"monster_id":20432,"level":142,"stage":4,"spos":5,"cpos":5},
{"monster_id":20444,"level":142,"stage":4,"spos":6,"cpos":6}
]</v>
      </c>
      <c r="L408" s="3">
        <f t="shared" si="32"/>
        <v>3</v>
      </c>
      <c r="M408" s="3">
        <f t="shared" si="33"/>
        <v>3</v>
      </c>
      <c r="R408" s="24" t="s">
        <v>68</v>
      </c>
      <c r="X408">
        <v>70043</v>
      </c>
      <c r="Z408">
        <f t="shared" si="34"/>
        <v>142</v>
      </c>
      <c r="AA408">
        <v>1</v>
      </c>
      <c r="AB408">
        <v>20113</v>
      </c>
      <c r="AC408">
        <v>20411</v>
      </c>
      <c r="AD408">
        <v>20134</v>
      </c>
      <c r="AE408">
        <v>20371</v>
      </c>
      <c r="AF408">
        <v>20432</v>
      </c>
      <c r="AG408">
        <v>20444</v>
      </c>
      <c r="AH408">
        <v>4</v>
      </c>
      <c r="AI408">
        <v>4</v>
      </c>
      <c r="AJ408">
        <v>4</v>
      </c>
      <c r="AK408">
        <v>4</v>
      </c>
      <c r="AL408">
        <v>4</v>
      </c>
      <c r="AM408">
        <v>4</v>
      </c>
    </row>
    <row r="409" spans="1:39" ht="132" x14ac:dyDescent="0.15">
      <c r="A409" s="1"/>
      <c r="B409" s="19">
        <v>610104</v>
      </c>
      <c r="C409" s="20">
        <v>1</v>
      </c>
      <c r="D409" s="19">
        <v>104</v>
      </c>
      <c r="E409" s="20">
        <v>610105</v>
      </c>
      <c r="F409" s="21" t="s">
        <v>61</v>
      </c>
      <c r="G409" s="21" t="s">
        <v>60</v>
      </c>
      <c r="H409" s="22" t="str">
        <f t="shared" si="30"/>
        <v>[{"item_id":1,"count":60000}]</v>
      </c>
      <c r="I409" s="23"/>
      <c r="J409" s="23" t="str">
        <f t="shared" si="31"/>
        <v>[
{"monster_id":20452,"level":143,"stage":4,"spos":1,"cpos":1},
{"monster_id":20142,"level":143,"stage":4,"spos":2,"cpos":2},
{"monster_id":20431,"level":143,"stage":4,"spos":3,"cpos":3},
{"monster_id":20124,"level":143,"stage":4,"spos":4,"cpos":4},
{"monster_id":20121,"level":143,"stage":4,"spos":5,"cpos":5},
{"monster_id":20351,"level":143,"stage":4,"spos":6,"cpos":6}
]</v>
      </c>
      <c r="L409" s="3">
        <f t="shared" si="32"/>
        <v>4</v>
      </c>
      <c r="M409" s="3">
        <f t="shared" si="33"/>
        <v>4</v>
      </c>
      <c r="S409" s="24" t="s">
        <v>69</v>
      </c>
      <c r="X409">
        <v>70043</v>
      </c>
      <c r="Z409">
        <f t="shared" si="34"/>
        <v>143</v>
      </c>
      <c r="AA409">
        <v>1</v>
      </c>
      <c r="AB409">
        <v>20452</v>
      </c>
      <c r="AC409">
        <v>20142</v>
      </c>
      <c r="AD409">
        <v>20431</v>
      </c>
      <c r="AE409">
        <v>20124</v>
      </c>
      <c r="AF409">
        <v>20121</v>
      </c>
      <c r="AG409">
        <v>20351</v>
      </c>
      <c r="AH409">
        <v>4</v>
      </c>
      <c r="AI409">
        <v>4</v>
      </c>
      <c r="AJ409">
        <v>4</v>
      </c>
      <c r="AK409">
        <v>4</v>
      </c>
      <c r="AL409">
        <v>4</v>
      </c>
      <c r="AM409">
        <v>4</v>
      </c>
    </row>
    <row r="410" spans="1:39" ht="132" x14ac:dyDescent="0.15">
      <c r="A410" s="1"/>
      <c r="B410" s="19">
        <v>610105</v>
      </c>
      <c r="C410" s="20">
        <v>1</v>
      </c>
      <c r="D410" s="19">
        <v>105</v>
      </c>
      <c r="E410" s="19">
        <v>610106</v>
      </c>
      <c r="F410" s="21" t="s">
        <v>61</v>
      </c>
      <c r="G410" s="21" t="s">
        <v>60</v>
      </c>
      <c r="H410" s="22" t="str">
        <f t="shared" si="30"/>
        <v>[{"item_id":141,"count":14}]</v>
      </c>
      <c r="I410" s="23">
        <v>1</v>
      </c>
      <c r="J410" s="23" t="str">
        <f>"[
{""monster_id"":"&amp;AB410&amp;",""level"":"&amp;Z410&amp;",""stage"":"&amp;AH410&amp;",""spos"":1,""cpos"":1,""boss"":1},
{""monster_id"":"&amp;AC410&amp;",""level"":"&amp;Z410&amp;",""stage"":"&amp;AI410&amp;",""spos"":2,""cpos"":2},
{""monster_id"":"&amp;AD410&amp;",""level"":"&amp;Z410&amp;",""stage"":"&amp;AJ410&amp;",""spos"":3,""cpos"":3},
{""monster_id"":"&amp;AE410&amp;",""level"":"&amp;Z410&amp;",""stage"":"&amp;AK410&amp;",""spos"":4,""cpos"":4},
{""monster_id"":"&amp;AF410&amp;",""level"":"&amp;Z410&amp;",""stage"":"&amp;AL410&amp;",""spos"":5,""cpos"":5},
{""monster_id"":"&amp;AG410&amp;",""level"":"&amp;Z410&amp;",""stage"":"&amp;AM410&amp;",""spos"":6,""cpos"":6}
]"</f>
        <v>[
{"monster_id":20312,"level":145,"stage":4,"spos":1,"cpos":1,"boss":1},
{"monster_id":20163,"level":145,"stage":4,"spos":2,"cpos":2},
{"monster_id":20334,"level":145,"stage":4,"spos":3,"cpos":3},
{"monster_id":20342,"level":145,"stage":4,"spos":4,"cpos":4},
{"monster_id":20391,"level":145,"stage":4,"spos":5,"cpos":5},
{"monster_id":20311,"level":145,"stage":4,"spos":6,"cpos":6}
]</v>
      </c>
      <c r="L410" s="3">
        <f t="shared" si="32"/>
        <v>0</v>
      </c>
      <c r="M410" s="3">
        <f t="shared" si="33"/>
        <v>5</v>
      </c>
      <c r="T410" s="24" t="str">
        <f>"{""item_id"":"&amp;W410&amp;",""count"":14}"</f>
        <v>{"item_id":141,"count":14}</v>
      </c>
      <c r="W410">
        <v>141</v>
      </c>
      <c r="X410">
        <v>70043</v>
      </c>
      <c r="Z410">
        <f t="shared" si="34"/>
        <v>145</v>
      </c>
      <c r="AA410">
        <v>2</v>
      </c>
      <c r="AB410">
        <v>20312</v>
      </c>
      <c r="AC410">
        <v>20163</v>
      </c>
      <c r="AD410">
        <v>20334</v>
      </c>
      <c r="AE410">
        <v>20342</v>
      </c>
      <c r="AF410">
        <v>20391</v>
      </c>
      <c r="AG410">
        <v>20311</v>
      </c>
      <c r="AH410">
        <v>4</v>
      </c>
      <c r="AI410">
        <v>4</v>
      </c>
      <c r="AJ410">
        <v>4</v>
      </c>
      <c r="AK410">
        <v>4</v>
      </c>
      <c r="AL410">
        <v>4</v>
      </c>
      <c r="AM410">
        <v>4</v>
      </c>
    </row>
    <row r="411" spans="1:39" ht="132" x14ac:dyDescent="0.15">
      <c r="A411" s="1"/>
      <c r="B411" s="19">
        <v>610106</v>
      </c>
      <c r="C411" s="20">
        <v>1</v>
      </c>
      <c r="D411" s="19">
        <v>106</v>
      </c>
      <c r="E411" s="20">
        <v>610107</v>
      </c>
      <c r="F411" s="21" t="s">
        <v>61</v>
      </c>
      <c r="G411" s="21" t="s">
        <v>60</v>
      </c>
      <c r="H411" s="22" t="str">
        <f t="shared" si="30"/>
        <v>[{"item_id":4,"count":60000}]</v>
      </c>
      <c r="I411" s="23"/>
      <c r="J411" s="23" t="str">
        <f t="shared" si="31"/>
        <v>[
{"monster_id":20163,"level":146,"stage":4,"spos":1,"cpos":1},
{"monster_id":20142,"level":146,"stage":4,"spos":2,"cpos":2},
{"monster_id":20432,"level":146,"stage":4,"spos":3,"cpos":3},
{"monster_id":20084,"level":146,"stage":4,"spos":4,"cpos":4},
{"monster_id":20313,"level":146,"stage":4,"spos":5,"cpos":5},
{"monster_id":20403,"level":146,"stage":4,"spos":6,"cpos":6}
]</v>
      </c>
      <c r="L411" s="3">
        <f t="shared" si="32"/>
        <v>1</v>
      </c>
      <c r="M411" s="3">
        <f t="shared" si="33"/>
        <v>6</v>
      </c>
      <c r="R411" s="24" t="s">
        <v>68</v>
      </c>
      <c r="X411">
        <v>70043</v>
      </c>
      <c r="Z411">
        <f t="shared" si="34"/>
        <v>146</v>
      </c>
      <c r="AA411">
        <v>1</v>
      </c>
      <c r="AB411">
        <v>20163</v>
      </c>
      <c r="AC411">
        <v>20142</v>
      </c>
      <c r="AD411">
        <v>20432</v>
      </c>
      <c r="AE411">
        <v>20084</v>
      </c>
      <c r="AF411">
        <v>20313</v>
      </c>
      <c r="AG411">
        <v>20403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4</v>
      </c>
    </row>
    <row r="412" spans="1:39" ht="132" x14ac:dyDescent="0.15">
      <c r="A412" s="1"/>
      <c r="B412" s="19">
        <v>610107</v>
      </c>
      <c r="C412" s="20">
        <v>1</v>
      </c>
      <c r="D412" s="19">
        <v>107</v>
      </c>
      <c r="E412" s="19">
        <v>610108</v>
      </c>
      <c r="F412" s="21" t="s">
        <v>61</v>
      </c>
      <c r="G412" s="21" t="s">
        <v>60</v>
      </c>
      <c r="H412" s="22" t="str">
        <f t="shared" si="30"/>
        <v>[{"item_id":1,"count":60000}]</v>
      </c>
      <c r="I412" s="23"/>
      <c r="J412" s="23" t="str">
        <f t="shared" si="31"/>
        <v>[
{"monster_id":20034,"level":147,"stage":4,"spos":1,"cpos":1},
{"monster_id":20041,"level":147,"stage":4,"spos":2,"cpos":2},
{"monster_id":20011,"level":147,"stage":4,"spos":3,"cpos":3},
{"monster_id":20084,"level":147,"stage":4,"spos":4,"cpos":4},
{"monster_id":20112,"level":147,"stage":4,"spos":5,"cpos":5},
{"monster_id":20381,"level":147,"stage":4,"spos":6,"cpos":6}
]</v>
      </c>
      <c r="L412" s="3">
        <f t="shared" si="32"/>
        <v>2</v>
      </c>
      <c r="M412" s="3">
        <f t="shared" si="33"/>
        <v>7</v>
      </c>
      <c r="S412" s="24" t="s">
        <v>69</v>
      </c>
      <c r="X412">
        <v>70043</v>
      </c>
      <c r="Z412">
        <f t="shared" si="34"/>
        <v>147</v>
      </c>
      <c r="AA412">
        <v>1</v>
      </c>
      <c r="AB412">
        <v>20034</v>
      </c>
      <c r="AC412">
        <v>20041</v>
      </c>
      <c r="AD412">
        <v>20011</v>
      </c>
      <c r="AE412">
        <v>20084</v>
      </c>
      <c r="AF412">
        <v>20112</v>
      </c>
      <c r="AG412">
        <v>20381</v>
      </c>
      <c r="AH412">
        <v>4</v>
      </c>
      <c r="AI412">
        <v>4</v>
      </c>
      <c r="AJ412">
        <v>4</v>
      </c>
      <c r="AK412">
        <v>4</v>
      </c>
      <c r="AL412">
        <v>4</v>
      </c>
      <c r="AM412">
        <v>4</v>
      </c>
    </row>
    <row r="413" spans="1:39" ht="132" x14ac:dyDescent="0.15">
      <c r="A413" s="1"/>
      <c r="B413" s="19">
        <v>610108</v>
      </c>
      <c r="C413" s="20">
        <v>1</v>
      </c>
      <c r="D413" s="19">
        <v>108</v>
      </c>
      <c r="E413" s="20">
        <v>610109</v>
      </c>
      <c r="F413" s="21" t="s">
        <v>61</v>
      </c>
      <c r="G413" s="21" t="s">
        <v>60</v>
      </c>
      <c r="H413" s="22" t="str">
        <f t="shared" si="30"/>
        <v>[{"item_id":4,"count":60000}]</v>
      </c>
      <c r="I413" s="23"/>
      <c r="J413" s="23" t="str">
        <f t="shared" si="31"/>
        <v>[
{"monster_id":20144,"level":148,"stage":4,"spos":1,"cpos":1},
{"monster_id":20381,"level":148,"stage":4,"spos":2,"cpos":2},
{"monster_id":20174,"level":148,"stage":4,"spos":3,"cpos":3},
{"monster_id":20382,"level":148,"stage":4,"spos":4,"cpos":4},
{"monster_id":20012,"level":148,"stage":4,"spos":5,"cpos":5},
{"monster_id":20443,"level":148,"stage":4,"spos":6,"cpos":6}
]</v>
      </c>
      <c r="L413" s="3">
        <f t="shared" si="32"/>
        <v>3</v>
      </c>
      <c r="M413" s="3">
        <f t="shared" si="33"/>
        <v>8</v>
      </c>
      <c r="R413" s="24" t="s">
        <v>68</v>
      </c>
      <c r="X413">
        <v>70043</v>
      </c>
      <c r="Z413">
        <f t="shared" si="34"/>
        <v>148</v>
      </c>
      <c r="AA413">
        <v>1</v>
      </c>
      <c r="AB413">
        <v>20144</v>
      </c>
      <c r="AC413">
        <v>20381</v>
      </c>
      <c r="AD413">
        <v>20174</v>
      </c>
      <c r="AE413">
        <v>20382</v>
      </c>
      <c r="AF413">
        <v>20012</v>
      </c>
      <c r="AG413">
        <v>20443</v>
      </c>
      <c r="AH413">
        <v>4</v>
      </c>
      <c r="AI413">
        <v>4</v>
      </c>
      <c r="AJ413">
        <v>4</v>
      </c>
      <c r="AK413">
        <v>4</v>
      </c>
      <c r="AL413">
        <v>4</v>
      </c>
      <c r="AM413">
        <v>4</v>
      </c>
    </row>
    <row r="414" spans="1:39" ht="132" x14ac:dyDescent="0.15">
      <c r="A414" s="1"/>
      <c r="B414" s="19">
        <v>610109</v>
      </c>
      <c r="C414" s="20">
        <v>1</v>
      </c>
      <c r="D414" s="19">
        <v>109</v>
      </c>
      <c r="E414" s="19">
        <v>610110</v>
      </c>
      <c r="F414" s="21" t="s">
        <v>61</v>
      </c>
      <c r="G414" s="21" t="s">
        <v>60</v>
      </c>
      <c r="H414" s="22" t="str">
        <f t="shared" si="30"/>
        <v>[{"item_id":1,"count":60000}]</v>
      </c>
      <c r="I414" s="23"/>
      <c r="J414" s="23" t="str">
        <f t="shared" si="31"/>
        <v>[
{"monster_id":20342,"level":149,"stage":4,"spos":1,"cpos":1},
{"monster_id":20064,"level":149,"stage":4,"spos":2,"cpos":2},
{"monster_id":20042,"level":149,"stage":4,"spos":3,"cpos":3},
{"monster_id":20324,"level":149,"stage":4,"spos":4,"cpos":4},
{"monster_id":20364,"level":149,"stage":4,"spos":5,"cpos":5},
{"monster_id":20132,"level":149,"stage":4,"spos":6,"cpos":6}
]</v>
      </c>
      <c r="L414" s="3">
        <f t="shared" si="32"/>
        <v>4</v>
      </c>
      <c r="M414" s="3">
        <f t="shared" si="33"/>
        <v>9</v>
      </c>
      <c r="S414" s="24" t="s">
        <v>69</v>
      </c>
      <c r="X414">
        <v>70043</v>
      </c>
      <c r="Z414">
        <f t="shared" si="34"/>
        <v>149</v>
      </c>
      <c r="AA414">
        <v>1</v>
      </c>
      <c r="AB414">
        <v>20342</v>
      </c>
      <c r="AC414">
        <v>20064</v>
      </c>
      <c r="AD414">
        <v>20042</v>
      </c>
      <c r="AE414">
        <v>20324</v>
      </c>
      <c r="AF414">
        <v>20364</v>
      </c>
      <c r="AG414">
        <v>20132</v>
      </c>
      <c r="AH414">
        <v>4</v>
      </c>
      <c r="AI414">
        <v>4</v>
      </c>
      <c r="AJ414">
        <v>4</v>
      </c>
      <c r="AK414">
        <v>4</v>
      </c>
      <c r="AL414">
        <v>4</v>
      </c>
      <c r="AM414">
        <v>4</v>
      </c>
    </row>
    <row r="415" spans="1:39" ht="132" x14ac:dyDescent="0.15">
      <c r="A415" s="1"/>
      <c r="B415" s="19">
        <v>610110</v>
      </c>
      <c r="C415" s="20">
        <v>1</v>
      </c>
      <c r="D415" s="19">
        <v>110</v>
      </c>
      <c r="E415" s="20">
        <v>610111</v>
      </c>
      <c r="F415" s="21" t="s">
        <v>61</v>
      </c>
      <c r="G415" s="21" t="s">
        <v>60</v>
      </c>
      <c r="H415" s="22" t="str">
        <f t="shared" si="30"/>
        <v>[{"item_id":142,"count":13}]</v>
      </c>
      <c r="I415" s="23">
        <v>1</v>
      </c>
      <c r="J415" s="23" t="str">
        <f>"[
{""monster_id"":"&amp;AB415&amp;",""level"":"&amp;Z415&amp;",""stage"":"&amp;AH415&amp;",""spos"":1,""cpos"":1,""boss"":1},
{""monster_id"":"&amp;AC415&amp;",""level"":"&amp;Z415&amp;",""stage"":"&amp;AI415&amp;",""spos"":2,""cpos"":2},
{""monster_id"":"&amp;AD415&amp;",""level"":"&amp;Z415&amp;",""stage"":"&amp;AJ415&amp;",""spos"":3,""cpos"":3},
{""monster_id"":"&amp;AE415&amp;",""level"":"&amp;Z415&amp;",""stage"":"&amp;AK415&amp;",""spos"":4,""cpos"":4},
{""monster_id"":"&amp;AF415&amp;",""level"":"&amp;Z415&amp;",""stage"":"&amp;AL415&amp;",""spos"":5,""cpos"":5},
{""monster_id"":"&amp;AG415&amp;",""level"":"&amp;Z415&amp;",""stage"":"&amp;AM415&amp;",""spos"":6,""cpos"":6}
]"</f>
        <v>[
{"monster_id":20162,"level":151,"stage":4,"spos":1,"cpos":1,"boss":1},
{"monster_id":20143,"level":151,"stage":4,"spos":2,"cpos":2},
{"monster_id":20074,"level":151,"stage":4,"spos":3,"cpos":3},
{"monster_id":20161,"level":151,"stage":4,"spos":4,"cpos":4},
{"monster_id":20311,"level":151,"stage":4,"spos":5,"cpos":5},
{"monster_id":20084,"level":151,"stage":4,"spos":6,"cpos":6}
]</v>
      </c>
      <c r="L415" s="3">
        <f t="shared" si="32"/>
        <v>0</v>
      </c>
      <c r="M415" s="3">
        <f t="shared" si="33"/>
        <v>0</v>
      </c>
      <c r="T415" s="24" t="str">
        <f>"{""item_id"":"&amp;W415&amp;",""count"":13}"</f>
        <v>{"item_id":142,"count":13}</v>
      </c>
      <c r="W415">
        <v>142</v>
      </c>
      <c r="X415">
        <v>70043</v>
      </c>
      <c r="Z415">
        <f t="shared" si="34"/>
        <v>151</v>
      </c>
      <c r="AA415">
        <v>2</v>
      </c>
      <c r="AB415">
        <v>20162</v>
      </c>
      <c r="AC415">
        <v>20143</v>
      </c>
      <c r="AD415">
        <v>20074</v>
      </c>
      <c r="AE415">
        <v>20161</v>
      </c>
      <c r="AF415">
        <v>20311</v>
      </c>
      <c r="AG415">
        <v>20084</v>
      </c>
      <c r="AH415">
        <v>4</v>
      </c>
      <c r="AI415">
        <v>4</v>
      </c>
      <c r="AJ415">
        <v>4</v>
      </c>
      <c r="AK415">
        <v>4</v>
      </c>
      <c r="AL415">
        <v>4</v>
      </c>
      <c r="AM415">
        <v>4</v>
      </c>
    </row>
    <row r="416" spans="1:39" ht="132" x14ac:dyDescent="0.15">
      <c r="A416" s="1"/>
      <c r="B416" s="19">
        <v>610111</v>
      </c>
      <c r="C416" s="20">
        <v>1</v>
      </c>
      <c r="D416" s="19">
        <v>111</v>
      </c>
      <c r="E416" s="19">
        <v>610112</v>
      </c>
      <c r="F416" s="21" t="s">
        <v>61</v>
      </c>
      <c r="G416" s="21" t="s">
        <v>60</v>
      </c>
      <c r="H416" s="22" t="str">
        <f t="shared" si="30"/>
        <v>[{"item_id":4,"count":60000}]</v>
      </c>
      <c r="I416" s="23"/>
      <c r="J416" s="23" t="str">
        <f t="shared" si="31"/>
        <v>[
{"monster_id":20172,"level":152,"stage":4,"spos":1,"cpos":1},
{"monster_id":20461,"level":152,"stage":4,"spos":2,"cpos":2},
{"monster_id":20063,"level":152,"stage":4,"spos":3,"cpos":3},
{"monster_id":20374,"level":152,"stage":4,"spos":4,"cpos":4},
{"monster_id":20032,"level":152,"stage":4,"spos":5,"cpos":5},
{"monster_id":20012,"level":152,"stage":4,"spos":6,"cpos":6}
]</v>
      </c>
      <c r="L416" s="3">
        <f t="shared" si="32"/>
        <v>1</v>
      </c>
      <c r="M416" s="3">
        <f t="shared" si="33"/>
        <v>1</v>
      </c>
      <c r="R416" s="24" t="s">
        <v>68</v>
      </c>
      <c r="X416">
        <v>70043</v>
      </c>
      <c r="Z416">
        <f t="shared" si="34"/>
        <v>152</v>
      </c>
      <c r="AA416">
        <v>1</v>
      </c>
      <c r="AB416">
        <v>20172</v>
      </c>
      <c r="AC416">
        <v>20461</v>
      </c>
      <c r="AD416">
        <v>20063</v>
      </c>
      <c r="AE416">
        <v>20374</v>
      </c>
      <c r="AF416">
        <v>20032</v>
      </c>
      <c r="AG416">
        <v>20012</v>
      </c>
      <c r="AH416">
        <v>4</v>
      </c>
      <c r="AI416">
        <v>4</v>
      </c>
      <c r="AJ416">
        <v>4</v>
      </c>
      <c r="AK416">
        <v>4</v>
      </c>
      <c r="AL416">
        <v>4</v>
      </c>
      <c r="AM416">
        <v>4</v>
      </c>
    </row>
    <row r="417" spans="1:39" ht="132" x14ac:dyDescent="0.15">
      <c r="A417" s="1"/>
      <c r="B417" s="19">
        <v>610112</v>
      </c>
      <c r="C417" s="20">
        <v>1</v>
      </c>
      <c r="D417" s="19">
        <v>112</v>
      </c>
      <c r="E417" s="20">
        <v>610113</v>
      </c>
      <c r="F417" s="21" t="s">
        <v>61</v>
      </c>
      <c r="G417" s="21" t="s">
        <v>60</v>
      </c>
      <c r="H417" s="22" t="str">
        <f t="shared" si="30"/>
        <v>[{"item_id":1,"count":60000}]</v>
      </c>
      <c r="I417" s="23"/>
      <c r="J417" s="23" t="str">
        <f t="shared" si="31"/>
        <v>[
{"monster_id":20422,"level":153,"stage":4,"spos":1,"cpos":1},
{"monster_id":20363,"level":153,"stage":4,"spos":2,"cpos":2},
{"monster_id":20411,"level":153,"stage":4,"spos":3,"cpos":3},
{"monster_id":20472,"level":153,"stage":4,"spos":4,"cpos":4},
{"monster_id":20332,"level":153,"stage":4,"spos":5,"cpos":5},
{"monster_id":20331,"level":153,"stage":4,"spos":6,"cpos":6}
]</v>
      </c>
      <c r="L417" s="3">
        <f t="shared" si="32"/>
        <v>2</v>
      </c>
      <c r="M417" s="3">
        <f t="shared" si="33"/>
        <v>2</v>
      </c>
      <c r="S417" s="24" t="s">
        <v>69</v>
      </c>
      <c r="X417">
        <v>70043</v>
      </c>
      <c r="Z417">
        <f t="shared" si="34"/>
        <v>153</v>
      </c>
      <c r="AA417">
        <v>1</v>
      </c>
      <c r="AB417">
        <v>20422</v>
      </c>
      <c r="AC417">
        <v>20363</v>
      </c>
      <c r="AD417">
        <v>20411</v>
      </c>
      <c r="AE417">
        <v>20472</v>
      </c>
      <c r="AF417">
        <v>20332</v>
      </c>
      <c r="AG417">
        <v>20331</v>
      </c>
      <c r="AH417">
        <v>4</v>
      </c>
      <c r="AI417">
        <v>4</v>
      </c>
      <c r="AJ417">
        <v>4</v>
      </c>
      <c r="AK417">
        <v>4</v>
      </c>
      <c r="AL417">
        <v>4</v>
      </c>
      <c r="AM417">
        <v>4</v>
      </c>
    </row>
    <row r="418" spans="1:39" ht="132" x14ac:dyDescent="0.15">
      <c r="A418" s="1"/>
      <c r="B418" s="19">
        <v>610113</v>
      </c>
      <c r="C418" s="20">
        <v>1</v>
      </c>
      <c r="D418" s="19">
        <v>113</v>
      </c>
      <c r="E418" s="19">
        <v>610114</v>
      </c>
      <c r="F418" s="21" t="s">
        <v>61</v>
      </c>
      <c r="G418" s="21" t="s">
        <v>60</v>
      </c>
      <c r="H418" s="22" t="str">
        <f t="shared" si="30"/>
        <v>[{"item_id":4,"count":60000}]</v>
      </c>
      <c r="I418" s="23"/>
      <c r="J418" s="23" t="str">
        <f t="shared" si="31"/>
        <v>[
{"monster_id":20401,"level":154,"stage":4,"spos":1,"cpos":1},
{"monster_id":20331,"level":154,"stage":4,"spos":2,"cpos":2},
{"monster_id":20141,"level":154,"stage":4,"spos":3,"cpos":3},
{"monster_id":20382,"level":154,"stage":4,"spos":4,"cpos":4},
{"monster_id":20354,"level":154,"stage":4,"spos":5,"cpos":5},
{"monster_id":20433,"level":154,"stage":4,"spos":6,"cpos":6}
]</v>
      </c>
      <c r="L418" s="3">
        <f t="shared" si="32"/>
        <v>3</v>
      </c>
      <c r="M418" s="3">
        <f t="shared" si="33"/>
        <v>3</v>
      </c>
      <c r="R418" s="24" t="s">
        <v>68</v>
      </c>
      <c r="X418">
        <v>70043</v>
      </c>
      <c r="Z418">
        <f t="shared" si="34"/>
        <v>154</v>
      </c>
      <c r="AA418">
        <v>1</v>
      </c>
      <c r="AB418">
        <v>20401</v>
      </c>
      <c r="AC418">
        <v>20331</v>
      </c>
      <c r="AD418">
        <v>20141</v>
      </c>
      <c r="AE418">
        <v>20382</v>
      </c>
      <c r="AF418">
        <v>20354</v>
      </c>
      <c r="AG418">
        <v>20433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4</v>
      </c>
    </row>
    <row r="419" spans="1:39" ht="132" x14ac:dyDescent="0.15">
      <c r="A419" s="1"/>
      <c r="B419" s="19">
        <v>610114</v>
      </c>
      <c r="C419" s="20">
        <v>1</v>
      </c>
      <c r="D419" s="19">
        <v>114</v>
      </c>
      <c r="E419" s="20">
        <v>610115</v>
      </c>
      <c r="F419" s="21" t="s">
        <v>61</v>
      </c>
      <c r="G419" s="21" t="s">
        <v>60</v>
      </c>
      <c r="H419" s="22" t="str">
        <f t="shared" si="30"/>
        <v>[{"item_id":1,"count":60000}]</v>
      </c>
      <c r="I419" s="23"/>
      <c r="J419" s="23" t="str">
        <f t="shared" si="31"/>
        <v>[
{"monster_id":20011,"level":155,"stage":4,"spos":1,"cpos":1},
{"monster_id":20113,"level":155,"stage":4,"spos":2,"cpos":2},
{"monster_id":20461,"level":155,"stage":4,"spos":3,"cpos":3},
{"monster_id":20131,"level":155,"stage":4,"spos":4,"cpos":4},
{"monster_id":20024,"level":155,"stage":4,"spos":5,"cpos":5},
{"monster_id":20112,"level":155,"stage":4,"spos":6,"cpos":6}
]</v>
      </c>
      <c r="L419" s="3">
        <f t="shared" si="32"/>
        <v>4</v>
      </c>
      <c r="M419" s="3">
        <f t="shared" si="33"/>
        <v>4</v>
      </c>
      <c r="S419" s="24" t="s">
        <v>69</v>
      </c>
      <c r="X419">
        <v>70043</v>
      </c>
      <c r="Z419">
        <f t="shared" si="34"/>
        <v>155</v>
      </c>
      <c r="AA419">
        <v>1</v>
      </c>
      <c r="AB419">
        <v>20011</v>
      </c>
      <c r="AC419">
        <v>20113</v>
      </c>
      <c r="AD419">
        <v>20461</v>
      </c>
      <c r="AE419">
        <v>20131</v>
      </c>
      <c r="AF419">
        <v>20024</v>
      </c>
      <c r="AG419">
        <v>20112</v>
      </c>
      <c r="AH419">
        <v>4</v>
      </c>
      <c r="AI419">
        <v>4</v>
      </c>
      <c r="AJ419">
        <v>4</v>
      </c>
      <c r="AK419">
        <v>4</v>
      </c>
      <c r="AL419">
        <v>4</v>
      </c>
      <c r="AM419">
        <v>4</v>
      </c>
    </row>
    <row r="420" spans="1:39" ht="132" x14ac:dyDescent="0.15">
      <c r="A420" s="1"/>
      <c r="B420" s="19">
        <v>610115</v>
      </c>
      <c r="C420" s="20">
        <v>1</v>
      </c>
      <c r="D420" s="19">
        <v>115</v>
      </c>
      <c r="E420" s="19">
        <v>610116</v>
      </c>
      <c r="F420" s="21" t="s">
        <v>61</v>
      </c>
      <c r="G420" s="21" t="s">
        <v>60</v>
      </c>
      <c r="H420" s="22" t="str">
        <f t="shared" si="30"/>
        <v>[{"item_id":143,"count":12}]</v>
      </c>
      <c r="I420" s="23">
        <v>1</v>
      </c>
      <c r="J420" s="23" t="str">
        <f>"[
{""monster_id"":"&amp;AB420&amp;",""level"":"&amp;Z420&amp;",""stage"":"&amp;AH420&amp;",""spos"":1,""cpos"":1,""boss"":1},
{""monster_id"":"&amp;AC420&amp;",""level"":"&amp;Z420&amp;",""stage"":"&amp;AI420&amp;",""spos"":2,""cpos"":2},
{""monster_id"":"&amp;AD420&amp;",""level"":"&amp;Z420&amp;",""stage"":"&amp;AJ420&amp;",""spos"":3,""cpos"":3},
{""monster_id"":"&amp;AE420&amp;",""level"":"&amp;Z420&amp;",""stage"":"&amp;AK420&amp;",""spos"":4,""cpos"":4},
{""monster_id"":"&amp;AF420&amp;",""level"":"&amp;Z420&amp;",""stage"":"&amp;AL420&amp;",""spos"":5,""cpos"":5},
{""monster_id"":"&amp;AG420&amp;",""level"":"&amp;Z420&amp;",""stage"":"&amp;AM420&amp;",""spos"":6,""cpos"":6}
]"</f>
        <v>[
{"monster_id":20364,"level":157,"stage":4,"spos":1,"cpos":1,"boss":1},
{"monster_id":20452,"level":157,"stage":4,"spos":2,"cpos":2},
{"monster_id":20024,"level":157,"stage":4,"spos":3,"cpos":3},
{"monster_id":20072,"level":157,"stage":4,"spos":4,"cpos":4},
{"monster_id":20062,"level":157,"stage":4,"spos":5,"cpos":5},
{"monster_id":20381,"level":157,"stage":4,"spos":6,"cpos":6}
]</v>
      </c>
      <c r="L420" s="3">
        <f t="shared" si="32"/>
        <v>0</v>
      </c>
      <c r="M420" s="3">
        <f t="shared" si="33"/>
        <v>5</v>
      </c>
      <c r="T420" s="24" t="str">
        <f>"{""item_id"":"&amp;W420&amp;",""count"":12}"</f>
        <v>{"item_id":143,"count":12}</v>
      </c>
      <c r="W420">
        <v>143</v>
      </c>
      <c r="X420">
        <v>70043</v>
      </c>
      <c r="Z420">
        <f t="shared" si="34"/>
        <v>157</v>
      </c>
      <c r="AA420">
        <v>2</v>
      </c>
      <c r="AB420">
        <v>20364</v>
      </c>
      <c r="AC420">
        <v>20452</v>
      </c>
      <c r="AD420">
        <v>20024</v>
      </c>
      <c r="AE420">
        <v>20072</v>
      </c>
      <c r="AF420">
        <v>20062</v>
      </c>
      <c r="AG420">
        <v>20381</v>
      </c>
      <c r="AH420">
        <v>4</v>
      </c>
      <c r="AI420">
        <v>4</v>
      </c>
      <c r="AJ420">
        <v>4</v>
      </c>
      <c r="AK420">
        <v>4</v>
      </c>
      <c r="AL420">
        <v>4</v>
      </c>
      <c r="AM420">
        <v>4</v>
      </c>
    </row>
    <row r="421" spans="1:39" ht="132" x14ac:dyDescent="0.15">
      <c r="A421" s="1"/>
      <c r="B421" s="19">
        <v>610116</v>
      </c>
      <c r="C421" s="20">
        <v>1</v>
      </c>
      <c r="D421" s="19">
        <v>116</v>
      </c>
      <c r="E421" s="20">
        <v>610117</v>
      </c>
      <c r="F421" s="21" t="s">
        <v>61</v>
      </c>
      <c r="G421" s="21" t="s">
        <v>60</v>
      </c>
      <c r="H421" s="22" t="str">
        <f t="shared" si="30"/>
        <v>[{"item_id":4,"count":60000}]</v>
      </c>
      <c r="I421" s="23"/>
      <c r="J421" s="23" t="str">
        <f t="shared" si="31"/>
        <v>[
{"monster_id":20144,"level":158,"stage":4,"spos":1,"cpos":1},
{"monster_id":20111,"level":158,"stage":4,"spos":2,"cpos":2},
{"monster_id":20022,"level":158,"stage":4,"spos":3,"cpos":3},
{"monster_id":20042,"level":158,"stage":4,"spos":4,"cpos":4},
{"monster_id":20471,"level":158,"stage":4,"spos":5,"cpos":5},
{"monster_id":20071,"level":158,"stage":4,"spos":6,"cpos":6}
]</v>
      </c>
      <c r="L421" s="3">
        <f t="shared" si="32"/>
        <v>1</v>
      </c>
      <c r="M421" s="3">
        <f t="shared" si="33"/>
        <v>6</v>
      </c>
      <c r="R421" s="24" t="s">
        <v>68</v>
      </c>
      <c r="X421">
        <v>70043</v>
      </c>
      <c r="Z421">
        <f t="shared" si="34"/>
        <v>158</v>
      </c>
      <c r="AA421">
        <v>1</v>
      </c>
      <c r="AB421">
        <v>20144</v>
      </c>
      <c r="AC421">
        <v>20111</v>
      </c>
      <c r="AD421">
        <v>20022</v>
      </c>
      <c r="AE421">
        <v>20042</v>
      </c>
      <c r="AF421">
        <v>20471</v>
      </c>
      <c r="AG421">
        <v>20071</v>
      </c>
      <c r="AH421">
        <v>4</v>
      </c>
      <c r="AI421">
        <v>4</v>
      </c>
      <c r="AJ421">
        <v>4</v>
      </c>
      <c r="AK421">
        <v>4</v>
      </c>
      <c r="AL421">
        <v>4</v>
      </c>
      <c r="AM421">
        <v>4</v>
      </c>
    </row>
    <row r="422" spans="1:39" ht="132" x14ac:dyDescent="0.15">
      <c r="A422" s="1"/>
      <c r="B422" s="19">
        <v>610117</v>
      </c>
      <c r="C422" s="20">
        <v>1</v>
      </c>
      <c r="D422" s="19">
        <v>117</v>
      </c>
      <c r="E422" s="19">
        <v>610118</v>
      </c>
      <c r="F422" s="21" t="s">
        <v>61</v>
      </c>
      <c r="G422" s="21" t="s">
        <v>60</v>
      </c>
      <c r="H422" s="22" t="str">
        <f t="shared" si="30"/>
        <v>[{"item_id":1,"count":60000}]</v>
      </c>
      <c r="I422" s="23"/>
      <c r="J422" s="23" t="str">
        <f t="shared" si="31"/>
        <v>[
{"monster_id":20013,"level":159,"stage":4,"spos":1,"cpos":1},
{"monster_id":20164,"level":159,"stage":4,"spos":2,"cpos":2},
{"monster_id":20384,"level":159,"stage":4,"spos":3,"cpos":3},
{"monster_id":20162,"level":159,"stage":4,"spos":4,"cpos":4},
{"monster_id":20372,"level":159,"stage":4,"spos":5,"cpos":5},
{"monster_id":20164,"level":159,"stage":4,"spos":6,"cpos":6}
]</v>
      </c>
      <c r="L422" s="3">
        <f t="shared" si="32"/>
        <v>2</v>
      </c>
      <c r="M422" s="3">
        <f t="shared" si="33"/>
        <v>7</v>
      </c>
      <c r="S422" s="24" t="s">
        <v>69</v>
      </c>
      <c r="X422">
        <v>70043</v>
      </c>
      <c r="Z422">
        <f t="shared" si="34"/>
        <v>159</v>
      </c>
      <c r="AA422">
        <v>1</v>
      </c>
      <c r="AB422">
        <v>20013</v>
      </c>
      <c r="AC422">
        <v>20164</v>
      </c>
      <c r="AD422">
        <v>20384</v>
      </c>
      <c r="AE422">
        <v>20162</v>
      </c>
      <c r="AF422">
        <v>20372</v>
      </c>
      <c r="AG422">
        <v>20164</v>
      </c>
      <c r="AH422">
        <v>4</v>
      </c>
      <c r="AI422">
        <v>4</v>
      </c>
      <c r="AJ422">
        <v>4</v>
      </c>
      <c r="AK422">
        <v>4</v>
      </c>
      <c r="AL422">
        <v>4</v>
      </c>
      <c r="AM422">
        <v>4</v>
      </c>
    </row>
    <row r="423" spans="1:39" ht="132" x14ac:dyDescent="0.15">
      <c r="A423" s="1"/>
      <c r="B423" s="19">
        <v>610118</v>
      </c>
      <c r="C423" s="20">
        <v>1</v>
      </c>
      <c r="D423" s="19">
        <v>118</v>
      </c>
      <c r="E423" s="20">
        <v>610119</v>
      </c>
      <c r="F423" s="21" t="s">
        <v>61</v>
      </c>
      <c r="G423" s="21" t="s">
        <v>60</v>
      </c>
      <c r="H423" s="22" t="str">
        <f t="shared" si="30"/>
        <v>[{"item_id":4,"count":60000}]</v>
      </c>
      <c r="I423" s="23"/>
      <c r="J423" s="23" t="str">
        <f t="shared" si="31"/>
        <v>[
{"monster_id":20063,"level":160,"stage":4,"spos":1,"cpos":1},
{"monster_id":20163,"level":160,"stage":4,"spos":2,"cpos":2},
{"monster_id":20342,"level":160,"stage":4,"spos":3,"cpos":3},
{"monster_id":20333,"level":160,"stage":4,"spos":4,"cpos":4},
{"monster_id":20111,"level":160,"stage":4,"spos":5,"cpos":5},
{"monster_id":20391,"level":160,"stage":4,"spos":6,"cpos":6}
]</v>
      </c>
      <c r="L423" s="3">
        <f t="shared" si="32"/>
        <v>3</v>
      </c>
      <c r="M423" s="3">
        <f t="shared" si="33"/>
        <v>8</v>
      </c>
      <c r="R423" s="24" t="s">
        <v>68</v>
      </c>
      <c r="X423">
        <v>70043</v>
      </c>
      <c r="Z423">
        <f t="shared" si="34"/>
        <v>160</v>
      </c>
      <c r="AA423">
        <v>1</v>
      </c>
      <c r="AB423">
        <v>20063</v>
      </c>
      <c r="AC423">
        <v>20163</v>
      </c>
      <c r="AD423">
        <v>20342</v>
      </c>
      <c r="AE423">
        <v>20333</v>
      </c>
      <c r="AF423">
        <v>20111</v>
      </c>
      <c r="AG423">
        <v>20391</v>
      </c>
      <c r="AH423">
        <v>4</v>
      </c>
      <c r="AI423">
        <v>4</v>
      </c>
      <c r="AJ423">
        <v>4</v>
      </c>
      <c r="AK423">
        <v>4</v>
      </c>
      <c r="AL423">
        <v>4</v>
      </c>
      <c r="AM423">
        <v>4</v>
      </c>
    </row>
    <row r="424" spans="1:39" ht="132" x14ac:dyDescent="0.15">
      <c r="A424" s="1"/>
      <c r="B424" s="19">
        <v>610119</v>
      </c>
      <c r="C424" s="20">
        <v>1</v>
      </c>
      <c r="D424" s="19">
        <v>119</v>
      </c>
      <c r="E424" s="19">
        <v>610120</v>
      </c>
      <c r="F424" s="21" t="s">
        <v>61</v>
      </c>
      <c r="G424" s="21" t="s">
        <v>60</v>
      </c>
      <c r="H424" s="22" t="str">
        <f t="shared" si="30"/>
        <v>[{"item_id":1,"count":60000}]</v>
      </c>
      <c r="I424" s="23"/>
      <c r="J424" s="23" t="str">
        <f t="shared" si="31"/>
        <v>[
{"monster_id":20381,"level":161,"stage":4,"spos":1,"cpos":1},
{"monster_id":20161,"level":161,"stage":4,"spos":2,"cpos":2},
{"monster_id":20112,"level":161,"stage":4,"spos":3,"cpos":3},
{"monster_id":20313,"level":161,"stage":4,"spos":4,"cpos":4},
{"monster_id":20331,"level":161,"stage":4,"spos":5,"cpos":5},
{"monster_id":20373,"level":161,"stage":4,"spos":6,"cpos":6}
]</v>
      </c>
      <c r="L424" s="3">
        <f t="shared" si="32"/>
        <v>4</v>
      </c>
      <c r="M424" s="3">
        <f t="shared" si="33"/>
        <v>9</v>
      </c>
      <c r="S424" s="24" t="s">
        <v>69</v>
      </c>
      <c r="X424">
        <v>70043</v>
      </c>
      <c r="Z424">
        <f t="shared" si="34"/>
        <v>161</v>
      </c>
      <c r="AA424">
        <v>1</v>
      </c>
      <c r="AB424">
        <v>20381</v>
      </c>
      <c r="AC424">
        <v>20161</v>
      </c>
      <c r="AD424">
        <v>20112</v>
      </c>
      <c r="AE424">
        <v>20313</v>
      </c>
      <c r="AF424">
        <v>20331</v>
      </c>
      <c r="AG424">
        <v>20373</v>
      </c>
      <c r="AH424">
        <v>4</v>
      </c>
      <c r="AI424">
        <v>4</v>
      </c>
      <c r="AJ424">
        <v>4</v>
      </c>
      <c r="AK424">
        <v>4</v>
      </c>
      <c r="AL424">
        <v>4</v>
      </c>
      <c r="AM424">
        <v>4</v>
      </c>
    </row>
    <row r="425" spans="1:39" ht="132" x14ac:dyDescent="0.15">
      <c r="A425" s="1"/>
      <c r="B425" s="19">
        <v>610120</v>
      </c>
      <c r="C425" s="20">
        <v>1</v>
      </c>
      <c r="D425" s="19">
        <v>120</v>
      </c>
      <c r="E425" s="20">
        <v>610121</v>
      </c>
      <c r="F425" s="21" t="s">
        <v>61</v>
      </c>
      <c r="G425" s="21" t="s">
        <v>60</v>
      </c>
      <c r="H425" s="22" t="str">
        <f t="shared" si="30"/>
        <v>[{"item_id":144,"count":10}]</v>
      </c>
      <c r="I425" s="23">
        <v>1</v>
      </c>
      <c r="J425" s="23" t="str">
        <f>"[
{""monster_id"":"&amp;AB425&amp;",""level"":"&amp;Z425&amp;",""stage"":"&amp;AH425&amp;",""spos"":1,""cpos"":1,""boss"":1},
{""monster_id"":"&amp;AC425&amp;",""level"":"&amp;Z425&amp;",""stage"":"&amp;AI425&amp;",""spos"":2,""cpos"":2},
{""monster_id"":"&amp;AD425&amp;",""level"":"&amp;Z425&amp;",""stage"":"&amp;AJ425&amp;",""spos"":3,""cpos"":3},
{""monster_id"":"&amp;AE425&amp;",""level"":"&amp;Z425&amp;",""stage"":"&amp;AK425&amp;",""spos"":4,""cpos"":4},
{""monster_id"":"&amp;AF425&amp;",""level"":"&amp;Z425&amp;",""stage"":"&amp;AL425&amp;",""spos"":5,""cpos"":5},
{""monster_id"":"&amp;AG425&amp;",""level"":"&amp;Z425&amp;",""stage"":"&amp;AM425&amp;",""spos"":6,""cpos"":6}
]"</f>
        <v>[
{"monster_id":20434,"level":163,"stage":5,"spos":1,"cpos":1,"boss":1},
{"monster_id":20034,"level":163,"stage":5,"spos":2,"cpos":2},
{"monster_id":20023,"level":163,"stage":5,"spos":3,"cpos":3},
{"monster_id":20453,"level":163,"stage":5,"spos":4,"cpos":4},
{"monster_id":20063,"level":163,"stage":5,"spos":5,"cpos":5},
{"monster_id":20333,"level":163,"stage":5,"spos":6,"cpos":6}
]</v>
      </c>
      <c r="L425" s="3">
        <f t="shared" si="32"/>
        <v>0</v>
      </c>
      <c r="M425" s="3">
        <f t="shared" si="33"/>
        <v>0</v>
      </c>
      <c r="T425" s="24" t="str">
        <f>"{""item_id"":"&amp;W425&amp;",""count"":10}"</f>
        <v>{"item_id":144,"count":10}</v>
      </c>
      <c r="W425">
        <v>144</v>
      </c>
      <c r="X425">
        <v>70043</v>
      </c>
      <c r="Z425">
        <f t="shared" si="34"/>
        <v>163</v>
      </c>
      <c r="AA425">
        <v>2</v>
      </c>
      <c r="AB425">
        <v>20434</v>
      </c>
      <c r="AC425">
        <v>20034</v>
      </c>
      <c r="AD425">
        <v>20023</v>
      </c>
      <c r="AE425">
        <v>20453</v>
      </c>
      <c r="AF425">
        <v>20063</v>
      </c>
      <c r="AG425">
        <v>20333</v>
      </c>
      <c r="AH425">
        <v>5</v>
      </c>
      <c r="AI425">
        <v>5</v>
      </c>
      <c r="AJ425">
        <v>5</v>
      </c>
      <c r="AK425">
        <v>5</v>
      </c>
      <c r="AL425">
        <v>5</v>
      </c>
      <c r="AM425">
        <v>5</v>
      </c>
    </row>
    <row r="426" spans="1:39" ht="132" x14ac:dyDescent="0.15">
      <c r="A426" s="1"/>
      <c r="B426" s="19">
        <v>610121</v>
      </c>
      <c r="C426" s="20">
        <v>1</v>
      </c>
      <c r="D426" s="19">
        <v>121</v>
      </c>
      <c r="E426" s="19">
        <v>610122</v>
      </c>
      <c r="F426" s="21" t="s">
        <v>61</v>
      </c>
      <c r="G426" s="21" t="s">
        <v>60</v>
      </c>
      <c r="H426" s="22" t="str">
        <f t="shared" si="30"/>
        <v>[{"item_id":4,"count":60000}]</v>
      </c>
      <c r="I426" s="23"/>
      <c r="J426" s="23" t="str">
        <f t="shared" si="31"/>
        <v>[
{"monster_id":20056,"level":164,"stage":5,"spos":1,"cpos":1},
{"monster_id":20335,"level":164,"stage":5,"spos":2,"cpos":2},
{"monster_id":20461,"level":164,"stage":5,"spos":3,"cpos":3},
{"monster_id":20084,"level":164,"stage":5,"spos":4,"cpos":4},
{"monster_id":20025,"level":164,"stage":5,"spos":5,"cpos":5},
{"monster_id":20334,"level":164,"stage":5,"spos":6,"cpos":6}
]</v>
      </c>
      <c r="L426" s="3">
        <f t="shared" si="32"/>
        <v>1</v>
      </c>
      <c r="M426" s="3">
        <f t="shared" si="33"/>
        <v>1</v>
      </c>
      <c r="R426" s="24" t="s">
        <v>68</v>
      </c>
      <c r="X426">
        <v>70043</v>
      </c>
      <c r="Z426">
        <f t="shared" si="34"/>
        <v>164</v>
      </c>
      <c r="AA426">
        <v>1</v>
      </c>
      <c r="AB426">
        <v>20056</v>
      </c>
      <c r="AC426">
        <v>20335</v>
      </c>
      <c r="AD426">
        <v>20461</v>
      </c>
      <c r="AE426">
        <v>20084</v>
      </c>
      <c r="AF426">
        <v>20025</v>
      </c>
      <c r="AG426">
        <v>20334</v>
      </c>
      <c r="AH426">
        <v>5</v>
      </c>
      <c r="AI426">
        <v>5</v>
      </c>
      <c r="AJ426">
        <v>5</v>
      </c>
      <c r="AK426">
        <v>5</v>
      </c>
      <c r="AL426">
        <v>5</v>
      </c>
      <c r="AM426">
        <v>5</v>
      </c>
    </row>
    <row r="427" spans="1:39" ht="132" x14ac:dyDescent="0.15">
      <c r="A427" s="1"/>
      <c r="B427" s="19">
        <v>610122</v>
      </c>
      <c r="C427" s="20">
        <v>1</v>
      </c>
      <c r="D427" s="19">
        <v>122</v>
      </c>
      <c r="E427" s="20">
        <v>610123</v>
      </c>
      <c r="F427" s="21" t="s">
        <v>61</v>
      </c>
      <c r="G427" s="21" t="s">
        <v>60</v>
      </c>
      <c r="H427" s="22" t="str">
        <f t="shared" si="30"/>
        <v>[{"item_id":1,"count":60000}]</v>
      </c>
      <c r="I427" s="23"/>
      <c r="J427" s="23" t="str">
        <f t="shared" si="31"/>
        <v>[
{"monster_id":20141,"level":165,"stage":5,"spos":1,"cpos":1},
{"monster_id":20054,"level":165,"stage":5,"spos":2,"cpos":2},
{"monster_id":20475,"level":165,"stage":5,"spos":3,"cpos":3},
{"monster_id":20013,"level":165,"stage":5,"spos":4,"cpos":4},
{"monster_id":20021,"level":165,"stage":5,"spos":5,"cpos":5},
{"monster_id":20342,"level":165,"stage":5,"spos":6,"cpos":6}
]</v>
      </c>
      <c r="L427" s="3">
        <f t="shared" si="32"/>
        <v>2</v>
      </c>
      <c r="M427" s="3">
        <f t="shared" si="33"/>
        <v>2</v>
      </c>
      <c r="S427" s="24" t="s">
        <v>69</v>
      </c>
      <c r="X427">
        <v>70043</v>
      </c>
      <c r="Z427">
        <f t="shared" si="34"/>
        <v>165</v>
      </c>
      <c r="AA427">
        <v>1</v>
      </c>
      <c r="AB427">
        <v>20141</v>
      </c>
      <c r="AC427">
        <v>20054</v>
      </c>
      <c r="AD427">
        <v>20475</v>
      </c>
      <c r="AE427">
        <v>20013</v>
      </c>
      <c r="AF427">
        <v>20021</v>
      </c>
      <c r="AG427">
        <v>20342</v>
      </c>
      <c r="AH427">
        <v>5</v>
      </c>
      <c r="AI427">
        <v>5</v>
      </c>
      <c r="AJ427">
        <v>5</v>
      </c>
      <c r="AK427">
        <v>5</v>
      </c>
      <c r="AL427">
        <v>5</v>
      </c>
      <c r="AM427">
        <v>5</v>
      </c>
    </row>
    <row r="428" spans="1:39" ht="132" x14ac:dyDescent="0.15">
      <c r="A428" s="1"/>
      <c r="B428" s="19">
        <v>610123</v>
      </c>
      <c r="C428" s="20">
        <v>1</v>
      </c>
      <c r="D428" s="19">
        <v>123</v>
      </c>
      <c r="E428" s="19">
        <v>610124</v>
      </c>
      <c r="F428" s="21" t="s">
        <v>61</v>
      </c>
      <c r="G428" s="21" t="s">
        <v>60</v>
      </c>
      <c r="H428" s="22" t="str">
        <f t="shared" si="30"/>
        <v>[{"item_id":4,"count":60000}]</v>
      </c>
      <c r="I428" s="23"/>
      <c r="J428" s="23" t="str">
        <f t="shared" si="31"/>
        <v>[
{"monster_id":20082,"level":166,"stage":5,"spos":1,"cpos":1},
{"monster_id":20473,"level":166,"stage":5,"spos":2,"cpos":2},
{"monster_id":20056,"level":166,"stage":5,"spos":3,"cpos":3},
{"monster_id":20325,"level":166,"stage":5,"spos":4,"cpos":4},
{"monster_id":20134,"level":166,"stage":5,"spos":5,"cpos":5},
{"monster_id":20056,"level":166,"stage":5,"spos":6,"cpos":6}
]</v>
      </c>
      <c r="L428" s="3">
        <f t="shared" si="32"/>
        <v>3</v>
      </c>
      <c r="M428" s="3">
        <f t="shared" si="33"/>
        <v>3</v>
      </c>
      <c r="R428" s="24" t="s">
        <v>68</v>
      </c>
      <c r="X428">
        <v>70043</v>
      </c>
      <c r="Z428">
        <f t="shared" si="34"/>
        <v>166</v>
      </c>
      <c r="AA428">
        <v>1</v>
      </c>
      <c r="AB428">
        <v>20082</v>
      </c>
      <c r="AC428">
        <v>20473</v>
      </c>
      <c r="AD428">
        <v>20056</v>
      </c>
      <c r="AE428">
        <v>20325</v>
      </c>
      <c r="AF428">
        <v>20134</v>
      </c>
      <c r="AG428">
        <v>20056</v>
      </c>
      <c r="AH428">
        <v>5</v>
      </c>
      <c r="AI428">
        <v>5</v>
      </c>
      <c r="AJ428">
        <v>5</v>
      </c>
      <c r="AK428">
        <v>5</v>
      </c>
      <c r="AL428">
        <v>5</v>
      </c>
      <c r="AM428">
        <v>5</v>
      </c>
    </row>
    <row r="429" spans="1:39" ht="132" x14ac:dyDescent="0.15">
      <c r="A429" s="1"/>
      <c r="B429" s="19">
        <v>610124</v>
      </c>
      <c r="C429" s="20">
        <v>1</v>
      </c>
      <c r="D429" s="19">
        <v>124</v>
      </c>
      <c r="E429" s="20">
        <v>610125</v>
      </c>
      <c r="F429" s="21" t="s">
        <v>61</v>
      </c>
      <c r="G429" s="21" t="s">
        <v>60</v>
      </c>
      <c r="H429" s="22" t="str">
        <f t="shared" si="30"/>
        <v>[{"item_id":1,"count":60000}]</v>
      </c>
      <c r="I429" s="23"/>
      <c r="J429" s="23" t="str">
        <f t="shared" si="31"/>
        <v>[
{"monster_id":20141,"level":167,"stage":5,"spos":1,"cpos":1},
{"monster_id":20144,"level":167,"stage":5,"spos":2,"cpos":2},
{"monster_id":20052,"level":167,"stage":5,"spos":3,"cpos":3},
{"monster_id":20376,"level":167,"stage":5,"spos":4,"cpos":4},
{"monster_id":20035,"level":167,"stage":5,"spos":5,"cpos":5},
{"monster_id":20042,"level":167,"stage":5,"spos":6,"cpos":6}
]</v>
      </c>
      <c r="L429" s="3">
        <f t="shared" si="32"/>
        <v>4</v>
      </c>
      <c r="M429" s="3">
        <f t="shared" si="33"/>
        <v>4</v>
      </c>
      <c r="S429" s="24" t="s">
        <v>69</v>
      </c>
      <c r="X429">
        <v>70043</v>
      </c>
      <c r="Z429">
        <f t="shared" si="34"/>
        <v>167</v>
      </c>
      <c r="AA429">
        <v>1</v>
      </c>
      <c r="AB429">
        <v>20141</v>
      </c>
      <c r="AC429">
        <v>20144</v>
      </c>
      <c r="AD429">
        <v>20052</v>
      </c>
      <c r="AE429">
        <v>20376</v>
      </c>
      <c r="AF429">
        <v>20035</v>
      </c>
      <c r="AG429">
        <v>20042</v>
      </c>
      <c r="AH429">
        <v>5</v>
      </c>
      <c r="AI429">
        <v>5</v>
      </c>
      <c r="AJ429">
        <v>5</v>
      </c>
      <c r="AK429">
        <v>5</v>
      </c>
      <c r="AL429">
        <v>5</v>
      </c>
      <c r="AM429">
        <v>5</v>
      </c>
    </row>
    <row r="430" spans="1:39" ht="132" x14ac:dyDescent="0.15">
      <c r="A430" s="1"/>
      <c r="B430" s="19">
        <v>610125</v>
      </c>
      <c r="C430" s="20">
        <v>1</v>
      </c>
      <c r="D430" s="19">
        <v>125</v>
      </c>
      <c r="E430" s="19">
        <v>610126</v>
      </c>
      <c r="F430" s="21" t="s">
        <v>61</v>
      </c>
      <c r="G430" s="21" t="s">
        <v>60</v>
      </c>
      <c r="H430" s="22" t="str">
        <f t="shared" si="30"/>
        <v>[{"item_id":70043,"count":18}]</v>
      </c>
      <c r="I430" s="23">
        <v>1</v>
      </c>
      <c r="J430" s="23" t="str">
        <f>"[
{""monster_id"":"&amp;AB430&amp;",""level"":"&amp;Z430&amp;",""stage"":"&amp;AH430&amp;",""spos"":1,""cpos"":1,""boss"":1},
{""monster_id"":"&amp;AC430&amp;",""level"":"&amp;Z430&amp;",""stage"":"&amp;AI430&amp;",""spos"":2,""cpos"":2},
{""monster_id"":"&amp;AD430&amp;",""level"":"&amp;Z430&amp;",""stage"":"&amp;AJ430&amp;",""spos"":3,""cpos"":3},
{""monster_id"":"&amp;AE430&amp;",""level"":"&amp;Z430&amp;",""stage"":"&amp;AK430&amp;",""spos"":4,""cpos"":4},
{""monster_id"":"&amp;AF430&amp;",""level"":"&amp;Z430&amp;",""stage"":"&amp;AL430&amp;",""spos"":5,""cpos"":5},
{""monster_id"":"&amp;AG430&amp;",""level"":"&amp;Z430&amp;",""stage"":"&amp;AM430&amp;",""spos"":6,""cpos"":6}
]"</f>
        <v>[
{"monster_id":20171,"level":169,"stage":5,"spos":1,"cpos":1,"boss":1},
{"monster_id":20052,"level":169,"stage":5,"spos":2,"cpos":2},
{"monster_id":20425,"level":169,"stage":5,"spos":3,"cpos":3},
{"monster_id":20364,"level":169,"stage":5,"spos":4,"cpos":4},
{"monster_id":20011,"level":169,"stage":5,"spos":5,"cpos":5},
{"monster_id":20061,"level":169,"stage":5,"spos":6,"cpos":6}
]</v>
      </c>
      <c r="L430" s="3">
        <f t="shared" si="32"/>
        <v>0</v>
      </c>
      <c r="M430" s="3">
        <f t="shared" si="33"/>
        <v>5</v>
      </c>
      <c r="U430" s="24" t="str">
        <f>"{""item_id"":"&amp;X430&amp;",""count"":18}"</f>
        <v>{"item_id":70043,"count":18}</v>
      </c>
      <c r="X430">
        <v>70043</v>
      </c>
      <c r="Z430">
        <f t="shared" si="34"/>
        <v>169</v>
      </c>
      <c r="AA430">
        <v>2</v>
      </c>
      <c r="AB430">
        <v>20171</v>
      </c>
      <c r="AC430">
        <v>20052</v>
      </c>
      <c r="AD430">
        <v>20425</v>
      </c>
      <c r="AE430">
        <v>20364</v>
      </c>
      <c r="AF430">
        <v>20011</v>
      </c>
      <c r="AG430">
        <v>20061</v>
      </c>
      <c r="AH430">
        <v>5</v>
      </c>
      <c r="AI430">
        <v>5</v>
      </c>
      <c r="AJ430">
        <v>5</v>
      </c>
      <c r="AK430">
        <v>5</v>
      </c>
      <c r="AL430">
        <v>5</v>
      </c>
      <c r="AM430">
        <v>5</v>
      </c>
    </row>
    <row r="431" spans="1:39" ht="132" x14ac:dyDescent="0.15">
      <c r="A431" s="1"/>
      <c r="B431" s="19">
        <v>610126</v>
      </c>
      <c r="C431" s="20">
        <v>1</v>
      </c>
      <c r="D431" s="19">
        <v>126</v>
      </c>
      <c r="E431" s="20">
        <v>610127</v>
      </c>
      <c r="F431" s="21" t="s">
        <v>61</v>
      </c>
      <c r="G431" s="21" t="s">
        <v>60</v>
      </c>
      <c r="H431" s="22" t="str">
        <f t="shared" si="30"/>
        <v>[{"item_id":4,"count":60000}]</v>
      </c>
      <c r="I431" s="23"/>
      <c r="J431" s="23" t="str">
        <f t="shared" si="31"/>
        <v>[
{"monster_id":20034,"level":170,"stage":5,"spos":1,"cpos":1},
{"monster_id":20335,"level":170,"stage":5,"spos":2,"cpos":2},
{"monster_id":20312,"level":170,"stage":5,"spos":3,"cpos":3},
{"monster_id":20065,"level":170,"stage":5,"spos":4,"cpos":4},
{"monster_id":20403,"level":170,"stage":5,"spos":5,"cpos":5},
{"monster_id":20361,"level":170,"stage":5,"spos":6,"cpos":6}
]</v>
      </c>
      <c r="L431" s="3">
        <f t="shared" si="32"/>
        <v>1</v>
      </c>
      <c r="M431" s="3">
        <f t="shared" si="33"/>
        <v>6</v>
      </c>
      <c r="R431" s="24" t="s">
        <v>68</v>
      </c>
      <c r="X431">
        <v>70043</v>
      </c>
      <c r="Z431">
        <f t="shared" si="34"/>
        <v>170</v>
      </c>
      <c r="AA431">
        <v>1</v>
      </c>
      <c r="AB431">
        <v>20034</v>
      </c>
      <c r="AC431">
        <v>20335</v>
      </c>
      <c r="AD431">
        <v>20312</v>
      </c>
      <c r="AE431">
        <v>20065</v>
      </c>
      <c r="AF431">
        <v>20403</v>
      </c>
      <c r="AG431">
        <v>20361</v>
      </c>
      <c r="AH431">
        <v>5</v>
      </c>
      <c r="AI431">
        <v>5</v>
      </c>
      <c r="AJ431">
        <v>5</v>
      </c>
      <c r="AK431">
        <v>5</v>
      </c>
      <c r="AL431">
        <v>5</v>
      </c>
      <c r="AM431">
        <v>5</v>
      </c>
    </row>
    <row r="432" spans="1:39" ht="132" x14ac:dyDescent="0.15">
      <c r="A432" s="1"/>
      <c r="B432" s="19">
        <v>610127</v>
      </c>
      <c r="C432" s="20">
        <v>1</v>
      </c>
      <c r="D432" s="19">
        <v>127</v>
      </c>
      <c r="E432" s="19">
        <v>610128</v>
      </c>
      <c r="F432" s="21" t="s">
        <v>61</v>
      </c>
      <c r="G432" s="21" t="s">
        <v>60</v>
      </c>
      <c r="H432" s="22" t="str">
        <f t="shared" si="30"/>
        <v>[{"item_id":1,"count":60000}]</v>
      </c>
      <c r="I432" s="23"/>
      <c r="J432" s="23" t="str">
        <f t="shared" si="31"/>
        <v>[
{"monster_id":20171,"level":171,"stage":5,"spos":1,"cpos":1},
{"monster_id":20422,"level":171,"stage":5,"spos":2,"cpos":2},
{"monster_id":20422,"level":171,"stage":5,"spos":3,"cpos":3},
{"monster_id":20054,"level":171,"stage":5,"spos":4,"cpos":4},
{"monster_id":20186,"level":171,"stage":5,"spos":5,"cpos":5},
{"monster_id":20033,"level":171,"stage":5,"spos":6,"cpos":6}
]</v>
      </c>
      <c r="L432" s="3">
        <f t="shared" si="32"/>
        <v>2</v>
      </c>
      <c r="M432" s="3">
        <f t="shared" si="33"/>
        <v>7</v>
      </c>
      <c r="S432" s="24" t="s">
        <v>69</v>
      </c>
      <c r="X432">
        <v>70043</v>
      </c>
      <c r="Z432">
        <f t="shared" si="34"/>
        <v>171</v>
      </c>
      <c r="AA432">
        <v>1</v>
      </c>
      <c r="AB432">
        <v>20171</v>
      </c>
      <c r="AC432">
        <v>20422</v>
      </c>
      <c r="AD432">
        <v>20422</v>
      </c>
      <c r="AE432">
        <v>20054</v>
      </c>
      <c r="AF432">
        <v>20186</v>
      </c>
      <c r="AG432">
        <v>20033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</row>
    <row r="433" spans="1:39" ht="132" x14ac:dyDescent="0.15">
      <c r="A433" s="1"/>
      <c r="B433" s="19">
        <v>610128</v>
      </c>
      <c r="C433" s="20">
        <v>1</v>
      </c>
      <c r="D433" s="19">
        <v>128</v>
      </c>
      <c r="E433" s="20">
        <v>610129</v>
      </c>
      <c r="F433" s="21" t="s">
        <v>61</v>
      </c>
      <c r="G433" s="21" t="s">
        <v>60</v>
      </c>
      <c r="H433" s="22" t="str">
        <f t="shared" si="30"/>
        <v>[{"item_id":4,"count":60000}]</v>
      </c>
      <c r="I433" s="23"/>
      <c r="J433" s="23" t="str">
        <f t="shared" si="31"/>
        <v>[
{"monster_id":20386,"level":172,"stage":5,"spos":1,"cpos":1},
{"monster_id":20394,"level":172,"stage":5,"spos":2,"cpos":2},
{"monster_id":20165,"level":172,"stage":5,"spos":3,"cpos":3},
{"monster_id":20413,"level":172,"stage":5,"spos":4,"cpos":4},
{"monster_id":20061,"level":172,"stage":5,"spos":5,"cpos":5},
{"monster_id":20464,"level":172,"stage":5,"spos":6,"cpos":6}
]</v>
      </c>
      <c r="L433" s="3">
        <f t="shared" si="32"/>
        <v>3</v>
      </c>
      <c r="M433" s="3">
        <f t="shared" si="33"/>
        <v>8</v>
      </c>
      <c r="R433" s="24" t="s">
        <v>68</v>
      </c>
      <c r="X433">
        <v>70043</v>
      </c>
      <c r="Z433">
        <f t="shared" si="34"/>
        <v>172</v>
      </c>
      <c r="AA433">
        <v>1</v>
      </c>
      <c r="AB433">
        <v>20386</v>
      </c>
      <c r="AC433">
        <v>20394</v>
      </c>
      <c r="AD433">
        <v>20165</v>
      </c>
      <c r="AE433">
        <v>20413</v>
      </c>
      <c r="AF433">
        <v>20061</v>
      </c>
      <c r="AG433">
        <v>20464</v>
      </c>
      <c r="AH433">
        <v>5</v>
      </c>
      <c r="AI433">
        <v>5</v>
      </c>
      <c r="AJ433">
        <v>5</v>
      </c>
      <c r="AK433">
        <v>5</v>
      </c>
      <c r="AL433">
        <v>5</v>
      </c>
      <c r="AM433">
        <v>5</v>
      </c>
    </row>
    <row r="434" spans="1:39" ht="132" x14ac:dyDescent="0.15">
      <c r="A434" s="1"/>
      <c r="B434" s="19">
        <v>610129</v>
      </c>
      <c r="C434" s="20">
        <v>1</v>
      </c>
      <c r="D434" s="19">
        <v>129</v>
      </c>
      <c r="E434" s="19">
        <v>610130</v>
      </c>
      <c r="F434" s="21" t="s">
        <v>61</v>
      </c>
      <c r="G434" s="21" t="s">
        <v>60</v>
      </c>
      <c r="H434" s="22" t="str">
        <f t="shared" si="30"/>
        <v>[{"item_id":1,"count":60000}]</v>
      </c>
      <c r="I434" s="23"/>
      <c r="J434" s="23" t="str">
        <f t="shared" si="31"/>
        <v>[
{"monster_id":20376,"level":173,"stage":5,"spos":1,"cpos":1},
{"monster_id":20026,"level":173,"stage":5,"spos":2,"cpos":2},
{"monster_id":20371,"level":173,"stage":5,"spos":3,"cpos":3},
{"monster_id":20042,"level":173,"stage":5,"spos":4,"cpos":4},
{"monster_id":20026,"level":173,"stage":5,"spos":5,"cpos":5},
{"monster_id":20385,"level":173,"stage":5,"spos":6,"cpos":6}
]</v>
      </c>
      <c r="L434" s="3">
        <f t="shared" si="32"/>
        <v>4</v>
      </c>
      <c r="M434" s="3">
        <f t="shared" si="33"/>
        <v>9</v>
      </c>
      <c r="S434" s="24" t="s">
        <v>69</v>
      </c>
      <c r="X434">
        <v>70043</v>
      </c>
      <c r="Z434">
        <f t="shared" si="34"/>
        <v>173</v>
      </c>
      <c r="AA434">
        <v>1</v>
      </c>
      <c r="AB434">
        <v>20376</v>
      </c>
      <c r="AC434">
        <v>20026</v>
      </c>
      <c r="AD434">
        <v>20371</v>
      </c>
      <c r="AE434">
        <v>20042</v>
      </c>
      <c r="AF434">
        <v>20026</v>
      </c>
      <c r="AG434">
        <v>20385</v>
      </c>
      <c r="AH434">
        <v>5</v>
      </c>
      <c r="AI434">
        <v>5</v>
      </c>
      <c r="AJ434">
        <v>5</v>
      </c>
      <c r="AK434">
        <v>5</v>
      </c>
      <c r="AL434">
        <v>5</v>
      </c>
      <c r="AM434">
        <v>5</v>
      </c>
    </row>
    <row r="435" spans="1:39" ht="132" x14ac:dyDescent="0.15">
      <c r="A435" s="1"/>
      <c r="B435" s="19">
        <v>610130</v>
      </c>
      <c r="C435" s="20">
        <v>1</v>
      </c>
      <c r="D435" s="19">
        <v>130</v>
      </c>
      <c r="E435" s="20">
        <v>610131</v>
      </c>
      <c r="F435" s="21" t="s">
        <v>61</v>
      </c>
      <c r="G435" s="21" t="s">
        <v>60</v>
      </c>
      <c r="H435" s="22" t="str">
        <f t="shared" ref="H435:H498" si="35">"["&amp;R435&amp;S435&amp;T435&amp;U435&amp;"]"</f>
        <v>[{"item_id":141,"count":17}]</v>
      </c>
      <c r="I435" s="23">
        <v>1</v>
      </c>
      <c r="J435" s="23" t="str">
        <f>"[
{""monster_id"":"&amp;AB435&amp;",""level"":"&amp;Z435&amp;",""stage"":"&amp;AH435&amp;",""spos"":1,""cpos"":1,""boss"":1},
{""monster_id"":"&amp;AC435&amp;",""level"":"&amp;Z435&amp;",""stage"":"&amp;AI435&amp;",""spos"":2,""cpos"":2},
{""monster_id"":"&amp;AD435&amp;",""level"":"&amp;Z435&amp;",""stage"":"&amp;AJ435&amp;",""spos"":3,""cpos"":3},
{""monster_id"":"&amp;AE435&amp;",""level"":"&amp;Z435&amp;",""stage"":"&amp;AK435&amp;",""spos"":4,""cpos"":4},
{""monster_id"":"&amp;AF435&amp;",""level"":"&amp;Z435&amp;",""stage"":"&amp;AL435&amp;",""spos"":5,""cpos"":5},
{""monster_id"":"&amp;AG435&amp;",""level"":"&amp;Z435&amp;",""stage"":"&amp;AM435&amp;",""spos"":6,""cpos"":6}
]"</f>
        <v>[
{"monster_id":20436,"level":175,"stage":5,"spos":1,"cpos":1,"boss":1},
{"monster_id":20036,"level":175,"stage":5,"spos":2,"cpos":2},
{"monster_id":20122,"level":175,"stage":5,"spos":3,"cpos":3},
{"monster_id":20035,"level":175,"stage":5,"spos":4,"cpos":4},
{"monster_id":20315,"level":175,"stage":5,"spos":5,"cpos":5},
{"monster_id":20393,"level":175,"stage":5,"spos":6,"cpos":6}
]</v>
      </c>
      <c r="L435" s="3">
        <f t="shared" si="32"/>
        <v>0</v>
      </c>
      <c r="M435" s="3">
        <f t="shared" si="33"/>
        <v>0</v>
      </c>
      <c r="T435" s="24" t="str">
        <f>"{""item_id"":"&amp;W435&amp;",""count"":17}"</f>
        <v>{"item_id":141,"count":17}</v>
      </c>
      <c r="W435">
        <v>141</v>
      </c>
      <c r="X435">
        <v>70043</v>
      </c>
      <c r="Z435">
        <f t="shared" si="34"/>
        <v>175</v>
      </c>
      <c r="AA435">
        <v>2</v>
      </c>
      <c r="AB435">
        <v>20436</v>
      </c>
      <c r="AC435">
        <v>20036</v>
      </c>
      <c r="AD435">
        <v>20122</v>
      </c>
      <c r="AE435">
        <v>20035</v>
      </c>
      <c r="AF435">
        <v>20315</v>
      </c>
      <c r="AG435">
        <v>20393</v>
      </c>
      <c r="AH435">
        <v>5</v>
      </c>
      <c r="AI435">
        <v>5</v>
      </c>
      <c r="AJ435">
        <v>5</v>
      </c>
      <c r="AK435">
        <v>5</v>
      </c>
      <c r="AL435">
        <v>5</v>
      </c>
      <c r="AM435">
        <v>5</v>
      </c>
    </row>
    <row r="436" spans="1:39" ht="132" x14ac:dyDescent="0.15">
      <c r="A436" s="1"/>
      <c r="B436" s="19">
        <v>610131</v>
      </c>
      <c r="C436" s="20">
        <v>1</v>
      </c>
      <c r="D436" s="19">
        <v>131</v>
      </c>
      <c r="E436" s="19">
        <v>610132</v>
      </c>
      <c r="F436" s="21" t="s">
        <v>61</v>
      </c>
      <c r="G436" s="21" t="s">
        <v>60</v>
      </c>
      <c r="H436" s="22" t="str">
        <f t="shared" si="35"/>
        <v>[{"item_id":4,"count":100000}]</v>
      </c>
      <c r="I436" s="23"/>
      <c r="J436" s="23" t="str">
        <f t="shared" ref="J436:J498" si="36">"[
{""monster_id"":"&amp;AB436&amp;",""level"":"&amp;Z436&amp;",""stage"":"&amp;AH436&amp;",""spos"":1,""cpos"":1},
{""monster_id"":"&amp;AC436&amp;",""level"":"&amp;Z436&amp;",""stage"":"&amp;AI436&amp;",""spos"":2,""cpos"":2},
{""monster_id"":"&amp;AD436&amp;",""level"":"&amp;Z436&amp;",""stage"":"&amp;AJ436&amp;",""spos"":3,""cpos"":3},
{""monster_id"":"&amp;AE436&amp;",""level"":"&amp;Z436&amp;",""stage"":"&amp;AK436&amp;",""spos"":4,""cpos"":4},
{""monster_id"":"&amp;AF436&amp;",""level"":"&amp;Z436&amp;",""stage"":"&amp;AL436&amp;",""spos"":5,""cpos"":5},
{""monster_id"":"&amp;AG436&amp;",""level"":"&amp;Z436&amp;",""stage"":"&amp;AM436&amp;",""spos"":6,""cpos"":6}
]"</f>
        <v>[
{"monster_id":20111,"level":176,"stage":5,"spos":1,"cpos":1},
{"monster_id":20122,"level":176,"stage":5,"spos":2,"cpos":2},
{"monster_id":20014,"level":176,"stage":5,"spos":3,"cpos":3},
{"monster_id":20455,"level":176,"stage":5,"spos":4,"cpos":4},
{"monster_id":20073,"level":176,"stage":5,"spos":5,"cpos":5},
{"monster_id":20431,"level":176,"stage":5,"spos":6,"cpos":6}
]</v>
      </c>
      <c r="L436" s="3">
        <f t="shared" si="32"/>
        <v>1</v>
      </c>
      <c r="M436" s="3">
        <f t="shared" si="33"/>
        <v>1</v>
      </c>
      <c r="R436" s="24" t="s">
        <v>70</v>
      </c>
      <c r="X436">
        <v>70043</v>
      </c>
      <c r="Z436">
        <f t="shared" si="34"/>
        <v>176</v>
      </c>
      <c r="AA436">
        <v>1</v>
      </c>
      <c r="AB436">
        <v>20111</v>
      </c>
      <c r="AC436">
        <v>20122</v>
      </c>
      <c r="AD436">
        <v>20014</v>
      </c>
      <c r="AE436">
        <v>20455</v>
      </c>
      <c r="AF436">
        <v>20073</v>
      </c>
      <c r="AG436">
        <v>20431</v>
      </c>
      <c r="AH436">
        <v>5</v>
      </c>
      <c r="AI436">
        <v>5</v>
      </c>
      <c r="AJ436">
        <v>5</v>
      </c>
      <c r="AK436">
        <v>5</v>
      </c>
      <c r="AL436">
        <v>5</v>
      </c>
      <c r="AM436">
        <v>5</v>
      </c>
    </row>
    <row r="437" spans="1:39" ht="132" x14ac:dyDescent="0.15">
      <c r="A437" s="1"/>
      <c r="B437" s="19">
        <v>610132</v>
      </c>
      <c r="C437" s="20">
        <v>1</v>
      </c>
      <c r="D437" s="19">
        <v>132</v>
      </c>
      <c r="E437" s="20">
        <v>610133</v>
      </c>
      <c r="F437" s="21" t="s">
        <v>61</v>
      </c>
      <c r="G437" s="21" t="s">
        <v>60</v>
      </c>
      <c r="H437" s="22" t="str">
        <f t="shared" si="35"/>
        <v>[{"item_id":1,"count":100000}]</v>
      </c>
      <c r="I437" s="23"/>
      <c r="J437" s="23" t="str">
        <f t="shared" si="36"/>
        <v>[
{"monster_id":20323,"level":177,"stage":5,"spos":1,"cpos":1},
{"monster_id":20475,"level":177,"stage":5,"spos":2,"cpos":2},
{"monster_id":20061,"level":177,"stage":5,"spos":3,"cpos":3},
{"monster_id":20313,"level":177,"stage":5,"spos":4,"cpos":4},
{"monster_id":20043,"level":177,"stage":5,"spos":5,"cpos":5},
{"monster_id":20375,"level":177,"stage":5,"spos":6,"cpos":6}
]</v>
      </c>
      <c r="L437" s="3">
        <f t="shared" si="32"/>
        <v>2</v>
      </c>
      <c r="M437" s="3">
        <f t="shared" si="33"/>
        <v>2</v>
      </c>
      <c r="S437" s="24" t="s">
        <v>71</v>
      </c>
      <c r="X437">
        <v>70043</v>
      </c>
      <c r="Z437">
        <f t="shared" si="34"/>
        <v>177</v>
      </c>
      <c r="AA437">
        <v>1</v>
      </c>
      <c r="AB437">
        <v>20323</v>
      </c>
      <c r="AC437">
        <v>20475</v>
      </c>
      <c r="AD437">
        <v>20061</v>
      </c>
      <c r="AE437">
        <v>20313</v>
      </c>
      <c r="AF437">
        <v>20043</v>
      </c>
      <c r="AG437">
        <v>20375</v>
      </c>
      <c r="AH437">
        <v>5</v>
      </c>
      <c r="AI437">
        <v>5</v>
      </c>
      <c r="AJ437">
        <v>5</v>
      </c>
      <c r="AK437">
        <v>5</v>
      </c>
      <c r="AL437">
        <v>5</v>
      </c>
      <c r="AM437">
        <v>5</v>
      </c>
    </row>
    <row r="438" spans="1:39" ht="132" x14ac:dyDescent="0.15">
      <c r="A438" s="1"/>
      <c r="B438" s="19">
        <v>610133</v>
      </c>
      <c r="C438" s="20">
        <v>1</v>
      </c>
      <c r="D438" s="19">
        <v>133</v>
      </c>
      <c r="E438" s="19">
        <v>610134</v>
      </c>
      <c r="F438" s="21" t="s">
        <v>61</v>
      </c>
      <c r="G438" s="21" t="s">
        <v>60</v>
      </c>
      <c r="H438" s="22" t="str">
        <f t="shared" si="35"/>
        <v>[{"item_id":4,"count":100000}]</v>
      </c>
      <c r="I438" s="23"/>
      <c r="J438" s="23" t="str">
        <f t="shared" si="36"/>
        <v>[
{"monster_id":20345,"level":178,"stage":5,"spos":1,"cpos":1},
{"monster_id":20456,"level":178,"stage":5,"spos":2,"cpos":2},
{"monster_id":20053,"level":178,"stage":5,"spos":3,"cpos":3},
{"monster_id":20364,"level":178,"stage":5,"spos":4,"cpos":4},
{"monster_id":20121,"level":178,"stage":5,"spos":5,"cpos":5},
{"monster_id":20454,"level":178,"stage":5,"spos":6,"cpos":6}
]</v>
      </c>
      <c r="L438" s="3">
        <f t="shared" si="32"/>
        <v>3</v>
      </c>
      <c r="M438" s="3">
        <f t="shared" si="33"/>
        <v>3</v>
      </c>
      <c r="R438" s="24" t="s">
        <v>70</v>
      </c>
      <c r="X438">
        <v>70043</v>
      </c>
      <c r="Z438">
        <f t="shared" si="34"/>
        <v>178</v>
      </c>
      <c r="AA438">
        <v>1</v>
      </c>
      <c r="AB438">
        <v>20345</v>
      </c>
      <c r="AC438">
        <v>20456</v>
      </c>
      <c r="AD438">
        <v>20053</v>
      </c>
      <c r="AE438">
        <v>20364</v>
      </c>
      <c r="AF438">
        <v>20121</v>
      </c>
      <c r="AG438">
        <v>20454</v>
      </c>
      <c r="AH438">
        <v>5</v>
      </c>
      <c r="AI438">
        <v>5</v>
      </c>
      <c r="AJ438">
        <v>5</v>
      </c>
      <c r="AK438">
        <v>5</v>
      </c>
      <c r="AL438">
        <v>5</v>
      </c>
      <c r="AM438">
        <v>5</v>
      </c>
    </row>
    <row r="439" spans="1:39" ht="132" x14ac:dyDescent="0.15">
      <c r="A439" s="1"/>
      <c r="B439" s="19">
        <v>610134</v>
      </c>
      <c r="C439" s="20">
        <v>1</v>
      </c>
      <c r="D439" s="19">
        <v>134</v>
      </c>
      <c r="E439" s="20">
        <v>610135</v>
      </c>
      <c r="F439" s="21" t="s">
        <v>61</v>
      </c>
      <c r="G439" s="21" t="s">
        <v>60</v>
      </c>
      <c r="H439" s="22" t="str">
        <f t="shared" si="35"/>
        <v>[{"item_id":1,"count":100000}]</v>
      </c>
      <c r="I439" s="23"/>
      <c r="J439" s="23" t="str">
        <f t="shared" si="36"/>
        <v>[
{"monster_id":20466,"level":179,"stage":5,"spos":1,"cpos":1},
{"monster_id":20061,"level":179,"stage":5,"spos":2,"cpos":2},
{"monster_id":20345,"level":179,"stage":5,"spos":3,"cpos":3},
{"monster_id":20411,"level":179,"stage":5,"spos":4,"cpos":4},
{"monster_id":20406,"level":179,"stage":5,"spos":5,"cpos":5},
{"monster_id":20173,"level":179,"stage":5,"spos":6,"cpos":6}
]</v>
      </c>
      <c r="L439" s="3">
        <f t="shared" si="32"/>
        <v>4</v>
      </c>
      <c r="M439" s="3">
        <f t="shared" si="33"/>
        <v>4</v>
      </c>
      <c r="S439" s="24" t="s">
        <v>71</v>
      </c>
      <c r="X439">
        <v>70043</v>
      </c>
      <c r="Z439">
        <f t="shared" si="34"/>
        <v>179</v>
      </c>
      <c r="AA439">
        <v>1</v>
      </c>
      <c r="AB439">
        <v>20466</v>
      </c>
      <c r="AC439">
        <v>20061</v>
      </c>
      <c r="AD439">
        <v>20345</v>
      </c>
      <c r="AE439">
        <v>20411</v>
      </c>
      <c r="AF439">
        <v>20406</v>
      </c>
      <c r="AG439">
        <v>20173</v>
      </c>
      <c r="AH439">
        <v>5</v>
      </c>
      <c r="AI439">
        <v>5</v>
      </c>
      <c r="AJ439">
        <v>5</v>
      </c>
      <c r="AK439">
        <v>5</v>
      </c>
      <c r="AL439">
        <v>5</v>
      </c>
      <c r="AM439">
        <v>5</v>
      </c>
    </row>
    <row r="440" spans="1:39" ht="132" x14ac:dyDescent="0.15">
      <c r="A440" s="1"/>
      <c r="B440" s="19">
        <v>610135</v>
      </c>
      <c r="C440" s="20">
        <v>1</v>
      </c>
      <c r="D440" s="19">
        <v>135</v>
      </c>
      <c r="E440" s="19">
        <v>610136</v>
      </c>
      <c r="F440" s="21" t="s">
        <v>61</v>
      </c>
      <c r="G440" s="21" t="s">
        <v>60</v>
      </c>
      <c r="H440" s="22" t="str">
        <f t="shared" si="35"/>
        <v>[{"item_id":142,"count":16}]</v>
      </c>
      <c r="I440" s="23">
        <v>1</v>
      </c>
      <c r="J440" s="23" t="str">
        <f>"[
{""monster_id"":"&amp;AB440&amp;",""level"":"&amp;Z440&amp;",""stage"":"&amp;AH440&amp;",""spos"":1,""cpos"":1,""boss"":1},
{""monster_id"":"&amp;AC440&amp;",""level"":"&amp;Z440&amp;",""stage"":"&amp;AI440&amp;",""spos"":2,""cpos"":2},
{""monster_id"":"&amp;AD440&amp;",""level"":"&amp;Z440&amp;",""stage"":"&amp;AJ440&amp;",""spos"":3,""cpos"":3},
{""monster_id"":"&amp;AE440&amp;",""level"":"&amp;Z440&amp;",""stage"":"&amp;AK440&amp;",""spos"":4,""cpos"":4},
{""monster_id"":"&amp;AF440&amp;",""level"":"&amp;Z440&amp;",""stage"":"&amp;AL440&amp;",""spos"":5,""cpos"":5},
{""monster_id"":"&amp;AG440&amp;",""level"":"&amp;Z440&amp;",""stage"":"&amp;AM440&amp;",""spos"":6,""cpos"":6}
]"</f>
        <v>[
{"monster_id":20354,"level":181,"stage":5,"spos":1,"cpos":1,"boss":1},
{"monster_id":20416,"level":181,"stage":5,"spos":2,"cpos":2},
{"monster_id":20085,"level":181,"stage":5,"spos":3,"cpos":3},
{"monster_id":20474,"level":181,"stage":5,"spos":4,"cpos":4},
{"monster_id":20335,"level":181,"stage":5,"spos":5,"cpos":5},
{"monster_id":20056,"level":181,"stage":5,"spos":6,"cpos":6}
]</v>
      </c>
      <c r="L440" s="3">
        <f t="shared" si="32"/>
        <v>0</v>
      </c>
      <c r="M440" s="3">
        <f t="shared" si="33"/>
        <v>5</v>
      </c>
      <c r="T440" s="24" t="str">
        <f>"{""item_id"":"&amp;W440&amp;",""count"":16}"</f>
        <v>{"item_id":142,"count":16}</v>
      </c>
      <c r="W440">
        <v>142</v>
      </c>
      <c r="X440">
        <v>70043</v>
      </c>
      <c r="Z440">
        <f t="shared" si="34"/>
        <v>181</v>
      </c>
      <c r="AA440">
        <v>2</v>
      </c>
      <c r="AB440">
        <v>20354</v>
      </c>
      <c r="AC440">
        <v>20416</v>
      </c>
      <c r="AD440">
        <v>20085</v>
      </c>
      <c r="AE440">
        <v>20474</v>
      </c>
      <c r="AF440">
        <v>20335</v>
      </c>
      <c r="AG440">
        <v>20056</v>
      </c>
      <c r="AH440">
        <v>5</v>
      </c>
      <c r="AI440">
        <v>5</v>
      </c>
      <c r="AJ440">
        <v>5</v>
      </c>
      <c r="AK440">
        <v>5</v>
      </c>
      <c r="AL440">
        <v>5</v>
      </c>
      <c r="AM440">
        <v>5</v>
      </c>
    </row>
    <row r="441" spans="1:39" ht="132" x14ac:dyDescent="0.15">
      <c r="A441" s="1"/>
      <c r="B441" s="19">
        <v>610136</v>
      </c>
      <c r="C441" s="20">
        <v>1</v>
      </c>
      <c r="D441" s="19">
        <v>136</v>
      </c>
      <c r="E441" s="20">
        <v>610137</v>
      </c>
      <c r="F441" s="21" t="s">
        <v>61</v>
      </c>
      <c r="G441" s="21" t="s">
        <v>60</v>
      </c>
      <c r="H441" s="22" t="str">
        <f t="shared" si="35"/>
        <v>[{"item_id":4,"count":100000}]</v>
      </c>
      <c r="I441" s="23"/>
      <c r="J441" s="23" t="str">
        <f t="shared" si="36"/>
        <v>[
{"monster_id":20181,"level":182,"stage":5,"spos":1,"cpos":1},
{"monster_id":20121,"level":182,"stage":5,"spos":2,"cpos":2},
{"monster_id":20443,"level":182,"stage":5,"spos":3,"cpos":3},
{"monster_id":20056,"level":182,"stage":5,"spos":4,"cpos":4},
{"monster_id":20406,"level":182,"stage":5,"spos":5,"cpos":5},
{"monster_id":20311,"level":182,"stage":5,"spos":6,"cpos":6}
]</v>
      </c>
      <c r="L441" s="3">
        <f t="shared" si="32"/>
        <v>1</v>
      </c>
      <c r="M441" s="3">
        <f t="shared" si="33"/>
        <v>6</v>
      </c>
      <c r="R441" s="24" t="s">
        <v>70</v>
      </c>
      <c r="X441">
        <v>70043</v>
      </c>
      <c r="Z441">
        <f t="shared" si="34"/>
        <v>182</v>
      </c>
      <c r="AA441">
        <v>1</v>
      </c>
      <c r="AB441">
        <v>20181</v>
      </c>
      <c r="AC441">
        <v>20121</v>
      </c>
      <c r="AD441">
        <v>20443</v>
      </c>
      <c r="AE441">
        <v>20056</v>
      </c>
      <c r="AF441">
        <v>20406</v>
      </c>
      <c r="AG441">
        <v>20311</v>
      </c>
      <c r="AH441">
        <v>5</v>
      </c>
      <c r="AI441">
        <v>5</v>
      </c>
      <c r="AJ441">
        <v>5</v>
      </c>
      <c r="AK441">
        <v>5</v>
      </c>
      <c r="AL441">
        <v>5</v>
      </c>
      <c r="AM441">
        <v>5</v>
      </c>
    </row>
    <row r="442" spans="1:39" ht="132" x14ac:dyDescent="0.15">
      <c r="A442" s="1"/>
      <c r="B442" s="19">
        <v>610137</v>
      </c>
      <c r="C442" s="20">
        <v>1</v>
      </c>
      <c r="D442" s="19">
        <v>137</v>
      </c>
      <c r="E442" s="19">
        <v>610138</v>
      </c>
      <c r="F442" s="21" t="s">
        <v>61</v>
      </c>
      <c r="G442" s="21" t="s">
        <v>60</v>
      </c>
      <c r="H442" s="22" t="str">
        <f t="shared" si="35"/>
        <v>[{"item_id":1,"count":100000}]</v>
      </c>
      <c r="I442" s="23"/>
      <c r="J442" s="23" t="str">
        <f t="shared" si="36"/>
        <v>[
{"monster_id":20336,"level":183,"stage":5,"spos":1,"cpos":1},
{"monster_id":20172,"level":183,"stage":5,"spos":2,"cpos":2},
{"monster_id":20143,"level":183,"stage":5,"spos":3,"cpos":3},
{"monster_id":20113,"level":183,"stage":5,"spos":4,"cpos":4},
{"monster_id":20144,"level":183,"stage":5,"spos":5,"cpos":5},
{"monster_id":20115,"level":183,"stage":5,"spos":6,"cpos":6}
]</v>
      </c>
      <c r="L442" s="3">
        <f t="shared" si="32"/>
        <v>2</v>
      </c>
      <c r="M442" s="3">
        <f t="shared" si="33"/>
        <v>7</v>
      </c>
      <c r="S442" s="24" t="s">
        <v>71</v>
      </c>
      <c r="X442">
        <v>70043</v>
      </c>
      <c r="Z442">
        <f t="shared" si="34"/>
        <v>183</v>
      </c>
      <c r="AA442">
        <v>1</v>
      </c>
      <c r="AB442">
        <v>20336</v>
      </c>
      <c r="AC442">
        <v>20172</v>
      </c>
      <c r="AD442">
        <v>20143</v>
      </c>
      <c r="AE442">
        <v>20113</v>
      </c>
      <c r="AF442">
        <v>20144</v>
      </c>
      <c r="AG442">
        <v>20115</v>
      </c>
      <c r="AH442">
        <v>5</v>
      </c>
      <c r="AI442">
        <v>5</v>
      </c>
      <c r="AJ442">
        <v>5</v>
      </c>
      <c r="AK442">
        <v>5</v>
      </c>
      <c r="AL442">
        <v>5</v>
      </c>
      <c r="AM442">
        <v>5</v>
      </c>
    </row>
    <row r="443" spans="1:39" ht="132" x14ac:dyDescent="0.15">
      <c r="A443" s="1"/>
      <c r="B443" s="19">
        <v>610138</v>
      </c>
      <c r="C443" s="20">
        <v>1</v>
      </c>
      <c r="D443" s="19">
        <v>138</v>
      </c>
      <c r="E443" s="20">
        <v>610139</v>
      </c>
      <c r="F443" s="21" t="s">
        <v>61</v>
      </c>
      <c r="G443" s="21" t="s">
        <v>60</v>
      </c>
      <c r="H443" s="22" t="str">
        <f t="shared" si="35"/>
        <v>[{"item_id":4,"count":100000}]</v>
      </c>
      <c r="I443" s="23"/>
      <c r="J443" s="23" t="str">
        <f t="shared" si="36"/>
        <v>[
{"monster_id":20062,"level":184,"stage":5,"spos":1,"cpos":1},
{"monster_id":20432,"level":184,"stage":5,"spos":2,"cpos":2},
{"monster_id":20441,"level":184,"stage":5,"spos":3,"cpos":3},
{"monster_id":20311,"level":184,"stage":5,"spos":4,"cpos":4},
{"monster_id":20141,"level":184,"stage":5,"spos":5,"cpos":5},
{"monster_id":20363,"level":184,"stage":5,"spos":6,"cpos":6}
]</v>
      </c>
      <c r="L443" s="3">
        <f t="shared" si="32"/>
        <v>3</v>
      </c>
      <c r="M443" s="3">
        <f t="shared" si="33"/>
        <v>8</v>
      </c>
      <c r="R443" s="24" t="s">
        <v>70</v>
      </c>
      <c r="X443">
        <v>70043</v>
      </c>
      <c r="Z443">
        <f t="shared" si="34"/>
        <v>184</v>
      </c>
      <c r="AA443">
        <v>1</v>
      </c>
      <c r="AB443">
        <v>20062</v>
      </c>
      <c r="AC443">
        <v>20432</v>
      </c>
      <c r="AD443">
        <v>20441</v>
      </c>
      <c r="AE443">
        <v>20311</v>
      </c>
      <c r="AF443">
        <v>20141</v>
      </c>
      <c r="AG443">
        <v>20363</v>
      </c>
      <c r="AH443">
        <v>5</v>
      </c>
      <c r="AI443">
        <v>5</v>
      </c>
      <c r="AJ443">
        <v>5</v>
      </c>
      <c r="AK443">
        <v>5</v>
      </c>
      <c r="AL443">
        <v>5</v>
      </c>
      <c r="AM443">
        <v>5</v>
      </c>
    </row>
    <row r="444" spans="1:39" ht="132" x14ac:dyDescent="0.15">
      <c r="A444" s="1"/>
      <c r="B444" s="19">
        <v>610139</v>
      </c>
      <c r="C444" s="20">
        <v>1</v>
      </c>
      <c r="D444" s="19">
        <v>139</v>
      </c>
      <c r="E444" s="19">
        <v>610140</v>
      </c>
      <c r="F444" s="21" t="s">
        <v>61</v>
      </c>
      <c r="G444" s="21" t="s">
        <v>60</v>
      </c>
      <c r="H444" s="22" t="str">
        <f t="shared" si="35"/>
        <v>[{"item_id":1,"count":100000}]</v>
      </c>
      <c r="I444" s="23"/>
      <c r="J444" s="23" t="str">
        <f t="shared" si="36"/>
        <v>[
{"monster_id":20045,"level":185,"stage":5,"spos":1,"cpos":1},
{"monster_id":20083,"level":185,"stage":5,"spos":2,"cpos":2},
{"monster_id":20132,"level":185,"stage":5,"spos":3,"cpos":3},
{"monster_id":20026,"level":185,"stage":5,"spos":4,"cpos":4},
{"monster_id":20374,"level":185,"stage":5,"spos":5,"cpos":5},
{"monster_id":20342,"level":185,"stage":5,"spos":6,"cpos":6}
]</v>
      </c>
      <c r="L444" s="3">
        <f t="shared" si="32"/>
        <v>4</v>
      </c>
      <c r="M444" s="3">
        <f t="shared" si="33"/>
        <v>9</v>
      </c>
      <c r="S444" s="24" t="s">
        <v>71</v>
      </c>
      <c r="X444">
        <v>70043</v>
      </c>
      <c r="Z444">
        <f t="shared" si="34"/>
        <v>185</v>
      </c>
      <c r="AA444">
        <v>1</v>
      </c>
      <c r="AB444">
        <v>20045</v>
      </c>
      <c r="AC444">
        <v>20083</v>
      </c>
      <c r="AD444">
        <v>20132</v>
      </c>
      <c r="AE444">
        <v>20026</v>
      </c>
      <c r="AF444">
        <v>20374</v>
      </c>
      <c r="AG444">
        <v>20342</v>
      </c>
      <c r="AH444">
        <v>5</v>
      </c>
      <c r="AI444">
        <v>5</v>
      </c>
      <c r="AJ444">
        <v>5</v>
      </c>
      <c r="AK444">
        <v>5</v>
      </c>
      <c r="AL444">
        <v>5</v>
      </c>
      <c r="AM444">
        <v>5</v>
      </c>
    </row>
    <row r="445" spans="1:39" ht="132" x14ac:dyDescent="0.15">
      <c r="A445" s="1"/>
      <c r="B445" s="19">
        <v>610140</v>
      </c>
      <c r="C445" s="20">
        <v>1</v>
      </c>
      <c r="D445" s="19">
        <v>140</v>
      </c>
      <c r="E445" s="20">
        <v>610141</v>
      </c>
      <c r="F445" s="21" t="s">
        <v>61</v>
      </c>
      <c r="G445" s="21" t="s">
        <v>60</v>
      </c>
      <c r="H445" s="22" t="str">
        <f t="shared" si="35"/>
        <v>[{"item_id":143,"count":15}]</v>
      </c>
      <c r="I445" s="23">
        <v>1</v>
      </c>
      <c r="J445" s="23" t="str">
        <f>"[
{""monster_id"":"&amp;AB445&amp;",""level"":"&amp;Z445&amp;",""stage"":"&amp;AH445&amp;",""spos"":1,""cpos"":1,""boss"":1},
{""monster_id"":"&amp;AC445&amp;",""level"":"&amp;Z445&amp;",""stage"":"&amp;AI445&amp;",""spos"":2,""cpos"":2},
{""monster_id"":"&amp;AD445&amp;",""level"":"&amp;Z445&amp;",""stage"":"&amp;AJ445&amp;",""spos"":3,""cpos"":3},
{""monster_id"":"&amp;AE445&amp;",""level"":"&amp;Z445&amp;",""stage"":"&amp;AK445&amp;",""spos"":4,""cpos"":4},
{""monster_id"":"&amp;AF445&amp;",""level"":"&amp;Z445&amp;",""stage"":"&amp;AL445&amp;",""spos"":5,""cpos"":5},
{""monster_id"":"&amp;AG445&amp;",""level"":"&amp;Z445&amp;",""stage"":"&amp;AM445&amp;",""spos"":6,""cpos"":6}
]"</f>
        <v>[
{"monster_id":20424,"level":187,"stage":5,"spos":1,"cpos":1,"boss":1},
{"monster_id":20453,"level":187,"stage":5,"spos":2,"cpos":2},
{"monster_id":20016,"level":187,"stage":5,"spos":3,"cpos":3},
{"monster_id":20332,"level":187,"stage":5,"spos":4,"cpos":4},
{"monster_id":20336,"level":187,"stage":5,"spos":5,"cpos":5},
{"monster_id":20116,"level":187,"stage":5,"spos":6,"cpos":6}
]</v>
      </c>
      <c r="L445" s="3">
        <f t="shared" si="32"/>
        <v>0</v>
      </c>
      <c r="M445" s="3">
        <f t="shared" si="33"/>
        <v>0</v>
      </c>
      <c r="T445" s="24" t="str">
        <f>"{""item_id"":"&amp;W445&amp;",""count"":15}"</f>
        <v>{"item_id":143,"count":15}</v>
      </c>
      <c r="W445">
        <v>143</v>
      </c>
      <c r="X445">
        <v>70043</v>
      </c>
      <c r="Z445">
        <f t="shared" si="34"/>
        <v>187</v>
      </c>
      <c r="AA445">
        <v>2</v>
      </c>
      <c r="AB445">
        <v>20424</v>
      </c>
      <c r="AC445">
        <v>20453</v>
      </c>
      <c r="AD445">
        <v>20016</v>
      </c>
      <c r="AE445">
        <v>20332</v>
      </c>
      <c r="AF445">
        <v>20336</v>
      </c>
      <c r="AG445">
        <v>20116</v>
      </c>
      <c r="AH445">
        <v>5</v>
      </c>
      <c r="AI445">
        <v>5</v>
      </c>
      <c r="AJ445">
        <v>5</v>
      </c>
      <c r="AK445">
        <v>5</v>
      </c>
      <c r="AL445">
        <v>5</v>
      </c>
      <c r="AM445">
        <v>5</v>
      </c>
    </row>
    <row r="446" spans="1:39" ht="132" x14ac:dyDescent="0.15">
      <c r="A446" s="1"/>
      <c r="B446" s="19">
        <v>610141</v>
      </c>
      <c r="C446" s="20">
        <v>1</v>
      </c>
      <c r="D446" s="19">
        <v>141</v>
      </c>
      <c r="E446" s="19">
        <v>610142</v>
      </c>
      <c r="F446" s="21" t="s">
        <v>61</v>
      </c>
      <c r="G446" s="21" t="s">
        <v>60</v>
      </c>
      <c r="H446" s="22" t="str">
        <f t="shared" si="35"/>
        <v>[{"item_id":4,"count":100000}]</v>
      </c>
      <c r="I446" s="23"/>
      <c r="J446" s="23" t="str">
        <f t="shared" si="36"/>
        <v>[
{"monster_id":20463,"level":188,"stage":5,"spos":1,"cpos":1},
{"monster_id":20043,"level":188,"stage":5,"spos":2,"cpos":2},
{"monster_id":20461,"level":188,"stage":5,"spos":3,"cpos":3},
{"monster_id":20375,"level":188,"stage":5,"spos":4,"cpos":4},
{"monster_id":20453,"level":188,"stage":5,"spos":5,"cpos":5},
{"monster_id":20335,"level":188,"stage":5,"spos":6,"cpos":6}
]</v>
      </c>
      <c r="L446" s="3">
        <f t="shared" si="32"/>
        <v>1</v>
      </c>
      <c r="M446" s="3">
        <f t="shared" si="33"/>
        <v>1</v>
      </c>
      <c r="R446" s="24" t="s">
        <v>70</v>
      </c>
      <c r="X446">
        <v>70043</v>
      </c>
      <c r="Z446">
        <f t="shared" si="34"/>
        <v>188</v>
      </c>
      <c r="AA446">
        <v>1</v>
      </c>
      <c r="AB446">
        <v>20463</v>
      </c>
      <c r="AC446">
        <v>20043</v>
      </c>
      <c r="AD446">
        <v>20461</v>
      </c>
      <c r="AE446">
        <v>20375</v>
      </c>
      <c r="AF446">
        <v>20453</v>
      </c>
      <c r="AG446">
        <v>20335</v>
      </c>
      <c r="AH446">
        <v>5</v>
      </c>
      <c r="AI446">
        <v>5</v>
      </c>
      <c r="AJ446">
        <v>5</v>
      </c>
      <c r="AK446">
        <v>5</v>
      </c>
      <c r="AL446">
        <v>5</v>
      </c>
      <c r="AM446">
        <v>5</v>
      </c>
    </row>
    <row r="447" spans="1:39" ht="132" x14ac:dyDescent="0.15">
      <c r="A447" s="1"/>
      <c r="B447" s="19">
        <v>610142</v>
      </c>
      <c r="C447" s="20">
        <v>1</v>
      </c>
      <c r="D447" s="19">
        <v>142</v>
      </c>
      <c r="E447" s="20">
        <v>610143</v>
      </c>
      <c r="F447" s="21" t="s">
        <v>61</v>
      </c>
      <c r="G447" s="21" t="s">
        <v>60</v>
      </c>
      <c r="H447" s="22" t="str">
        <f t="shared" si="35"/>
        <v>[{"item_id":1,"count":100000}]</v>
      </c>
      <c r="I447" s="23"/>
      <c r="J447" s="23" t="str">
        <f t="shared" si="36"/>
        <v>[
{"monster_id":20071,"level":189,"stage":5,"spos":1,"cpos":1},
{"monster_id":20066,"level":189,"stage":5,"spos":2,"cpos":2},
{"monster_id":20054,"level":189,"stage":5,"spos":3,"cpos":3},
{"monster_id":20432,"level":189,"stage":5,"spos":4,"cpos":4},
{"monster_id":20041,"level":189,"stage":5,"spos":5,"cpos":5},
{"monster_id":20433,"level":189,"stage":5,"spos":6,"cpos":6}
]</v>
      </c>
      <c r="L447" s="3">
        <f t="shared" si="32"/>
        <v>2</v>
      </c>
      <c r="M447" s="3">
        <f t="shared" si="33"/>
        <v>2</v>
      </c>
      <c r="S447" s="24" t="s">
        <v>71</v>
      </c>
      <c r="X447">
        <v>70043</v>
      </c>
      <c r="Z447">
        <f t="shared" si="34"/>
        <v>189</v>
      </c>
      <c r="AA447">
        <v>1</v>
      </c>
      <c r="AB447">
        <v>20071</v>
      </c>
      <c r="AC447">
        <v>20066</v>
      </c>
      <c r="AD447">
        <v>20054</v>
      </c>
      <c r="AE447">
        <v>20432</v>
      </c>
      <c r="AF447">
        <v>20041</v>
      </c>
      <c r="AG447">
        <v>20433</v>
      </c>
      <c r="AH447">
        <v>5</v>
      </c>
      <c r="AI447">
        <v>5</v>
      </c>
      <c r="AJ447">
        <v>5</v>
      </c>
      <c r="AK447">
        <v>5</v>
      </c>
      <c r="AL447">
        <v>5</v>
      </c>
      <c r="AM447">
        <v>5</v>
      </c>
    </row>
    <row r="448" spans="1:39" ht="132" x14ac:dyDescent="0.15">
      <c r="A448" s="1"/>
      <c r="B448" s="19">
        <v>610143</v>
      </c>
      <c r="C448" s="20">
        <v>1</v>
      </c>
      <c r="D448" s="19">
        <v>143</v>
      </c>
      <c r="E448" s="19">
        <v>610144</v>
      </c>
      <c r="F448" s="21" t="s">
        <v>61</v>
      </c>
      <c r="G448" s="21" t="s">
        <v>60</v>
      </c>
      <c r="H448" s="22" t="str">
        <f t="shared" si="35"/>
        <v>[{"item_id":4,"count":100000}]</v>
      </c>
      <c r="I448" s="23"/>
      <c r="J448" s="23" t="str">
        <f t="shared" si="36"/>
        <v>[
{"monster_id":20121,"level":190,"stage":5,"spos":1,"cpos":1},
{"monster_id":20473,"level":190,"stage":5,"spos":2,"cpos":2},
{"monster_id":20446,"level":190,"stage":5,"spos":3,"cpos":3},
{"monster_id":20374,"level":190,"stage":5,"spos":4,"cpos":4},
{"monster_id":20123,"level":190,"stage":5,"spos":5,"cpos":5},
{"monster_id":20116,"level":190,"stage":5,"spos":6,"cpos":6}
]</v>
      </c>
      <c r="L448" s="3">
        <f t="shared" si="32"/>
        <v>3</v>
      </c>
      <c r="M448" s="3">
        <f t="shared" si="33"/>
        <v>3</v>
      </c>
      <c r="R448" s="24" t="s">
        <v>70</v>
      </c>
      <c r="X448">
        <v>70043</v>
      </c>
      <c r="Z448">
        <f t="shared" si="34"/>
        <v>190</v>
      </c>
      <c r="AA448">
        <v>1</v>
      </c>
      <c r="AB448">
        <v>20121</v>
      </c>
      <c r="AC448">
        <v>20473</v>
      </c>
      <c r="AD448">
        <v>20446</v>
      </c>
      <c r="AE448">
        <v>20374</v>
      </c>
      <c r="AF448">
        <v>20123</v>
      </c>
      <c r="AG448">
        <v>20116</v>
      </c>
      <c r="AH448">
        <v>5</v>
      </c>
      <c r="AI448">
        <v>5</v>
      </c>
      <c r="AJ448">
        <v>5</v>
      </c>
      <c r="AK448">
        <v>5</v>
      </c>
      <c r="AL448">
        <v>5</v>
      </c>
      <c r="AM448">
        <v>5</v>
      </c>
    </row>
    <row r="449" spans="1:39" ht="132" x14ac:dyDescent="0.15">
      <c r="A449" s="1"/>
      <c r="B449" s="19">
        <v>610144</v>
      </c>
      <c r="C449" s="20">
        <v>1</v>
      </c>
      <c r="D449" s="19">
        <v>144</v>
      </c>
      <c r="E449" s="20">
        <v>610145</v>
      </c>
      <c r="F449" s="21" t="s">
        <v>61</v>
      </c>
      <c r="G449" s="21" t="s">
        <v>60</v>
      </c>
      <c r="H449" s="22" t="str">
        <f t="shared" si="35"/>
        <v>[{"item_id":1,"count":100000}]</v>
      </c>
      <c r="I449" s="23"/>
      <c r="J449" s="23" t="str">
        <f t="shared" si="36"/>
        <v>[
{"monster_id":20135,"level":191,"stage":5,"spos":1,"cpos":1},
{"monster_id":20025,"level":191,"stage":5,"spos":2,"cpos":2},
{"monster_id":20402,"level":191,"stage":5,"spos":3,"cpos":3},
{"monster_id":20025,"level":191,"stage":5,"spos":4,"cpos":4},
{"monster_id":20346,"level":191,"stage":5,"spos":5,"cpos":5},
{"monster_id":20065,"level":191,"stage":5,"spos":6,"cpos":6}
]</v>
      </c>
      <c r="L449" s="3">
        <f t="shared" si="32"/>
        <v>4</v>
      </c>
      <c r="M449" s="3">
        <f t="shared" si="33"/>
        <v>4</v>
      </c>
      <c r="S449" s="24" t="s">
        <v>71</v>
      </c>
      <c r="X449">
        <v>70043</v>
      </c>
      <c r="Z449">
        <f t="shared" si="34"/>
        <v>191</v>
      </c>
      <c r="AA449">
        <v>1</v>
      </c>
      <c r="AB449">
        <v>20135</v>
      </c>
      <c r="AC449">
        <v>20025</v>
      </c>
      <c r="AD449">
        <v>20402</v>
      </c>
      <c r="AE449">
        <v>20025</v>
      </c>
      <c r="AF449">
        <v>20346</v>
      </c>
      <c r="AG449">
        <v>20065</v>
      </c>
      <c r="AH449">
        <v>5</v>
      </c>
      <c r="AI449">
        <v>5</v>
      </c>
      <c r="AJ449">
        <v>5</v>
      </c>
      <c r="AK449">
        <v>5</v>
      </c>
      <c r="AL449">
        <v>5</v>
      </c>
      <c r="AM449">
        <v>5</v>
      </c>
    </row>
    <row r="450" spans="1:39" ht="132" x14ac:dyDescent="0.15">
      <c r="A450" s="1"/>
      <c r="B450" s="19">
        <v>610145</v>
      </c>
      <c r="C450" s="20">
        <v>1</v>
      </c>
      <c r="D450" s="19">
        <v>145</v>
      </c>
      <c r="E450" s="19">
        <v>610146</v>
      </c>
      <c r="F450" s="21" t="s">
        <v>61</v>
      </c>
      <c r="G450" s="21" t="s">
        <v>60</v>
      </c>
      <c r="H450" s="22" t="str">
        <f t="shared" si="35"/>
        <v>[{"item_id":144,"count":12}]</v>
      </c>
      <c r="I450" s="23">
        <v>1</v>
      </c>
      <c r="J450" s="23" t="str">
        <f>"[
{""monster_id"":"&amp;AB450&amp;",""level"":"&amp;Z450&amp;",""stage"":"&amp;AH450&amp;",""spos"":1,""cpos"":1,""boss"":1},
{""monster_id"":"&amp;AC450&amp;",""level"":"&amp;Z450&amp;",""stage"":"&amp;AI450&amp;",""spos"":2,""cpos"":2},
{""monster_id"":"&amp;AD450&amp;",""level"":"&amp;Z450&amp;",""stage"":"&amp;AJ450&amp;",""spos"":3,""cpos"":3},
{""monster_id"":"&amp;AE450&amp;",""level"":"&amp;Z450&amp;",""stage"":"&amp;AK450&amp;",""spos"":4,""cpos"":4},
{""monster_id"":"&amp;AF450&amp;",""level"":"&amp;Z450&amp;",""stage"":"&amp;AL450&amp;",""spos"":5,""cpos"":5},
{""monster_id"":"&amp;AG450&amp;",""level"":"&amp;Z450&amp;",""stage"":"&amp;AM450&amp;",""spos"":6,""cpos"":6}
]"</f>
        <v>[
{"monster_id":20116,"level":193,"stage":5,"spos":1,"cpos":1,"boss":1},
{"monster_id":20343,"level":193,"stage":5,"spos":2,"cpos":2},
{"monster_id":20115,"level":193,"stage":5,"spos":3,"cpos":3},
{"monster_id":20335,"level":193,"stage":5,"spos":4,"cpos":4},
{"monster_id":20165,"level":193,"stage":5,"spos":5,"cpos":5},
{"monster_id":20013,"level":193,"stage":5,"spos":6,"cpos":6}
]</v>
      </c>
      <c r="L450" s="3">
        <f t="shared" si="32"/>
        <v>0</v>
      </c>
      <c r="M450" s="3">
        <f t="shared" si="33"/>
        <v>5</v>
      </c>
      <c r="T450" s="24" t="str">
        <f>"{""item_id"":"&amp;W450&amp;",""count"":12}"</f>
        <v>{"item_id":144,"count":12}</v>
      </c>
      <c r="W450">
        <v>144</v>
      </c>
      <c r="X450">
        <v>70043</v>
      </c>
      <c r="Z450">
        <f t="shared" si="34"/>
        <v>193</v>
      </c>
      <c r="AA450">
        <v>2</v>
      </c>
      <c r="AB450">
        <v>20116</v>
      </c>
      <c r="AC450">
        <v>20343</v>
      </c>
      <c r="AD450">
        <v>20115</v>
      </c>
      <c r="AE450">
        <v>20335</v>
      </c>
      <c r="AF450">
        <v>20165</v>
      </c>
      <c r="AG450">
        <v>20013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5</v>
      </c>
    </row>
    <row r="451" spans="1:39" ht="132" x14ac:dyDescent="0.15">
      <c r="A451" s="1"/>
      <c r="B451" s="19">
        <v>610146</v>
      </c>
      <c r="C451" s="20">
        <v>1</v>
      </c>
      <c r="D451" s="19">
        <v>146</v>
      </c>
      <c r="E451" s="20">
        <v>610147</v>
      </c>
      <c r="F451" s="21" t="s">
        <v>61</v>
      </c>
      <c r="G451" s="21" t="s">
        <v>60</v>
      </c>
      <c r="H451" s="22" t="str">
        <f t="shared" si="35"/>
        <v>[{"item_id":4,"count":100000}]</v>
      </c>
      <c r="I451" s="23"/>
      <c r="J451" s="23" t="str">
        <f t="shared" si="36"/>
        <v>[
{"monster_id":20431,"level":194,"stage":5,"spos":1,"cpos":1},
{"monster_id":20451,"level":194,"stage":5,"spos":2,"cpos":2},
{"monster_id":20365,"level":194,"stage":5,"spos":3,"cpos":3},
{"monster_id":20405,"level":194,"stage":5,"spos":4,"cpos":4},
{"monster_id":20375,"level":194,"stage":5,"spos":5,"cpos":5},
{"monster_id":20031,"level":194,"stage":5,"spos":6,"cpos":6}
]</v>
      </c>
      <c r="L451" s="3">
        <f t="shared" si="32"/>
        <v>1</v>
      </c>
      <c r="M451" s="3">
        <f t="shared" si="33"/>
        <v>6</v>
      </c>
      <c r="R451" s="24" t="s">
        <v>70</v>
      </c>
      <c r="X451">
        <v>70043</v>
      </c>
      <c r="Z451">
        <f t="shared" si="34"/>
        <v>194</v>
      </c>
      <c r="AA451">
        <v>1</v>
      </c>
      <c r="AB451">
        <v>20431</v>
      </c>
      <c r="AC451">
        <v>20451</v>
      </c>
      <c r="AD451">
        <v>20365</v>
      </c>
      <c r="AE451">
        <v>20405</v>
      </c>
      <c r="AF451">
        <v>20375</v>
      </c>
      <c r="AG451">
        <v>20031</v>
      </c>
      <c r="AH451">
        <v>5</v>
      </c>
      <c r="AI451">
        <v>5</v>
      </c>
      <c r="AJ451">
        <v>5</v>
      </c>
      <c r="AK451">
        <v>5</v>
      </c>
      <c r="AL451">
        <v>5</v>
      </c>
      <c r="AM451">
        <v>5</v>
      </c>
    </row>
    <row r="452" spans="1:39" ht="132" x14ac:dyDescent="0.15">
      <c r="A452" s="1"/>
      <c r="B452" s="19">
        <v>610147</v>
      </c>
      <c r="C452" s="20">
        <v>1</v>
      </c>
      <c r="D452" s="19">
        <v>147</v>
      </c>
      <c r="E452" s="19">
        <v>610148</v>
      </c>
      <c r="F452" s="21" t="s">
        <v>61</v>
      </c>
      <c r="G452" s="21" t="s">
        <v>60</v>
      </c>
      <c r="H452" s="22" t="str">
        <f t="shared" si="35"/>
        <v>[{"item_id":1,"count":100000}]</v>
      </c>
      <c r="I452" s="23"/>
      <c r="J452" s="23" t="str">
        <f t="shared" si="36"/>
        <v>[
{"monster_id":20413,"level":195,"stage":5,"spos":1,"cpos":1},
{"monster_id":20033,"level":195,"stage":5,"spos":2,"cpos":2},
{"monster_id":20114,"level":195,"stage":5,"spos":3,"cpos":3},
{"monster_id":20423,"level":195,"stage":5,"spos":4,"cpos":4},
{"monster_id":20146,"level":195,"stage":5,"spos":5,"cpos":5},
{"monster_id":20404,"level":195,"stage":5,"spos":6,"cpos":6}
]</v>
      </c>
      <c r="L452" s="3">
        <f t="shared" si="32"/>
        <v>2</v>
      </c>
      <c r="M452" s="3">
        <f t="shared" si="33"/>
        <v>7</v>
      </c>
      <c r="S452" s="24" t="s">
        <v>71</v>
      </c>
      <c r="X452">
        <v>70043</v>
      </c>
      <c r="Z452">
        <f t="shared" si="34"/>
        <v>195</v>
      </c>
      <c r="AA452">
        <v>1</v>
      </c>
      <c r="AB452">
        <v>20413</v>
      </c>
      <c r="AC452">
        <v>20033</v>
      </c>
      <c r="AD452">
        <v>20114</v>
      </c>
      <c r="AE452">
        <v>20423</v>
      </c>
      <c r="AF452">
        <v>20146</v>
      </c>
      <c r="AG452">
        <v>20404</v>
      </c>
      <c r="AH452">
        <v>5</v>
      </c>
      <c r="AI452">
        <v>5</v>
      </c>
      <c r="AJ452">
        <v>5</v>
      </c>
      <c r="AK452">
        <v>5</v>
      </c>
      <c r="AL452">
        <v>5</v>
      </c>
      <c r="AM452">
        <v>5</v>
      </c>
    </row>
    <row r="453" spans="1:39" ht="132" x14ac:dyDescent="0.15">
      <c r="A453" s="1"/>
      <c r="B453" s="19">
        <v>610148</v>
      </c>
      <c r="C453" s="20">
        <v>1</v>
      </c>
      <c r="D453" s="19">
        <v>148</v>
      </c>
      <c r="E453" s="20">
        <v>610149</v>
      </c>
      <c r="F453" s="21" t="s">
        <v>61</v>
      </c>
      <c r="G453" s="21" t="s">
        <v>60</v>
      </c>
      <c r="H453" s="22" t="str">
        <f t="shared" si="35"/>
        <v>[{"item_id":4,"count":100000}]</v>
      </c>
      <c r="I453" s="23"/>
      <c r="J453" s="23" t="str">
        <f t="shared" si="36"/>
        <v>[
{"monster_id":20381,"level":196,"stage":5,"spos":1,"cpos":1},
{"monster_id":20311,"level":196,"stage":5,"spos":2,"cpos":2},
{"monster_id":20046,"level":196,"stage":5,"spos":3,"cpos":3},
{"monster_id":20133,"level":196,"stage":5,"spos":4,"cpos":4},
{"monster_id":20353,"level":196,"stage":5,"spos":5,"cpos":5},
{"monster_id":20314,"level":196,"stage":5,"spos":6,"cpos":6}
]</v>
      </c>
      <c r="L453" s="3">
        <f t="shared" si="32"/>
        <v>3</v>
      </c>
      <c r="M453" s="3">
        <f t="shared" si="33"/>
        <v>8</v>
      </c>
      <c r="R453" s="24" t="s">
        <v>70</v>
      </c>
      <c r="X453">
        <v>70043</v>
      </c>
      <c r="Z453">
        <f t="shared" si="34"/>
        <v>196</v>
      </c>
      <c r="AA453">
        <v>1</v>
      </c>
      <c r="AB453">
        <v>20381</v>
      </c>
      <c r="AC453">
        <v>20311</v>
      </c>
      <c r="AD453">
        <v>20046</v>
      </c>
      <c r="AE453">
        <v>20133</v>
      </c>
      <c r="AF453">
        <v>20353</v>
      </c>
      <c r="AG453">
        <v>20314</v>
      </c>
      <c r="AH453">
        <v>5</v>
      </c>
      <c r="AI453">
        <v>5</v>
      </c>
      <c r="AJ453">
        <v>5</v>
      </c>
      <c r="AK453">
        <v>5</v>
      </c>
      <c r="AL453">
        <v>5</v>
      </c>
      <c r="AM453">
        <v>5</v>
      </c>
    </row>
    <row r="454" spans="1:39" ht="132" x14ac:dyDescent="0.15">
      <c r="A454" s="1"/>
      <c r="B454" s="19">
        <v>610149</v>
      </c>
      <c r="C454" s="20">
        <v>1</v>
      </c>
      <c r="D454" s="19">
        <v>149</v>
      </c>
      <c r="E454" s="19">
        <v>610150</v>
      </c>
      <c r="F454" s="21" t="s">
        <v>61</v>
      </c>
      <c r="G454" s="21" t="s">
        <v>60</v>
      </c>
      <c r="H454" s="22" t="str">
        <f t="shared" si="35"/>
        <v>[{"item_id":1,"count":100000}]</v>
      </c>
      <c r="I454" s="23"/>
      <c r="J454" s="23" t="str">
        <f t="shared" si="36"/>
        <v>[
{"monster_id":20043,"level":197,"stage":5,"spos":1,"cpos":1},
{"monster_id":20331,"level":197,"stage":5,"spos":2,"cpos":2},
{"monster_id":20076,"level":197,"stage":5,"spos":3,"cpos":3},
{"monster_id":20452,"level":197,"stage":5,"spos":4,"cpos":4},
{"monster_id":20151,"level":197,"stage":5,"spos":5,"cpos":5},
{"monster_id":20402,"level":197,"stage":5,"spos":6,"cpos":6}
]</v>
      </c>
      <c r="L454" s="3">
        <f t="shared" ref="L454:L517" si="37">MOD(B454,5)</f>
        <v>4</v>
      </c>
      <c r="M454" s="3">
        <f t="shared" ref="M454:M517" si="38">MOD(B454,10)</f>
        <v>9</v>
      </c>
      <c r="S454" s="24" t="s">
        <v>71</v>
      </c>
      <c r="X454">
        <v>70043</v>
      </c>
      <c r="Z454">
        <f t="shared" si="34"/>
        <v>197</v>
      </c>
      <c r="AA454">
        <v>1</v>
      </c>
      <c r="AB454">
        <v>20043</v>
      </c>
      <c r="AC454">
        <v>20331</v>
      </c>
      <c r="AD454">
        <v>20076</v>
      </c>
      <c r="AE454">
        <v>20452</v>
      </c>
      <c r="AF454">
        <v>20151</v>
      </c>
      <c r="AG454">
        <v>20402</v>
      </c>
      <c r="AH454">
        <v>5</v>
      </c>
      <c r="AI454">
        <v>5</v>
      </c>
      <c r="AJ454">
        <v>5</v>
      </c>
      <c r="AK454">
        <v>5</v>
      </c>
      <c r="AL454">
        <v>5</v>
      </c>
      <c r="AM454">
        <v>5</v>
      </c>
    </row>
    <row r="455" spans="1:39" ht="132" x14ac:dyDescent="0.15">
      <c r="A455" s="1"/>
      <c r="B455" s="19">
        <v>610150</v>
      </c>
      <c r="C455" s="20">
        <v>1</v>
      </c>
      <c r="D455" s="19">
        <v>150</v>
      </c>
      <c r="E455" s="20">
        <v>610151</v>
      </c>
      <c r="F455" s="21" t="s">
        <v>61</v>
      </c>
      <c r="G455" s="21" t="s">
        <v>60</v>
      </c>
      <c r="H455" s="22" t="str">
        <f t="shared" si="35"/>
        <v>[{"item_id":70043,"count":21}]</v>
      </c>
      <c r="I455" s="23">
        <v>1</v>
      </c>
      <c r="J455" s="23" t="str">
        <f>"[
{""monster_id"":"&amp;AB455&amp;",""level"":"&amp;Z455&amp;",""stage"":"&amp;AH455&amp;",""spos"":1,""cpos"":1,""boss"":1},
{""monster_id"":"&amp;AC455&amp;",""level"":"&amp;Z455&amp;",""stage"":"&amp;AI455&amp;",""spos"":2,""cpos"":2},
{""monster_id"":"&amp;AD455&amp;",""level"":"&amp;Z455&amp;",""stage"":"&amp;AJ455&amp;",""spos"":3,""cpos"":3},
{""monster_id"":"&amp;AE455&amp;",""level"":"&amp;Z455&amp;",""stage"":"&amp;AK455&amp;",""spos"":4,""cpos"":4},
{""monster_id"":"&amp;AF455&amp;",""level"":"&amp;Z455&amp;",""stage"":"&amp;AL455&amp;",""spos"":5,""cpos"":5},
{""monster_id"":"&amp;AG455&amp;",""level"":"&amp;Z455&amp;",""stage"":"&amp;AM455&amp;",""spos"":6,""cpos"":6}
]"</f>
        <v>[
{"monster_id":20382,"level":199,"stage":5,"spos":1,"cpos":1,"boss":1},
{"monster_id":20351,"level":199,"stage":6,"spos":2,"cpos":2},
{"monster_id":20134,"level":199,"stage":6,"spos":3,"cpos":3},
{"monster_id":20373,"level":199,"stage":5,"spos":4,"cpos":4},
{"monster_id":20115,"level":199,"stage":6,"spos":5,"cpos":5},
{"monster_id":20326,"level":199,"stage":5,"spos":6,"cpos":6}
]</v>
      </c>
      <c r="L455" s="3">
        <f t="shared" si="37"/>
        <v>0</v>
      </c>
      <c r="M455" s="3">
        <f t="shared" si="38"/>
        <v>0</v>
      </c>
      <c r="U455" s="24" t="str">
        <f>"{""item_id"":"&amp;X455&amp;",""count"":21}"</f>
        <v>{"item_id":70043,"count":21}</v>
      </c>
      <c r="X455">
        <v>70043</v>
      </c>
      <c r="Z455">
        <f t="shared" si="34"/>
        <v>199</v>
      </c>
      <c r="AA455">
        <v>2</v>
      </c>
      <c r="AB455">
        <v>20382</v>
      </c>
      <c r="AC455">
        <v>20351</v>
      </c>
      <c r="AD455">
        <v>20134</v>
      </c>
      <c r="AE455">
        <v>20373</v>
      </c>
      <c r="AF455">
        <v>20115</v>
      </c>
      <c r="AG455">
        <v>20326</v>
      </c>
      <c r="AH455">
        <v>5</v>
      </c>
      <c r="AI455">
        <v>6</v>
      </c>
      <c r="AJ455">
        <v>6</v>
      </c>
      <c r="AK455">
        <v>5</v>
      </c>
      <c r="AL455">
        <v>6</v>
      </c>
      <c r="AM455">
        <v>5</v>
      </c>
    </row>
    <row r="456" spans="1:39" ht="132" x14ac:dyDescent="0.15">
      <c r="A456" s="1"/>
      <c r="B456" s="19">
        <v>610151</v>
      </c>
      <c r="C456" s="20">
        <v>1</v>
      </c>
      <c r="D456" s="19">
        <v>151</v>
      </c>
      <c r="E456" s="19">
        <v>610152</v>
      </c>
      <c r="F456" s="21" t="s">
        <v>61</v>
      </c>
      <c r="G456" s="21" t="s">
        <v>60</v>
      </c>
      <c r="H456" s="22" t="str">
        <f t="shared" si="35"/>
        <v>[{"item_id":4,"count":100000}]</v>
      </c>
      <c r="I456" s="23"/>
      <c r="J456" s="23" t="str">
        <f t="shared" si="36"/>
        <v>[
{"monster_id":20332,"level":200,"stage":6,"spos":1,"cpos":1},
{"monster_id":20014,"level":200,"stage":6,"spos":2,"cpos":2},
{"monster_id":20073,"level":200,"stage":6,"spos":3,"cpos":3},
{"monster_id":20463,"level":200,"stage":6,"spos":4,"cpos":4},
{"monster_id":20021,"level":200,"stage":6,"spos":5,"cpos":5},
{"monster_id":20445,"level":200,"stage":6,"spos":6,"cpos":6}
]</v>
      </c>
      <c r="L456" s="3">
        <f t="shared" si="37"/>
        <v>1</v>
      </c>
      <c r="M456" s="3">
        <f t="shared" si="38"/>
        <v>1</v>
      </c>
      <c r="R456" s="24" t="s">
        <v>70</v>
      </c>
      <c r="X456">
        <v>70043</v>
      </c>
      <c r="Z456">
        <f t="shared" si="34"/>
        <v>200</v>
      </c>
      <c r="AA456">
        <v>1</v>
      </c>
      <c r="AB456">
        <v>20332</v>
      </c>
      <c r="AC456">
        <v>20014</v>
      </c>
      <c r="AD456">
        <v>20073</v>
      </c>
      <c r="AE456">
        <v>20463</v>
      </c>
      <c r="AF456">
        <v>20021</v>
      </c>
      <c r="AG456">
        <v>20445</v>
      </c>
      <c r="AH456">
        <v>6</v>
      </c>
      <c r="AI456">
        <v>6</v>
      </c>
      <c r="AJ456">
        <v>6</v>
      </c>
      <c r="AK456">
        <v>6</v>
      </c>
      <c r="AL456">
        <v>6</v>
      </c>
      <c r="AM456">
        <v>6</v>
      </c>
    </row>
    <row r="457" spans="1:39" ht="132" x14ac:dyDescent="0.15">
      <c r="A457" s="1"/>
      <c r="B457" s="19">
        <v>610152</v>
      </c>
      <c r="C457" s="20">
        <v>1</v>
      </c>
      <c r="D457" s="19">
        <v>152</v>
      </c>
      <c r="E457" s="20">
        <v>610153</v>
      </c>
      <c r="F457" s="21" t="s">
        <v>61</v>
      </c>
      <c r="G457" s="21" t="s">
        <v>60</v>
      </c>
      <c r="H457" s="22" t="str">
        <f t="shared" si="35"/>
        <v>[{"item_id":1,"count":100000}]</v>
      </c>
      <c r="I457" s="23"/>
      <c r="J457" s="23" t="str">
        <f t="shared" si="36"/>
        <v>[
{"monster_id":20346,"level":201,"stage":6,"spos":1,"cpos":1},
{"monster_id":20024,"level":201,"stage":6,"spos":2,"cpos":2},
{"monster_id":20434,"level":201,"stage":5,"spos":3,"cpos":3},
{"monster_id":20343,"level":201,"stage":6,"spos":4,"cpos":4},
{"monster_id":20403,"level":201,"stage":6,"spos":5,"cpos":5},
{"monster_id":20331,"level":201,"stage":6,"spos":6,"cpos":6}
]</v>
      </c>
      <c r="L457" s="3">
        <f t="shared" si="37"/>
        <v>2</v>
      </c>
      <c r="M457" s="3">
        <f t="shared" si="38"/>
        <v>2</v>
      </c>
      <c r="S457" s="24" t="s">
        <v>71</v>
      </c>
      <c r="X457">
        <v>70043</v>
      </c>
      <c r="Z457">
        <f t="shared" si="34"/>
        <v>201</v>
      </c>
      <c r="AA457">
        <v>1</v>
      </c>
      <c r="AB457">
        <v>20346</v>
      </c>
      <c r="AC457">
        <v>20024</v>
      </c>
      <c r="AD457">
        <v>20434</v>
      </c>
      <c r="AE457">
        <v>20343</v>
      </c>
      <c r="AF457">
        <v>20403</v>
      </c>
      <c r="AG457">
        <v>20331</v>
      </c>
      <c r="AH457">
        <v>6</v>
      </c>
      <c r="AI457">
        <v>6</v>
      </c>
      <c r="AJ457">
        <v>5</v>
      </c>
      <c r="AK457">
        <v>6</v>
      </c>
      <c r="AL457">
        <v>6</v>
      </c>
      <c r="AM457">
        <v>6</v>
      </c>
    </row>
    <row r="458" spans="1:39" ht="132" x14ac:dyDescent="0.15">
      <c r="A458" s="1"/>
      <c r="B458" s="19">
        <v>610153</v>
      </c>
      <c r="C458" s="20">
        <v>1</v>
      </c>
      <c r="D458" s="19">
        <v>153</v>
      </c>
      <c r="E458" s="19">
        <v>610154</v>
      </c>
      <c r="F458" s="21" t="s">
        <v>61</v>
      </c>
      <c r="G458" s="21" t="s">
        <v>60</v>
      </c>
      <c r="H458" s="22" t="str">
        <f t="shared" si="35"/>
        <v>[{"item_id":4,"count":100000}]</v>
      </c>
      <c r="I458" s="23"/>
      <c r="J458" s="23" t="str">
        <f t="shared" si="36"/>
        <v>[
{"monster_id":20453,"level":202,"stage":6,"spos":1,"cpos":1},
{"monster_id":20423,"level":202,"stage":5,"spos":2,"cpos":2},
{"monster_id":20046,"level":202,"stage":6,"spos":3,"cpos":3},
{"monster_id":20126,"level":202,"stage":6,"spos":4,"cpos":4},
{"monster_id":20443,"level":202,"stage":6,"spos":5,"cpos":5},
{"monster_id":20415,"level":202,"stage":6,"spos":6,"cpos":6}
]</v>
      </c>
      <c r="L458" s="3">
        <f t="shared" si="37"/>
        <v>3</v>
      </c>
      <c r="M458" s="3">
        <f t="shared" si="38"/>
        <v>3</v>
      </c>
      <c r="R458" s="24" t="s">
        <v>70</v>
      </c>
      <c r="X458">
        <v>70043</v>
      </c>
      <c r="Z458">
        <f t="shared" si="34"/>
        <v>202</v>
      </c>
      <c r="AA458">
        <v>1</v>
      </c>
      <c r="AB458">
        <v>20453</v>
      </c>
      <c r="AC458">
        <v>20423</v>
      </c>
      <c r="AD458">
        <v>20046</v>
      </c>
      <c r="AE458">
        <v>20126</v>
      </c>
      <c r="AF458">
        <v>20443</v>
      </c>
      <c r="AG458">
        <v>20415</v>
      </c>
      <c r="AH458">
        <v>6</v>
      </c>
      <c r="AI458">
        <v>5</v>
      </c>
      <c r="AJ458">
        <v>6</v>
      </c>
      <c r="AK458">
        <v>6</v>
      </c>
      <c r="AL458">
        <v>6</v>
      </c>
      <c r="AM458">
        <v>6</v>
      </c>
    </row>
    <row r="459" spans="1:39" ht="132" x14ac:dyDescent="0.15">
      <c r="A459" s="1"/>
      <c r="B459" s="19">
        <v>610154</v>
      </c>
      <c r="C459" s="20">
        <v>1</v>
      </c>
      <c r="D459" s="19">
        <v>154</v>
      </c>
      <c r="E459" s="20">
        <v>610155</v>
      </c>
      <c r="F459" s="21" t="s">
        <v>61</v>
      </c>
      <c r="G459" s="21" t="s">
        <v>60</v>
      </c>
      <c r="H459" s="22" t="str">
        <f t="shared" si="35"/>
        <v>[{"item_id":1,"count":100000}]</v>
      </c>
      <c r="I459" s="23"/>
      <c r="J459" s="23" t="str">
        <f t="shared" si="36"/>
        <v>[
{"monster_id":20386,"level":203,"stage":5,"spos":1,"cpos":1},
{"monster_id":20013,"level":203,"stage":6,"spos":2,"cpos":2},
{"monster_id":20072,"level":203,"stage":6,"spos":3,"cpos":3},
{"monster_id":20121,"level":203,"stage":6,"spos":4,"cpos":4},
{"monster_id":20146,"level":203,"stage":6,"spos":5,"cpos":5},
{"monster_id":20083,"level":203,"stage":6,"spos":6,"cpos":6}
]</v>
      </c>
      <c r="L459" s="3">
        <f t="shared" si="37"/>
        <v>4</v>
      </c>
      <c r="M459" s="3">
        <f t="shared" si="38"/>
        <v>4</v>
      </c>
      <c r="S459" s="24" t="s">
        <v>71</v>
      </c>
      <c r="X459">
        <v>70043</v>
      </c>
      <c r="Z459">
        <f t="shared" si="34"/>
        <v>203</v>
      </c>
      <c r="AA459">
        <v>1</v>
      </c>
      <c r="AB459">
        <v>20386</v>
      </c>
      <c r="AC459">
        <v>20013</v>
      </c>
      <c r="AD459">
        <v>20072</v>
      </c>
      <c r="AE459">
        <v>20121</v>
      </c>
      <c r="AF459">
        <v>20146</v>
      </c>
      <c r="AG459">
        <v>20083</v>
      </c>
      <c r="AH459">
        <v>5</v>
      </c>
      <c r="AI459">
        <v>6</v>
      </c>
      <c r="AJ459">
        <v>6</v>
      </c>
      <c r="AK459">
        <v>6</v>
      </c>
      <c r="AL459">
        <v>6</v>
      </c>
      <c r="AM459">
        <v>6</v>
      </c>
    </row>
    <row r="460" spans="1:39" ht="132" x14ac:dyDescent="0.15">
      <c r="A460" s="1"/>
      <c r="B460" s="19">
        <v>610155</v>
      </c>
      <c r="C460" s="20">
        <v>1</v>
      </c>
      <c r="D460" s="19">
        <v>155</v>
      </c>
      <c r="E460" s="19">
        <v>610156</v>
      </c>
      <c r="F460" s="21" t="s">
        <v>61</v>
      </c>
      <c r="G460" s="21" t="s">
        <v>60</v>
      </c>
      <c r="H460" s="22" t="str">
        <f t="shared" si="35"/>
        <v>[{"item_id":141,"count":20}]</v>
      </c>
      <c r="I460" s="23">
        <v>1</v>
      </c>
      <c r="J460" s="23" t="str">
        <f>"[
{""monster_id"":"&amp;AB460&amp;",""level"":"&amp;Z460&amp;",""stage"":"&amp;AH460&amp;",""spos"":1,""cpos"":1,""boss"":1},
{""monster_id"":"&amp;AC460&amp;",""level"":"&amp;Z460&amp;",""stage"":"&amp;AI460&amp;",""spos"":2,""cpos"":2},
{""monster_id"":"&amp;AD460&amp;",""level"":"&amp;Z460&amp;",""stage"":"&amp;AJ460&amp;",""spos"":3,""cpos"":3},
{""monster_id"":"&amp;AE460&amp;",""level"":"&amp;Z460&amp;",""stage"":"&amp;AK460&amp;",""spos"":4,""cpos"":4},
{""monster_id"":"&amp;AF460&amp;",""level"":"&amp;Z460&amp;",""stage"":"&amp;AL460&amp;",""spos"":5,""cpos"":5},
{""monster_id"":"&amp;AG460&amp;",""level"":"&amp;Z460&amp;",""stage"":"&amp;AM460&amp;",""spos"":6,""cpos"":6}
]"</f>
        <v>[
{"monster_id":20361,"level":205,"stage":6,"spos":1,"cpos":1,"boss":1},
{"monster_id":20333,"level":205,"stage":6,"spos":2,"cpos":2},
{"monster_id":20154,"level":205,"stage":6,"spos":3,"cpos":3},
{"monster_id":20161,"level":205,"stage":6,"spos":4,"cpos":4},
{"monster_id":20354,"level":205,"stage":6,"spos":5,"cpos":5},
{"monster_id":20056,"level":205,"stage":6,"spos":6,"cpos":6}
]</v>
      </c>
      <c r="L460" s="3">
        <f t="shared" si="37"/>
        <v>0</v>
      </c>
      <c r="M460" s="3">
        <f t="shared" si="38"/>
        <v>5</v>
      </c>
      <c r="T460" s="24" t="str">
        <f>"{""item_id"":"&amp;W460&amp;",""count"":20}"</f>
        <v>{"item_id":141,"count":20}</v>
      </c>
      <c r="W460">
        <v>141</v>
      </c>
      <c r="X460">
        <v>70043</v>
      </c>
      <c r="Z460">
        <f t="shared" si="34"/>
        <v>205</v>
      </c>
      <c r="AA460">
        <v>2</v>
      </c>
      <c r="AB460">
        <v>20361</v>
      </c>
      <c r="AC460">
        <v>20333</v>
      </c>
      <c r="AD460">
        <v>20154</v>
      </c>
      <c r="AE460">
        <v>20161</v>
      </c>
      <c r="AF460">
        <v>20354</v>
      </c>
      <c r="AG460">
        <v>20056</v>
      </c>
      <c r="AH460">
        <v>6</v>
      </c>
      <c r="AI460">
        <v>6</v>
      </c>
      <c r="AJ460">
        <v>6</v>
      </c>
      <c r="AK460">
        <v>6</v>
      </c>
      <c r="AL460">
        <v>6</v>
      </c>
      <c r="AM460">
        <v>6</v>
      </c>
    </row>
    <row r="461" spans="1:39" ht="132" x14ac:dyDescent="0.15">
      <c r="A461" s="1"/>
      <c r="B461" s="19">
        <v>610156</v>
      </c>
      <c r="C461" s="20">
        <v>1</v>
      </c>
      <c r="D461" s="19">
        <v>156</v>
      </c>
      <c r="E461" s="20">
        <v>610157</v>
      </c>
      <c r="F461" s="21" t="s">
        <v>61</v>
      </c>
      <c r="G461" s="21" t="s">
        <v>60</v>
      </c>
      <c r="H461" s="22" t="str">
        <f t="shared" si="35"/>
        <v>[{"item_id":4,"count":100000}]</v>
      </c>
      <c r="I461" s="23"/>
      <c r="J461" s="23" t="str">
        <f t="shared" si="36"/>
        <v>[
{"monster_id":20055,"level":206,"stage":6,"spos":1,"cpos":1},
{"monster_id":20131,"level":206,"stage":6,"spos":2,"cpos":2},
{"monster_id":20372,"level":206,"stage":5,"spos":3,"cpos":3},
{"monster_id":20023,"level":206,"stage":6,"spos":4,"cpos":4},
{"monster_id":20131,"level":206,"stage":6,"spos":5,"cpos":5},
{"monster_id":20355,"level":206,"stage":6,"spos":6,"cpos":6}
]</v>
      </c>
      <c r="L461" s="3">
        <f t="shared" si="37"/>
        <v>1</v>
      </c>
      <c r="M461" s="3">
        <f t="shared" si="38"/>
        <v>6</v>
      </c>
      <c r="R461" s="24" t="s">
        <v>70</v>
      </c>
      <c r="X461">
        <v>70043</v>
      </c>
      <c r="Z461">
        <f t="shared" ref="Z461:Z524" si="39">Z460+AA461</f>
        <v>206</v>
      </c>
      <c r="AA461">
        <v>1</v>
      </c>
      <c r="AB461">
        <v>20055</v>
      </c>
      <c r="AC461">
        <v>20131</v>
      </c>
      <c r="AD461">
        <v>20372</v>
      </c>
      <c r="AE461">
        <v>20023</v>
      </c>
      <c r="AF461">
        <v>20131</v>
      </c>
      <c r="AG461">
        <v>20355</v>
      </c>
      <c r="AH461">
        <v>6</v>
      </c>
      <c r="AI461">
        <v>6</v>
      </c>
      <c r="AJ461">
        <v>5</v>
      </c>
      <c r="AK461">
        <v>6</v>
      </c>
      <c r="AL461">
        <v>6</v>
      </c>
      <c r="AM461">
        <v>6</v>
      </c>
    </row>
    <row r="462" spans="1:39" ht="132" x14ac:dyDescent="0.15">
      <c r="A462" s="1"/>
      <c r="B462" s="19">
        <v>610157</v>
      </c>
      <c r="C462" s="20">
        <v>1</v>
      </c>
      <c r="D462" s="19">
        <v>157</v>
      </c>
      <c r="E462" s="19">
        <v>610158</v>
      </c>
      <c r="F462" s="21" t="s">
        <v>61</v>
      </c>
      <c r="G462" s="21" t="s">
        <v>60</v>
      </c>
      <c r="H462" s="22" t="str">
        <f t="shared" si="35"/>
        <v>[{"item_id":1,"count":100000}]</v>
      </c>
      <c r="I462" s="23"/>
      <c r="J462" s="23" t="str">
        <f t="shared" si="36"/>
        <v>[
{"monster_id":20121,"level":207,"stage":6,"spos":1,"cpos":1},
{"monster_id":20166,"level":207,"stage":6,"spos":2,"cpos":2},
{"monster_id":20346,"level":207,"stage":6,"spos":3,"cpos":3},
{"monster_id":20162,"level":207,"stage":6,"spos":4,"cpos":4},
{"monster_id":20441,"level":207,"stage":6,"spos":5,"cpos":5},
{"monster_id":20434,"level":207,"stage":5,"spos":6,"cpos":6}
]</v>
      </c>
      <c r="L462" s="3">
        <f t="shared" si="37"/>
        <v>2</v>
      </c>
      <c r="M462" s="3">
        <f t="shared" si="38"/>
        <v>7</v>
      </c>
      <c r="S462" s="24" t="s">
        <v>71</v>
      </c>
      <c r="X462">
        <v>70043</v>
      </c>
      <c r="Z462">
        <f t="shared" si="39"/>
        <v>207</v>
      </c>
      <c r="AA462">
        <v>1</v>
      </c>
      <c r="AB462">
        <v>20121</v>
      </c>
      <c r="AC462">
        <v>20166</v>
      </c>
      <c r="AD462">
        <v>20346</v>
      </c>
      <c r="AE462">
        <v>20162</v>
      </c>
      <c r="AF462">
        <v>20441</v>
      </c>
      <c r="AG462">
        <v>20434</v>
      </c>
      <c r="AH462">
        <v>6</v>
      </c>
      <c r="AI462">
        <v>6</v>
      </c>
      <c r="AJ462">
        <v>6</v>
      </c>
      <c r="AK462">
        <v>6</v>
      </c>
      <c r="AL462">
        <v>6</v>
      </c>
      <c r="AM462">
        <v>5</v>
      </c>
    </row>
    <row r="463" spans="1:39" ht="132" x14ac:dyDescent="0.15">
      <c r="A463" s="1"/>
      <c r="B463" s="19">
        <v>610158</v>
      </c>
      <c r="C463" s="20">
        <v>1</v>
      </c>
      <c r="D463" s="19">
        <v>158</v>
      </c>
      <c r="E463" s="20">
        <v>610159</v>
      </c>
      <c r="F463" s="21" t="s">
        <v>61</v>
      </c>
      <c r="G463" s="21" t="s">
        <v>60</v>
      </c>
      <c r="H463" s="22" t="str">
        <f t="shared" si="35"/>
        <v>[{"item_id":4,"count":100000}]</v>
      </c>
      <c r="I463" s="23"/>
      <c r="J463" s="23" t="str">
        <f t="shared" si="36"/>
        <v>[
{"monster_id":20116,"level":208,"stage":6,"spos":1,"cpos":1},
{"monster_id":20433,"level":208,"stage":5,"spos":2,"cpos":2},
{"monster_id":20156,"level":208,"stage":6,"spos":3,"cpos":3},
{"monster_id":20145,"level":208,"stage":6,"spos":4,"cpos":4},
{"monster_id":20344,"level":208,"stage":6,"spos":5,"cpos":5},
{"monster_id":20332,"level":208,"stage":6,"spos":6,"cpos":6}
]</v>
      </c>
      <c r="L463" s="3">
        <f t="shared" si="37"/>
        <v>3</v>
      </c>
      <c r="M463" s="3">
        <f t="shared" si="38"/>
        <v>8</v>
      </c>
      <c r="R463" s="24" t="s">
        <v>70</v>
      </c>
      <c r="X463">
        <v>70043</v>
      </c>
      <c r="Z463">
        <f t="shared" si="39"/>
        <v>208</v>
      </c>
      <c r="AA463">
        <v>1</v>
      </c>
      <c r="AB463">
        <v>20116</v>
      </c>
      <c r="AC463">
        <v>20433</v>
      </c>
      <c r="AD463">
        <v>20156</v>
      </c>
      <c r="AE463">
        <v>20145</v>
      </c>
      <c r="AF463">
        <v>20344</v>
      </c>
      <c r="AG463">
        <v>20332</v>
      </c>
      <c r="AH463">
        <v>6</v>
      </c>
      <c r="AI463">
        <v>5</v>
      </c>
      <c r="AJ463">
        <v>6</v>
      </c>
      <c r="AK463">
        <v>6</v>
      </c>
      <c r="AL463">
        <v>6</v>
      </c>
      <c r="AM463">
        <v>6</v>
      </c>
    </row>
    <row r="464" spans="1:39" ht="132" x14ac:dyDescent="0.15">
      <c r="A464" s="1"/>
      <c r="B464" s="19">
        <v>610159</v>
      </c>
      <c r="C464" s="20">
        <v>1</v>
      </c>
      <c r="D464" s="19">
        <v>159</v>
      </c>
      <c r="E464" s="19">
        <v>610160</v>
      </c>
      <c r="F464" s="21" t="s">
        <v>61</v>
      </c>
      <c r="G464" s="21" t="s">
        <v>60</v>
      </c>
      <c r="H464" s="22" t="str">
        <f t="shared" si="35"/>
        <v>[{"item_id":1,"count":100000}]</v>
      </c>
      <c r="I464" s="23"/>
      <c r="J464" s="23" t="str">
        <f t="shared" si="36"/>
        <v>[
{"monster_id":20013,"level":209,"stage":6,"spos":1,"cpos":1},
{"monster_id":20371,"level":209,"stage":5,"spos":2,"cpos":2},
{"monster_id":20421,"level":209,"stage":5,"spos":3,"cpos":3},
{"monster_id":20336,"level":209,"stage":6,"spos":4,"cpos":4},
{"monster_id":20326,"level":209,"stage":5,"spos":5,"cpos":5},
{"monster_id":20371,"level":209,"stage":5,"spos":6,"cpos":6}
]</v>
      </c>
      <c r="L464" s="3">
        <f t="shared" si="37"/>
        <v>4</v>
      </c>
      <c r="M464" s="3">
        <f t="shared" si="38"/>
        <v>9</v>
      </c>
      <c r="S464" s="24" t="s">
        <v>71</v>
      </c>
      <c r="X464">
        <v>70043</v>
      </c>
      <c r="Z464">
        <f t="shared" si="39"/>
        <v>209</v>
      </c>
      <c r="AA464">
        <v>1</v>
      </c>
      <c r="AB464">
        <v>20013</v>
      </c>
      <c r="AC464">
        <v>20371</v>
      </c>
      <c r="AD464">
        <v>20421</v>
      </c>
      <c r="AE464">
        <v>20336</v>
      </c>
      <c r="AF464">
        <v>20326</v>
      </c>
      <c r="AG464">
        <v>20371</v>
      </c>
      <c r="AH464">
        <v>6</v>
      </c>
      <c r="AI464">
        <v>5</v>
      </c>
      <c r="AJ464">
        <v>5</v>
      </c>
      <c r="AK464">
        <v>6</v>
      </c>
      <c r="AL464">
        <v>5</v>
      </c>
      <c r="AM464">
        <v>5</v>
      </c>
    </row>
    <row r="465" spans="1:39" ht="132" x14ac:dyDescent="0.15">
      <c r="A465" s="1"/>
      <c r="B465" s="19">
        <v>610160</v>
      </c>
      <c r="C465" s="20">
        <v>1</v>
      </c>
      <c r="D465" s="19">
        <v>160</v>
      </c>
      <c r="E465" s="20">
        <v>610161</v>
      </c>
      <c r="F465" s="21" t="s">
        <v>61</v>
      </c>
      <c r="G465" s="21" t="s">
        <v>60</v>
      </c>
      <c r="H465" s="22" t="str">
        <f t="shared" si="35"/>
        <v>[{"item_id":142,"count":19}]</v>
      </c>
      <c r="I465" s="23">
        <v>1</v>
      </c>
      <c r="J465" s="23" t="str">
        <f>"[
{""monster_id"":"&amp;AB465&amp;",""level"":"&amp;Z465&amp;",""stage"":"&amp;AH465&amp;",""spos"":1,""cpos"":1,""boss"":1},
{""monster_id"":"&amp;AC465&amp;",""level"":"&amp;Z465&amp;",""stage"":"&amp;AI465&amp;",""spos"":2,""cpos"":2},
{""monster_id"":"&amp;AD465&amp;",""level"":"&amp;Z465&amp;",""stage"":"&amp;AJ465&amp;",""spos"":3,""cpos"":3},
{""monster_id"":"&amp;AE465&amp;",""level"":"&amp;Z465&amp;",""stage"":"&amp;AK465&amp;",""spos"":4,""cpos"":4},
{""monster_id"":"&amp;AF465&amp;",""level"":"&amp;Z465&amp;",""stage"":"&amp;AL465&amp;",""spos"":5,""cpos"":5},
{""monster_id"":"&amp;AG465&amp;",""level"":"&amp;Z465&amp;",""stage"":"&amp;AM465&amp;",""spos"":6,""cpos"":6}
]"</f>
        <v>[
{"monster_id":20124,"level":211,"stage":6,"spos":1,"cpos":1,"boss":1},
{"monster_id":20471,"level":211,"stage":6,"spos":2,"cpos":2},
{"monster_id":20406,"level":211,"stage":6,"spos":3,"cpos":3},
{"monster_id":20033,"level":211,"stage":6,"spos":4,"cpos":4},
{"monster_id":20142,"level":211,"stage":6,"spos":5,"cpos":5},
{"monster_id":20426,"level":211,"stage":5,"spos":6,"cpos":6}
]</v>
      </c>
      <c r="L465" s="3">
        <f t="shared" si="37"/>
        <v>0</v>
      </c>
      <c r="M465" s="3">
        <f t="shared" si="38"/>
        <v>0</v>
      </c>
      <c r="T465" s="24" t="str">
        <f>"{""item_id"":"&amp;W465&amp;",""count"":19}"</f>
        <v>{"item_id":142,"count":19}</v>
      </c>
      <c r="W465">
        <v>142</v>
      </c>
      <c r="X465">
        <v>70043</v>
      </c>
      <c r="Z465">
        <f t="shared" si="39"/>
        <v>211</v>
      </c>
      <c r="AA465">
        <v>2</v>
      </c>
      <c r="AB465">
        <v>20124</v>
      </c>
      <c r="AC465">
        <v>20471</v>
      </c>
      <c r="AD465">
        <v>20406</v>
      </c>
      <c r="AE465">
        <v>20033</v>
      </c>
      <c r="AF465">
        <v>20142</v>
      </c>
      <c r="AG465">
        <v>20426</v>
      </c>
      <c r="AH465">
        <v>6</v>
      </c>
      <c r="AI465">
        <v>6</v>
      </c>
      <c r="AJ465">
        <v>6</v>
      </c>
      <c r="AK465">
        <v>6</v>
      </c>
      <c r="AL465">
        <v>6</v>
      </c>
      <c r="AM465">
        <v>5</v>
      </c>
    </row>
    <row r="466" spans="1:39" ht="132" x14ac:dyDescent="0.15">
      <c r="A466" s="1"/>
      <c r="B466" s="19">
        <v>610161</v>
      </c>
      <c r="C466" s="20">
        <v>1</v>
      </c>
      <c r="D466" s="19">
        <v>161</v>
      </c>
      <c r="E466" s="19">
        <v>610162</v>
      </c>
      <c r="F466" s="21" t="s">
        <v>61</v>
      </c>
      <c r="G466" s="21" t="s">
        <v>60</v>
      </c>
      <c r="H466" s="22" t="str">
        <f t="shared" si="35"/>
        <v>[{"item_id":4,"count":140000}]</v>
      </c>
      <c r="I466" s="23"/>
      <c r="J466" s="23" t="str">
        <f t="shared" si="36"/>
        <v>[
{"monster_id":20413,"level":212,"stage":6,"spos":1,"cpos":1},
{"monster_id":20376,"level":212,"stage":5,"spos":2,"cpos":2},
{"monster_id":20392,"level":212,"stage":6,"spos":3,"cpos":3},
{"monster_id":20355,"level":212,"stage":6,"spos":4,"cpos":4},
{"monster_id":20173,"level":212,"stage":6,"spos":5,"cpos":5},
{"monster_id":20065,"level":212,"stage":6,"spos":6,"cpos":6}
]</v>
      </c>
      <c r="L466" s="3">
        <f t="shared" si="37"/>
        <v>1</v>
      </c>
      <c r="M466" s="3">
        <f t="shared" si="38"/>
        <v>1</v>
      </c>
      <c r="R466" s="24" t="s">
        <v>72</v>
      </c>
      <c r="X466">
        <v>70043</v>
      </c>
      <c r="Z466">
        <f t="shared" si="39"/>
        <v>212</v>
      </c>
      <c r="AA466">
        <v>1</v>
      </c>
      <c r="AB466">
        <v>20413</v>
      </c>
      <c r="AC466">
        <v>20376</v>
      </c>
      <c r="AD466">
        <v>20392</v>
      </c>
      <c r="AE466">
        <v>20355</v>
      </c>
      <c r="AF466">
        <v>20173</v>
      </c>
      <c r="AG466">
        <v>20065</v>
      </c>
      <c r="AH466">
        <v>6</v>
      </c>
      <c r="AI466">
        <v>5</v>
      </c>
      <c r="AJ466">
        <v>6</v>
      </c>
      <c r="AK466">
        <v>6</v>
      </c>
      <c r="AL466">
        <v>6</v>
      </c>
      <c r="AM466">
        <v>6</v>
      </c>
    </row>
    <row r="467" spans="1:39" ht="132" x14ac:dyDescent="0.15">
      <c r="A467" s="1"/>
      <c r="B467" s="19">
        <v>610162</v>
      </c>
      <c r="C467" s="20">
        <v>1</v>
      </c>
      <c r="D467" s="19">
        <v>162</v>
      </c>
      <c r="E467" s="20">
        <v>610163</v>
      </c>
      <c r="F467" s="21" t="s">
        <v>61</v>
      </c>
      <c r="G467" s="21" t="s">
        <v>60</v>
      </c>
      <c r="H467" s="22" t="str">
        <f t="shared" si="35"/>
        <v>[{"item_id":1,"count":140000}]</v>
      </c>
      <c r="I467" s="23"/>
      <c r="J467" s="23" t="str">
        <f t="shared" si="36"/>
        <v>[
{"monster_id":20174,"level":213,"stage":6,"spos":1,"cpos":1},
{"monster_id":20392,"level":213,"stage":6,"spos":2,"cpos":2},
{"monster_id":20353,"level":213,"stage":6,"spos":3,"cpos":3},
{"monster_id":20372,"level":213,"stage":5,"spos":4,"cpos":4},
{"monster_id":20122,"level":213,"stage":6,"spos":5,"cpos":5},
{"monster_id":20415,"level":213,"stage":6,"spos":6,"cpos":6}
]</v>
      </c>
      <c r="L467" s="3">
        <f t="shared" si="37"/>
        <v>2</v>
      </c>
      <c r="M467" s="3">
        <f t="shared" si="38"/>
        <v>2</v>
      </c>
      <c r="S467" s="24" t="s">
        <v>73</v>
      </c>
      <c r="X467">
        <v>70043</v>
      </c>
      <c r="Z467">
        <f t="shared" si="39"/>
        <v>213</v>
      </c>
      <c r="AA467">
        <v>1</v>
      </c>
      <c r="AB467">
        <v>20174</v>
      </c>
      <c r="AC467">
        <v>20392</v>
      </c>
      <c r="AD467">
        <v>20353</v>
      </c>
      <c r="AE467">
        <v>20372</v>
      </c>
      <c r="AF467">
        <v>20122</v>
      </c>
      <c r="AG467">
        <v>20415</v>
      </c>
      <c r="AH467">
        <v>6</v>
      </c>
      <c r="AI467">
        <v>6</v>
      </c>
      <c r="AJ467">
        <v>6</v>
      </c>
      <c r="AK467">
        <v>5</v>
      </c>
      <c r="AL467">
        <v>6</v>
      </c>
      <c r="AM467">
        <v>6</v>
      </c>
    </row>
    <row r="468" spans="1:39" ht="132" x14ac:dyDescent="0.15">
      <c r="A468" s="1"/>
      <c r="B468" s="19">
        <v>610163</v>
      </c>
      <c r="C468" s="20">
        <v>1</v>
      </c>
      <c r="D468" s="19">
        <v>163</v>
      </c>
      <c r="E468" s="19">
        <v>610164</v>
      </c>
      <c r="F468" s="21" t="s">
        <v>61</v>
      </c>
      <c r="G468" s="21" t="s">
        <v>60</v>
      </c>
      <c r="H468" s="22" t="str">
        <f t="shared" si="35"/>
        <v>[{"item_id":4,"count":140000}]</v>
      </c>
      <c r="I468" s="23"/>
      <c r="J468" s="23" t="str">
        <f t="shared" si="36"/>
        <v>[
{"monster_id":20012,"level":214,"stage":6,"spos":1,"cpos":1},
{"monster_id":20124,"level":214,"stage":6,"spos":2,"cpos":2},
{"monster_id":20113,"level":214,"stage":6,"spos":3,"cpos":3},
{"monster_id":20372,"level":214,"stage":5,"spos":4,"cpos":4},
{"monster_id":20416,"level":214,"stage":6,"spos":5,"cpos":5},
{"monster_id":20086,"level":214,"stage":6,"spos":6,"cpos":6}
]</v>
      </c>
      <c r="L468" s="3">
        <f t="shared" si="37"/>
        <v>3</v>
      </c>
      <c r="M468" s="3">
        <f t="shared" si="38"/>
        <v>3</v>
      </c>
      <c r="R468" s="24" t="s">
        <v>72</v>
      </c>
      <c r="X468">
        <v>70043</v>
      </c>
      <c r="Z468">
        <f t="shared" si="39"/>
        <v>214</v>
      </c>
      <c r="AA468">
        <v>1</v>
      </c>
      <c r="AB468">
        <v>20012</v>
      </c>
      <c r="AC468">
        <v>20124</v>
      </c>
      <c r="AD468">
        <v>20113</v>
      </c>
      <c r="AE468">
        <v>20372</v>
      </c>
      <c r="AF468">
        <v>20416</v>
      </c>
      <c r="AG468">
        <v>20086</v>
      </c>
      <c r="AH468">
        <v>6</v>
      </c>
      <c r="AI468">
        <v>6</v>
      </c>
      <c r="AJ468">
        <v>6</v>
      </c>
      <c r="AK468">
        <v>5</v>
      </c>
      <c r="AL468">
        <v>6</v>
      </c>
      <c r="AM468">
        <v>6</v>
      </c>
    </row>
    <row r="469" spans="1:39" ht="132" x14ac:dyDescent="0.15">
      <c r="A469" s="1"/>
      <c r="B469" s="19">
        <v>610164</v>
      </c>
      <c r="C469" s="20">
        <v>1</v>
      </c>
      <c r="D469" s="19">
        <v>164</v>
      </c>
      <c r="E469" s="20">
        <v>610165</v>
      </c>
      <c r="F469" s="21" t="s">
        <v>61</v>
      </c>
      <c r="G469" s="21" t="s">
        <v>60</v>
      </c>
      <c r="H469" s="22" t="str">
        <f t="shared" si="35"/>
        <v>[{"item_id":1,"count":140000}]</v>
      </c>
      <c r="I469" s="23"/>
      <c r="J469" s="23" t="str">
        <f t="shared" si="36"/>
        <v>[
{"monster_id":20354,"level":215,"stage":6,"spos":1,"cpos":1},
{"monster_id":20142,"level":215,"stage":6,"spos":2,"cpos":2},
{"monster_id":20165,"level":215,"stage":6,"spos":3,"cpos":3},
{"monster_id":20444,"level":215,"stage":6,"spos":4,"cpos":4},
{"monster_id":20074,"level":215,"stage":6,"spos":5,"cpos":5},
{"monster_id":20434,"level":215,"stage":5,"spos":6,"cpos":6}
]</v>
      </c>
      <c r="L469" s="3">
        <f t="shared" si="37"/>
        <v>4</v>
      </c>
      <c r="M469" s="3">
        <f t="shared" si="38"/>
        <v>4</v>
      </c>
      <c r="S469" s="24" t="s">
        <v>73</v>
      </c>
      <c r="X469">
        <v>70043</v>
      </c>
      <c r="Z469">
        <f t="shared" si="39"/>
        <v>215</v>
      </c>
      <c r="AA469">
        <v>1</v>
      </c>
      <c r="AB469">
        <v>20354</v>
      </c>
      <c r="AC469">
        <v>20142</v>
      </c>
      <c r="AD469">
        <v>20165</v>
      </c>
      <c r="AE469">
        <v>20444</v>
      </c>
      <c r="AF469">
        <v>20074</v>
      </c>
      <c r="AG469">
        <v>20434</v>
      </c>
      <c r="AH469">
        <v>6</v>
      </c>
      <c r="AI469">
        <v>6</v>
      </c>
      <c r="AJ469">
        <v>6</v>
      </c>
      <c r="AK469">
        <v>6</v>
      </c>
      <c r="AL469">
        <v>6</v>
      </c>
      <c r="AM469">
        <v>5</v>
      </c>
    </row>
    <row r="470" spans="1:39" ht="132" x14ac:dyDescent="0.15">
      <c r="A470" s="1"/>
      <c r="B470" s="19">
        <v>610165</v>
      </c>
      <c r="C470" s="20">
        <v>1</v>
      </c>
      <c r="D470" s="19">
        <v>165</v>
      </c>
      <c r="E470" s="19">
        <v>610166</v>
      </c>
      <c r="F470" s="21" t="s">
        <v>61</v>
      </c>
      <c r="G470" s="21" t="s">
        <v>60</v>
      </c>
      <c r="H470" s="22" t="str">
        <f t="shared" si="35"/>
        <v>[{"item_id":143,"count":18}]</v>
      </c>
      <c r="I470" s="23">
        <v>1</v>
      </c>
      <c r="J470" s="23" t="str">
        <f>"[
{""monster_id"":"&amp;AB470&amp;",""level"":"&amp;Z470&amp;",""stage"":"&amp;AH470&amp;",""spos"":1,""cpos"":1,""boss"":1},
{""monster_id"":"&amp;AC470&amp;",""level"":"&amp;Z470&amp;",""stage"":"&amp;AI470&amp;",""spos"":2,""cpos"":2},
{""monster_id"":"&amp;AD470&amp;",""level"":"&amp;Z470&amp;",""stage"":"&amp;AJ470&amp;",""spos"":3,""cpos"":3},
{""monster_id"":"&amp;AE470&amp;",""level"":"&amp;Z470&amp;",""stage"":"&amp;AK470&amp;",""spos"":4,""cpos"":4},
{""monster_id"":"&amp;AF470&amp;",""level"":"&amp;Z470&amp;",""stage"":"&amp;AL470&amp;",""spos"":5,""cpos"":5},
{""monster_id"":"&amp;AG470&amp;",""level"":"&amp;Z470&amp;",""stage"":"&amp;AM470&amp;",""spos"":6,""cpos"":6}
]"</f>
        <v>[
{"monster_id":20085,"level":217,"stage":6,"spos":1,"cpos":1,"boss":1},
{"monster_id":20173,"level":217,"stage":6,"spos":2,"cpos":2},
{"monster_id":20114,"level":217,"stage":6,"spos":3,"cpos":3},
{"monster_id":20084,"level":217,"stage":6,"spos":4,"cpos":4},
{"monster_id":20034,"level":217,"stage":6,"spos":5,"cpos":5},
{"monster_id":20436,"level":217,"stage":5,"spos":6,"cpos":6}
]</v>
      </c>
      <c r="L470" s="3">
        <f t="shared" si="37"/>
        <v>0</v>
      </c>
      <c r="M470" s="3">
        <f t="shared" si="38"/>
        <v>5</v>
      </c>
      <c r="T470" s="24" t="str">
        <f>"{""item_id"":"&amp;W470&amp;",""count"":18}"</f>
        <v>{"item_id":143,"count":18}</v>
      </c>
      <c r="W470">
        <v>143</v>
      </c>
      <c r="X470">
        <v>70043</v>
      </c>
      <c r="Z470">
        <f t="shared" si="39"/>
        <v>217</v>
      </c>
      <c r="AA470">
        <v>2</v>
      </c>
      <c r="AB470">
        <v>20085</v>
      </c>
      <c r="AC470">
        <v>20173</v>
      </c>
      <c r="AD470">
        <v>20114</v>
      </c>
      <c r="AE470">
        <v>20084</v>
      </c>
      <c r="AF470">
        <v>20034</v>
      </c>
      <c r="AG470">
        <v>20436</v>
      </c>
      <c r="AH470">
        <v>6</v>
      </c>
      <c r="AI470">
        <v>6</v>
      </c>
      <c r="AJ470">
        <v>6</v>
      </c>
      <c r="AK470">
        <v>6</v>
      </c>
      <c r="AL470">
        <v>6</v>
      </c>
      <c r="AM470">
        <v>5</v>
      </c>
    </row>
    <row r="471" spans="1:39" ht="132" x14ac:dyDescent="0.15">
      <c r="A471" s="1"/>
      <c r="B471" s="19">
        <v>610166</v>
      </c>
      <c r="C471" s="20">
        <v>1</v>
      </c>
      <c r="D471" s="19">
        <v>166</v>
      </c>
      <c r="E471" s="20">
        <v>610167</v>
      </c>
      <c r="F471" s="21" t="s">
        <v>61</v>
      </c>
      <c r="G471" s="21" t="s">
        <v>60</v>
      </c>
      <c r="H471" s="22" t="str">
        <f t="shared" si="35"/>
        <v>[{"item_id":4,"count":140000}]</v>
      </c>
      <c r="I471" s="23"/>
      <c r="J471" s="23" t="str">
        <f t="shared" si="36"/>
        <v>[
{"monster_id":20114,"level":218,"stage":6,"spos":1,"cpos":1},
{"monster_id":20344,"level":218,"stage":6,"spos":2,"cpos":2},
{"monster_id":20053,"level":218,"stage":6,"spos":3,"cpos":3},
{"monster_id":20162,"level":218,"stage":6,"spos":4,"cpos":4},
{"monster_id":20346,"level":218,"stage":6,"spos":5,"cpos":5},
{"monster_id":20186,"level":218,"stage":6,"spos":6,"cpos":6}
]</v>
      </c>
      <c r="L471" s="3">
        <f t="shared" si="37"/>
        <v>1</v>
      </c>
      <c r="M471" s="3">
        <f t="shared" si="38"/>
        <v>6</v>
      </c>
      <c r="R471" s="24" t="s">
        <v>72</v>
      </c>
      <c r="X471">
        <v>70043</v>
      </c>
      <c r="Z471">
        <f t="shared" si="39"/>
        <v>218</v>
      </c>
      <c r="AA471">
        <v>1</v>
      </c>
      <c r="AB471">
        <v>20114</v>
      </c>
      <c r="AC471">
        <v>20344</v>
      </c>
      <c r="AD471">
        <v>20053</v>
      </c>
      <c r="AE471">
        <v>20162</v>
      </c>
      <c r="AF471">
        <v>20346</v>
      </c>
      <c r="AG471">
        <v>20186</v>
      </c>
      <c r="AH471">
        <v>6</v>
      </c>
      <c r="AI471">
        <v>6</v>
      </c>
      <c r="AJ471">
        <v>6</v>
      </c>
      <c r="AK471">
        <v>6</v>
      </c>
      <c r="AL471">
        <v>6</v>
      </c>
      <c r="AM471">
        <v>6</v>
      </c>
    </row>
    <row r="472" spans="1:39" ht="132" x14ac:dyDescent="0.15">
      <c r="A472" s="1"/>
      <c r="B472" s="19">
        <v>610167</v>
      </c>
      <c r="C472" s="20">
        <v>1</v>
      </c>
      <c r="D472" s="19">
        <v>167</v>
      </c>
      <c r="E472" s="19">
        <v>610168</v>
      </c>
      <c r="F472" s="21" t="s">
        <v>61</v>
      </c>
      <c r="G472" s="21" t="s">
        <v>60</v>
      </c>
      <c r="H472" s="22" t="str">
        <f t="shared" si="35"/>
        <v>[{"item_id":1,"count":140000}]</v>
      </c>
      <c r="I472" s="23"/>
      <c r="J472" s="23" t="str">
        <f t="shared" si="36"/>
        <v>[
{"monster_id":20134,"level":219,"stage":6,"spos":1,"cpos":1},
{"monster_id":20376,"level":219,"stage":5,"spos":2,"cpos":2},
{"monster_id":20083,"level":219,"stage":6,"spos":3,"cpos":3},
{"monster_id":20131,"level":219,"stage":6,"spos":4,"cpos":4},
{"monster_id":20073,"level":219,"stage":6,"spos":5,"cpos":5},
{"monster_id":20443,"level":219,"stage":6,"spos":6,"cpos":6}
]</v>
      </c>
      <c r="L472" s="3">
        <f t="shared" si="37"/>
        <v>2</v>
      </c>
      <c r="M472" s="3">
        <f t="shared" si="38"/>
        <v>7</v>
      </c>
      <c r="S472" s="24" t="s">
        <v>73</v>
      </c>
      <c r="X472">
        <v>70043</v>
      </c>
      <c r="Z472">
        <f t="shared" si="39"/>
        <v>219</v>
      </c>
      <c r="AA472">
        <v>1</v>
      </c>
      <c r="AB472">
        <v>20134</v>
      </c>
      <c r="AC472">
        <v>20376</v>
      </c>
      <c r="AD472">
        <v>20083</v>
      </c>
      <c r="AE472">
        <v>20131</v>
      </c>
      <c r="AF472">
        <v>20073</v>
      </c>
      <c r="AG472">
        <v>20443</v>
      </c>
      <c r="AH472">
        <v>6</v>
      </c>
      <c r="AI472">
        <v>5</v>
      </c>
      <c r="AJ472">
        <v>6</v>
      </c>
      <c r="AK472">
        <v>6</v>
      </c>
      <c r="AL472">
        <v>6</v>
      </c>
      <c r="AM472">
        <v>6</v>
      </c>
    </row>
    <row r="473" spans="1:39" ht="132" x14ac:dyDescent="0.15">
      <c r="A473" s="1"/>
      <c r="B473" s="19">
        <v>610168</v>
      </c>
      <c r="C473" s="20">
        <v>1</v>
      </c>
      <c r="D473" s="19">
        <v>168</v>
      </c>
      <c r="E473" s="20">
        <v>610169</v>
      </c>
      <c r="F473" s="21" t="s">
        <v>61</v>
      </c>
      <c r="G473" s="21" t="s">
        <v>60</v>
      </c>
      <c r="H473" s="22" t="str">
        <f t="shared" si="35"/>
        <v>[{"item_id":4,"count":140000}]</v>
      </c>
      <c r="I473" s="23"/>
      <c r="J473" s="23" t="str">
        <f t="shared" si="36"/>
        <v>[
{"monster_id":20033,"level":220,"stage":6,"spos":1,"cpos":1},
{"monster_id":20426,"level":220,"stage":5,"spos":2,"cpos":2},
{"monster_id":20063,"level":220,"stage":6,"spos":3,"cpos":3},
{"monster_id":20011,"level":220,"stage":6,"spos":4,"cpos":4},
{"monster_id":20166,"level":220,"stage":6,"spos":5,"cpos":5},
{"monster_id":20154,"level":220,"stage":6,"spos":6,"cpos":6}
]</v>
      </c>
      <c r="L473" s="3">
        <f t="shared" si="37"/>
        <v>3</v>
      </c>
      <c r="M473" s="3">
        <f t="shared" si="38"/>
        <v>8</v>
      </c>
      <c r="R473" s="24" t="s">
        <v>72</v>
      </c>
      <c r="X473">
        <v>70043</v>
      </c>
      <c r="Z473">
        <f t="shared" si="39"/>
        <v>220</v>
      </c>
      <c r="AA473">
        <v>1</v>
      </c>
      <c r="AB473">
        <v>20033</v>
      </c>
      <c r="AC473">
        <v>20426</v>
      </c>
      <c r="AD473">
        <v>20063</v>
      </c>
      <c r="AE473">
        <v>20011</v>
      </c>
      <c r="AF473">
        <v>20166</v>
      </c>
      <c r="AG473">
        <v>20154</v>
      </c>
      <c r="AH473">
        <v>6</v>
      </c>
      <c r="AI473">
        <v>5</v>
      </c>
      <c r="AJ473">
        <v>6</v>
      </c>
      <c r="AK473">
        <v>6</v>
      </c>
      <c r="AL473">
        <v>6</v>
      </c>
      <c r="AM473">
        <v>6</v>
      </c>
    </row>
    <row r="474" spans="1:39" ht="132" x14ac:dyDescent="0.15">
      <c r="A474" s="1"/>
      <c r="B474" s="19">
        <v>610169</v>
      </c>
      <c r="C474" s="20">
        <v>1</v>
      </c>
      <c r="D474" s="19">
        <v>169</v>
      </c>
      <c r="E474" s="19">
        <v>610170</v>
      </c>
      <c r="F474" s="21" t="s">
        <v>61</v>
      </c>
      <c r="G474" s="21" t="s">
        <v>60</v>
      </c>
      <c r="H474" s="22" t="str">
        <f t="shared" si="35"/>
        <v>[{"item_id":1,"count":140000}]</v>
      </c>
      <c r="I474" s="23"/>
      <c r="J474" s="23" t="str">
        <f t="shared" si="36"/>
        <v>[
{"monster_id":20436,"level":221,"stage":5,"spos":1,"cpos":1},
{"monster_id":20402,"level":221,"stage":6,"spos":2,"cpos":2},
{"monster_id":20441,"level":221,"stage":6,"spos":3,"cpos":3},
{"monster_id":20441,"level":221,"stage":6,"spos":4,"cpos":4},
{"monster_id":20154,"level":221,"stage":6,"spos":5,"cpos":5},
{"monster_id":20136,"level":221,"stage":6,"spos":6,"cpos":6}
]</v>
      </c>
      <c r="L474" s="3">
        <f t="shared" si="37"/>
        <v>4</v>
      </c>
      <c r="M474" s="3">
        <f t="shared" si="38"/>
        <v>9</v>
      </c>
      <c r="S474" s="24" t="s">
        <v>73</v>
      </c>
      <c r="X474">
        <v>70043</v>
      </c>
      <c r="Z474">
        <f t="shared" si="39"/>
        <v>221</v>
      </c>
      <c r="AA474">
        <v>1</v>
      </c>
      <c r="AB474">
        <v>20436</v>
      </c>
      <c r="AC474">
        <v>20402</v>
      </c>
      <c r="AD474">
        <v>20441</v>
      </c>
      <c r="AE474">
        <v>20441</v>
      </c>
      <c r="AF474">
        <v>20154</v>
      </c>
      <c r="AG474">
        <v>20136</v>
      </c>
      <c r="AH474">
        <v>5</v>
      </c>
      <c r="AI474">
        <v>6</v>
      </c>
      <c r="AJ474">
        <v>6</v>
      </c>
      <c r="AK474">
        <v>6</v>
      </c>
      <c r="AL474">
        <v>6</v>
      </c>
      <c r="AM474">
        <v>6</v>
      </c>
    </row>
    <row r="475" spans="1:39" ht="132" x14ac:dyDescent="0.15">
      <c r="A475" s="1"/>
      <c r="B475" s="19">
        <v>610170</v>
      </c>
      <c r="C475" s="20">
        <v>1</v>
      </c>
      <c r="D475" s="19">
        <v>170</v>
      </c>
      <c r="E475" s="20">
        <v>610171</v>
      </c>
      <c r="F475" s="21" t="s">
        <v>61</v>
      </c>
      <c r="G475" s="21" t="s">
        <v>60</v>
      </c>
      <c r="H475" s="22" t="str">
        <f t="shared" si="35"/>
        <v>[{"item_id":144,"count":14}]</v>
      </c>
      <c r="I475" s="23">
        <v>1</v>
      </c>
      <c r="J475" s="23" t="str">
        <f>"[
{""monster_id"":"&amp;AB475&amp;",""level"":"&amp;Z475&amp;",""stage"":"&amp;AH475&amp;",""spos"":1,""cpos"":1,""boss"":1},
{""monster_id"":"&amp;AC475&amp;",""level"":"&amp;Z475&amp;",""stage"":"&amp;AI475&amp;",""spos"":2,""cpos"":2},
{""monster_id"":"&amp;AD475&amp;",""level"":"&amp;Z475&amp;",""stage"":"&amp;AJ475&amp;",""spos"":3,""cpos"":3},
{""monster_id"":"&amp;AE475&amp;",""level"":"&amp;Z475&amp;",""stage"":"&amp;AK475&amp;",""spos"":4,""cpos"":4},
{""monster_id"":"&amp;AF475&amp;",""level"":"&amp;Z475&amp;",""stage"":"&amp;AL475&amp;",""spos"":5,""cpos"":5},
{""monster_id"":"&amp;AG475&amp;",""level"":"&amp;Z475&amp;",""stage"":"&amp;AM475&amp;",""spos"":6,""cpos"":6}
]"</f>
        <v>[
{"monster_id":20373,"level":223,"stage":5,"spos":1,"cpos":1,"boss":1},
{"monster_id":20161,"level":223,"stage":6,"spos":2,"cpos":2},
{"monster_id":20171,"level":223,"stage":6,"spos":3,"cpos":3},
{"monster_id":20371,"level":223,"stage":5,"spos":4,"cpos":4},
{"monster_id":20345,"level":223,"stage":6,"spos":5,"cpos":5},
{"monster_id":20416,"level":223,"stage":6,"spos":6,"cpos":6}
]</v>
      </c>
      <c r="L475" s="3">
        <f t="shared" si="37"/>
        <v>0</v>
      </c>
      <c r="M475" s="3">
        <f t="shared" si="38"/>
        <v>0</v>
      </c>
      <c r="T475" s="24" t="str">
        <f>"{""item_id"":"&amp;W475&amp;",""count"":14}"</f>
        <v>{"item_id":144,"count":14}</v>
      </c>
      <c r="W475">
        <v>144</v>
      </c>
      <c r="X475">
        <v>70043</v>
      </c>
      <c r="Z475">
        <f t="shared" si="39"/>
        <v>223</v>
      </c>
      <c r="AA475">
        <v>2</v>
      </c>
      <c r="AB475">
        <v>20373</v>
      </c>
      <c r="AC475">
        <v>20161</v>
      </c>
      <c r="AD475">
        <v>20171</v>
      </c>
      <c r="AE475">
        <v>20371</v>
      </c>
      <c r="AF475">
        <v>20345</v>
      </c>
      <c r="AG475">
        <v>20416</v>
      </c>
      <c r="AH475">
        <v>5</v>
      </c>
      <c r="AI475">
        <v>6</v>
      </c>
      <c r="AJ475">
        <v>6</v>
      </c>
      <c r="AK475">
        <v>5</v>
      </c>
      <c r="AL475">
        <v>6</v>
      </c>
      <c r="AM475">
        <v>6</v>
      </c>
    </row>
    <row r="476" spans="1:39" ht="132" x14ac:dyDescent="0.15">
      <c r="A476" s="1"/>
      <c r="B476" s="19">
        <v>610171</v>
      </c>
      <c r="C476" s="20">
        <v>1</v>
      </c>
      <c r="D476" s="19">
        <v>171</v>
      </c>
      <c r="E476" s="19">
        <v>610172</v>
      </c>
      <c r="F476" s="21" t="s">
        <v>61</v>
      </c>
      <c r="G476" s="21" t="s">
        <v>60</v>
      </c>
      <c r="H476" s="22" t="str">
        <f t="shared" si="35"/>
        <v>[{"item_id":4,"count":140000}]</v>
      </c>
      <c r="I476" s="23"/>
      <c r="J476" s="23" t="str">
        <f t="shared" si="36"/>
        <v>[
{"monster_id":20154,"level":224,"stage":6,"spos":1,"cpos":1},
{"monster_id":20331,"level":224,"stage":6,"spos":2,"cpos":2},
{"monster_id":20345,"level":224,"stage":6,"spos":3,"cpos":3},
{"monster_id":20114,"level":224,"stage":6,"spos":4,"cpos":4},
{"monster_id":20383,"level":224,"stage":5,"spos":5,"cpos":5},
{"monster_id":20373,"level":224,"stage":5,"spos":6,"cpos":6}
]</v>
      </c>
      <c r="L476" s="3">
        <f t="shared" si="37"/>
        <v>1</v>
      </c>
      <c r="M476" s="3">
        <f t="shared" si="38"/>
        <v>1</v>
      </c>
      <c r="R476" s="24" t="s">
        <v>72</v>
      </c>
      <c r="X476">
        <v>70043</v>
      </c>
      <c r="Z476">
        <f t="shared" si="39"/>
        <v>224</v>
      </c>
      <c r="AA476">
        <v>1</v>
      </c>
      <c r="AB476">
        <v>20154</v>
      </c>
      <c r="AC476">
        <v>20331</v>
      </c>
      <c r="AD476">
        <v>20345</v>
      </c>
      <c r="AE476">
        <v>20114</v>
      </c>
      <c r="AF476">
        <v>20383</v>
      </c>
      <c r="AG476">
        <v>20373</v>
      </c>
      <c r="AH476">
        <v>6</v>
      </c>
      <c r="AI476">
        <v>6</v>
      </c>
      <c r="AJ476">
        <v>6</v>
      </c>
      <c r="AK476">
        <v>6</v>
      </c>
      <c r="AL476">
        <v>5</v>
      </c>
      <c r="AM476">
        <v>5</v>
      </c>
    </row>
    <row r="477" spans="1:39" ht="132" x14ac:dyDescent="0.15">
      <c r="A477" s="1"/>
      <c r="B477" s="19">
        <v>610172</v>
      </c>
      <c r="C477" s="20">
        <v>1</v>
      </c>
      <c r="D477" s="19">
        <v>172</v>
      </c>
      <c r="E477" s="20">
        <v>610173</v>
      </c>
      <c r="F477" s="21" t="s">
        <v>61</v>
      </c>
      <c r="G477" s="21" t="s">
        <v>60</v>
      </c>
      <c r="H477" s="22" t="str">
        <f t="shared" si="35"/>
        <v>[{"item_id":1,"count":140000}]</v>
      </c>
      <c r="I477" s="23"/>
      <c r="J477" s="23" t="str">
        <f t="shared" si="36"/>
        <v>[
{"monster_id":20432,"level":225,"stage":5,"spos":1,"cpos":1},
{"monster_id":20445,"level":225,"stage":6,"spos":2,"cpos":2},
{"monster_id":20334,"level":225,"stage":6,"spos":3,"cpos":3},
{"monster_id":20332,"level":225,"stage":6,"spos":4,"cpos":4},
{"monster_id":20442,"level":225,"stage":6,"spos":5,"cpos":5},
{"monster_id":20141,"level":225,"stage":6,"spos":6,"cpos":6}
]</v>
      </c>
      <c r="L477" s="3">
        <f t="shared" si="37"/>
        <v>2</v>
      </c>
      <c r="M477" s="3">
        <f t="shared" si="38"/>
        <v>2</v>
      </c>
      <c r="S477" s="24" t="s">
        <v>73</v>
      </c>
      <c r="X477">
        <v>70043</v>
      </c>
      <c r="Z477">
        <f t="shared" si="39"/>
        <v>225</v>
      </c>
      <c r="AA477">
        <v>1</v>
      </c>
      <c r="AB477">
        <v>20432</v>
      </c>
      <c r="AC477">
        <v>20445</v>
      </c>
      <c r="AD477">
        <v>20334</v>
      </c>
      <c r="AE477">
        <v>20332</v>
      </c>
      <c r="AF477">
        <v>20442</v>
      </c>
      <c r="AG477">
        <v>20141</v>
      </c>
      <c r="AH477">
        <v>5</v>
      </c>
      <c r="AI477">
        <v>6</v>
      </c>
      <c r="AJ477">
        <v>6</v>
      </c>
      <c r="AK477">
        <v>6</v>
      </c>
      <c r="AL477">
        <v>6</v>
      </c>
      <c r="AM477">
        <v>6</v>
      </c>
    </row>
    <row r="478" spans="1:39" ht="132" x14ac:dyDescent="0.15">
      <c r="A478" s="1"/>
      <c r="B478" s="19">
        <v>610173</v>
      </c>
      <c r="C478" s="20">
        <v>1</v>
      </c>
      <c r="D478" s="19">
        <v>173</v>
      </c>
      <c r="E478" s="19">
        <v>610174</v>
      </c>
      <c r="F478" s="21" t="s">
        <v>61</v>
      </c>
      <c r="G478" s="21" t="s">
        <v>60</v>
      </c>
      <c r="H478" s="22" t="str">
        <f t="shared" si="35"/>
        <v>[{"item_id":4,"count":140000}]</v>
      </c>
      <c r="I478" s="23"/>
      <c r="J478" s="23" t="str">
        <f t="shared" si="36"/>
        <v>[
{"monster_id":20083,"level":226,"stage":6,"spos":1,"cpos":1},
{"monster_id":20433,"level":226,"stage":5,"spos":2,"cpos":2},
{"monster_id":20406,"level":226,"stage":6,"spos":3,"cpos":3},
{"monster_id":20464,"level":226,"stage":6,"spos":4,"cpos":4},
{"monster_id":20165,"level":226,"stage":6,"spos":5,"cpos":5},
{"monster_id":20135,"level":226,"stage":6,"spos":6,"cpos":6}
]</v>
      </c>
      <c r="L478" s="3">
        <f t="shared" si="37"/>
        <v>3</v>
      </c>
      <c r="M478" s="3">
        <f t="shared" si="38"/>
        <v>3</v>
      </c>
      <c r="R478" s="24" t="s">
        <v>72</v>
      </c>
      <c r="X478">
        <v>70043</v>
      </c>
      <c r="Z478">
        <f t="shared" si="39"/>
        <v>226</v>
      </c>
      <c r="AA478">
        <v>1</v>
      </c>
      <c r="AB478">
        <v>20083</v>
      </c>
      <c r="AC478">
        <v>20433</v>
      </c>
      <c r="AD478">
        <v>20406</v>
      </c>
      <c r="AE478">
        <v>20464</v>
      </c>
      <c r="AF478">
        <v>20165</v>
      </c>
      <c r="AG478">
        <v>20135</v>
      </c>
      <c r="AH478">
        <v>6</v>
      </c>
      <c r="AI478">
        <v>5</v>
      </c>
      <c r="AJ478">
        <v>6</v>
      </c>
      <c r="AK478">
        <v>6</v>
      </c>
      <c r="AL478">
        <v>6</v>
      </c>
      <c r="AM478">
        <v>6</v>
      </c>
    </row>
    <row r="479" spans="1:39" ht="132" x14ac:dyDescent="0.15">
      <c r="A479" s="1"/>
      <c r="B479" s="19">
        <v>610174</v>
      </c>
      <c r="C479" s="20">
        <v>1</v>
      </c>
      <c r="D479" s="19">
        <v>174</v>
      </c>
      <c r="E479" s="20">
        <v>610175</v>
      </c>
      <c r="F479" s="21" t="s">
        <v>61</v>
      </c>
      <c r="G479" s="21" t="s">
        <v>60</v>
      </c>
      <c r="H479" s="22" t="str">
        <f t="shared" si="35"/>
        <v>[{"item_id":1,"count":140000}]</v>
      </c>
      <c r="I479" s="23"/>
      <c r="J479" s="23" t="str">
        <f t="shared" si="36"/>
        <v>[
{"monster_id":20075,"level":227,"stage":6,"spos":1,"cpos":1},
{"monster_id":20356,"level":227,"stage":6,"spos":2,"cpos":2},
{"monster_id":20083,"level":227,"stage":6,"spos":3,"cpos":3},
{"monster_id":20133,"level":227,"stage":6,"spos":4,"cpos":4},
{"monster_id":20145,"level":227,"stage":6,"spos":5,"cpos":5},
{"monster_id":20443,"level":227,"stage":6,"spos":6,"cpos":6}
]</v>
      </c>
      <c r="L479" s="3">
        <f t="shared" si="37"/>
        <v>4</v>
      </c>
      <c r="M479" s="3">
        <f t="shared" si="38"/>
        <v>4</v>
      </c>
      <c r="S479" s="24" t="s">
        <v>73</v>
      </c>
      <c r="X479">
        <v>70043</v>
      </c>
      <c r="Z479">
        <f t="shared" si="39"/>
        <v>227</v>
      </c>
      <c r="AA479">
        <v>1</v>
      </c>
      <c r="AB479">
        <v>20075</v>
      </c>
      <c r="AC479">
        <v>20356</v>
      </c>
      <c r="AD479">
        <v>20083</v>
      </c>
      <c r="AE479">
        <v>20133</v>
      </c>
      <c r="AF479">
        <v>20145</v>
      </c>
      <c r="AG479">
        <v>20443</v>
      </c>
      <c r="AH479">
        <v>6</v>
      </c>
      <c r="AI479">
        <v>6</v>
      </c>
      <c r="AJ479">
        <v>6</v>
      </c>
      <c r="AK479">
        <v>6</v>
      </c>
      <c r="AL479">
        <v>6</v>
      </c>
      <c r="AM479">
        <v>6</v>
      </c>
    </row>
    <row r="480" spans="1:39" ht="132" x14ac:dyDescent="0.15">
      <c r="A480" s="1"/>
      <c r="B480" s="19">
        <v>610175</v>
      </c>
      <c r="C480" s="20">
        <v>1</v>
      </c>
      <c r="D480" s="19">
        <v>175</v>
      </c>
      <c r="E480" s="19">
        <v>610176</v>
      </c>
      <c r="F480" s="21" t="s">
        <v>61</v>
      </c>
      <c r="G480" s="21" t="s">
        <v>60</v>
      </c>
      <c r="H480" s="22" t="str">
        <f t="shared" si="35"/>
        <v>[{"item_id":70043,"count":24}]</v>
      </c>
      <c r="I480" s="23">
        <v>1</v>
      </c>
      <c r="J480" s="23" t="str">
        <f>"[
{""monster_id"":"&amp;AB480&amp;",""level"":"&amp;Z480&amp;",""stage"":"&amp;AH480&amp;",""spos"":1,""cpos"":1,""boss"":1},
{""monster_id"":"&amp;AC480&amp;",""level"":"&amp;Z480&amp;",""stage"":"&amp;AI480&amp;",""spos"":2,""cpos"":2},
{""monster_id"":"&amp;AD480&amp;",""level"":"&amp;Z480&amp;",""stage"":"&amp;AJ480&amp;",""spos"":3,""cpos"":3},
{""monster_id"":"&amp;AE480&amp;",""level"":"&amp;Z480&amp;",""stage"":"&amp;AK480&amp;",""spos"":4,""cpos"":4},
{""monster_id"":"&amp;AF480&amp;",""level"":"&amp;Z480&amp;",""stage"":"&amp;AL480&amp;",""spos"":5,""cpos"":5},
{""monster_id"":"&amp;AG480&amp;",""level"":"&amp;Z480&amp;",""stage"":"&amp;AM480&amp;",""spos"":6,""cpos"":6}
]"</f>
        <v>[
{"monster_id":20356,"level":229,"stage":6,"spos":1,"cpos":1,"boss":1},
{"monster_id":20045,"level":229,"stage":6,"spos":2,"cpos":2},
{"monster_id":20316,"level":229,"stage":5,"spos":3,"cpos":3},
{"monster_id":20456,"level":229,"stage":6,"spos":4,"cpos":4},
{"monster_id":20315,"level":229,"stage":5,"spos":5,"cpos":5},
{"monster_id":20455,"level":229,"stage":6,"spos":6,"cpos":6}
]</v>
      </c>
      <c r="L480" s="3">
        <f t="shared" si="37"/>
        <v>0</v>
      </c>
      <c r="M480" s="3">
        <f t="shared" si="38"/>
        <v>5</v>
      </c>
      <c r="U480" s="24" t="str">
        <f>"{""item_id"":"&amp;X480&amp;",""count"":24}"</f>
        <v>{"item_id":70043,"count":24}</v>
      </c>
      <c r="X480">
        <v>70043</v>
      </c>
      <c r="Z480">
        <f t="shared" si="39"/>
        <v>229</v>
      </c>
      <c r="AA480">
        <v>2</v>
      </c>
      <c r="AB480">
        <v>20356</v>
      </c>
      <c r="AC480">
        <v>20045</v>
      </c>
      <c r="AD480">
        <v>20316</v>
      </c>
      <c r="AE480">
        <v>20456</v>
      </c>
      <c r="AF480">
        <v>20315</v>
      </c>
      <c r="AG480">
        <v>20455</v>
      </c>
      <c r="AH480">
        <v>6</v>
      </c>
      <c r="AI480">
        <v>6</v>
      </c>
      <c r="AJ480">
        <v>5</v>
      </c>
      <c r="AK480">
        <v>6</v>
      </c>
      <c r="AL480">
        <v>5</v>
      </c>
      <c r="AM480">
        <v>6</v>
      </c>
    </row>
    <row r="481" spans="1:39" ht="132" x14ac:dyDescent="0.15">
      <c r="A481" s="1"/>
      <c r="B481" s="19">
        <v>610176</v>
      </c>
      <c r="C481" s="20">
        <v>1</v>
      </c>
      <c r="D481" s="19">
        <v>176</v>
      </c>
      <c r="E481" s="20">
        <v>610177</v>
      </c>
      <c r="F481" s="21" t="s">
        <v>61</v>
      </c>
      <c r="G481" s="21" t="s">
        <v>60</v>
      </c>
      <c r="H481" s="22" t="str">
        <f t="shared" si="35"/>
        <v>[{"item_id":4,"count":140000}]</v>
      </c>
      <c r="I481" s="23"/>
      <c r="J481" s="23" t="str">
        <f t="shared" si="36"/>
        <v>[
{"monster_id":20061,"level":230,"stage":6,"spos":1,"cpos":1},
{"monster_id":20024,"level":230,"stage":6,"spos":2,"cpos":2},
{"monster_id":20015,"level":230,"stage":6,"spos":3,"cpos":3},
{"monster_id":20166,"level":230,"stage":6,"spos":4,"cpos":4},
{"monster_id":20326,"level":230,"stage":5,"spos":5,"cpos":5},
{"monster_id":20401,"level":230,"stage":6,"spos":6,"cpos":6}
]</v>
      </c>
      <c r="L481" s="3">
        <f t="shared" si="37"/>
        <v>1</v>
      </c>
      <c r="M481" s="3">
        <f t="shared" si="38"/>
        <v>6</v>
      </c>
      <c r="R481" s="24" t="s">
        <v>72</v>
      </c>
      <c r="X481">
        <v>70043</v>
      </c>
      <c r="Z481">
        <f t="shared" si="39"/>
        <v>230</v>
      </c>
      <c r="AA481">
        <v>1</v>
      </c>
      <c r="AB481">
        <v>20061</v>
      </c>
      <c r="AC481">
        <v>20024</v>
      </c>
      <c r="AD481">
        <v>20015</v>
      </c>
      <c r="AE481">
        <v>20166</v>
      </c>
      <c r="AF481">
        <v>20326</v>
      </c>
      <c r="AG481">
        <v>20401</v>
      </c>
      <c r="AH481">
        <v>6</v>
      </c>
      <c r="AI481">
        <v>6</v>
      </c>
      <c r="AJ481">
        <v>6</v>
      </c>
      <c r="AK481">
        <v>6</v>
      </c>
      <c r="AL481">
        <v>5</v>
      </c>
      <c r="AM481">
        <v>6</v>
      </c>
    </row>
    <row r="482" spans="1:39" ht="132" x14ac:dyDescent="0.15">
      <c r="A482" s="1"/>
      <c r="B482" s="19">
        <v>610177</v>
      </c>
      <c r="C482" s="20">
        <v>1</v>
      </c>
      <c r="D482" s="19">
        <v>177</v>
      </c>
      <c r="E482" s="19">
        <v>610178</v>
      </c>
      <c r="F482" s="21" t="s">
        <v>61</v>
      </c>
      <c r="G482" s="21" t="s">
        <v>60</v>
      </c>
      <c r="H482" s="22" t="str">
        <f t="shared" si="35"/>
        <v>[{"item_id":1,"count":140000}]</v>
      </c>
      <c r="I482" s="23"/>
      <c r="J482" s="23" t="str">
        <f t="shared" si="36"/>
        <v>[
{"monster_id":20431,"level":231,"stage":5,"spos":1,"cpos":1},
{"monster_id":20121,"level":231,"stage":6,"spos":2,"cpos":2},
{"monster_id":20063,"level":231,"stage":6,"spos":3,"cpos":3},
{"monster_id":20403,"level":231,"stage":6,"spos":4,"cpos":4},
{"monster_id":20463,"level":231,"stage":6,"spos":5,"cpos":5},
{"monster_id":20445,"level":231,"stage":6,"spos":6,"cpos":6}
]</v>
      </c>
      <c r="L482" s="3">
        <f t="shared" si="37"/>
        <v>2</v>
      </c>
      <c r="M482" s="3">
        <f t="shared" si="38"/>
        <v>7</v>
      </c>
      <c r="S482" s="24" t="s">
        <v>73</v>
      </c>
      <c r="X482">
        <v>70043</v>
      </c>
      <c r="Z482">
        <f t="shared" si="39"/>
        <v>231</v>
      </c>
      <c r="AA482">
        <v>1</v>
      </c>
      <c r="AB482">
        <v>20431</v>
      </c>
      <c r="AC482">
        <v>20121</v>
      </c>
      <c r="AD482">
        <v>20063</v>
      </c>
      <c r="AE482">
        <v>20403</v>
      </c>
      <c r="AF482">
        <v>20463</v>
      </c>
      <c r="AG482">
        <v>20445</v>
      </c>
      <c r="AH482">
        <v>5</v>
      </c>
      <c r="AI482">
        <v>6</v>
      </c>
      <c r="AJ482">
        <v>6</v>
      </c>
      <c r="AK482">
        <v>6</v>
      </c>
      <c r="AL482">
        <v>6</v>
      </c>
      <c r="AM482">
        <v>6</v>
      </c>
    </row>
    <row r="483" spans="1:39" ht="132" x14ac:dyDescent="0.15">
      <c r="A483" s="1"/>
      <c r="B483" s="19">
        <v>610178</v>
      </c>
      <c r="C483" s="20">
        <v>1</v>
      </c>
      <c r="D483" s="19">
        <v>178</v>
      </c>
      <c r="E483" s="20">
        <v>610179</v>
      </c>
      <c r="F483" s="21" t="s">
        <v>61</v>
      </c>
      <c r="G483" s="21" t="s">
        <v>60</v>
      </c>
      <c r="H483" s="22" t="str">
        <f t="shared" si="35"/>
        <v>[{"item_id":4,"count":140000}]</v>
      </c>
      <c r="I483" s="23"/>
      <c r="J483" s="23" t="str">
        <f t="shared" si="36"/>
        <v>[
{"monster_id":20323,"level":232,"stage":5,"spos":1,"cpos":1},
{"monster_id":20083,"level":232,"stage":6,"spos":2,"cpos":2},
{"monster_id":20154,"level":232,"stage":6,"spos":3,"cpos":3},
{"monster_id":20325,"level":232,"stage":5,"spos":4,"cpos":4},
{"monster_id":20385,"level":232,"stage":5,"spos":5,"cpos":5},
{"monster_id":20181,"level":232,"stage":6,"spos":6,"cpos":6}
]</v>
      </c>
      <c r="L483" s="3">
        <f t="shared" si="37"/>
        <v>3</v>
      </c>
      <c r="M483" s="3">
        <f t="shared" si="38"/>
        <v>8</v>
      </c>
      <c r="R483" s="24" t="s">
        <v>72</v>
      </c>
      <c r="X483">
        <v>70043</v>
      </c>
      <c r="Z483">
        <f t="shared" si="39"/>
        <v>232</v>
      </c>
      <c r="AA483">
        <v>1</v>
      </c>
      <c r="AB483">
        <v>20323</v>
      </c>
      <c r="AC483">
        <v>20083</v>
      </c>
      <c r="AD483">
        <v>20154</v>
      </c>
      <c r="AE483">
        <v>20325</v>
      </c>
      <c r="AF483">
        <v>20385</v>
      </c>
      <c r="AG483">
        <v>20181</v>
      </c>
      <c r="AH483">
        <v>5</v>
      </c>
      <c r="AI483">
        <v>6</v>
      </c>
      <c r="AJ483">
        <v>6</v>
      </c>
      <c r="AK483">
        <v>5</v>
      </c>
      <c r="AL483">
        <v>5</v>
      </c>
      <c r="AM483">
        <v>6</v>
      </c>
    </row>
    <row r="484" spans="1:39" ht="132" x14ac:dyDescent="0.15">
      <c r="A484" s="1"/>
      <c r="B484" s="19">
        <v>610179</v>
      </c>
      <c r="C484" s="20">
        <v>1</v>
      </c>
      <c r="D484" s="19">
        <v>179</v>
      </c>
      <c r="E484" s="19">
        <v>610180</v>
      </c>
      <c r="F484" s="21" t="s">
        <v>61</v>
      </c>
      <c r="G484" s="21" t="s">
        <v>60</v>
      </c>
      <c r="H484" s="22" t="str">
        <f t="shared" si="35"/>
        <v>[{"item_id":1,"count":140000}]</v>
      </c>
      <c r="I484" s="23"/>
      <c r="J484" s="23" t="str">
        <f t="shared" si="36"/>
        <v>[
{"monster_id":20063,"level":233,"stage":6,"spos":1,"cpos":1},
{"monster_id":20452,"level":233,"stage":6,"spos":2,"cpos":2},
{"monster_id":20392,"level":233,"stage":6,"spos":3,"cpos":3},
{"monster_id":20082,"level":233,"stage":6,"spos":4,"cpos":4},
{"monster_id":20325,"level":233,"stage":5,"spos":5,"cpos":5},
{"monster_id":20322,"level":233,"stage":5,"spos":6,"cpos":6}
]</v>
      </c>
      <c r="L484" s="3">
        <f t="shared" si="37"/>
        <v>4</v>
      </c>
      <c r="M484" s="3">
        <f t="shared" si="38"/>
        <v>9</v>
      </c>
      <c r="S484" s="24" t="s">
        <v>73</v>
      </c>
      <c r="X484">
        <v>70043</v>
      </c>
      <c r="Z484">
        <f t="shared" si="39"/>
        <v>233</v>
      </c>
      <c r="AA484">
        <v>1</v>
      </c>
      <c r="AB484">
        <v>20063</v>
      </c>
      <c r="AC484">
        <v>20452</v>
      </c>
      <c r="AD484">
        <v>20392</v>
      </c>
      <c r="AE484">
        <v>20082</v>
      </c>
      <c r="AF484">
        <v>20325</v>
      </c>
      <c r="AG484">
        <v>20322</v>
      </c>
      <c r="AH484">
        <v>6</v>
      </c>
      <c r="AI484">
        <v>6</v>
      </c>
      <c r="AJ484">
        <v>6</v>
      </c>
      <c r="AK484">
        <v>6</v>
      </c>
      <c r="AL484">
        <v>5</v>
      </c>
      <c r="AM484">
        <v>5</v>
      </c>
    </row>
    <row r="485" spans="1:39" ht="132" x14ac:dyDescent="0.15">
      <c r="A485" s="1"/>
      <c r="B485" s="19">
        <v>610180</v>
      </c>
      <c r="C485" s="20">
        <v>1</v>
      </c>
      <c r="D485" s="19">
        <v>180</v>
      </c>
      <c r="E485" s="20">
        <v>610181</v>
      </c>
      <c r="F485" s="21" t="s">
        <v>61</v>
      </c>
      <c r="G485" s="21" t="s">
        <v>60</v>
      </c>
      <c r="H485" s="22" t="str">
        <f t="shared" si="35"/>
        <v>[{"item_id":141,"count":23}]</v>
      </c>
      <c r="I485" s="23">
        <v>1</v>
      </c>
      <c r="J485" s="23" t="str">
        <f>"[
{""monster_id"":"&amp;AB485&amp;",""level"":"&amp;Z485&amp;",""stage"":"&amp;AH485&amp;",""spos"":1,""cpos"":1,""boss"":1},
{""monster_id"":"&amp;AC485&amp;",""level"":"&amp;Z485&amp;",""stage"":"&amp;AI485&amp;",""spos"":2,""cpos"":2},
{""monster_id"":"&amp;AD485&amp;",""level"":"&amp;Z485&amp;",""stage"":"&amp;AJ485&amp;",""spos"":3,""cpos"":3},
{""monster_id"":"&amp;AE485&amp;",""level"":"&amp;Z485&amp;",""stage"":"&amp;AK485&amp;",""spos"":4,""cpos"":4},
{""monster_id"":"&amp;AF485&amp;",""level"":"&amp;Z485&amp;",""stage"":"&amp;AL485&amp;",""spos"":5,""cpos"":5},
{""monster_id"":"&amp;AG485&amp;",""level"":"&amp;Z485&amp;",""stage"":"&amp;AM485&amp;",""spos"":6,""cpos"":6}
]"</f>
        <v>[
{"monster_id":20415,"level":235,"stage":7,"spos":1,"cpos":1,"boss":1},
{"monster_id":20325,"level":235,"stage":5,"spos":2,"cpos":2},
{"monster_id":20334,"level":235,"stage":7,"spos":3,"cpos":3},
{"monster_id":20076,"level":235,"stage":7,"spos":4,"cpos":4},
{"monster_id":20016,"level":235,"stage":7,"spos":5,"cpos":5},
{"monster_id":20135,"level":235,"stage":7,"spos":6,"cpos":6}
]</v>
      </c>
      <c r="L485" s="3">
        <f t="shared" si="37"/>
        <v>0</v>
      </c>
      <c r="M485" s="3">
        <f t="shared" si="38"/>
        <v>0</v>
      </c>
      <c r="T485" s="24" t="str">
        <f>"{""item_id"":"&amp;W485&amp;",""count"":23}"</f>
        <v>{"item_id":141,"count":23}</v>
      </c>
      <c r="W485">
        <v>141</v>
      </c>
      <c r="X485">
        <v>70043</v>
      </c>
      <c r="Z485">
        <f t="shared" si="39"/>
        <v>235</v>
      </c>
      <c r="AA485">
        <v>2</v>
      </c>
      <c r="AB485">
        <v>20415</v>
      </c>
      <c r="AC485">
        <v>20325</v>
      </c>
      <c r="AD485">
        <v>20334</v>
      </c>
      <c r="AE485">
        <v>20076</v>
      </c>
      <c r="AF485">
        <v>20016</v>
      </c>
      <c r="AG485">
        <v>20135</v>
      </c>
      <c r="AH485">
        <v>7</v>
      </c>
      <c r="AI485">
        <v>5</v>
      </c>
      <c r="AJ485">
        <v>7</v>
      </c>
      <c r="AK485">
        <v>7</v>
      </c>
      <c r="AL485">
        <v>7</v>
      </c>
      <c r="AM485">
        <v>7</v>
      </c>
    </row>
    <row r="486" spans="1:39" ht="132" x14ac:dyDescent="0.15">
      <c r="A486" s="1"/>
      <c r="B486" s="19">
        <v>610181</v>
      </c>
      <c r="C486" s="20">
        <v>1</v>
      </c>
      <c r="D486" s="19">
        <v>181</v>
      </c>
      <c r="E486" s="19">
        <v>610182</v>
      </c>
      <c r="F486" s="21" t="s">
        <v>61</v>
      </c>
      <c r="G486" s="21" t="s">
        <v>60</v>
      </c>
      <c r="H486" s="22" t="str">
        <f t="shared" si="35"/>
        <v>[{"item_id":4,"count":140000}]</v>
      </c>
      <c r="I486" s="23"/>
      <c r="J486" s="23" t="str">
        <f t="shared" si="36"/>
        <v>[
{"monster_id":20445,"level":236,"stage":7,"spos":1,"cpos":1},
{"monster_id":20132,"level":236,"stage":7,"spos":2,"cpos":2},
{"monster_id":20455,"level":236,"stage":7,"spos":3,"cpos":3},
{"monster_id":20024,"level":236,"stage":7,"spos":4,"cpos":4},
{"monster_id":20114,"level":236,"stage":7,"spos":5,"cpos":5},
{"monster_id":20034,"level":236,"stage":7,"spos":6,"cpos":6}
]</v>
      </c>
      <c r="L486" s="3">
        <f t="shared" si="37"/>
        <v>1</v>
      </c>
      <c r="M486" s="3">
        <f t="shared" si="38"/>
        <v>1</v>
      </c>
      <c r="R486" s="24" t="s">
        <v>72</v>
      </c>
      <c r="X486">
        <v>70043</v>
      </c>
      <c r="Z486">
        <f t="shared" si="39"/>
        <v>236</v>
      </c>
      <c r="AA486">
        <v>1</v>
      </c>
      <c r="AB486">
        <v>20445</v>
      </c>
      <c r="AC486">
        <v>20132</v>
      </c>
      <c r="AD486">
        <v>20455</v>
      </c>
      <c r="AE486">
        <v>20024</v>
      </c>
      <c r="AF486">
        <v>20114</v>
      </c>
      <c r="AG486">
        <v>20034</v>
      </c>
      <c r="AH486">
        <v>7</v>
      </c>
      <c r="AI486">
        <v>7</v>
      </c>
      <c r="AJ486">
        <v>7</v>
      </c>
      <c r="AK486">
        <v>7</v>
      </c>
      <c r="AL486">
        <v>7</v>
      </c>
      <c r="AM486">
        <v>7</v>
      </c>
    </row>
    <row r="487" spans="1:39" ht="132" x14ac:dyDescent="0.15">
      <c r="A487" s="1"/>
      <c r="B487" s="19">
        <v>610182</v>
      </c>
      <c r="C487" s="20">
        <v>1</v>
      </c>
      <c r="D487" s="19">
        <v>182</v>
      </c>
      <c r="E487" s="20">
        <v>610183</v>
      </c>
      <c r="F487" s="21" t="s">
        <v>61</v>
      </c>
      <c r="G487" s="21" t="s">
        <v>60</v>
      </c>
      <c r="H487" s="22" t="str">
        <f t="shared" si="35"/>
        <v>[{"item_id":1,"count":140000}]</v>
      </c>
      <c r="I487" s="23"/>
      <c r="J487" s="23" t="str">
        <f t="shared" si="36"/>
        <v>[
{"monster_id":20445,"level":237,"stage":7,"spos":1,"cpos":1},
{"monster_id":20013,"level":237,"stage":7,"spos":2,"cpos":2},
{"monster_id":20313,"level":237,"stage":5,"spos":3,"cpos":3},
{"monster_id":20125,"level":237,"stage":7,"spos":4,"cpos":4},
{"monster_id":20346,"level":237,"stage":7,"spos":5,"cpos":5},
{"monster_id":20324,"level":237,"stage":5,"spos":6,"cpos":6}
]</v>
      </c>
      <c r="L487" s="3">
        <f t="shared" si="37"/>
        <v>2</v>
      </c>
      <c r="M487" s="3">
        <f t="shared" si="38"/>
        <v>2</v>
      </c>
      <c r="S487" s="24" t="s">
        <v>73</v>
      </c>
      <c r="X487">
        <v>70043</v>
      </c>
      <c r="Z487">
        <f t="shared" si="39"/>
        <v>237</v>
      </c>
      <c r="AA487">
        <v>1</v>
      </c>
      <c r="AB487">
        <v>20445</v>
      </c>
      <c r="AC487">
        <v>20013</v>
      </c>
      <c r="AD487">
        <v>20313</v>
      </c>
      <c r="AE487">
        <v>20125</v>
      </c>
      <c r="AF487">
        <v>20346</v>
      </c>
      <c r="AG487">
        <v>20324</v>
      </c>
      <c r="AH487">
        <v>7</v>
      </c>
      <c r="AI487">
        <v>7</v>
      </c>
      <c r="AJ487">
        <v>5</v>
      </c>
      <c r="AK487">
        <v>7</v>
      </c>
      <c r="AL487">
        <v>7</v>
      </c>
      <c r="AM487">
        <v>5</v>
      </c>
    </row>
    <row r="488" spans="1:39" ht="132" x14ac:dyDescent="0.15">
      <c r="A488" s="1"/>
      <c r="B488" s="19">
        <v>610183</v>
      </c>
      <c r="C488" s="20">
        <v>1</v>
      </c>
      <c r="D488" s="19">
        <v>183</v>
      </c>
      <c r="E488" s="19">
        <v>610184</v>
      </c>
      <c r="F488" s="21" t="s">
        <v>61</v>
      </c>
      <c r="G488" s="21" t="s">
        <v>60</v>
      </c>
      <c r="H488" s="22" t="str">
        <f t="shared" si="35"/>
        <v>[{"item_id":4,"count":140000}]</v>
      </c>
      <c r="I488" s="23"/>
      <c r="J488" s="23" t="str">
        <f t="shared" si="36"/>
        <v>[
{"monster_id":20073,"level":238,"stage":7,"spos":1,"cpos":1},
{"monster_id":20423,"level":238,"stage":5,"spos":2,"cpos":2},
{"monster_id":20375,"level":238,"stage":5,"spos":3,"cpos":3},
{"monster_id":20415,"level":238,"stage":7,"spos":4,"cpos":4},
{"monster_id":20063,"level":238,"stage":7,"spos":5,"cpos":5},
{"monster_id":20035,"level":238,"stage":7,"spos":6,"cpos":6}
]</v>
      </c>
      <c r="L488" s="3">
        <f t="shared" si="37"/>
        <v>3</v>
      </c>
      <c r="M488" s="3">
        <f t="shared" si="38"/>
        <v>3</v>
      </c>
      <c r="R488" s="24" t="s">
        <v>72</v>
      </c>
      <c r="X488">
        <v>70043</v>
      </c>
      <c r="Z488">
        <f t="shared" si="39"/>
        <v>238</v>
      </c>
      <c r="AA488">
        <v>1</v>
      </c>
      <c r="AB488">
        <v>20073</v>
      </c>
      <c r="AC488">
        <v>20423</v>
      </c>
      <c r="AD488">
        <v>20375</v>
      </c>
      <c r="AE488">
        <v>20415</v>
      </c>
      <c r="AF488">
        <v>20063</v>
      </c>
      <c r="AG488">
        <v>20035</v>
      </c>
      <c r="AH488">
        <v>7</v>
      </c>
      <c r="AI488">
        <v>5</v>
      </c>
      <c r="AJ488">
        <v>5</v>
      </c>
      <c r="AK488">
        <v>7</v>
      </c>
      <c r="AL488">
        <v>7</v>
      </c>
      <c r="AM488">
        <v>7</v>
      </c>
    </row>
    <row r="489" spans="1:39" ht="132" x14ac:dyDescent="0.15">
      <c r="A489" s="1"/>
      <c r="B489" s="19">
        <v>610184</v>
      </c>
      <c r="C489" s="20">
        <v>1</v>
      </c>
      <c r="D489" s="19">
        <v>184</v>
      </c>
      <c r="E489" s="20">
        <v>610185</v>
      </c>
      <c r="F489" s="21" t="s">
        <v>61</v>
      </c>
      <c r="G489" s="21" t="s">
        <v>60</v>
      </c>
      <c r="H489" s="22" t="str">
        <f t="shared" si="35"/>
        <v>[{"item_id":1,"count":140000}]</v>
      </c>
      <c r="I489" s="23"/>
      <c r="J489" s="23" t="str">
        <f t="shared" si="36"/>
        <v>[
{"monster_id":20406,"level":239,"stage":7,"spos":1,"cpos":1},
{"monster_id":20362,"level":239,"stage":7,"spos":2,"cpos":2},
{"monster_id":20154,"level":239,"stage":7,"spos":3,"cpos":3},
{"monster_id":20336,"level":239,"stage":7,"spos":4,"cpos":4},
{"monster_id":20413,"level":239,"stage":7,"spos":5,"cpos":5},
{"monster_id":20045,"level":239,"stage":7,"spos":6,"cpos":6}
]</v>
      </c>
      <c r="L489" s="3">
        <f t="shared" si="37"/>
        <v>4</v>
      </c>
      <c r="M489" s="3">
        <f t="shared" si="38"/>
        <v>4</v>
      </c>
      <c r="S489" s="24" t="s">
        <v>73</v>
      </c>
      <c r="X489">
        <v>70043</v>
      </c>
      <c r="Z489">
        <f t="shared" si="39"/>
        <v>239</v>
      </c>
      <c r="AA489">
        <v>1</v>
      </c>
      <c r="AB489">
        <v>20406</v>
      </c>
      <c r="AC489">
        <v>20362</v>
      </c>
      <c r="AD489">
        <v>20154</v>
      </c>
      <c r="AE489">
        <v>20336</v>
      </c>
      <c r="AF489">
        <v>20413</v>
      </c>
      <c r="AG489">
        <v>20045</v>
      </c>
      <c r="AH489">
        <v>7</v>
      </c>
      <c r="AI489">
        <v>7</v>
      </c>
      <c r="AJ489">
        <v>7</v>
      </c>
      <c r="AK489">
        <v>7</v>
      </c>
      <c r="AL489">
        <v>7</v>
      </c>
      <c r="AM489">
        <v>7</v>
      </c>
    </row>
    <row r="490" spans="1:39" ht="132" x14ac:dyDescent="0.15">
      <c r="A490" s="1"/>
      <c r="B490" s="19">
        <v>610185</v>
      </c>
      <c r="C490" s="20">
        <v>1</v>
      </c>
      <c r="D490" s="19">
        <v>185</v>
      </c>
      <c r="E490" s="19">
        <v>610186</v>
      </c>
      <c r="F490" s="21" t="s">
        <v>61</v>
      </c>
      <c r="G490" s="21" t="s">
        <v>60</v>
      </c>
      <c r="H490" s="22" t="str">
        <f t="shared" si="35"/>
        <v>[{"item_id":142,"count":22}]</v>
      </c>
      <c r="I490" s="23">
        <v>1</v>
      </c>
      <c r="J490" s="23" t="str">
        <f>"[
{""monster_id"":"&amp;AB490&amp;",""level"":"&amp;Z490&amp;",""stage"":"&amp;AH490&amp;",""spos"":1,""cpos"":1,""boss"":1},
{""monster_id"":"&amp;AC490&amp;",""level"":"&amp;Z490&amp;",""stage"":"&amp;AI490&amp;",""spos"":2,""cpos"":2},
{""monster_id"":"&amp;AD490&amp;",""level"":"&amp;Z490&amp;",""stage"":"&amp;AJ490&amp;",""spos"":3,""cpos"":3},
{""monster_id"":"&amp;AE490&amp;",""level"":"&amp;Z490&amp;",""stage"":"&amp;AK490&amp;",""spos"":4,""cpos"":4},
{""monster_id"":"&amp;AF490&amp;",""level"":"&amp;Z490&amp;",""stage"":"&amp;AL490&amp;",""spos"":5,""cpos"":5},
{""monster_id"":"&amp;AG490&amp;",""level"":"&amp;Z490&amp;",""stage"":"&amp;AM490&amp;",""spos"":6,""cpos"":6}
]"</f>
        <v>[
{"monster_id":20336,"level":241,"stage":7,"spos":1,"cpos":1,"boss":1},
{"monster_id":20375,"level":241,"stage":5,"spos":2,"cpos":2},
{"monster_id":20064,"level":241,"stage":7,"spos":3,"cpos":3},
{"monster_id":20444,"level":241,"stage":7,"spos":4,"cpos":4},
{"monster_id":20384,"level":241,"stage":5,"spos":5,"cpos":5},
{"monster_id":20123,"level":241,"stage":7,"spos":6,"cpos":6}
]</v>
      </c>
      <c r="L490" s="3">
        <f t="shared" si="37"/>
        <v>0</v>
      </c>
      <c r="M490" s="3">
        <f t="shared" si="38"/>
        <v>5</v>
      </c>
      <c r="T490" s="24" t="str">
        <f>"{""item_id"":"&amp;W490&amp;",""count"":22}"</f>
        <v>{"item_id":142,"count":22}</v>
      </c>
      <c r="W490">
        <v>142</v>
      </c>
      <c r="X490">
        <v>70043</v>
      </c>
      <c r="Z490">
        <f t="shared" si="39"/>
        <v>241</v>
      </c>
      <c r="AA490">
        <v>2</v>
      </c>
      <c r="AB490">
        <v>20336</v>
      </c>
      <c r="AC490">
        <v>20375</v>
      </c>
      <c r="AD490">
        <v>20064</v>
      </c>
      <c r="AE490">
        <v>20444</v>
      </c>
      <c r="AF490">
        <v>20384</v>
      </c>
      <c r="AG490">
        <v>20123</v>
      </c>
      <c r="AH490">
        <v>7</v>
      </c>
      <c r="AI490">
        <v>5</v>
      </c>
      <c r="AJ490">
        <v>7</v>
      </c>
      <c r="AK490">
        <v>7</v>
      </c>
      <c r="AL490">
        <v>5</v>
      </c>
      <c r="AM490">
        <v>7</v>
      </c>
    </row>
    <row r="491" spans="1:39" ht="132" x14ac:dyDescent="0.15">
      <c r="A491" s="1"/>
      <c r="B491" s="19">
        <v>610186</v>
      </c>
      <c r="C491" s="20">
        <v>1</v>
      </c>
      <c r="D491" s="19">
        <v>186</v>
      </c>
      <c r="E491" s="20">
        <v>610187</v>
      </c>
      <c r="F491" s="21" t="s">
        <v>61</v>
      </c>
      <c r="G491" s="21" t="s">
        <v>60</v>
      </c>
      <c r="H491" s="22" t="str">
        <f t="shared" si="35"/>
        <v>[{"item_id":4,"count":140000}]</v>
      </c>
      <c r="I491" s="23"/>
      <c r="J491" s="23" t="str">
        <f t="shared" si="36"/>
        <v>[
{"monster_id":20183,"level":242,"stage":7,"spos":1,"cpos":1},
{"monster_id":20136,"level":242,"stage":7,"spos":2,"cpos":2},
{"monster_id":20402,"level":242,"stage":7,"spos":3,"cpos":3},
{"monster_id":20085,"level":242,"stage":7,"spos":4,"cpos":4},
{"monster_id":20185,"level":242,"stage":7,"spos":5,"cpos":5},
{"monster_id":20183,"level":242,"stage":7,"spos":6,"cpos":6}
]</v>
      </c>
      <c r="L491" s="3">
        <f t="shared" si="37"/>
        <v>1</v>
      </c>
      <c r="M491" s="3">
        <f t="shared" si="38"/>
        <v>6</v>
      </c>
      <c r="R491" s="24" t="s">
        <v>72</v>
      </c>
      <c r="X491">
        <v>70043</v>
      </c>
      <c r="Z491">
        <f t="shared" si="39"/>
        <v>242</v>
      </c>
      <c r="AA491">
        <v>1</v>
      </c>
      <c r="AB491">
        <v>20183</v>
      </c>
      <c r="AC491">
        <v>20136</v>
      </c>
      <c r="AD491">
        <v>20402</v>
      </c>
      <c r="AE491">
        <v>20085</v>
      </c>
      <c r="AF491">
        <v>20185</v>
      </c>
      <c r="AG491">
        <v>20183</v>
      </c>
      <c r="AH491">
        <v>7</v>
      </c>
      <c r="AI491">
        <v>7</v>
      </c>
      <c r="AJ491">
        <v>7</v>
      </c>
      <c r="AK491">
        <v>7</v>
      </c>
      <c r="AL491">
        <v>7</v>
      </c>
      <c r="AM491">
        <v>7</v>
      </c>
    </row>
    <row r="492" spans="1:39" ht="132" x14ac:dyDescent="0.15">
      <c r="A492" s="1"/>
      <c r="B492" s="19">
        <v>610187</v>
      </c>
      <c r="C492" s="20">
        <v>1</v>
      </c>
      <c r="D492" s="19">
        <v>187</v>
      </c>
      <c r="E492" s="19">
        <v>610188</v>
      </c>
      <c r="F492" s="21" t="s">
        <v>61</v>
      </c>
      <c r="G492" s="21" t="s">
        <v>60</v>
      </c>
      <c r="H492" s="22" t="str">
        <f t="shared" si="35"/>
        <v>[{"item_id":1,"count":140000}]</v>
      </c>
      <c r="I492" s="23"/>
      <c r="J492" s="23" t="str">
        <f t="shared" si="36"/>
        <v>[
{"monster_id":20062,"level":243,"stage":7,"spos":1,"cpos":1},
{"monster_id":20324,"level":243,"stage":5,"spos":2,"cpos":2},
{"monster_id":20086,"level":243,"stage":7,"spos":3,"cpos":3},
{"monster_id":20113,"level":243,"stage":7,"spos":4,"cpos":4},
{"monster_id":20122,"level":243,"stage":7,"spos":5,"cpos":5},
{"monster_id":20023,"level":243,"stage":7,"spos":6,"cpos":6}
]</v>
      </c>
      <c r="L492" s="3">
        <f t="shared" si="37"/>
        <v>2</v>
      </c>
      <c r="M492" s="3">
        <f t="shared" si="38"/>
        <v>7</v>
      </c>
      <c r="S492" s="24" t="s">
        <v>73</v>
      </c>
      <c r="X492">
        <v>70043</v>
      </c>
      <c r="Z492">
        <f t="shared" si="39"/>
        <v>243</v>
      </c>
      <c r="AA492">
        <v>1</v>
      </c>
      <c r="AB492">
        <v>20062</v>
      </c>
      <c r="AC492">
        <v>20324</v>
      </c>
      <c r="AD492">
        <v>20086</v>
      </c>
      <c r="AE492">
        <v>20113</v>
      </c>
      <c r="AF492">
        <v>20122</v>
      </c>
      <c r="AG492">
        <v>20023</v>
      </c>
      <c r="AH492">
        <v>7</v>
      </c>
      <c r="AI492">
        <v>5</v>
      </c>
      <c r="AJ492">
        <v>7</v>
      </c>
      <c r="AK492">
        <v>7</v>
      </c>
      <c r="AL492">
        <v>7</v>
      </c>
      <c r="AM492">
        <v>7</v>
      </c>
    </row>
    <row r="493" spans="1:39" ht="132" x14ac:dyDescent="0.15">
      <c r="A493" s="1"/>
      <c r="B493" s="19">
        <v>610188</v>
      </c>
      <c r="C493" s="20">
        <v>1</v>
      </c>
      <c r="D493" s="19">
        <v>188</v>
      </c>
      <c r="E493" s="20">
        <v>610189</v>
      </c>
      <c r="F493" s="21" t="s">
        <v>61</v>
      </c>
      <c r="G493" s="21" t="s">
        <v>60</v>
      </c>
      <c r="H493" s="22" t="str">
        <f t="shared" si="35"/>
        <v>[{"item_id":4,"count":140000}]</v>
      </c>
      <c r="I493" s="23"/>
      <c r="J493" s="23" t="str">
        <f t="shared" si="36"/>
        <v>[
{"monster_id":20382,"level":244,"stage":5,"spos":1,"cpos":1},
{"monster_id":20163,"level":244,"stage":7,"spos":2,"cpos":2},
{"monster_id":20345,"level":244,"stage":7,"spos":3,"cpos":3},
{"monster_id":20176,"level":244,"stage":7,"spos":4,"cpos":4},
{"monster_id":20134,"level":244,"stage":7,"spos":5,"cpos":5},
{"monster_id":20142,"level":244,"stage":7,"spos":6,"cpos":6}
]</v>
      </c>
      <c r="L493" s="3">
        <f t="shared" si="37"/>
        <v>3</v>
      </c>
      <c r="M493" s="3">
        <f t="shared" si="38"/>
        <v>8</v>
      </c>
      <c r="R493" s="24" t="s">
        <v>72</v>
      </c>
      <c r="X493">
        <v>70043</v>
      </c>
      <c r="Z493">
        <f t="shared" si="39"/>
        <v>244</v>
      </c>
      <c r="AA493">
        <v>1</v>
      </c>
      <c r="AB493">
        <v>20382</v>
      </c>
      <c r="AC493">
        <v>20163</v>
      </c>
      <c r="AD493">
        <v>20345</v>
      </c>
      <c r="AE493">
        <v>20176</v>
      </c>
      <c r="AF493">
        <v>20134</v>
      </c>
      <c r="AG493">
        <v>20142</v>
      </c>
      <c r="AH493">
        <v>5</v>
      </c>
      <c r="AI493">
        <v>7</v>
      </c>
      <c r="AJ493">
        <v>7</v>
      </c>
      <c r="AK493">
        <v>7</v>
      </c>
      <c r="AL493">
        <v>7</v>
      </c>
      <c r="AM493">
        <v>7</v>
      </c>
    </row>
    <row r="494" spans="1:39" ht="132" x14ac:dyDescent="0.15">
      <c r="A494" s="1"/>
      <c r="B494" s="19">
        <v>610189</v>
      </c>
      <c r="C494" s="20">
        <v>1</v>
      </c>
      <c r="D494" s="19">
        <v>189</v>
      </c>
      <c r="E494" s="19">
        <v>610190</v>
      </c>
      <c r="F494" s="21" t="s">
        <v>61</v>
      </c>
      <c r="G494" s="21" t="s">
        <v>60</v>
      </c>
      <c r="H494" s="22" t="str">
        <f t="shared" si="35"/>
        <v>[{"item_id":1,"count":140000}]</v>
      </c>
      <c r="I494" s="23"/>
      <c r="J494" s="23" t="str">
        <f t="shared" si="36"/>
        <v>[
{"monster_id":20454,"level":245,"stage":7,"spos":1,"cpos":1},
{"monster_id":20153,"level":245,"stage":7,"spos":2,"cpos":2},
{"monster_id":20372,"level":245,"stage":5,"spos":3,"cpos":3},
{"monster_id":20423,"level":245,"stage":5,"spos":4,"cpos":4},
{"monster_id":20445,"level":245,"stage":7,"spos":5,"cpos":5},
{"monster_id":20162,"level":245,"stage":7,"spos":6,"cpos":6}
]</v>
      </c>
      <c r="L494" s="3">
        <f t="shared" si="37"/>
        <v>4</v>
      </c>
      <c r="M494" s="3">
        <f t="shared" si="38"/>
        <v>9</v>
      </c>
      <c r="S494" s="24" t="s">
        <v>73</v>
      </c>
      <c r="X494">
        <v>70043</v>
      </c>
      <c r="Z494">
        <f t="shared" si="39"/>
        <v>245</v>
      </c>
      <c r="AA494">
        <v>1</v>
      </c>
      <c r="AB494">
        <v>20454</v>
      </c>
      <c r="AC494">
        <v>20153</v>
      </c>
      <c r="AD494">
        <v>20372</v>
      </c>
      <c r="AE494">
        <v>20423</v>
      </c>
      <c r="AF494">
        <v>20445</v>
      </c>
      <c r="AG494">
        <v>20162</v>
      </c>
      <c r="AH494">
        <v>7</v>
      </c>
      <c r="AI494">
        <v>7</v>
      </c>
      <c r="AJ494">
        <v>5</v>
      </c>
      <c r="AK494">
        <v>5</v>
      </c>
      <c r="AL494">
        <v>7</v>
      </c>
      <c r="AM494">
        <v>7</v>
      </c>
    </row>
    <row r="495" spans="1:39" ht="132" x14ac:dyDescent="0.15">
      <c r="A495" s="1"/>
      <c r="B495" s="19">
        <v>610190</v>
      </c>
      <c r="C495" s="20">
        <v>1</v>
      </c>
      <c r="D495" s="19">
        <v>190</v>
      </c>
      <c r="E495" s="20">
        <v>610191</v>
      </c>
      <c r="F495" s="21" t="s">
        <v>61</v>
      </c>
      <c r="G495" s="21" t="s">
        <v>60</v>
      </c>
      <c r="H495" s="22" t="str">
        <f t="shared" si="35"/>
        <v>[{"item_id":143,"count":21}]</v>
      </c>
      <c r="I495" s="23">
        <v>1</v>
      </c>
      <c r="J495" s="23" t="str">
        <f>"[
{""monster_id"":"&amp;AB495&amp;",""level"":"&amp;Z495&amp;",""stage"":"&amp;AH495&amp;",""spos"":1,""cpos"":1,""boss"":1},
{""monster_id"":"&amp;AC495&amp;",""level"":"&amp;Z495&amp;",""stage"":"&amp;AI495&amp;",""spos"":2,""cpos"":2},
{""monster_id"":"&amp;AD495&amp;",""level"":"&amp;Z495&amp;",""stage"":"&amp;AJ495&amp;",""spos"":3,""cpos"":3},
{""monster_id"":"&amp;AE495&amp;",""level"":"&amp;Z495&amp;",""stage"":"&amp;AK495&amp;",""spos"":4,""cpos"":4},
{""monster_id"":"&amp;AF495&amp;",""level"":"&amp;Z495&amp;",""stage"":"&amp;AL495&amp;",""spos"":5,""cpos"":5},
{""monster_id"":"&amp;AG495&amp;",""level"":"&amp;Z495&amp;",""stage"":"&amp;AM495&amp;",""spos"":6,""cpos"":6}
]"</f>
        <v>[
{"monster_id":20376,"level":247,"stage":5,"spos":1,"cpos":1,"boss":1},
{"monster_id":20124,"level":247,"stage":7,"spos":2,"cpos":2},
{"monster_id":20342,"level":247,"stage":7,"spos":3,"cpos":3},
{"monster_id":20313,"level":247,"stage":5,"spos":4,"cpos":4},
{"monster_id":20162,"level":247,"stage":7,"spos":5,"cpos":5},
{"monster_id":20446,"level":247,"stage":7,"spos":6,"cpos":6}
]</v>
      </c>
      <c r="L495" s="3">
        <f t="shared" si="37"/>
        <v>0</v>
      </c>
      <c r="M495" s="3">
        <f t="shared" si="38"/>
        <v>0</v>
      </c>
      <c r="T495" s="24" t="str">
        <f>"{""item_id"":"&amp;W495&amp;",""count"":21}"</f>
        <v>{"item_id":143,"count":21}</v>
      </c>
      <c r="W495">
        <v>143</v>
      </c>
      <c r="X495">
        <v>70043</v>
      </c>
      <c r="Z495">
        <f t="shared" si="39"/>
        <v>247</v>
      </c>
      <c r="AA495">
        <v>2</v>
      </c>
      <c r="AB495">
        <v>20376</v>
      </c>
      <c r="AC495">
        <v>20124</v>
      </c>
      <c r="AD495">
        <v>20342</v>
      </c>
      <c r="AE495">
        <v>20313</v>
      </c>
      <c r="AF495">
        <v>20162</v>
      </c>
      <c r="AG495">
        <v>20446</v>
      </c>
      <c r="AH495">
        <v>5</v>
      </c>
      <c r="AI495">
        <v>7</v>
      </c>
      <c r="AJ495">
        <v>7</v>
      </c>
      <c r="AK495">
        <v>5</v>
      </c>
      <c r="AL495">
        <v>7</v>
      </c>
      <c r="AM495">
        <v>7</v>
      </c>
    </row>
    <row r="496" spans="1:39" ht="132" x14ac:dyDescent="0.15">
      <c r="A496" s="1"/>
      <c r="B496" s="19">
        <v>610191</v>
      </c>
      <c r="C496" s="20">
        <v>1</v>
      </c>
      <c r="D496" s="19">
        <v>191</v>
      </c>
      <c r="E496" s="19">
        <v>610192</v>
      </c>
      <c r="F496" s="21" t="s">
        <v>61</v>
      </c>
      <c r="G496" s="21" t="s">
        <v>60</v>
      </c>
      <c r="H496" s="22" t="str">
        <f t="shared" si="35"/>
        <v>[{"item_id":4,"count":140000}]</v>
      </c>
      <c r="I496" s="23"/>
      <c r="J496" s="23" t="str">
        <f t="shared" si="36"/>
        <v>[
{"monster_id":20362,"level":248,"stage":7,"spos":1,"cpos":1},
{"monster_id":20395,"level":248,"stage":7,"spos":2,"cpos":2},
{"monster_id":20164,"level":248,"stage":7,"spos":3,"cpos":3},
{"monster_id":20065,"level":248,"stage":7,"spos":4,"cpos":4},
{"monster_id":20033,"level":248,"stage":7,"spos":5,"cpos":5},
{"monster_id":20324,"level":248,"stage":5,"spos":6,"cpos":6}
]</v>
      </c>
      <c r="L496" s="3">
        <f t="shared" si="37"/>
        <v>1</v>
      </c>
      <c r="M496" s="3">
        <f t="shared" si="38"/>
        <v>1</v>
      </c>
      <c r="R496" s="24" t="s">
        <v>72</v>
      </c>
      <c r="X496">
        <v>70043</v>
      </c>
      <c r="Z496">
        <f t="shared" si="39"/>
        <v>248</v>
      </c>
      <c r="AA496">
        <v>1</v>
      </c>
      <c r="AB496">
        <v>20362</v>
      </c>
      <c r="AC496">
        <v>20395</v>
      </c>
      <c r="AD496">
        <v>20164</v>
      </c>
      <c r="AE496">
        <v>20065</v>
      </c>
      <c r="AF496">
        <v>20033</v>
      </c>
      <c r="AG496">
        <v>20324</v>
      </c>
      <c r="AH496">
        <v>7</v>
      </c>
      <c r="AI496">
        <v>7</v>
      </c>
      <c r="AJ496">
        <v>7</v>
      </c>
      <c r="AK496">
        <v>7</v>
      </c>
      <c r="AL496">
        <v>7</v>
      </c>
      <c r="AM496">
        <v>5</v>
      </c>
    </row>
    <row r="497" spans="1:39" ht="132" x14ac:dyDescent="0.15">
      <c r="A497" s="1"/>
      <c r="B497" s="19">
        <v>610192</v>
      </c>
      <c r="C497" s="20">
        <v>1</v>
      </c>
      <c r="D497" s="19">
        <v>192</v>
      </c>
      <c r="E497" s="20">
        <v>610193</v>
      </c>
      <c r="F497" s="21" t="s">
        <v>61</v>
      </c>
      <c r="G497" s="21" t="s">
        <v>60</v>
      </c>
      <c r="H497" s="22" t="str">
        <f t="shared" si="35"/>
        <v>[{"item_id":1,"count":140000}]</v>
      </c>
      <c r="I497" s="23"/>
      <c r="J497" s="23" t="str">
        <f t="shared" si="36"/>
        <v>[
{"monster_id":20476,"level":249,"stage":7,"spos":1,"cpos":1},
{"monster_id":20046,"level":249,"stage":7,"spos":2,"cpos":2},
{"monster_id":20326,"level":249,"stage":5,"spos":3,"cpos":3},
{"monster_id":20423,"level":249,"stage":5,"spos":4,"cpos":4},
{"monster_id":20382,"level":249,"stage":5,"spos":5,"cpos":5},
{"monster_id":20136,"level":249,"stage":7,"spos":6,"cpos":6}
]</v>
      </c>
      <c r="L497" s="3">
        <f t="shared" si="37"/>
        <v>2</v>
      </c>
      <c r="M497" s="3">
        <f t="shared" si="38"/>
        <v>2</v>
      </c>
      <c r="S497" s="24" t="s">
        <v>73</v>
      </c>
      <c r="X497">
        <v>70043</v>
      </c>
      <c r="Z497">
        <f t="shared" si="39"/>
        <v>249</v>
      </c>
      <c r="AA497">
        <v>1</v>
      </c>
      <c r="AB497">
        <v>20476</v>
      </c>
      <c r="AC497">
        <v>20046</v>
      </c>
      <c r="AD497">
        <v>20326</v>
      </c>
      <c r="AE497">
        <v>20423</v>
      </c>
      <c r="AF497">
        <v>20382</v>
      </c>
      <c r="AG497">
        <v>20136</v>
      </c>
      <c r="AH497">
        <v>7</v>
      </c>
      <c r="AI497">
        <v>7</v>
      </c>
      <c r="AJ497">
        <v>5</v>
      </c>
      <c r="AK497">
        <v>5</v>
      </c>
      <c r="AL497">
        <v>5</v>
      </c>
      <c r="AM497">
        <v>7</v>
      </c>
    </row>
    <row r="498" spans="1:39" ht="132" x14ac:dyDescent="0.15">
      <c r="A498" s="1"/>
      <c r="B498" s="19">
        <v>610193</v>
      </c>
      <c r="C498" s="20">
        <v>1</v>
      </c>
      <c r="D498" s="19">
        <v>193</v>
      </c>
      <c r="E498" s="19">
        <v>610194</v>
      </c>
      <c r="F498" s="21" t="s">
        <v>61</v>
      </c>
      <c r="G498" s="21" t="s">
        <v>60</v>
      </c>
      <c r="H498" s="22" t="str">
        <f t="shared" si="35"/>
        <v>[{"item_id":4,"count":140000}]</v>
      </c>
      <c r="I498" s="23"/>
      <c r="J498" s="23" t="str">
        <f t="shared" si="36"/>
        <v>[
{"monster_id":20162,"level":250,"stage":7,"spos":1,"cpos":1},
{"monster_id":20392,"level":250,"stage":7,"spos":2,"cpos":2},
{"monster_id":20324,"level":250,"stage":5,"spos":3,"cpos":3},
{"monster_id":20394,"level":250,"stage":7,"spos":4,"cpos":4},
{"monster_id":20172,"level":250,"stage":7,"spos":5,"cpos":5},
{"monster_id":20412,"level":250,"stage":7,"spos":6,"cpos":6}
]</v>
      </c>
      <c r="L498" s="3">
        <f t="shared" si="37"/>
        <v>3</v>
      </c>
      <c r="M498" s="3">
        <f t="shared" si="38"/>
        <v>3</v>
      </c>
      <c r="R498" s="24" t="s">
        <v>72</v>
      </c>
      <c r="X498">
        <v>70043</v>
      </c>
      <c r="Z498">
        <f t="shared" si="39"/>
        <v>250</v>
      </c>
      <c r="AA498">
        <v>1</v>
      </c>
      <c r="AB498">
        <v>20162</v>
      </c>
      <c r="AC498">
        <v>20392</v>
      </c>
      <c r="AD498">
        <v>20324</v>
      </c>
      <c r="AE498">
        <v>20394</v>
      </c>
      <c r="AF498">
        <v>20172</v>
      </c>
      <c r="AG498">
        <v>20412</v>
      </c>
      <c r="AH498">
        <v>7</v>
      </c>
      <c r="AI498">
        <v>7</v>
      </c>
      <c r="AJ498">
        <v>5</v>
      </c>
      <c r="AK498">
        <v>7</v>
      </c>
      <c r="AL498">
        <v>7</v>
      </c>
      <c r="AM498">
        <v>7</v>
      </c>
    </row>
    <row r="499" spans="1:39" ht="132" x14ac:dyDescent="0.15">
      <c r="A499" s="1"/>
      <c r="B499" s="19">
        <v>610194</v>
      </c>
      <c r="C499" s="20">
        <v>1</v>
      </c>
      <c r="D499" s="19">
        <v>194</v>
      </c>
      <c r="E499" s="20">
        <v>610195</v>
      </c>
      <c r="F499" s="21" t="s">
        <v>61</v>
      </c>
      <c r="G499" s="21" t="s">
        <v>60</v>
      </c>
      <c r="H499" s="22" t="str">
        <f t="shared" ref="H499:H562" si="40">"["&amp;R499&amp;S499&amp;T499&amp;U499&amp;"]"</f>
        <v>[{"item_id":1,"count":140000}]</v>
      </c>
      <c r="I499" s="23"/>
      <c r="J499" s="23" t="str">
        <f t="shared" ref="J499:J562" si="41">"[
{""monster_id"":"&amp;AB499&amp;",""level"":"&amp;Z499&amp;",""stage"":"&amp;AH499&amp;",""spos"":1,""cpos"":1},
{""monster_id"":"&amp;AC499&amp;",""level"":"&amp;Z499&amp;",""stage"":"&amp;AI499&amp;",""spos"":2,""cpos"":2},
{""monster_id"":"&amp;AD499&amp;",""level"":"&amp;Z499&amp;",""stage"":"&amp;AJ499&amp;",""spos"":3,""cpos"":3},
{""monster_id"":"&amp;AE499&amp;",""level"":"&amp;Z499&amp;",""stage"":"&amp;AK499&amp;",""spos"":4,""cpos"":4},
{""monster_id"":"&amp;AF499&amp;",""level"":"&amp;Z499&amp;",""stage"":"&amp;AL499&amp;",""spos"":5,""cpos"":5},
{""monster_id"":"&amp;AG499&amp;",""level"":"&amp;Z499&amp;",""stage"":"&amp;AM499&amp;",""spos"":6,""cpos"":6}
]"</f>
        <v>[
{"monster_id":20452,"level":251,"stage":7,"spos":1,"cpos":1},
{"monster_id":20065,"level":251,"stage":7,"spos":2,"cpos":2},
{"monster_id":20153,"level":251,"stage":7,"spos":3,"cpos":3},
{"monster_id":20344,"level":251,"stage":7,"spos":4,"cpos":4},
{"monster_id":20186,"level":251,"stage":7,"spos":5,"cpos":5},
{"monster_id":20056,"level":251,"stage":7,"spos":6,"cpos":6}
]</v>
      </c>
      <c r="L499" s="3">
        <f t="shared" si="37"/>
        <v>4</v>
      </c>
      <c r="M499" s="3">
        <f t="shared" si="38"/>
        <v>4</v>
      </c>
      <c r="S499" s="24" t="s">
        <v>73</v>
      </c>
      <c r="X499">
        <v>70043</v>
      </c>
      <c r="Z499">
        <f t="shared" si="39"/>
        <v>251</v>
      </c>
      <c r="AA499">
        <v>1</v>
      </c>
      <c r="AB499">
        <v>20452</v>
      </c>
      <c r="AC499">
        <v>20065</v>
      </c>
      <c r="AD499">
        <v>20153</v>
      </c>
      <c r="AE499">
        <v>20344</v>
      </c>
      <c r="AF499">
        <v>20186</v>
      </c>
      <c r="AG499">
        <v>20056</v>
      </c>
      <c r="AH499">
        <v>7</v>
      </c>
      <c r="AI499">
        <v>7</v>
      </c>
      <c r="AJ499">
        <v>7</v>
      </c>
      <c r="AK499">
        <v>7</v>
      </c>
      <c r="AL499">
        <v>7</v>
      </c>
      <c r="AM499">
        <v>7</v>
      </c>
    </row>
    <row r="500" spans="1:39" ht="132" x14ac:dyDescent="0.15">
      <c r="A500" s="1"/>
      <c r="B500" s="19">
        <v>610195</v>
      </c>
      <c r="C500" s="20">
        <v>1</v>
      </c>
      <c r="D500" s="19">
        <v>195</v>
      </c>
      <c r="E500" s="19">
        <v>610196</v>
      </c>
      <c r="F500" s="21" t="s">
        <v>61</v>
      </c>
      <c r="G500" s="21" t="s">
        <v>60</v>
      </c>
      <c r="H500" s="22" t="str">
        <f t="shared" si="40"/>
        <v>[{"item_id":144,"count":16}]</v>
      </c>
      <c r="I500" s="23">
        <v>1</v>
      </c>
      <c r="J500" s="23" t="str">
        <f>"[
{""monster_id"":"&amp;AB500&amp;",""level"":"&amp;Z500&amp;",""stage"":"&amp;AH500&amp;",""spos"":1,""cpos"":1,""boss"":1},
{""monster_id"":"&amp;AC500&amp;",""level"":"&amp;Z500&amp;",""stage"":"&amp;AI500&amp;",""spos"":2,""cpos"":2},
{""monster_id"":"&amp;AD500&amp;",""level"":"&amp;Z500&amp;",""stage"":"&amp;AJ500&amp;",""spos"":3,""cpos"":3},
{""monster_id"":"&amp;AE500&amp;",""level"":"&amp;Z500&amp;",""stage"":"&amp;AK500&amp;",""spos"":4,""cpos"":4},
{""monster_id"":"&amp;AF500&amp;",""level"":"&amp;Z500&amp;",""stage"":"&amp;AL500&amp;",""spos"":5,""cpos"":5},
{""monster_id"":"&amp;AG500&amp;",""level"":"&amp;Z500&amp;",""stage"":"&amp;AM500&amp;",""spos"":6,""cpos"":6}
]"</f>
        <v>[
{"monster_id":20476,"level":253,"stage":7,"spos":1,"cpos":1,"boss":1},
{"monster_id":20384,"level":253,"stage":5,"spos":2,"cpos":2},
{"monster_id":20022,"level":253,"stage":7,"spos":3,"cpos":3},
{"monster_id":20355,"level":253,"stage":7,"spos":4,"cpos":4},
{"monster_id":20075,"level":253,"stage":7,"spos":5,"cpos":5},
{"monster_id":20424,"level":253,"stage":5,"spos":6,"cpos":6}
]</v>
      </c>
      <c r="L500" s="3">
        <f t="shared" si="37"/>
        <v>0</v>
      </c>
      <c r="M500" s="3">
        <f t="shared" si="38"/>
        <v>5</v>
      </c>
      <c r="T500" s="24" t="str">
        <f>"{""item_id"":"&amp;W500&amp;",""count"":16}"</f>
        <v>{"item_id":144,"count":16}</v>
      </c>
      <c r="W500">
        <v>144</v>
      </c>
      <c r="X500">
        <v>70043</v>
      </c>
      <c r="Z500">
        <f t="shared" si="39"/>
        <v>253</v>
      </c>
      <c r="AA500">
        <v>2</v>
      </c>
      <c r="AB500">
        <v>20476</v>
      </c>
      <c r="AC500">
        <v>20384</v>
      </c>
      <c r="AD500">
        <v>20022</v>
      </c>
      <c r="AE500">
        <v>20355</v>
      </c>
      <c r="AF500">
        <v>20075</v>
      </c>
      <c r="AG500">
        <v>20424</v>
      </c>
      <c r="AH500">
        <v>7</v>
      </c>
      <c r="AI500">
        <v>5</v>
      </c>
      <c r="AJ500">
        <v>7</v>
      </c>
      <c r="AK500">
        <v>7</v>
      </c>
      <c r="AL500">
        <v>7</v>
      </c>
      <c r="AM500">
        <v>5</v>
      </c>
    </row>
    <row r="501" spans="1:39" ht="132" x14ac:dyDescent="0.15">
      <c r="A501" s="1"/>
      <c r="B501" s="19">
        <v>610196</v>
      </c>
      <c r="C501" s="20">
        <v>1</v>
      </c>
      <c r="D501" s="19">
        <v>196</v>
      </c>
      <c r="E501" s="20">
        <v>610197</v>
      </c>
      <c r="F501" s="21" t="s">
        <v>61</v>
      </c>
      <c r="G501" s="21" t="s">
        <v>60</v>
      </c>
      <c r="H501" s="22" t="str">
        <f t="shared" si="40"/>
        <v>[{"item_id":4,"count":140000}]</v>
      </c>
      <c r="I501" s="23"/>
      <c r="J501" s="23" t="str">
        <f t="shared" si="41"/>
        <v>[
{"monster_id":20464,"level":254,"stage":7,"spos":1,"cpos":1},
{"monster_id":20323,"level":254,"stage":5,"spos":2,"cpos":2},
{"monster_id":20036,"level":254,"stage":7,"spos":3,"cpos":3},
{"monster_id":20163,"level":254,"stage":7,"spos":4,"cpos":4},
{"monster_id":20362,"level":254,"stage":7,"spos":5,"cpos":5},
{"monster_id":20043,"level":254,"stage":7,"spos":6,"cpos":6}
]</v>
      </c>
      <c r="L501" s="3">
        <f t="shared" si="37"/>
        <v>1</v>
      </c>
      <c r="M501" s="3">
        <f t="shared" si="38"/>
        <v>6</v>
      </c>
      <c r="R501" s="24" t="s">
        <v>72</v>
      </c>
      <c r="X501">
        <v>70043</v>
      </c>
      <c r="Z501">
        <f t="shared" si="39"/>
        <v>254</v>
      </c>
      <c r="AA501">
        <v>1</v>
      </c>
      <c r="AB501">
        <v>20464</v>
      </c>
      <c r="AC501">
        <v>20323</v>
      </c>
      <c r="AD501">
        <v>20036</v>
      </c>
      <c r="AE501">
        <v>20163</v>
      </c>
      <c r="AF501">
        <v>20362</v>
      </c>
      <c r="AG501">
        <v>20043</v>
      </c>
      <c r="AH501">
        <v>7</v>
      </c>
      <c r="AI501">
        <v>5</v>
      </c>
      <c r="AJ501">
        <v>7</v>
      </c>
      <c r="AK501">
        <v>7</v>
      </c>
      <c r="AL501">
        <v>7</v>
      </c>
      <c r="AM501">
        <v>7</v>
      </c>
    </row>
    <row r="502" spans="1:39" ht="132" x14ac:dyDescent="0.15">
      <c r="A502" s="1"/>
      <c r="B502" s="19">
        <v>610197</v>
      </c>
      <c r="C502" s="20">
        <v>1</v>
      </c>
      <c r="D502" s="19">
        <v>197</v>
      </c>
      <c r="E502" s="19">
        <v>610198</v>
      </c>
      <c r="F502" s="21" t="s">
        <v>61</v>
      </c>
      <c r="G502" s="21" t="s">
        <v>60</v>
      </c>
      <c r="H502" s="22" t="str">
        <f t="shared" si="40"/>
        <v>[{"item_id":1,"count":140000}]</v>
      </c>
      <c r="I502" s="23"/>
      <c r="J502" s="23" t="str">
        <f t="shared" si="41"/>
        <v>[
{"monster_id":20013,"level":255,"stage":7,"spos":1,"cpos":1},
{"monster_id":20175,"level":255,"stage":7,"spos":2,"cpos":2},
{"monster_id":20156,"level":255,"stage":7,"spos":3,"cpos":3},
{"monster_id":20166,"level":255,"stage":7,"spos":4,"cpos":4},
{"monster_id":20404,"level":255,"stage":7,"spos":5,"cpos":5},
{"monster_id":20063,"level":255,"stage":7,"spos":6,"cpos":6}
]</v>
      </c>
      <c r="L502" s="3">
        <f t="shared" si="37"/>
        <v>2</v>
      </c>
      <c r="M502" s="3">
        <f t="shared" si="38"/>
        <v>7</v>
      </c>
      <c r="S502" s="24" t="s">
        <v>73</v>
      </c>
      <c r="X502">
        <v>70043</v>
      </c>
      <c r="Z502">
        <f t="shared" si="39"/>
        <v>255</v>
      </c>
      <c r="AA502">
        <v>1</v>
      </c>
      <c r="AB502">
        <v>20013</v>
      </c>
      <c r="AC502">
        <v>20175</v>
      </c>
      <c r="AD502">
        <v>20156</v>
      </c>
      <c r="AE502">
        <v>20166</v>
      </c>
      <c r="AF502">
        <v>20404</v>
      </c>
      <c r="AG502">
        <v>20063</v>
      </c>
      <c r="AH502">
        <v>7</v>
      </c>
      <c r="AI502">
        <v>7</v>
      </c>
      <c r="AJ502">
        <v>7</v>
      </c>
      <c r="AK502">
        <v>7</v>
      </c>
      <c r="AL502">
        <v>7</v>
      </c>
      <c r="AM502">
        <v>7</v>
      </c>
    </row>
    <row r="503" spans="1:39" ht="132" x14ac:dyDescent="0.15">
      <c r="A503" s="1"/>
      <c r="B503" s="19">
        <v>610198</v>
      </c>
      <c r="C503" s="20">
        <v>1</v>
      </c>
      <c r="D503" s="19">
        <v>198</v>
      </c>
      <c r="E503" s="20">
        <v>610199</v>
      </c>
      <c r="F503" s="21" t="s">
        <v>61</v>
      </c>
      <c r="G503" s="21" t="s">
        <v>60</v>
      </c>
      <c r="H503" s="22" t="str">
        <f t="shared" si="40"/>
        <v>[{"item_id":4,"count":140000}]</v>
      </c>
      <c r="I503" s="23"/>
      <c r="J503" s="23" t="str">
        <f t="shared" si="41"/>
        <v>[
{"monster_id":20416,"level":256,"stage":7,"spos":1,"cpos":1},
{"monster_id":20125,"level":256,"stage":7,"spos":2,"cpos":2},
{"monster_id":20124,"level":256,"stage":7,"spos":3,"cpos":3},
{"monster_id":20073,"level":256,"stage":7,"spos":4,"cpos":4},
{"monster_id":20343,"level":256,"stage":7,"spos":5,"cpos":5},
{"monster_id":20415,"level":256,"stage":7,"spos":6,"cpos":6}
]</v>
      </c>
      <c r="L503" s="3">
        <f t="shared" si="37"/>
        <v>3</v>
      </c>
      <c r="M503" s="3">
        <f t="shared" si="38"/>
        <v>8</v>
      </c>
      <c r="R503" s="24" t="s">
        <v>72</v>
      </c>
      <c r="X503">
        <v>70043</v>
      </c>
      <c r="Z503">
        <f t="shared" si="39"/>
        <v>256</v>
      </c>
      <c r="AA503">
        <v>1</v>
      </c>
      <c r="AB503">
        <v>20416</v>
      </c>
      <c r="AC503">
        <v>20125</v>
      </c>
      <c r="AD503">
        <v>20124</v>
      </c>
      <c r="AE503">
        <v>20073</v>
      </c>
      <c r="AF503">
        <v>20343</v>
      </c>
      <c r="AG503">
        <v>20415</v>
      </c>
      <c r="AH503">
        <v>7</v>
      </c>
      <c r="AI503">
        <v>7</v>
      </c>
      <c r="AJ503">
        <v>7</v>
      </c>
      <c r="AK503">
        <v>7</v>
      </c>
      <c r="AL503">
        <v>7</v>
      </c>
      <c r="AM503">
        <v>7</v>
      </c>
    </row>
    <row r="504" spans="1:39" ht="132" x14ac:dyDescent="0.15">
      <c r="A504" s="1"/>
      <c r="B504" s="19">
        <v>610199</v>
      </c>
      <c r="C504" s="20">
        <v>1</v>
      </c>
      <c r="D504" s="19">
        <v>199</v>
      </c>
      <c r="E504" s="19">
        <v>610200</v>
      </c>
      <c r="F504" s="21" t="s">
        <v>61</v>
      </c>
      <c r="G504" s="21" t="s">
        <v>60</v>
      </c>
      <c r="H504" s="22" t="str">
        <f t="shared" si="40"/>
        <v>[{"item_id":1,"count":140000}]</v>
      </c>
      <c r="I504" s="23"/>
      <c r="J504" s="23" t="str">
        <f t="shared" si="41"/>
        <v>[
{"monster_id":20176,"level":257,"stage":7,"spos":1,"cpos":1},
{"monster_id":20472,"level":257,"stage":7,"spos":2,"cpos":2},
{"monster_id":20366,"level":257,"stage":7,"spos":3,"cpos":3},
{"monster_id":20424,"level":257,"stage":5,"spos":4,"cpos":4},
{"monster_id":20023,"level":257,"stage":7,"spos":5,"cpos":5},
{"monster_id":20433,"level":257,"stage":5,"spos":6,"cpos":6}
]</v>
      </c>
      <c r="L504" s="3">
        <f t="shared" si="37"/>
        <v>4</v>
      </c>
      <c r="M504" s="3">
        <f t="shared" si="38"/>
        <v>9</v>
      </c>
      <c r="S504" s="24" t="s">
        <v>73</v>
      </c>
      <c r="X504">
        <v>70043</v>
      </c>
      <c r="Z504">
        <f t="shared" si="39"/>
        <v>257</v>
      </c>
      <c r="AA504">
        <v>1</v>
      </c>
      <c r="AB504">
        <v>20176</v>
      </c>
      <c r="AC504">
        <v>20472</v>
      </c>
      <c r="AD504">
        <v>20366</v>
      </c>
      <c r="AE504">
        <v>20424</v>
      </c>
      <c r="AF504">
        <v>20023</v>
      </c>
      <c r="AG504">
        <v>20433</v>
      </c>
      <c r="AH504">
        <v>7</v>
      </c>
      <c r="AI504">
        <v>7</v>
      </c>
      <c r="AJ504">
        <v>7</v>
      </c>
      <c r="AK504">
        <v>5</v>
      </c>
      <c r="AL504">
        <v>7</v>
      </c>
      <c r="AM504">
        <v>5</v>
      </c>
    </row>
    <row r="505" spans="1:39" ht="132" x14ac:dyDescent="0.15">
      <c r="A505" s="1"/>
      <c r="B505" s="19">
        <v>610200</v>
      </c>
      <c r="C505" s="20">
        <v>1</v>
      </c>
      <c r="D505" s="19">
        <v>200</v>
      </c>
      <c r="E505" s="20">
        <v>610201</v>
      </c>
      <c r="F505" s="21" t="s">
        <v>61</v>
      </c>
      <c r="G505" s="21" t="s">
        <v>60</v>
      </c>
      <c r="H505" s="22" t="str">
        <f t="shared" si="40"/>
        <v>[{"item_id":70043,"count":27}]</v>
      </c>
      <c r="I505" s="23">
        <v>1</v>
      </c>
      <c r="J505" s="23" t="str">
        <f>"[
{""monster_id"":"&amp;AB505&amp;",""level"":"&amp;Z505&amp;",""stage"":"&amp;AH505&amp;",""spos"":1,""cpos"":1,""boss"":1},
{""monster_id"":"&amp;AC505&amp;",""level"":"&amp;Z505&amp;",""stage"":"&amp;AI505&amp;",""spos"":2,""cpos"":2},
{""monster_id"":"&amp;AD505&amp;",""level"":"&amp;Z505&amp;",""stage"":"&amp;AJ505&amp;",""spos"":3,""cpos"":3},
{""monster_id"":"&amp;AE505&amp;",""level"":"&amp;Z505&amp;",""stage"":"&amp;AK505&amp;",""spos"":4,""cpos"":4},
{""monster_id"":"&amp;AF505&amp;",""level"":"&amp;Z505&amp;",""stage"":"&amp;AL505&amp;",""spos"":5,""cpos"":5},
{""monster_id"":"&amp;AG505&amp;",""level"":"&amp;Z505&amp;",""stage"":"&amp;AM505&amp;",""spos"":6,""cpos"":6}
]"</f>
        <v>[
{"monster_id":20406,"level":259,"stage":7,"spos":1,"cpos":1,"boss":1},
{"monster_id":20026,"level":259,"stage":7,"spos":2,"cpos":2},
{"monster_id":20352,"level":259,"stage":7,"spos":3,"cpos":3},
{"monster_id":20156,"level":259,"stage":7,"spos":4,"cpos":4},
{"monster_id":20376,"level":259,"stage":5,"spos":5,"cpos":5},
{"monster_id":20465,"level":259,"stage":7,"spos":6,"cpos":6}
]</v>
      </c>
      <c r="L505" s="3">
        <f t="shared" si="37"/>
        <v>0</v>
      </c>
      <c r="M505" s="3">
        <f t="shared" si="38"/>
        <v>0</v>
      </c>
      <c r="U505" s="24" t="str">
        <f>"{""item_id"":"&amp;X505&amp;",""count"":27}"</f>
        <v>{"item_id":70043,"count":27}</v>
      </c>
      <c r="X505">
        <v>70043</v>
      </c>
      <c r="Z505">
        <f t="shared" si="39"/>
        <v>259</v>
      </c>
      <c r="AA505">
        <v>2</v>
      </c>
      <c r="AB505">
        <v>20406</v>
      </c>
      <c r="AC505">
        <v>20026</v>
      </c>
      <c r="AD505">
        <v>20352</v>
      </c>
      <c r="AE505">
        <v>20156</v>
      </c>
      <c r="AF505">
        <v>20376</v>
      </c>
      <c r="AG505">
        <v>20465</v>
      </c>
      <c r="AH505">
        <v>7</v>
      </c>
      <c r="AI505">
        <v>7</v>
      </c>
      <c r="AJ505">
        <v>7</v>
      </c>
      <c r="AK505">
        <v>7</v>
      </c>
      <c r="AL505">
        <v>5</v>
      </c>
      <c r="AM505">
        <v>7</v>
      </c>
    </row>
    <row r="506" spans="1:39" ht="132" x14ac:dyDescent="0.15">
      <c r="A506" s="1"/>
      <c r="B506" s="19">
        <v>610201</v>
      </c>
      <c r="C506" s="20">
        <v>1</v>
      </c>
      <c r="D506" s="19">
        <v>201</v>
      </c>
      <c r="E506" s="19">
        <v>610202</v>
      </c>
      <c r="F506" s="21" t="s">
        <v>61</v>
      </c>
      <c r="G506" s="21" t="s">
        <v>60</v>
      </c>
      <c r="H506" s="22" t="str">
        <f t="shared" si="40"/>
        <v>[{"item_id":4,"count":180000}]</v>
      </c>
      <c r="I506" s="23"/>
      <c r="J506" s="23" t="str">
        <f t="shared" si="41"/>
        <v>[
{"monster_id":20464,"level":260,"stage":7,"spos":1,"cpos":1},
{"monster_id":20384,"level":260,"stage":5,"spos":2,"cpos":2},
{"monster_id":20133,"level":260,"stage":7,"spos":3,"cpos":3},
{"monster_id":20034,"level":260,"stage":7,"spos":4,"cpos":4},
{"monster_id":20143,"level":260,"stage":7,"spos":5,"cpos":5},
{"monster_id":20136,"level":260,"stage":7,"spos":6,"cpos":6}
]</v>
      </c>
      <c r="L506" s="3">
        <f t="shared" si="37"/>
        <v>1</v>
      </c>
      <c r="M506" s="3">
        <f t="shared" si="38"/>
        <v>1</v>
      </c>
      <c r="R506" s="24" t="s">
        <v>74</v>
      </c>
      <c r="X506">
        <v>70043</v>
      </c>
      <c r="Z506">
        <f t="shared" si="39"/>
        <v>260</v>
      </c>
      <c r="AA506">
        <v>1</v>
      </c>
      <c r="AB506">
        <v>20464</v>
      </c>
      <c r="AC506">
        <v>20384</v>
      </c>
      <c r="AD506">
        <v>20133</v>
      </c>
      <c r="AE506">
        <v>20034</v>
      </c>
      <c r="AF506">
        <v>20143</v>
      </c>
      <c r="AG506">
        <v>20136</v>
      </c>
      <c r="AH506">
        <v>7</v>
      </c>
      <c r="AI506">
        <v>5</v>
      </c>
      <c r="AJ506">
        <v>7</v>
      </c>
      <c r="AK506">
        <v>7</v>
      </c>
      <c r="AL506">
        <v>7</v>
      </c>
      <c r="AM506">
        <v>7</v>
      </c>
    </row>
    <row r="507" spans="1:39" ht="132" x14ac:dyDescent="0.15">
      <c r="A507" s="1"/>
      <c r="B507" s="19">
        <v>610202</v>
      </c>
      <c r="C507" s="20">
        <v>1</v>
      </c>
      <c r="D507" s="19">
        <v>202</v>
      </c>
      <c r="E507" s="20">
        <v>610203</v>
      </c>
      <c r="F507" s="21" t="s">
        <v>61</v>
      </c>
      <c r="G507" s="21" t="s">
        <v>60</v>
      </c>
      <c r="H507" s="22" t="str">
        <f t="shared" si="40"/>
        <v>[{"item_id":1,"count":180000}]</v>
      </c>
      <c r="I507" s="23"/>
      <c r="J507" s="23" t="str">
        <f t="shared" si="41"/>
        <v>[
{"monster_id":20036,"level":261,"stage":7,"spos":1,"cpos":1},
{"monster_id":20082,"level":261,"stage":7,"spos":2,"cpos":2},
{"monster_id":20143,"level":261,"stage":7,"spos":3,"cpos":3},
{"monster_id":20062,"level":261,"stage":7,"spos":4,"cpos":4},
{"monster_id":20062,"level":261,"stage":7,"spos":5,"cpos":5},
{"monster_id":20326,"level":261,"stage":5,"spos":6,"cpos":6}
]</v>
      </c>
      <c r="L507" s="3">
        <f t="shared" si="37"/>
        <v>2</v>
      </c>
      <c r="M507" s="3">
        <f t="shared" si="38"/>
        <v>2</v>
      </c>
      <c r="S507" s="24" t="s">
        <v>75</v>
      </c>
      <c r="X507">
        <v>70043</v>
      </c>
      <c r="Z507">
        <f t="shared" si="39"/>
        <v>261</v>
      </c>
      <c r="AA507">
        <v>1</v>
      </c>
      <c r="AB507">
        <v>20036</v>
      </c>
      <c r="AC507">
        <v>20082</v>
      </c>
      <c r="AD507">
        <v>20143</v>
      </c>
      <c r="AE507">
        <v>20062</v>
      </c>
      <c r="AF507">
        <v>20062</v>
      </c>
      <c r="AG507">
        <v>20326</v>
      </c>
      <c r="AH507">
        <v>7</v>
      </c>
      <c r="AI507">
        <v>7</v>
      </c>
      <c r="AJ507">
        <v>7</v>
      </c>
      <c r="AK507">
        <v>7</v>
      </c>
      <c r="AL507">
        <v>7</v>
      </c>
      <c r="AM507">
        <v>5</v>
      </c>
    </row>
    <row r="508" spans="1:39" ht="132" x14ac:dyDescent="0.15">
      <c r="A508" s="1"/>
      <c r="B508" s="19">
        <v>610203</v>
      </c>
      <c r="C508" s="20">
        <v>1</v>
      </c>
      <c r="D508" s="19">
        <v>203</v>
      </c>
      <c r="E508" s="19">
        <v>610204</v>
      </c>
      <c r="F508" s="21" t="s">
        <v>61</v>
      </c>
      <c r="G508" s="21" t="s">
        <v>60</v>
      </c>
      <c r="H508" s="22" t="str">
        <f t="shared" si="40"/>
        <v>[{"item_id":4,"count":180000}]</v>
      </c>
      <c r="I508" s="23"/>
      <c r="J508" s="23" t="str">
        <f t="shared" si="41"/>
        <v>[
{"monster_id":20435,"level":262,"stage":5,"spos":1,"cpos":1},
{"monster_id":20334,"level":262,"stage":7,"spos":2,"cpos":2},
{"monster_id":20062,"level":262,"stage":7,"spos":3,"cpos":3},
{"monster_id":20315,"level":262,"stage":5,"spos":4,"cpos":4},
{"monster_id":20332,"level":262,"stage":7,"spos":5,"cpos":5},
{"monster_id":20042,"level":262,"stage":7,"spos":6,"cpos":6}
]</v>
      </c>
      <c r="L508" s="3">
        <f t="shared" si="37"/>
        <v>3</v>
      </c>
      <c r="M508" s="3">
        <f t="shared" si="38"/>
        <v>3</v>
      </c>
      <c r="R508" s="24" t="s">
        <v>74</v>
      </c>
      <c r="X508">
        <v>70043</v>
      </c>
      <c r="Z508">
        <f t="shared" si="39"/>
        <v>262</v>
      </c>
      <c r="AA508">
        <v>1</v>
      </c>
      <c r="AB508">
        <v>20435</v>
      </c>
      <c r="AC508">
        <v>20334</v>
      </c>
      <c r="AD508">
        <v>20062</v>
      </c>
      <c r="AE508">
        <v>20315</v>
      </c>
      <c r="AF508">
        <v>20332</v>
      </c>
      <c r="AG508">
        <v>20042</v>
      </c>
      <c r="AH508">
        <v>5</v>
      </c>
      <c r="AI508">
        <v>7</v>
      </c>
      <c r="AJ508">
        <v>7</v>
      </c>
      <c r="AK508">
        <v>5</v>
      </c>
      <c r="AL508">
        <v>7</v>
      </c>
      <c r="AM508">
        <v>7</v>
      </c>
    </row>
    <row r="509" spans="1:39" ht="132" x14ac:dyDescent="0.15">
      <c r="A509" s="1"/>
      <c r="B509" s="19">
        <v>610204</v>
      </c>
      <c r="C509" s="20">
        <v>1</v>
      </c>
      <c r="D509" s="19">
        <v>204</v>
      </c>
      <c r="E509" s="20">
        <v>610205</v>
      </c>
      <c r="F509" s="21" t="s">
        <v>61</v>
      </c>
      <c r="G509" s="21" t="s">
        <v>60</v>
      </c>
      <c r="H509" s="22" t="str">
        <f t="shared" si="40"/>
        <v>[{"item_id":1,"count":180000}]</v>
      </c>
      <c r="I509" s="23"/>
      <c r="J509" s="23" t="str">
        <f t="shared" si="41"/>
        <v>[
{"monster_id":20153,"level":263,"stage":7,"spos":1,"cpos":1},
{"monster_id":20393,"level":263,"stage":7,"spos":2,"cpos":2},
{"monster_id":20315,"level":263,"stage":5,"spos":3,"cpos":3},
{"monster_id":20325,"level":263,"stage":5,"spos":4,"cpos":4},
{"monster_id":20332,"level":263,"stage":7,"spos":5,"cpos":5},
{"monster_id":20436,"level":263,"stage":5,"spos":6,"cpos":6}
]</v>
      </c>
      <c r="L509" s="3">
        <f t="shared" si="37"/>
        <v>4</v>
      </c>
      <c r="M509" s="3">
        <f t="shared" si="38"/>
        <v>4</v>
      </c>
      <c r="S509" s="24" t="s">
        <v>75</v>
      </c>
      <c r="X509">
        <v>70043</v>
      </c>
      <c r="Z509">
        <f t="shared" si="39"/>
        <v>263</v>
      </c>
      <c r="AA509">
        <v>1</v>
      </c>
      <c r="AB509">
        <v>20153</v>
      </c>
      <c r="AC509">
        <v>20393</v>
      </c>
      <c r="AD509">
        <v>20315</v>
      </c>
      <c r="AE509">
        <v>20325</v>
      </c>
      <c r="AF509">
        <v>20332</v>
      </c>
      <c r="AG509">
        <v>20436</v>
      </c>
      <c r="AH509">
        <v>7</v>
      </c>
      <c r="AI509">
        <v>7</v>
      </c>
      <c r="AJ509">
        <v>5</v>
      </c>
      <c r="AK509">
        <v>5</v>
      </c>
      <c r="AL509">
        <v>7</v>
      </c>
      <c r="AM509">
        <v>5</v>
      </c>
    </row>
    <row r="510" spans="1:39" ht="132" x14ac:dyDescent="0.15">
      <c r="A510" s="1"/>
      <c r="B510" s="19">
        <v>610205</v>
      </c>
      <c r="C510" s="20">
        <v>1</v>
      </c>
      <c r="D510" s="19">
        <v>205</v>
      </c>
      <c r="E510" s="19">
        <v>610206</v>
      </c>
      <c r="F510" s="21" t="s">
        <v>61</v>
      </c>
      <c r="G510" s="21" t="s">
        <v>60</v>
      </c>
      <c r="H510" s="22" t="str">
        <f t="shared" si="40"/>
        <v>[{"item_id":141,"count":26}]</v>
      </c>
      <c r="I510" s="23">
        <v>1</v>
      </c>
      <c r="J510" s="23" t="str">
        <f>"[
{""monster_id"":"&amp;AB510&amp;",""level"":"&amp;Z510&amp;",""stage"":"&amp;AH510&amp;",""spos"":1,""cpos"":1,""boss"":1},
{""monster_id"":"&amp;AC510&amp;",""level"":"&amp;Z510&amp;",""stage"":"&amp;AI510&amp;",""spos"":2,""cpos"":2},
{""monster_id"":"&amp;AD510&amp;",""level"":"&amp;Z510&amp;",""stage"":"&amp;AJ510&amp;",""spos"":3,""cpos"":3},
{""monster_id"":"&amp;AE510&amp;",""level"":"&amp;Z510&amp;",""stage"":"&amp;AK510&amp;",""spos"":4,""cpos"":4},
{""monster_id"":"&amp;AF510&amp;",""level"":"&amp;Z510&amp;",""stage"":"&amp;AL510&amp;",""spos"":5,""cpos"":5},
{""monster_id"":"&amp;AG510&amp;",""level"":"&amp;Z510&amp;",""stage"":"&amp;AM510&amp;",""spos"":6,""cpos"":6}
]"</f>
        <v>[
{"monster_id":20184,"level":265,"stage":7,"spos":1,"cpos":1,"boss":1},
{"monster_id":20142,"level":265,"stage":7,"spos":2,"cpos":2},
{"monster_id":20046,"level":265,"stage":7,"spos":3,"cpos":3},
{"monster_id":20475,"level":265,"stage":7,"spos":4,"cpos":4},
{"monster_id":20394,"level":265,"stage":7,"spos":5,"cpos":5},
{"monster_id":20136,"level":265,"stage":7,"spos":6,"cpos":6}
]</v>
      </c>
      <c r="L510" s="3">
        <f t="shared" si="37"/>
        <v>0</v>
      </c>
      <c r="M510" s="3">
        <f t="shared" si="38"/>
        <v>5</v>
      </c>
      <c r="T510" s="24" t="str">
        <f>"{""item_id"":"&amp;W510&amp;",""count"":26}"</f>
        <v>{"item_id":141,"count":26}</v>
      </c>
      <c r="W510">
        <v>141</v>
      </c>
      <c r="X510">
        <v>70043</v>
      </c>
      <c r="Z510">
        <f t="shared" si="39"/>
        <v>265</v>
      </c>
      <c r="AA510">
        <v>2</v>
      </c>
      <c r="AB510">
        <v>20184</v>
      </c>
      <c r="AC510">
        <v>20142</v>
      </c>
      <c r="AD510">
        <v>20046</v>
      </c>
      <c r="AE510">
        <v>20475</v>
      </c>
      <c r="AF510">
        <v>20394</v>
      </c>
      <c r="AG510">
        <v>20136</v>
      </c>
      <c r="AH510">
        <v>7</v>
      </c>
      <c r="AI510">
        <v>7</v>
      </c>
      <c r="AJ510">
        <v>7</v>
      </c>
      <c r="AK510">
        <v>7</v>
      </c>
      <c r="AL510">
        <v>7</v>
      </c>
      <c r="AM510">
        <v>7</v>
      </c>
    </row>
    <row r="511" spans="1:39" ht="132" x14ac:dyDescent="0.15">
      <c r="A511" s="1"/>
      <c r="B511" s="19">
        <v>610206</v>
      </c>
      <c r="C511" s="20">
        <v>1</v>
      </c>
      <c r="D511" s="19">
        <v>206</v>
      </c>
      <c r="E511" s="20">
        <v>610207</v>
      </c>
      <c r="F511" s="21" t="s">
        <v>61</v>
      </c>
      <c r="G511" s="21" t="s">
        <v>60</v>
      </c>
      <c r="H511" s="22" t="str">
        <f t="shared" si="40"/>
        <v>[{"item_id":4,"count":180000}]</v>
      </c>
      <c r="I511" s="23"/>
      <c r="J511" s="23" t="str">
        <f t="shared" si="41"/>
        <v>[
{"monster_id":20312,"level":266,"stage":5,"spos":1,"cpos":1},
{"monster_id":20083,"level":266,"stage":7,"spos":2,"cpos":2},
{"monster_id":20084,"level":266,"stage":7,"spos":3,"cpos":3},
{"monster_id":20086,"level":266,"stage":7,"spos":4,"cpos":4},
{"monster_id":20452,"level":266,"stage":7,"spos":5,"cpos":5},
{"monster_id":20126,"level":266,"stage":7,"spos":6,"cpos":6}
]</v>
      </c>
      <c r="L511" s="3">
        <f t="shared" si="37"/>
        <v>1</v>
      </c>
      <c r="M511" s="3">
        <f t="shared" si="38"/>
        <v>6</v>
      </c>
      <c r="R511" s="24" t="s">
        <v>74</v>
      </c>
      <c r="X511">
        <v>70043</v>
      </c>
      <c r="Z511">
        <f t="shared" si="39"/>
        <v>266</v>
      </c>
      <c r="AA511">
        <v>1</v>
      </c>
      <c r="AB511">
        <v>20312</v>
      </c>
      <c r="AC511">
        <v>20083</v>
      </c>
      <c r="AD511">
        <v>20084</v>
      </c>
      <c r="AE511">
        <v>20086</v>
      </c>
      <c r="AF511">
        <v>20452</v>
      </c>
      <c r="AG511">
        <v>20126</v>
      </c>
      <c r="AH511">
        <v>5</v>
      </c>
      <c r="AI511">
        <v>7</v>
      </c>
      <c r="AJ511">
        <v>7</v>
      </c>
      <c r="AK511">
        <v>7</v>
      </c>
      <c r="AL511">
        <v>7</v>
      </c>
      <c r="AM511">
        <v>7</v>
      </c>
    </row>
    <row r="512" spans="1:39" ht="132" x14ac:dyDescent="0.15">
      <c r="A512" s="1"/>
      <c r="B512" s="19">
        <v>610207</v>
      </c>
      <c r="C512" s="20">
        <v>1</v>
      </c>
      <c r="D512" s="19">
        <v>207</v>
      </c>
      <c r="E512" s="19">
        <v>610208</v>
      </c>
      <c r="F512" s="21" t="s">
        <v>61</v>
      </c>
      <c r="G512" s="21" t="s">
        <v>60</v>
      </c>
      <c r="H512" s="22" t="str">
        <f t="shared" si="40"/>
        <v>[{"item_id":1,"count":180000}]</v>
      </c>
      <c r="I512" s="23"/>
      <c r="J512" s="23" t="str">
        <f t="shared" si="41"/>
        <v>[
{"monster_id":20114,"level":267,"stage":7,"spos":1,"cpos":1},
{"monster_id":20115,"level":267,"stage":7,"spos":2,"cpos":2},
{"monster_id":20383,"level":267,"stage":5,"spos":3,"cpos":3},
{"monster_id":20022,"level":267,"stage":7,"spos":4,"cpos":4},
{"monster_id":20446,"level":267,"stage":7,"spos":5,"cpos":5},
{"monster_id":20425,"level":267,"stage":5,"spos":6,"cpos":6}
]</v>
      </c>
      <c r="L512" s="3">
        <f t="shared" si="37"/>
        <v>2</v>
      </c>
      <c r="M512" s="3">
        <f t="shared" si="38"/>
        <v>7</v>
      </c>
      <c r="S512" s="24" t="s">
        <v>75</v>
      </c>
      <c r="X512">
        <v>70043</v>
      </c>
      <c r="Z512">
        <f t="shared" si="39"/>
        <v>267</v>
      </c>
      <c r="AA512">
        <v>1</v>
      </c>
      <c r="AB512">
        <v>20114</v>
      </c>
      <c r="AC512">
        <v>20115</v>
      </c>
      <c r="AD512">
        <v>20383</v>
      </c>
      <c r="AE512">
        <v>20022</v>
      </c>
      <c r="AF512">
        <v>20446</v>
      </c>
      <c r="AG512">
        <v>20425</v>
      </c>
      <c r="AH512">
        <v>7</v>
      </c>
      <c r="AI512">
        <v>7</v>
      </c>
      <c r="AJ512">
        <v>5</v>
      </c>
      <c r="AK512">
        <v>7</v>
      </c>
      <c r="AL512">
        <v>7</v>
      </c>
      <c r="AM512">
        <v>5</v>
      </c>
    </row>
    <row r="513" spans="1:39" ht="132" x14ac:dyDescent="0.15">
      <c r="A513" s="1"/>
      <c r="B513" s="19">
        <v>610208</v>
      </c>
      <c r="C513" s="20">
        <v>1</v>
      </c>
      <c r="D513" s="19">
        <v>208</v>
      </c>
      <c r="E513" s="20">
        <v>610209</v>
      </c>
      <c r="F513" s="21" t="s">
        <v>61</v>
      </c>
      <c r="G513" s="21" t="s">
        <v>60</v>
      </c>
      <c r="H513" s="22" t="str">
        <f t="shared" si="40"/>
        <v>[{"item_id":4,"count":180000}]</v>
      </c>
      <c r="I513" s="23"/>
      <c r="J513" s="23" t="str">
        <f t="shared" si="41"/>
        <v>[
{"monster_id":20454,"level":268,"stage":7,"spos":1,"cpos":1},
{"monster_id":20322,"level":268,"stage":5,"spos":2,"cpos":2},
{"monster_id":20086,"level":268,"stage":7,"spos":3,"cpos":3},
{"monster_id":20156,"level":268,"stage":7,"spos":4,"cpos":4},
{"monster_id":20062,"level":268,"stage":7,"spos":5,"cpos":5},
{"monster_id":20415,"level":268,"stage":7,"spos":6,"cpos":6}
]</v>
      </c>
      <c r="L513" s="3">
        <f t="shared" si="37"/>
        <v>3</v>
      </c>
      <c r="M513" s="3">
        <f t="shared" si="38"/>
        <v>8</v>
      </c>
      <c r="R513" s="24" t="s">
        <v>74</v>
      </c>
      <c r="X513">
        <v>70043</v>
      </c>
      <c r="Z513">
        <f t="shared" si="39"/>
        <v>268</v>
      </c>
      <c r="AA513">
        <v>1</v>
      </c>
      <c r="AB513">
        <v>20454</v>
      </c>
      <c r="AC513">
        <v>20322</v>
      </c>
      <c r="AD513">
        <v>20086</v>
      </c>
      <c r="AE513">
        <v>20156</v>
      </c>
      <c r="AF513">
        <v>20062</v>
      </c>
      <c r="AG513">
        <v>20415</v>
      </c>
      <c r="AH513">
        <v>7</v>
      </c>
      <c r="AI513">
        <v>5</v>
      </c>
      <c r="AJ513">
        <v>7</v>
      </c>
      <c r="AK513">
        <v>7</v>
      </c>
      <c r="AL513">
        <v>7</v>
      </c>
      <c r="AM513">
        <v>7</v>
      </c>
    </row>
    <row r="514" spans="1:39" ht="132" x14ac:dyDescent="0.15">
      <c r="A514" s="1"/>
      <c r="B514" s="19">
        <v>610209</v>
      </c>
      <c r="C514" s="20">
        <v>1</v>
      </c>
      <c r="D514" s="19">
        <v>209</v>
      </c>
      <c r="E514" s="19">
        <v>610210</v>
      </c>
      <c r="F514" s="21" t="s">
        <v>61</v>
      </c>
      <c r="G514" s="21" t="s">
        <v>60</v>
      </c>
      <c r="H514" s="22" t="str">
        <f t="shared" si="40"/>
        <v>[{"item_id":1,"count":180000}]</v>
      </c>
      <c r="I514" s="23"/>
      <c r="J514" s="23" t="str">
        <f t="shared" si="41"/>
        <v>[
{"monster_id":20062,"level":269,"stage":7,"spos":1,"cpos":1},
{"monster_id":20416,"level":269,"stage":7,"spos":2,"cpos":2},
{"monster_id":20375,"level":269,"stage":5,"spos":3,"cpos":3},
{"monster_id":20432,"level":269,"stage":5,"spos":4,"cpos":4},
{"monster_id":20414,"level":269,"stage":7,"spos":5,"cpos":5},
{"monster_id":20373,"level":269,"stage":5,"spos":6,"cpos":6}
]</v>
      </c>
      <c r="L514" s="3">
        <f t="shared" si="37"/>
        <v>4</v>
      </c>
      <c r="M514" s="3">
        <f t="shared" si="38"/>
        <v>9</v>
      </c>
      <c r="S514" s="24" t="s">
        <v>75</v>
      </c>
      <c r="X514">
        <v>70043</v>
      </c>
      <c r="Z514">
        <f t="shared" si="39"/>
        <v>269</v>
      </c>
      <c r="AA514">
        <v>1</v>
      </c>
      <c r="AB514">
        <v>20062</v>
      </c>
      <c r="AC514">
        <v>20416</v>
      </c>
      <c r="AD514">
        <v>20375</v>
      </c>
      <c r="AE514">
        <v>20432</v>
      </c>
      <c r="AF514">
        <v>20414</v>
      </c>
      <c r="AG514">
        <v>20373</v>
      </c>
      <c r="AH514">
        <v>7</v>
      </c>
      <c r="AI514">
        <v>7</v>
      </c>
      <c r="AJ514">
        <v>5</v>
      </c>
      <c r="AK514">
        <v>5</v>
      </c>
      <c r="AL514">
        <v>7</v>
      </c>
      <c r="AM514">
        <v>5</v>
      </c>
    </row>
    <row r="515" spans="1:39" ht="132" x14ac:dyDescent="0.15">
      <c r="A515" s="1"/>
      <c r="B515" s="19">
        <v>610210</v>
      </c>
      <c r="C515" s="20">
        <v>1</v>
      </c>
      <c r="D515" s="19">
        <v>210</v>
      </c>
      <c r="E515" s="20">
        <v>610211</v>
      </c>
      <c r="F515" s="21" t="s">
        <v>61</v>
      </c>
      <c r="G515" s="21" t="s">
        <v>60</v>
      </c>
      <c r="H515" s="22" t="str">
        <f t="shared" si="40"/>
        <v>[{"item_id":142,"count":25}]</v>
      </c>
      <c r="I515" s="23">
        <v>1</v>
      </c>
      <c r="J515" s="23" t="str">
        <f>"[
{""monster_id"":"&amp;AB515&amp;",""level"":"&amp;Z515&amp;",""stage"":"&amp;AH515&amp;",""spos"":1,""cpos"":1,""boss"":1},
{""monster_id"":"&amp;AC515&amp;",""level"":"&amp;Z515&amp;",""stage"":"&amp;AI515&amp;",""spos"":2,""cpos"":2},
{""monster_id"":"&amp;AD515&amp;",""level"":"&amp;Z515&amp;",""stage"":"&amp;AJ515&amp;",""spos"":3,""cpos"":3},
{""monster_id"":"&amp;AE515&amp;",""level"":"&amp;Z515&amp;",""stage"":"&amp;AK515&amp;",""spos"":4,""cpos"":4},
{""monster_id"":"&amp;AF515&amp;",""level"":"&amp;Z515&amp;",""stage"":"&amp;AL515&amp;",""spos"":5,""cpos"":5},
{""monster_id"":"&amp;AG515&amp;",""level"":"&amp;Z515&amp;",""stage"":"&amp;AM515&amp;",""spos"":6,""cpos"":6}
]"</f>
        <v>[
{"monster_id":20116,"level":271,"stage":7,"spos":1,"cpos":1,"boss":1},
{"monster_id":20115,"level":271,"stage":7,"spos":2,"cpos":2},
{"monster_id":20355,"level":271,"stage":7,"spos":3,"cpos":3},
{"monster_id":20405,"level":271,"stage":7,"spos":4,"cpos":4},
{"monster_id":20022,"level":271,"stage":7,"spos":5,"cpos":5},
{"monster_id":20012,"level":271,"stage":7,"spos":6,"cpos":6}
]</v>
      </c>
      <c r="L515" s="3">
        <f t="shared" si="37"/>
        <v>0</v>
      </c>
      <c r="M515" s="3">
        <f t="shared" si="38"/>
        <v>0</v>
      </c>
      <c r="T515" s="24" t="str">
        <f>"{""item_id"":"&amp;W515&amp;",""count"":25}"</f>
        <v>{"item_id":142,"count":25}</v>
      </c>
      <c r="W515">
        <v>142</v>
      </c>
      <c r="X515">
        <v>70043</v>
      </c>
      <c r="Z515">
        <f t="shared" si="39"/>
        <v>271</v>
      </c>
      <c r="AA515">
        <v>2</v>
      </c>
      <c r="AB515">
        <v>20116</v>
      </c>
      <c r="AC515">
        <v>20115</v>
      </c>
      <c r="AD515">
        <v>20355</v>
      </c>
      <c r="AE515">
        <v>20405</v>
      </c>
      <c r="AF515">
        <v>20022</v>
      </c>
      <c r="AG515">
        <v>20012</v>
      </c>
      <c r="AH515">
        <v>7</v>
      </c>
      <c r="AI515">
        <v>7</v>
      </c>
      <c r="AJ515">
        <v>7</v>
      </c>
      <c r="AK515">
        <v>7</v>
      </c>
      <c r="AL515">
        <v>7</v>
      </c>
      <c r="AM515">
        <v>7</v>
      </c>
    </row>
    <row r="516" spans="1:39" ht="132" x14ac:dyDescent="0.15">
      <c r="A516" s="1"/>
      <c r="B516" s="19">
        <v>610211</v>
      </c>
      <c r="C516" s="20">
        <v>1</v>
      </c>
      <c r="D516" s="19">
        <v>211</v>
      </c>
      <c r="E516" s="19">
        <v>610212</v>
      </c>
      <c r="F516" s="21" t="s">
        <v>61</v>
      </c>
      <c r="G516" s="21" t="s">
        <v>60</v>
      </c>
      <c r="H516" s="22" t="str">
        <f t="shared" si="40"/>
        <v>[{"item_id":4,"count":180000}]</v>
      </c>
      <c r="I516" s="23"/>
      <c r="J516" s="23" t="str">
        <f t="shared" si="41"/>
        <v>[
{"monster_id":20434,"level":272,"stage":5,"spos":1,"cpos":1},
{"monster_id":20065,"level":272,"stage":7,"spos":2,"cpos":2},
{"monster_id":20013,"level":272,"stage":7,"spos":3,"cpos":3},
{"monster_id":20064,"level":272,"stage":7,"spos":4,"cpos":4},
{"monster_id":20404,"level":272,"stage":7,"spos":5,"cpos":5},
{"monster_id":20415,"level":272,"stage":7,"spos":6,"cpos":6}
]</v>
      </c>
      <c r="L516" s="3">
        <f t="shared" si="37"/>
        <v>1</v>
      </c>
      <c r="M516" s="3">
        <f t="shared" si="38"/>
        <v>1</v>
      </c>
      <c r="R516" s="24" t="s">
        <v>74</v>
      </c>
      <c r="X516">
        <v>70043</v>
      </c>
      <c r="Z516">
        <f t="shared" si="39"/>
        <v>272</v>
      </c>
      <c r="AA516">
        <v>1</v>
      </c>
      <c r="AB516">
        <v>20434</v>
      </c>
      <c r="AC516">
        <v>20065</v>
      </c>
      <c r="AD516">
        <v>20013</v>
      </c>
      <c r="AE516">
        <v>20064</v>
      </c>
      <c r="AF516">
        <v>20404</v>
      </c>
      <c r="AG516">
        <v>20415</v>
      </c>
      <c r="AH516">
        <v>5</v>
      </c>
      <c r="AI516">
        <v>7</v>
      </c>
      <c r="AJ516">
        <v>7</v>
      </c>
      <c r="AK516">
        <v>7</v>
      </c>
      <c r="AL516">
        <v>7</v>
      </c>
      <c r="AM516">
        <v>7</v>
      </c>
    </row>
    <row r="517" spans="1:39" ht="132" x14ac:dyDescent="0.15">
      <c r="A517" s="1"/>
      <c r="B517" s="19">
        <v>610212</v>
      </c>
      <c r="C517" s="20">
        <v>1</v>
      </c>
      <c r="D517" s="19">
        <v>212</v>
      </c>
      <c r="E517" s="20">
        <v>610213</v>
      </c>
      <c r="F517" s="21" t="s">
        <v>61</v>
      </c>
      <c r="G517" s="21" t="s">
        <v>60</v>
      </c>
      <c r="H517" s="22" t="str">
        <f t="shared" si="40"/>
        <v>[{"item_id":1,"count":180000}]</v>
      </c>
      <c r="I517" s="23"/>
      <c r="J517" s="23" t="str">
        <f t="shared" si="41"/>
        <v>[
{"monster_id":20365,"level":273,"stage":7,"spos":1,"cpos":1},
{"monster_id":20405,"level":273,"stage":7,"spos":2,"cpos":2},
{"monster_id":20073,"level":273,"stage":7,"spos":3,"cpos":3},
{"monster_id":20073,"level":273,"stage":7,"spos":4,"cpos":4},
{"monster_id":20365,"level":273,"stage":7,"spos":5,"cpos":5},
{"monster_id":20076,"level":273,"stage":7,"spos":6,"cpos":6}
]</v>
      </c>
      <c r="L517" s="3">
        <f t="shared" si="37"/>
        <v>2</v>
      </c>
      <c r="M517" s="3">
        <f t="shared" si="38"/>
        <v>2</v>
      </c>
      <c r="S517" s="24" t="s">
        <v>75</v>
      </c>
      <c r="X517">
        <v>70043</v>
      </c>
      <c r="Z517">
        <f t="shared" si="39"/>
        <v>273</v>
      </c>
      <c r="AA517">
        <v>1</v>
      </c>
      <c r="AB517">
        <v>20365</v>
      </c>
      <c r="AC517">
        <v>20405</v>
      </c>
      <c r="AD517">
        <v>20073</v>
      </c>
      <c r="AE517">
        <v>20073</v>
      </c>
      <c r="AF517">
        <v>20365</v>
      </c>
      <c r="AG517">
        <v>20076</v>
      </c>
      <c r="AH517">
        <v>7</v>
      </c>
      <c r="AI517">
        <v>7</v>
      </c>
      <c r="AJ517">
        <v>7</v>
      </c>
      <c r="AK517">
        <v>7</v>
      </c>
      <c r="AL517">
        <v>7</v>
      </c>
      <c r="AM517">
        <v>7</v>
      </c>
    </row>
    <row r="518" spans="1:39" ht="132" x14ac:dyDescent="0.15">
      <c r="A518" s="1"/>
      <c r="B518" s="19">
        <v>610213</v>
      </c>
      <c r="C518" s="20">
        <v>1</v>
      </c>
      <c r="D518" s="19">
        <v>213</v>
      </c>
      <c r="E518" s="19">
        <v>610214</v>
      </c>
      <c r="F518" s="21" t="s">
        <v>61</v>
      </c>
      <c r="G518" s="21" t="s">
        <v>60</v>
      </c>
      <c r="H518" s="22" t="str">
        <f t="shared" si="40"/>
        <v>[{"item_id":4,"count":180000}]</v>
      </c>
      <c r="I518" s="23"/>
      <c r="J518" s="23" t="str">
        <f t="shared" si="41"/>
        <v>[
{"monster_id":20356,"level":274,"stage":7,"spos":1,"cpos":1},
{"monster_id":20024,"level":274,"stage":7,"spos":2,"cpos":2},
{"monster_id":20403,"level":274,"stage":7,"spos":3,"cpos":3},
{"monster_id":20033,"level":274,"stage":7,"spos":4,"cpos":4},
{"monster_id":20476,"level":274,"stage":7,"spos":5,"cpos":5},
{"monster_id":20343,"level":274,"stage":7,"spos":6,"cpos":6}
]</v>
      </c>
      <c r="L518" s="3">
        <f t="shared" ref="L518:L581" si="42">MOD(B518,5)</f>
        <v>3</v>
      </c>
      <c r="M518" s="3">
        <f t="shared" ref="M518:M581" si="43">MOD(B518,10)</f>
        <v>3</v>
      </c>
      <c r="R518" s="24" t="s">
        <v>74</v>
      </c>
      <c r="X518">
        <v>70043</v>
      </c>
      <c r="Z518">
        <f t="shared" si="39"/>
        <v>274</v>
      </c>
      <c r="AA518">
        <v>1</v>
      </c>
      <c r="AB518">
        <v>20356</v>
      </c>
      <c r="AC518">
        <v>20024</v>
      </c>
      <c r="AD518">
        <v>20403</v>
      </c>
      <c r="AE518">
        <v>20033</v>
      </c>
      <c r="AF518">
        <v>20476</v>
      </c>
      <c r="AG518">
        <v>20343</v>
      </c>
      <c r="AH518">
        <v>7</v>
      </c>
      <c r="AI518">
        <v>7</v>
      </c>
      <c r="AJ518">
        <v>7</v>
      </c>
      <c r="AK518">
        <v>7</v>
      </c>
      <c r="AL518">
        <v>7</v>
      </c>
      <c r="AM518">
        <v>7</v>
      </c>
    </row>
    <row r="519" spans="1:39" ht="132" x14ac:dyDescent="0.15">
      <c r="A519" s="1"/>
      <c r="B519" s="19">
        <v>610214</v>
      </c>
      <c r="C519" s="20">
        <v>1</v>
      </c>
      <c r="D519" s="19">
        <v>214</v>
      </c>
      <c r="E519" s="20">
        <v>610215</v>
      </c>
      <c r="F519" s="21" t="s">
        <v>61</v>
      </c>
      <c r="G519" s="21" t="s">
        <v>60</v>
      </c>
      <c r="H519" s="22" t="str">
        <f t="shared" si="40"/>
        <v>[{"item_id":1,"count":180000}]</v>
      </c>
      <c r="I519" s="23"/>
      <c r="J519" s="23" t="str">
        <f t="shared" si="41"/>
        <v>[
{"monster_id":20076,"level":275,"stage":7,"spos":1,"cpos":1},
{"monster_id":20175,"level":275,"stage":7,"spos":2,"cpos":2},
{"monster_id":20124,"level":275,"stage":7,"spos":3,"cpos":3},
{"monster_id":20133,"level":275,"stage":7,"spos":4,"cpos":4},
{"monster_id":20175,"level":275,"stage":7,"spos":5,"cpos":5},
{"monster_id":20363,"level":275,"stage":7,"spos":6,"cpos":6}
]</v>
      </c>
      <c r="L519" s="3">
        <f t="shared" si="42"/>
        <v>4</v>
      </c>
      <c r="M519" s="3">
        <f t="shared" si="43"/>
        <v>4</v>
      </c>
      <c r="S519" s="24" t="s">
        <v>75</v>
      </c>
      <c r="X519">
        <v>70043</v>
      </c>
      <c r="Z519">
        <f t="shared" si="39"/>
        <v>275</v>
      </c>
      <c r="AA519">
        <v>1</v>
      </c>
      <c r="AB519">
        <v>20076</v>
      </c>
      <c r="AC519">
        <v>20175</v>
      </c>
      <c r="AD519">
        <v>20124</v>
      </c>
      <c r="AE519">
        <v>20133</v>
      </c>
      <c r="AF519">
        <v>20175</v>
      </c>
      <c r="AG519">
        <v>20363</v>
      </c>
      <c r="AH519">
        <v>7</v>
      </c>
      <c r="AI519">
        <v>7</v>
      </c>
      <c r="AJ519">
        <v>7</v>
      </c>
      <c r="AK519">
        <v>7</v>
      </c>
      <c r="AL519">
        <v>7</v>
      </c>
      <c r="AM519">
        <v>7</v>
      </c>
    </row>
    <row r="520" spans="1:39" ht="132" x14ac:dyDescent="0.15">
      <c r="A520" s="1"/>
      <c r="B520" s="19">
        <v>610215</v>
      </c>
      <c r="C520" s="20">
        <v>1</v>
      </c>
      <c r="D520" s="19">
        <v>215</v>
      </c>
      <c r="E520" s="19">
        <v>610216</v>
      </c>
      <c r="F520" s="21" t="s">
        <v>61</v>
      </c>
      <c r="G520" s="21" t="s">
        <v>60</v>
      </c>
      <c r="H520" s="22" t="str">
        <f t="shared" si="40"/>
        <v>[{"item_id":143,"count":24}]</v>
      </c>
      <c r="I520" s="23">
        <v>1</v>
      </c>
      <c r="J520" s="23" t="str">
        <f>"[
{""monster_id"":"&amp;AB520&amp;",""level"":"&amp;Z520&amp;",""stage"":"&amp;AH520&amp;",""spos"":1,""cpos"":1,""boss"":1},
{""monster_id"":"&amp;AC520&amp;",""level"":"&amp;Z520&amp;",""stage"":"&amp;AI520&amp;",""spos"":2,""cpos"":2},
{""monster_id"":"&amp;AD520&amp;",""level"":"&amp;Z520&amp;",""stage"":"&amp;AJ520&amp;",""spos"":3,""cpos"":3},
{""monster_id"":"&amp;AE520&amp;",""level"":"&amp;Z520&amp;",""stage"":"&amp;AK520&amp;",""spos"":4,""cpos"":4},
{""monster_id"":"&amp;AF520&amp;",""level"":"&amp;Z520&amp;",""stage"":"&amp;AL520&amp;",""spos"":5,""cpos"":5},
{""monster_id"":"&amp;AG520&amp;",""level"":"&amp;Z520&amp;",""stage"":"&amp;AM520&amp;",""spos"":6,""cpos"":6}
]"</f>
        <v>[
{"monster_id":20186,"level":277,"stage":7,"spos":1,"cpos":1,"boss":1},
{"monster_id":20433,"level":277,"stage":5,"spos":2,"cpos":2},
{"monster_id":20145,"level":277,"stage":7,"spos":3,"cpos":3},
{"monster_id":20466,"level":277,"stage":7,"spos":4,"cpos":4},
{"monster_id":20126,"level":277,"stage":7,"spos":5,"cpos":5},
{"monster_id":20464,"level":277,"stage":7,"spos":6,"cpos":6}
]</v>
      </c>
      <c r="L520" s="3">
        <f t="shared" si="42"/>
        <v>0</v>
      </c>
      <c r="M520" s="3">
        <f t="shared" si="43"/>
        <v>5</v>
      </c>
      <c r="T520" s="24" t="str">
        <f>"{""item_id"":"&amp;W520&amp;",""count"":24}"</f>
        <v>{"item_id":143,"count":24}</v>
      </c>
      <c r="W520">
        <v>143</v>
      </c>
      <c r="X520">
        <v>70043</v>
      </c>
      <c r="Z520">
        <f t="shared" si="39"/>
        <v>277</v>
      </c>
      <c r="AA520">
        <v>2</v>
      </c>
      <c r="AB520">
        <v>20186</v>
      </c>
      <c r="AC520">
        <v>20433</v>
      </c>
      <c r="AD520">
        <v>20145</v>
      </c>
      <c r="AE520">
        <v>20466</v>
      </c>
      <c r="AF520">
        <v>20126</v>
      </c>
      <c r="AG520">
        <v>20464</v>
      </c>
      <c r="AH520">
        <v>7</v>
      </c>
      <c r="AI520">
        <v>5</v>
      </c>
      <c r="AJ520">
        <v>7</v>
      </c>
      <c r="AK520">
        <v>7</v>
      </c>
      <c r="AL520">
        <v>7</v>
      </c>
      <c r="AM520">
        <v>7</v>
      </c>
    </row>
    <row r="521" spans="1:39" ht="132" x14ac:dyDescent="0.15">
      <c r="A521" s="1"/>
      <c r="B521" s="19">
        <v>610216</v>
      </c>
      <c r="C521" s="20">
        <v>1</v>
      </c>
      <c r="D521" s="19">
        <v>216</v>
      </c>
      <c r="E521" s="20">
        <v>610217</v>
      </c>
      <c r="F521" s="21" t="s">
        <v>61</v>
      </c>
      <c r="G521" s="21" t="s">
        <v>60</v>
      </c>
      <c r="H521" s="22" t="str">
        <f t="shared" si="40"/>
        <v>[{"item_id":4,"count":180000}]</v>
      </c>
      <c r="I521" s="23"/>
      <c r="J521" s="23" t="str">
        <f t="shared" si="41"/>
        <v>[
{"monster_id":20344,"level":278,"stage":7,"spos":1,"cpos":1},
{"monster_id":20336,"level":278,"stage":7,"spos":2,"cpos":2},
{"monster_id":20353,"level":278,"stage":7,"spos":3,"cpos":3},
{"monster_id":20163,"level":278,"stage":7,"spos":4,"cpos":4},
{"monster_id":20476,"level":278,"stage":7,"spos":5,"cpos":5},
{"monster_id":20385,"level":278,"stage":5,"spos":6,"cpos":6}
]</v>
      </c>
      <c r="L521" s="3">
        <f t="shared" si="42"/>
        <v>1</v>
      </c>
      <c r="M521" s="3">
        <f t="shared" si="43"/>
        <v>6</v>
      </c>
      <c r="R521" s="24" t="s">
        <v>74</v>
      </c>
      <c r="X521">
        <v>70043</v>
      </c>
      <c r="Z521">
        <f t="shared" si="39"/>
        <v>278</v>
      </c>
      <c r="AA521">
        <v>1</v>
      </c>
      <c r="AB521">
        <v>20344</v>
      </c>
      <c r="AC521">
        <v>20336</v>
      </c>
      <c r="AD521">
        <v>20353</v>
      </c>
      <c r="AE521">
        <v>20163</v>
      </c>
      <c r="AF521">
        <v>20476</v>
      </c>
      <c r="AG521">
        <v>20385</v>
      </c>
      <c r="AH521">
        <v>7</v>
      </c>
      <c r="AI521">
        <v>7</v>
      </c>
      <c r="AJ521">
        <v>7</v>
      </c>
      <c r="AK521">
        <v>7</v>
      </c>
      <c r="AL521">
        <v>7</v>
      </c>
      <c r="AM521">
        <v>5</v>
      </c>
    </row>
    <row r="522" spans="1:39" ht="132" x14ac:dyDescent="0.15">
      <c r="A522" s="1"/>
      <c r="B522" s="19">
        <v>610217</v>
      </c>
      <c r="C522" s="20">
        <v>1</v>
      </c>
      <c r="D522" s="19">
        <v>217</v>
      </c>
      <c r="E522" s="19">
        <v>610218</v>
      </c>
      <c r="F522" s="21" t="s">
        <v>61</v>
      </c>
      <c r="G522" s="21" t="s">
        <v>60</v>
      </c>
      <c r="H522" s="22" t="str">
        <f t="shared" si="40"/>
        <v>[{"item_id":1,"count":180000}]</v>
      </c>
      <c r="I522" s="23"/>
      <c r="J522" s="23" t="str">
        <f t="shared" si="41"/>
        <v>[
{"monster_id":20146,"level":279,"stage":7,"spos":1,"cpos":1},
{"monster_id":20426,"level":279,"stage":5,"spos":2,"cpos":2},
{"monster_id":20464,"level":279,"stage":7,"spos":3,"cpos":3},
{"monster_id":20443,"level":279,"stage":7,"spos":4,"cpos":4},
{"monster_id":20066,"level":279,"stage":7,"spos":5,"cpos":5},
{"monster_id":20436,"level":279,"stage":5,"spos":6,"cpos":6}
]</v>
      </c>
      <c r="L522" s="3">
        <f t="shared" si="42"/>
        <v>2</v>
      </c>
      <c r="M522" s="3">
        <f t="shared" si="43"/>
        <v>7</v>
      </c>
      <c r="S522" s="24" t="s">
        <v>75</v>
      </c>
      <c r="X522">
        <v>70043</v>
      </c>
      <c r="Z522">
        <f t="shared" si="39"/>
        <v>279</v>
      </c>
      <c r="AA522">
        <v>1</v>
      </c>
      <c r="AB522">
        <v>20146</v>
      </c>
      <c r="AC522">
        <v>20426</v>
      </c>
      <c r="AD522">
        <v>20464</v>
      </c>
      <c r="AE522">
        <v>20443</v>
      </c>
      <c r="AF522">
        <v>20066</v>
      </c>
      <c r="AG522">
        <v>20436</v>
      </c>
      <c r="AH522">
        <v>7</v>
      </c>
      <c r="AI522">
        <v>5</v>
      </c>
      <c r="AJ522">
        <v>7</v>
      </c>
      <c r="AK522">
        <v>7</v>
      </c>
      <c r="AL522">
        <v>7</v>
      </c>
      <c r="AM522">
        <v>5</v>
      </c>
    </row>
    <row r="523" spans="1:39" ht="132" x14ac:dyDescent="0.15">
      <c r="A523" s="1"/>
      <c r="B523" s="19">
        <v>610218</v>
      </c>
      <c r="C523" s="20">
        <v>1</v>
      </c>
      <c r="D523" s="19">
        <v>218</v>
      </c>
      <c r="E523" s="20">
        <v>610219</v>
      </c>
      <c r="F523" s="21" t="s">
        <v>61</v>
      </c>
      <c r="G523" s="21" t="s">
        <v>60</v>
      </c>
      <c r="H523" s="22" t="str">
        <f t="shared" si="40"/>
        <v>[{"item_id":4,"count":180000}]</v>
      </c>
      <c r="I523" s="23"/>
      <c r="J523" s="23" t="str">
        <f t="shared" si="41"/>
        <v>[
{"monster_id":20174,"level":280,"stage":7,"spos":1,"cpos":1},
{"monster_id":20356,"level":280,"stage":7,"spos":2,"cpos":2},
{"monster_id":20125,"level":280,"stage":7,"spos":3,"cpos":3},
{"monster_id":20074,"level":280,"stage":7,"spos":4,"cpos":4},
{"monster_id":20395,"level":280,"stage":7,"spos":5,"cpos":5},
{"monster_id":20123,"level":280,"stage":7,"spos":6,"cpos":6}
]</v>
      </c>
      <c r="L523" s="3">
        <f t="shared" si="42"/>
        <v>3</v>
      </c>
      <c r="M523" s="3">
        <f t="shared" si="43"/>
        <v>8</v>
      </c>
      <c r="R523" s="24" t="s">
        <v>74</v>
      </c>
      <c r="X523">
        <v>70043</v>
      </c>
      <c r="Z523">
        <f t="shared" si="39"/>
        <v>280</v>
      </c>
      <c r="AA523">
        <v>1</v>
      </c>
      <c r="AB523">
        <v>20174</v>
      </c>
      <c r="AC523">
        <v>20356</v>
      </c>
      <c r="AD523">
        <v>20125</v>
      </c>
      <c r="AE523">
        <v>20074</v>
      </c>
      <c r="AF523">
        <v>20395</v>
      </c>
      <c r="AG523">
        <v>20123</v>
      </c>
      <c r="AH523">
        <v>7</v>
      </c>
      <c r="AI523">
        <v>7</v>
      </c>
      <c r="AJ523">
        <v>7</v>
      </c>
      <c r="AK523">
        <v>7</v>
      </c>
      <c r="AL523">
        <v>7</v>
      </c>
      <c r="AM523">
        <v>7</v>
      </c>
    </row>
    <row r="524" spans="1:39" ht="132" x14ac:dyDescent="0.15">
      <c r="A524" s="1"/>
      <c r="B524" s="19">
        <v>610219</v>
      </c>
      <c r="C524" s="20">
        <v>1</v>
      </c>
      <c r="D524" s="19">
        <v>219</v>
      </c>
      <c r="E524" s="19">
        <v>610220</v>
      </c>
      <c r="F524" s="21" t="s">
        <v>61</v>
      </c>
      <c r="G524" s="21" t="s">
        <v>60</v>
      </c>
      <c r="H524" s="22" t="str">
        <f t="shared" si="40"/>
        <v>[{"item_id":1,"count":180000}]</v>
      </c>
      <c r="I524" s="23"/>
      <c r="J524" s="23" t="str">
        <f t="shared" si="41"/>
        <v>[
{"monster_id":20385,"level":281,"stage":5,"spos":1,"cpos":1},
{"monster_id":20035,"level":281,"stage":7,"spos":2,"cpos":2},
{"monster_id":20016,"level":281,"stage":7,"spos":3,"cpos":3},
{"monster_id":20365,"level":281,"stage":7,"spos":4,"cpos":4},
{"monster_id":20443,"level":281,"stage":7,"spos":5,"cpos":5},
{"monster_id":20064,"level":281,"stage":7,"spos":6,"cpos":6}
]</v>
      </c>
      <c r="L524" s="3">
        <f t="shared" si="42"/>
        <v>4</v>
      </c>
      <c r="M524" s="3">
        <f t="shared" si="43"/>
        <v>9</v>
      </c>
      <c r="S524" s="24" t="s">
        <v>75</v>
      </c>
      <c r="X524">
        <v>70043</v>
      </c>
      <c r="Z524">
        <f t="shared" si="39"/>
        <v>281</v>
      </c>
      <c r="AA524">
        <v>1</v>
      </c>
      <c r="AB524">
        <v>20385</v>
      </c>
      <c r="AC524">
        <v>20035</v>
      </c>
      <c r="AD524">
        <v>20016</v>
      </c>
      <c r="AE524">
        <v>20365</v>
      </c>
      <c r="AF524">
        <v>20443</v>
      </c>
      <c r="AG524">
        <v>20064</v>
      </c>
      <c r="AH524">
        <v>5</v>
      </c>
      <c r="AI524">
        <v>7</v>
      </c>
      <c r="AJ524">
        <v>7</v>
      </c>
      <c r="AK524">
        <v>7</v>
      </c>
      <c r="AL524">
        <v>7</v>
      </c>
      <c r="AM524">
        <v>7</v>
      </c>
    </row>
    <row r="525" spans="1:39" ht="132" x14ac:dyDescent="0.15">
      <c r="A525" s="1"/>
      <c r="B525" s="19">
        <v>610220</v>
      </c>
      <c r="C525" s="20">
        <v>1</v>
      </c>
      <c r="D525" s="19">
        <v>220</v>
      </c>
      <c r="E525" s="20">
        <v>610221</v>
      </c>
      <c r="F525" s="21" t="s">
        <v>61</v>
      </c>
      <c r="G525" s="21" t="s">
        <v>60</v>
      </c>
      <c r="H525" s="22" t="str">
        <f t="shared" si="40"/>
        <v>[{"item_id":144,"count":18}]</v>
      </c>
      <c r="I525" s="23">
        <v>1</v>
      </c>
      <c r="J525" s="23" t="str">
        <f>"[
{""monster_id"":"&amp;AB525&amp;",""level"":"&amp;Z525&amp;",""stage"":"&amp;AH525&amp;",""spos"":1,""cpos"":1,""boss"":1},
{""monster_id"":"&amp;AC525&amp;",""level"":"&amp;Z525&amp;",""stage"":"&amp;AI525&amp;",""spos"":2,""cpos"":2},
{""monster_id"":"&amp;AD525&amp;",""level"":"&amp;Z525&amp;",""stage"":"&amp;AJ525&amp;",""spos"":3,""cpos"":3},
{""monster_id"":"&amp;AE525&amp;",""level"":"&amp;Z525&amp;",""stage"":"&amp;AK525&amp;",""spos"":4,""cpos"":4},
{""monster_id"":"&amp;AF525&amp;",""level"":"&amp;Z525&amp;",""stage"":"&amp;AL525&amp;",""spos"":5,""cpos"":5},
{""monster_id"":"&amp;AG525&amp;",""level"":"&amp;Z525&amp;",""stage"":"&amp;AM525&amp;",""spos"":6,""cpos"":6}
]"</f>
        <v>[
{"monster_id":20356,"level":283,"stage":8,"spos":1,"cpos":1,"boss":1},
{"monster_id":20403,"level":283,"stage":8,"spos":2,"cpos":2},
{"monster_id":20366,"level":283,"stage":8,"spos":3,"cpos":3},
{"monster_id":20365,"level":283,"stage":8,"spos":4,"cpos":4},
{"monster_id":20115,"level":283,"stage":8,"spos":5,"cpos":5},
{"monster_id":20355,"level":283,"stage":8,"spos":6,"cpos":6}
]</v>
      </c>
      <c r="L525" s="3">
        <f t="shared" si="42"/>
        <v>0</v>
      </c>
      <c r="M525" s="3">
        <f t="shared" si="43"/>
        <v>0</v>
      </c>
      <c r="T525" s="24" t="str">
        <f>"{""item_id"":"&amp;W525&amp;",""count"":18}"</f>
        <v>{"item_id":144,"count":18}</v>
      </c>
      <c r="W525">
        <v>144</v>
      </c>
      <c r="X525">
        <v>70043</v>
      </c>
      <c r="Z525">
        <f t="shared" ref="Z525:Z588" si="44">Z524+AA525</f>
        <v>283</v>
      </c>
      <c r="AA525">
        <v>2</v>
      </c>
      <c r="AB525">
        <v>20356</v>
      </c>
      <c r="AC525">
        <v>20403</v>
      </c>
      <c r="AD525">
        <v>20366</v>
      </c>
      <c r="AE525">
        <v>20365</v>
      </c>
      <c r="AF525">
        <v>20115</v>
      </c>
      <c r="AG525">
        <v>20355</v>
      </c>
      <c r="AH525">
        <v>8</v>
      </c>
      <c r="AI525">
        <v>8</v>
      </c>
      <c r="AJ525">
        <v>8</v>
      </c>
      <c r="AK525">
        <v>8</v>
      </c>
      <c r="AL525">
        <v>8</v>
      </c>
      <c r="AM525">
        <v>8</v>
      </c>
    </row>
    <row r="526" spans="1:39" ht="132" x14ac:dyDescent="0.15">
      <c r="A526" s="1"/>
      <c r="B526" s="19">
        <v>610221</v>
      </c>
      <c r="C526" s="20">
        <v>1</v>
      </c>
      <c r="D526" s="19">
        <v>221</v>
      </c>
      <c r="E526" s="19">
        <v>610222</v>
      </c>
      <c r="F526" s="21" t="s">
        <v>61</v>
      </c>
      <c r="G526" s="21" t="s">
        <v>60</v>
      </c>
      <c r="H526" s="22" t="str">
        <f t="shared" si="40"/>
        <v>[{"item_id":4,"count":260000}]</v>
      </c>
      <c r="I526" s="23"/>
      <c r="J526" s="23" t="str">
        <f t="shared" si="41"/>
        <v>[
{"monster_id":20435,"level":284,"stage":5,"spos":1,"cpos":1},
{"monster_id":20444,"level":284,"stage":8,"spos":2,"cpos":2},
{"monster_id":20116,"level":284,"stage":8,"spos":3,"cpos":3},
{"monster_id":20073,"level":284,"stage":8,"spos":4,"cpos":4},
{"monster_id":20443,"level":284,"stage":8,"spos":5,"cpos":5},
{"monster_id":20344,"level":284,"stage":8,"spos":6,"cpos":6}
]</v>
      </c>
      <c r="L526" s="3">
        <f t="shared" si="42"/>
        <v>1</v>
      </c>
      <c r="M526" s="3">
        <f t="shared" si="43"/>
        <v>1</v>
      </c>
      <c r="R526" s="24" t="s">
        <v>76</v>
      </c>
      <c r="X526">
        <v>70043</v>
      </c>
      <c r="Z526">
        <f t="shared" si="44"/>
        <v>284</v>
      </c>
      <c r="AA526">
        <v>1</v>
      </c>
      <c r="AB526">
        <v>20435</v>
      </c>
      <c r="AC526">
        <v>20444</v>
      </c>
      <c r="AD526">
        <v>20116</v>
      </c>
      <c r="AE526">
        <v>20073</v>
      </c>
      <c r="AF526">
        <v>20443</v>
      </c>
      <c r="AG526">
        <v>20344</v>
      </c>
      <c r="AH526">
        <v>5</v>
      </c>
      <c r="AI526">
        <v>8</v>
      </c>
      <c r="AJ526">
        <v>8</v>
      </c>
      <c r="AK526">
        <v>8</v>
      </c>
      <c r="AL526">
        <v>8</v>
      </c>
      <c r="AM526">
        <v>8</v>
      </c>
    </row>
    <row r="527" spans="1:39" ht="132" x14ac:dyDescent="0.15">
      <c r="A527" s="1"/>
      <c r="B527" s="19">
        <v>610222</v>
      </c>
      <c r="C527" s="20">
        <v>1</v>
      </c>
      <c r="D527" s="19">
        <v>222</v>
      </c>
      <c r="E527" s="20">
        <v>610223</v>
      </c>
      <c r="F527" s="21" t="s">
        <v>61</v>
      </c>
      <c r="G527" s="21" t="s">
        <v>60</v>
      </c>
      <c r="H527" s="22" t="str">
        <f t="shared" si="40"/>
        <v>[{"item_id":1,"count":260000}]</v>
      </c>
      <c r="I527" s="23"/>
      <c r="J527" s="23" t="str">
        <f t="shared" si="41"/>
        <v>[
{"monster_id":20325,"level":285,"stage":5,"spos":1,"cpos":1},
{"monster_id":20396,"level":285,"stage":8,"spos":2,"cpos":2},
{"monster_id":20386,"level":285,"stage":5,"spos":3,"cpos":3},
{"monster_id":20363,"level":285,"stage":8,"spos":4,"cpos":4},
{"monster_id":20416,"level":285,"stage":8,"spos":5,"cpos":5},
{"monster_id":20383,"level":285,"stage":5,"spos":6,"cpos":6}
]</v>
      </c>
      <c r="L527" s="3">
        <f t="shared" si="42"/>
        <v>2</v>
      </c>
      <c r="M527" s="3">
        <f t="shared" si="43"/>
        <v>2</v>
      </c>
      <c r="S527" s="24" t="s">
        <v>77</v>
      </c>
      <c r="X527">
        <v>70043</v>
      </c>
      <c r="Z527">
        <f t="shared" si="44"/>
        <v>285</v>
      </c>
      <c r="AA527">
        <v>1</v>
      </c>
      <c r="AB527">
        <v>20325</v>
      </c>
      <c r="AC527">
        <v>20396</v>
      </c>
      <c r="AD527">
        <v>20386</v>
      </c>
      <c r="AE527">
        <v>20363</v>
      </c>
      <c r="AF527">
        <v>20416</v>
      </c>
      <c r="AG527">
        <v>20383</v>
      </c>
      <c r="AH527">
        <v>5</v>
      </c>
      <c r="AI527">
        <v>8</v>
      </c>
      <c r="AJ527">
        <v>5</v>
      </c>
      <c r="AK527">
        <v>8</v>
      </c>
      <c r="AL527">
        <v>8</v>
      </c>
      <c r="AM527">
        <v>5</v>
      </c>
    </row>
    <row r="528" spans="1:39" ht="132" x14ac:dyDescent="0.15">
      <c r="A528" s="1"/>
      <c r="B528" s="19">
        <v>610223</v>
      </c>
      <c r="C528" s="20">
        <v>1</v>
      </c>
      <c r="D528" s="19">
        <v>223</v>
      </c>
      <c r="E528" s="19">
        <v>610224</v>
      </c>
      <c r="F528" s="21" t="s">
        <v>61</v>
      </c>
      <c r="G528" s="21" t="s">
        <v>60</v>
      </c>
      <c r="H528" s="22" t="str">
        <f t="shared" si="40"/>
        <v>[{"item_id":4,"count":260000}]</v>
      </c>
      <c r="I528" s="23"/>
      <c r="J528" s="23" t="str">
        <f t="shared" si="41"/>
        <v>[
{"monster_id":20475,"level":286,"stage":8,"spos":1,"cpos":1},
{"monster_id":20315,"level":286,"stage":5,"spos":2,"cpos":2},
{"monster_id":20433,"level":286,"stage":5,"spos":3,"cpos":3},
{"monster_id":20386,"level":286,"stage":5,"spos":4,"cpos":4},
{"monster_id":20344,"level":286,"stage":8,"spos":5,"cpos":5},
{"monster_id":20073,"level":286,"stage":8,"spos":6,"cpos":6}
]</v>
      </c>
      <c r="L528" s="3">
        <f t="shared" si="42"/>
        <v>3</v>
      </c>
      <c r="M528" s="3">
        <f t="shared" si="43"/>
        <v>3</v>
      </c>
      <c r="R528" s="24" t="s">
        <v>76</v>
      </c>
      <c r="X528">
        <v>70043</v>
      </c>
      <c r="Z528">
        <f t="shared" si="44"/>
        <v>286</v>
      </c>
      <c r="AA528">
        <v>1</v>
      </c>
      <c r="AB528">
        <v>20475</v>
      </c>
      <c r="AC528">
        <v>20315</v>
      </c>
      <c r="AD528">
        <v>20433</v>
      </c>
      <c r="AE528">
        <v>20386</v>
      </c>
      <c r="AF528">
        <v>20344</v>
      </c>
      <c r="AG528">
        <v>20073</v>
      </c>
      <c r="AH528">
        <v>8</v>
      </c>
      <c r="AI528">
        <v>5</v>
      </c>
      <c r="AJ528">
        <v>5</v>
      </c>
      <c r="AK528">
        <v>5</v>
      </c>
      <c r="AL528">
        <v>8</v>
      </c>
      <c r="AM528">
        <v>8</v>
      </c>
    </row>
    <row r="529" spans="1:39" ht="132" x14ac:dyDescent="0.15">
      <c r="A529" s="1"/>
      <c r="B529" s="19">
        <v>610224</v>
      </c>
      <c r="C529" s="20">
        <v>1</v>
      </c>
      <c r="D529" s="19">
        <v>224</v>
      </c>
      <c r="E529" s="20">
        <v>610225</v>
      </c>
      <c r="F529" s="21" t="s">
        <v>61</v>
      </c>
      <c r="G529" s="21" t="s">
        <v>60</v>
      </c>
      <c r="H529" s="22" t="str">
        <f t="shared" si="40"/>
        <v>[{"item_id":1,"count":260000}]</v>
      </c>
      <c r="I529" s="23"/>
      <c r="J529" s="23" t="str">
        <f t="shared" si="41"/>
        <v>[
{"monster_id":20394,"level":287,"stage":8,"spos":1,"cpos":1},
{"monster_id":20354,"level":287,"stage":8,"spos":2,"cpos":2},
{"monster_id":20054,"level":287,"stage":8,"spos":3,"cpos":3},
{"monster_id":20464,"level":287,"stage":8,"spos":4,"cpos":4},
{"monster_id":20384,"level":287,"stage":5,"spos":5,"cpos":5},
{"monster_id":20016,"level":287,"stage":8,"spos":6,"cpos":6}
]</v>
      </c>
      <c r="L529" s="3">
        <f t="shared" si="42"/>
        <v>4</v>
      </c>
      <c r="M529" s="3">
        <f t="shared" si="43"/>
        <v>4</v>
      </c>
      <c r="S529" s="24" t="s">
        <v>77</v>
      </c>
      <c r="X529">
        <v>70043</v>
      </c>
      <c r="Z529">
        <f t="shared" si="44"/>
        <v>287</v>
      </c>
      <c r="AA529">
        <v>1</v>
      </c>
      <c r="AB529">
        <v>20394</v>
      </c>
      <c r="AC529">
        <v>20354</v>
      </c>
      <c r="AD529">
        <v>20054</v>
      </c>
      <c r="AE529">
        <v>20464</v>
      </c>
      <c r="AF529">
        <v>20384</v>
      </c>
      <c r="AG529">
        <v>20016</v>
      </c>
      <c r="AH529">
        <v>8</v>
      </c>
      <c r="AI529">
        <v>8</v>
      </c>
      <c r="AJ529">
        <v>8</v>
      </c>
      <c r="AK529">
        <v>8</v>
      </c>
      <c r="AL529">
        <v>5</v>
      </c>
      <c r="AM529">
        <v>8</v>
      </c>
    </row>
    <row r="530" spans="1:39" ht="132" x14ac:dyDescent="0.15">
      <c r="A530" s="1"/>
      <c r="B530" s="19">
        <v>610225</v>
      </c>
      <c r="C530" s="20">
        <v>1</v>
      </c>
      <c r="D530" s="19">
        <v>225</v>
      </c>
      <c r="E530" s="19">
        <v>610226</v>
      </c>
      <c r="F530" s="21" t="s">
        <v>61</v>
      </c>
      <c r="G530" s="21" t="s">
        <v>60</v>
      </c>
      <c r="H530" s="22" t="str">
        <f t="shared" si="40"/>
        <v>[{"item_id":70043,"count":30}]</v>
      </c>
      <c r="I530" s="23">
        <v>1</v>
      </c>
      <c r="J530" s="23" t="str">
        <f>"[
{""monster_id"":"&amp;AB530&amp;",""level"":"&amp;Z530&amp;",""stage"":"&amp;AH530&amp;",""spos"":1,""cpos"":1,""boss"":1},
{""monster_id"":"&amp;AC530&amp;",""level"":"&amp;Z530&amp;",""stage"":"&amp;AI530&amp;",""spos"":2,""cpos"":2},
{""monster_id"":"&amp;AD530&amp;",""level"":"&amp;Z530&amp;",""stage"":"&amp;AJ530&amp;",""spos"":3,""cpos"":3},
{""monster_id"":"&amp;AE530&amp;",""level"":"&amp;Z530&amp;",""stage"":"&amp;AK530&amp;",""spos"":4,""cpos"":4},
{""monster_id"":"&amp;AF530&amp;",""level"":"&amp;Z530&amp;",""stage"":"&amp;AL530&amp;",""spos"":5,""cpos"":5},
{""monster_id"":"&amp;AG530&amp;",""level"":"&amp;Z530&amp;",""stage"":"&amp;AM530&amp;",""spos"":6,""cpos"":6}
]"</f>
        <v>[
{"monster_id":20396,"level":289,"stage":8,"spos":1,"cpos":1,"boss":1},
{"monster_id":20385,"level":289,"stage":5,"spos":2,"cpos":2},
{"monster_id":20333,"level":289,"stage":8,"spos":3,"cpos":3},
{"monster_id":20026,"level":289,"stage":8,"spos":4,"cpos":4},
{"monster_id":20013,"level":289,"stage":8,"spos":5,"cpos":5},
{"monster_id":20313,"level":289,"stage":5,"spos":6,"cpos":6}
]</v>
      </c>
      <c r="L530" s="3">
        <f t="shared" si="42"/>
        <v>0</v>
      </c>
      <c r="M530" s="3">
        <f t="shared" si="43"/>
        <v>5</v>
      </c>
      <c r="U530" s="24" t="str">
        <f>"{""item_id"":"&amp;X530&amp;",""count"":30}"</f>
        <v>{"item_id":70043,"count":30}</v>
      </c>
      <c r="X530">
        <v>70043</v>
      </c>
      <c r="Z530">
        <f t="shared" si="44"/>
        <v>289</v>
      </c>
      <c r="AA530">
        <v>2</v>
      </c>
      <c r="AB530">
        <v>20396</v>
      </c>
      <c r="AC530">
        <v>20385</v>
      </c>
      <c r="AD530">
        <v>20333</v>
      </c>
      <c r="AE530">
        <v>20026</v>
      </c>
      <c r="AF530">
        <v>20013</v>
      </c>
      <c r="AG530">
        <v>20313</v>
      </c>
      <c r="AH530">
        <v>8</v>
      </c>
      <c r="AI530">
        <v>5</v>
      </c>
      <c r="AJ530">
        <v>8</v>
      </c>
      <c r="AK530">
        <v>8</v>
      </c>
      <c r="AL530">
        <v>8</v>
      </c>
      <c r="AM530">
        <v>5</v>
      </c>
    </row>
    <row r="531" spans="1:39" ht="132" x14ac:dyDescent="0.15">
      <c r="A531" s="1"/>
      <c r="B531" s="19">
        <v>610226</v>
      </c>
      <c r="C531" s="20">
        <v>1</v>
      </c>
      <c r="D531" s="19">
        <v>226</v>
      </c>
      <c r="E531" s="20">
        <v>610227</v>
      </c>
      <c r="F531" s="21" t="s">
        <v>61</v>
      </c>
      <c r="G531" s="21" t="s">
        <v>60</v>
      </c>
      <c r="H531" s="22" t="str">
        <f t="shared" si="40"/>
        <v>[{"item_id":4,"count":260000}]</v>
      </c>
      <c r="I531" s="23"/>
      <c r="J531" s="23" t="str">
        <f t="shared" si="41"/>
        <v>[
{"monster_id":20135,"level":290,"stage":8,"spos":1,"cpos":1},
{"monster_id":20434,"level":290,"stage":5,"spos":2,"cpos":2},
{"monster_id":20476,"level":290,"stage":8,"spos":3,"cpos":3},
{"monster_id":20475,"level":290,"stage":8,"spos":4,"cpos":4},
{"monster_id":20405,"level":290,"stage":8,"spos":5,"cpos":5},
{"monster_id":20386,"level":290,"stage":5,"spos":6,"cpos":6}
]</v>
      </c>
      <c r="L531" s="3">
        <f t="shared" si="42"/>
        <v>1</v>
      </c>
      <c r="M531" s="3">
        <f t="shared" si="43"/>
        <v>6</v>
      </c>
      <c r="R531" s="24" t="s">
        <v>76</v>
      </c>
      <c r="X531">
        <v>70043</v>
      </c>
      <c r="Z531">
        <f t="shared" si="44"/>
        <v>290</v>
      </c>
      <c r="AA531">
        <v>1</v>
      </c>
      <c r="AB531">
        <v>20135</v>
      </c>
      <c r="AC531">
        <v>20434</v>
      </c>
      <c r="AD531">
        <v>20476</v>
      </c>
      <c r="AE531">
        <v>20475</v>
      </c>
      <c r="AF531">
        <v>20405</v>
      </c>
      <c r="AG531">
        <v>20386</v>
      </c>
      <c r="AH531">
        <v>8</v>
      </c>
      <c r="AI531">
        <v>5</v>
      </c>
      <c r="AJ531">
        <v>8</v>
      </c>
      <c r="AK531">
        <v>8</v>
      </c>
      <c r="AL531">
        <v>8</v>
      </c>
      <c r="AM531">
        <v>5</v>
      </c>
    </row>
    <row r="532" spans="1:39" ht="132" x14ac:dyDescent="0.15">
      <c r="A532" s="1"/>
      <c r="B532" s="19">
        <v>610227</v>
      </c>
      <c r="C532" s="20">
        <v>1</v>
      </c>
      <c r="D532" s="19">
        <v>227</v>
      </c>
      <c r="E532" s="19">
        <v>610228</v>
      </c>
      <c r="F532" s="21" t="s">
        <v>61</v>
      </c>
      <c r="G532" s="21" t="s">
        <v>60</v>
      </c>
      <c r="H532" s="22" t="str">
        <f t="shared" si="40"/>
        <v>[{"item_id":1,"count":260000}]</v>
      </c>
      <c r="I532" s="23"/>
      <c r="J532" s="23" t="str">
        <f t="shared" si="41"/>
        <v>[
{"monster_id":20165,"level":291,"stage":8,"spos":1,"cpos":1},
{"monster_id":20133,"level":291,"stage":8,"spos":2,"cpos":2},
{"monster_id":20456,"level":291,"stage":8,"spos":3,"cpos":3},
{"monster_id":20325,"level":291,"stage":5,"spos":4,"cpos":4},
{"monster_id":20116,"level":291,"stage":8,"spos":5,"cpos":5},
{"monster_id":20026,"level":291,"stage":8,"spos":6,"cpos":6}
]</v>
      </c>
      <c r="L532" s="3">
        <f t="shared" si="42"/>
        <v>2</v>
      </c>
      <c r="M532" s="3">
        <f t="shared" si="43"/>
        <v>7</v>
      </c>
      <c r="S532" s="24" t="s">
        <v>77</v>
      </c>
      <c r="X532">
        <v>70043</v>
      </c>
      <c r="Z532">
        <f t="shared" si="44"/>
        <v>291</v>
      </c>
      <c r="AA532">
        <v>1</v>
      </c>
      <c r="AB532">
        <v>20165</v>
      </c>
      <c r="AC532">
        <v>20133</v>
      </c>
      <c r="AD532">
        <v>20456</v>
      </c>
      <c r="AE532">
        <v>20325</v>
      </c>
      <c r="AF532">
        <v>20116</v>
      </c>
      <c r="AG532">
        <v>20026</v>
      </c>
      <c r="AH532">
        <v>8</v>
      </c>
      <c r="AI532">
        <v>8</v>
      </c>
      <c r="AJ532">
        <v>8</v>
      </c>
      <c r="AK532">
        <v>5</v>
      </c>
      <c r="AL532">
        <v>8</v>
      </c>
      <c r="AM532">
        <v>8</v>
      </c>
    </row>
    <row r="533" spans="1:39" ht="132" x14ac:dyDescent="0.15">
      <c r="A533" s="1"/>
      <c r="B533" s="19">
        <v>610228</v>
      </c>
      <c r="C533" s="20">
        <v>1</v>
      </c>
      <c r="D533" s="19">
        <v>228</v>
      </c>
      <c r="E533" s="20">
        <v>610229</v>
      </c>
      <c r="F533" s="21" t="s">
        <v>61</v>
      </c>
      <c r="G533" s="21" t="s">
        <v>60</v>
      </c>
      <c r="H533" s="22" t="str">
        <f t="shared" si="40"/>
        <v>[{"item_id":4,"count":260000}]</v>
      </c>
      <c r="I533" s="23"/>
      <c r="J533" s="23" t="str">
        <f t="shared" si="41"/>
        <v>[
{"monster_id":20405,"level":292,"stage":8,"spos":1,"cpos":1},
{"monster_id":20173,"level":292,"stage":8,"spos":2,"cpos":2},
{"monster_id":20344,"level":292,"stage":8,"spos":3,"cpos":3},
{"monster_id":20446,"level":292,"stage":8,"spos":4,"cpos":4},
{"monster_id":20314,"level":292,"stage":5,"spos":5,"cpos":5},
{"monster_id":20034,"level":292,"stage":8,"spos":6,"cpos":6}
]</v>
      </c>
      <c r="L533" s="3">
        <f t="shared" si="42"/>
        <v>3</v>
      </c>
      <c r="M533" s="3">
        <f t="shared" si="43"/>
        <v>8</v>
      </c>
      <c r="R533" s="24" t="s">
        <v>76</v>
      </c>
      <c r="X533">
        <v>70043</v>
      </c>
      <c r="Z533">
        <f t="shared" si="44"/>
        <v>292</v>
      </c>
      <c r="AA533">
        <v>1</v>
      </c>
      <c r="AB533">
        <v>20405</v>
      </c>
      <c r="AC533">
        <v>20173</v>
      </c>
      <c r="AD533">
        <v>20344</v>
      </c>
      <c r="AE533">
        <v>20446</v>
      </c>
      <c r="AF533">
        <v>20314</v>
      </c>
      <c r="AG533">
        <v>20034</v>
      </c>
      <c r="AH533">
        <v>8</v>
      </c>
      <c r="AI533">
        <v>8</v>
      </c>
      <c r="AJ533">
        <v>8</v>
      </c>
      <c r="AK533">
        <v>8</v>
      </c>
      <c r="AL533">
        <v>5</v>
      </c>
      <c r="AM533">
        <v>8</v>
      </c>
    </row>
    <row r="534" spans="1:39" ht="132" x14ac:dyDescent="0.15">
      <c r="A534" s="1"/>
      <c r="B534" s="19">
        <v>610229</v>
      </c>
      <c r="C534" s="20">
        <v>1</v>
      </c>
      <c r="D534" s="19">
        <v>229</v>
      </c>
      <c r="E534" s="19">
        <v>610230</v>
      </c>
      <c r="F534" s="21" t="s">
        <v>61</v>
      </c>
      <c r="G534" s="21" t="s">
        <v>60</v>
      </c>
      <c r="H534" s="22" t="str">
        <f t="shared" si="40"/>
        <v>[{"item_id":1,"count":260000}]</v>
      </c>
      <c r="I534" s="23"/>
      <c r="J534" s="23" t="str">
        <f t="shared" si="41"/>
        <v>[
{"monster_id":20023,"level":293,"stage":8,"spos":1,"cpos":1},
{"monster_id":20156,"level":293,"stage":8,"spos":2,"cpos":2},
{"monster_id":20076,"level":293,"stage":8,"spos":3,"cpos":3},
{"monster_id":20394,"level":293,"stage":8,"spos":4,"cpos":4},
{"monster_id":20166,"level":293,"stage":8,"spos":5,"cpos":5},
{"monster_id":20423,"level":293,"stage":5,"spos":6,"cpos":6}
]</v>
      </c>
      <c r="L534" s="3">
        <f t="shared" si="42"/>
        <v>4</v>
      </c>
      <c r="M534" s="3">
        <f t="shared" si="43"/>
        <v>9</v>
      </c>
      <c r="S534" s="24" t="s">
        <v>77</v>
      </c>
      <c r="X534">
        <v>70043</v>
      </c>
      <c r="Z534">
        <f t="shared" si="44"/>
        <v>293</v>
      </c>
      <c r="AA534">
        <v>1</v>
      </c>
      <c r="AB534">
        <v>20023</v>
      </c>
      <c r="AC534">
        <v>20156</v>
      </c>
      <c r="AD534">
        <v>20076</v>
      </c>
      <c r="AE534">
        <v>20394</v>
      </c>
      <c r="AF534">
        <v>20166</v>
      </c>
      <c r="AG534">
        <v>20423</v>
      </c>
      <c r="AH534">
        <v>8</v>
      </c>
      <c r="AI534">
        <v>8</v>
      </c>
      <c r="AJ534">
        <v>8</v>
      </c>
      <c r="AK534">
        <v>8</v>
      </c>
      <c r="AL534">
        <v>8</v>
      </c>
      <c r="AM534">
        <v>5</v>
      </c>
    </row>
    <row r="535" spans="1:39" ht="132" x14ac:dyDescent="0.15">
      <c r="A535" s="1"/>
      <c r="B535" s="19">
        <v>610230</v>
      </c>
      <c r="C535" s="20">
        <v>1</v>
      </c>
      <c r="D535" s="19">
        <v>230</v>
      </c>
      <c r="E535" s="20">
        <v>610231</v>
      </c>
      <c r="F535" s="21" t="s">
        <v>61</v>
      </c>
      <c r="G535" s="21" t="s">
        <v>60</v>
      </c>
      <c r="H535" s="22" t="str">
        <f t="shared" si="40"/>
        <v>[{"item_id":141,"count":29}]</v>
      </c>
      <c r="I535" s="23">
        <v>1</v>
      </c>
      <c r="J535" s="23" t="str">
        <f>"[
{""monster_id"":"&amp;AB535&amp;",""level"":"&amp;Z535&amp;",""stage"":"&amp;AH535&amp;",""spos"":1,""cpos"":1,""boss"":1},
{""monster_id"":"&amp;AC535&amp;",""level"":"&amp;Z535&amp;",""stage"":"&amp;AI535&amp;",""spos"":2,""cpos"":2},
{""monster_id"":"&amp;AD535&amp;",""level"":"&amp;Z535&amp;",""stage"":"&amp;AJ535&amp;",""spos"":3,""cpos"":3},
{""monster_id"":"&amp;AE535&amp;",""level"":"&amp;Z535&amp;",""stage"":"&amp;AK535&amp;",""spos"":4,""cpos"":4},
{""monster_id"":"&amp;AF535&amp;",""level"":"&amp;Z535&amp;",""stage"":"&amp;AL535&amp;",""spos"":5,""cpos"":5},
{""monster_id"":"&amp;AG535&amp;",""level"":"&amp;Z535&amp;",""stage"":"&amp;AM535&amp;",""spos"":6,""cpos"":6}
]"</f>
        <v>[
{"monster_id":20073,"level":295,"stage":8,"spos":1,"cpos":1,"boss":1},
{"monster_id":20065,"level":295,"stage":8,"spos":2,"cpos":2},
{"monster_id":20014,"level":295,"stage":8,"spos":3,"cpos":3},
{"monster_id":20154,"level":295,"stage":8,"spos":4,"cpos":4},
{"monster_id":20013,"level":295,"stage":8,"spos":5,"cpos":5},
{"monster_id":20144,"level":295,"stage":8,"spos":6,"cpos":6}
]</v>
      </c>
      <c r="L535" s="3">
        <f t="shared" si="42"/>
        <v>0</v>
      </c>
      <c r="M535" s="3">
        <f t="shared" si="43"/>
        <v>0</v>
      </c>
      <c r="T535" s="24" t="str">
        <f>"{""item_id"":"&amp;W535&amp;",""count"":29}"</f>
        <v>{"item_id":141,"count":29}</v>
      </c>
      <c r="W535">
        <v>141</v>
      </c>
      <c r="X535">
        <v>70043</v>
      </c>
      <c r="Z535">
        <f t="shared" si="44"/>
        <v>295</v>
      </c>
      <c r="AA535">
        <v>2</v>
      </c>
      <c r="AB535">
        <v>20073</v>
      </c>
      <c r="AC535">
        <v>20065</v>
      </c>
      <c r="AD535">
        <v>20014</v>
      </c>
      <c r="AE535">
        <v>20154</v>
      </c>
      <c r="AF535">
        <v>20013</v>
      </c>
      <c r="AG535">
        <v>20144</v>
      </c>
      <c r="AH535">
        <v>8</v>
      </c>
      <c r="AI535">
        <v>8</v>
      </c>
      <c r="AJ535">
        <v>8</v>
      </c>
      <c r="AK535">
        <v>8</v>
      </c>
      <c r="AL535">
        <v>8</v>
      </c>
      <c r="AM535">
        <v>8</v>
      </c>
    </row>
    <row r="536" spans="1:39" ht="132" x14ac:dyDescent="0.15">
      <c r="A536" s="1"/>
      <c r="B536" s="19">
        <v>610231</v>
      </c>
      <c r="C536" s="20">
        <v>1</v>
      </c>
      <c r="D536" s="19">
        <v>231</v>
      </c>
      <c r="E536" s="19">
        <v>610232</v>
      </c>
      <c r="F536" s="21" t="s">
        <v>61</v>
      </c>
      <c r="G536" s="21" t="s">
        <v>60</v>
      </c>
      <c r="H536" s="22" t="str">
        <f t="shared" si="40"/>
        <v>[{"item_id":4,"count":260000}]</v>
      </c>
      <c r="I536" s="23"/>
      <c r="J536" s="23" t="str">
        <f t="shared" si="41"/>
        <v>[
{"monster_id":20445,"level":296,"stage":8,"spos":1,"cpos":1},
{"monster_id":20184,"level":296,"stage":8,"spos":2,"cpos":2},
{"monster_id":20134,"level":296,"stage":8,"spos":3,"cpos":3},
{"monster_id":20336,"level":296,"stage":8,"spos":4,"cpos":4},
{"monster_id":20124,"level":296,"stage":8,"spos":5,"cpos":5},
{"monster_id":20013,"level":296,"stage":8,"spos":6,"cpos":6}
]</v>
      </c>
      <c r="L536" s="3">
        <f t="shared" si="42"/>
        <v>1</v>
      </c>
      <c r="M536" s="3">
        <f t="shared" si="43"/>
        <v>1</v>
      </c>
      <c r="R536" s="24" t="s">
        <v>76</v>
      </c>
      <c r="X536">
        <v>70043</v>
      </c>
      <c r="Z536">
        <f t="shared" si="44"/>
        <v>296</v>
      </c>
      <c r="AA536">
        <v>1</v>
      </c>
      <c r="AB536">
        <v>20445</v>
      </c>
      <c r="AC536">
        <v>20184</v>
      </c>
      <c r="AD536">
        <v>20134</v>
      </c>
      <c r="AE536">
        <v>20336</v>
      </c>
      <c r="AF536">
        <v>20124</v>
      </c>
      <c r="AG536">
        <v>20013</v>
      </c>
      <c r="AH536">
        <v>8</v>
      </c>
      <c r="AI536">
        <v>8</v>
      </c>
      <c r="AJ536">
        <v>8</v>
      </c>
      <c r="AK536">
        <v>8</v>
      </c>
      <c r="AL536">
        <v>8</v>
      </c>
      <c r="AM536">
        <v>8</v>
      </c>
    </row>
    <row r="537" spans="1:39" ht="132" x14ac:dyDescent="0.15">
      <c r="A537" s="1"/>
      <c r="B537" s="19">
        <v>610232</v>
      </c>
      <c r="C537" s="20">
        <v>1</v>
      </c>
      <c r="D537" s="19">
        <v>232</v>
      </c>
      <c r="E537" s="20">
        <v>610233</v>
      </c>
      <c r="F537" s="21" t="s">
        <v>61</v>
      </c>
      <c r="G537" s="21" t="s">
        <v>60</v>
      </c>
      <c r="H537" s="22" t="str">
        <f t="shared" si="40"/>
        <v>[{"item_id":1,"count":260000}]</v>
      </c>
      <c r="I537" s="23"/>
      <c r="J537" s="23" t="str">
        <f t="shared" si="41"/>
        <v>[
{"monster_id":20135,"level":297,"stage":8,"spos":1,"cpos":1},
{"monster_id":20165,"level":297,"stage":8,"spos":2,"cpos":2},
{"monster_id":20365,"level":297,"stage":8,"spos":3,"cpos":3},
{"monster_id":20144,"level":297,"stage":8,"spos":4,"cpos":4},
{"monster_id":20173,"level":297,"stage":8,"spos":5,"cpos":5},
{"monster_id":20046,"level":297,"stage":8,"spos":6,"cpos":6}
]</v>
      </c>
      <c r="L537" s="3">
        <f t="shared" si="42"/>
        <v>2</v>
      </c>
      <c r="M537" s="3">
        <f t="shared" si="43"/>
        <v>2</v>
      </c>
      <c r="S537" s="24" t="s">
        <v>77</v>
      </c>
      <c r="X537">
        <v>70043</v>
      </c>
      <c r="Z537">
        <f t="shared" si="44"/>
        <v>297</v>
      </c>
      <c r="AA537">
        <v>1</v>
      </c>
      <c r="AB537">
        <v>20135</v>
      </c>
      <c r="AC537">
        <v>20165</v>
      </c>
      <c r="AD537">
        <v>20365</v>
      </c>
      <c r="AE537">
        <v>20144</v>
      </c>
      <c r="AF537">
        <v>20173</v>
      </c>
      <c r="AG537">
        <v>20046</v>
      </c>
      <c r="AH537">
        <v>8</v>
      </c>
      <c r="AI537">
        <v>8</v>
      </c>
      <c r="AJ537">
        <v>8</v>
      </c>
      <c r="AK537">
        <v>8</v>
      </c>
      <c r="AL537">
        <v>8</v>
      </c>
      <c r="AM537">
        <v>8</v>
      </c>
    </row>
    <row r="538" spans="1:39" ht="132" x14ac:dyDescent="0.15">
      <c r="A538" s="1"/>
      <c r="B538" s="19">
        <v>610233</v>
      </c>
      <c r="C538" s="20">
        <v>1</v>
      </c>
      <c r="D538" s="19">
        <v>233</v>
      </c>
      <c r="E538" s="19">
        <v>610234</v>
      </c>
      <c r="F538" s="21" t="s">
        <v>61</v>
      </c>
      <c r="G538" s="21" t="s">
        <v>60</v>
      </c>
      <c r="H538" s="22" t="str">
        <f t="shared" si="40"/>
        <v>[{"item_id":4,"count":260000}]</v>
      </c>
      <c r="I538" s="23"/>
      <c r="J538" s="23" t="str">
        <f t="shared" si="41"/>
        <v>[
{"monster_id":20145,"level":298,"stage":8,"spos":1,"cpos":1},
{"monster_id":20354,"level":298,"stage":8,"spos":2,"cpos":2},
{"monster_id":20395,"level":298,"stage":8,"spos":3,"cpos":3},
{"monster_id":20465,"level":298,"stage":8,"spos":4,"cpos":4},
{"monster_id":20176,"level":298,"stage":8,"spos":5,"cpos":5},
{"monster_id":20143,"level":298,"stage":8,"spos":6,"cpos":6}
]</v>
      </c>
      <c r="L538" s="3">
        <f t="shared" si="42"/>
        <v>3</v>
      </c>
      <c r="M538" s="3">
        <f t="shared" si="43"/>
        <v>3</v>
      </c>
      <c r="R538" s="24" t="s">
        <v>76</v>
      </c>
      <c r="X538">
        <v>70043</v>
      </c>
      <c r="Z538">
        <f t="shared" si="44"/>
        <v>298</v>
      </c>
      <c r="AA538">
        <v>1</v>
      </c>
      <c r="AB538">
        <v>20145</v>
      </c>
      <c r="AC538">
        <v>20354</v>
      </c>
      <c r="AD538">
        <v>20395</v>
      </c>
      <c r="AE538">
        <v>20465</v>
      </c>
      <c r="AF538">
        <v>20176</v>
      </c>
      <c r="AG538">
        <v>20143</v>
      </c>
      <c r="AH538">
        <v>8</v>
      </c>
      <c r="AI538">
        <v>8</v>
      </c>
      <c r="AJ538">
        <v>8</v>
      </c>
      <c r="AK538">
        <v>8</v>
      </c>
      <c r="AL538">
        <v>8</v>
      </c>
      <c r="AM538">
        <v>8</v>
      </c>
    </row>
    <row r="539" spans="1:39" ht="132" x14ac:dyDescent="0.15">
      <c r="A539" s="1"/>
      <c r="B539" s="19">
        <v>610234</v>
      </c>
      <c r="C539" s="20">
        <v>1</v>
      </c>
      <c r="D539" s="19">
        <v>234</v>
      </c>
      <c r="E539" s="20">
        <v>610235</v>
      </c>
      <c r="F539" s="21" t="s">
        <v>61</v>
      </c>
      <c r="G539" s="21" t="s">
        <v>60</v>
      </c>
      <c r="H539" s="22" t="str">
        <f t="shared" si="40"/>
        <v>[{"item_id":1,"count":260000}]</v>
      </c>
      <c r="I539" s="23"/>
      <c r="J539" s="23" t="str">
        <f t="shared" si="41"/>
        <v>[
{"monster_id":20116,"level":299,"stage":8,"spos":1,"cpos":1},
{"monster_id":20143,"level":299,"stage":8,"spos":2,"cpos":2},
{"monster_id":20175,"level":299,"stage":8,"spos":3,"cpos":3},
{"monster_id":20316,"level":299,"stage":5,"spos":4,"cpos":4},
{"monster_id":20324,"level":299,"stage":5,"spos":5,"cpos":5},
{"monster_id":20115,"level":299,"stage":8,"spos":6,"cpos":6}
]</v>
      </c>
      <c r="L539" s="3">
        <f t="shared" si="42"/>
        <v>4</v>
      </c>
      <c r="M539" s="3">
        <f t="shared" si="43"/>
        <v>4</v>
      </c>
      <c r="S539" s="24" t="s">
        <v>77</v>
      </c>
      <c r="X539">
        <v>70043</v>
      </c>
      <c r="Z539">
        <f t="shared" si="44"/>
        <v>299</v>
      </c>
      <c r="AA539">
        <v>1</v>
      </c>
      <c r="AB539">
        <v>20116</v>
      </c>
      <c r="AC539">
        <v>20143</v>
      </c>
      <c r="AD539">
        <v>20175</v>
      </c>
      <c r="AE539">
        <v>20316</v>
      </c>
      <c r="AF539">
        <v>20324</v>
      </c>
      <c r="AG539">
        <v>20115</v>
      </c>
      <c r="AH539">
        <v>8</v>
      </c>
      <c r="AI539">
        <v>8</v>
      </c>
      <c r="AJ539">
        <v>8</v>
      </c>
      <c r="AK539">
        <v>5</v>
      </c>
      <c r="AL539">
        <v>5</v>
      </c>
      <c r="AM539">
        <v>8</v>
      </c>
    </row>
    <row r="540" spans="1:39" ht="132" x14ac:dyDescent="0.15">
      <c r="A540" s="1"/>
      <c r="B540" s="19">
        <v>610235</v>
      </c>
      <c r="C540" s="20">
        <v>1</v>
      </c>
      <c r="D540" s="19">
        <v>235</v>
      </c>
      <c r="E540" s="19">
        <v>610236</v>
      </c>
      <c r="F540" s="21" t="s">
        <v>61</v>
      </c>
      <c r="G540" s="21" t="s">
        <v>60</v>
      </c>
      <c r="H540" s="22" t="str">
        <f t="shared" si="40"/>
        <v>[{"item_id":142,"count":28}]</v>
      </c>
      <c r="I540" s="23">
        <v>1</v>
      </c>
      <c r="J540" s="23" t="str">
        <f>"[
{""monster_id"":"&amp;AB540&amp;",""level"":"&amp;Z540&amp;",""stage"":"&amp;AH540&amp;",""spos"":1,""cpos"":1,""boss"":1},
{""monster_id"":"&amp;AC540&amp;",""level"":"&amp;Z540&amp;",""stage"":"&amp;AI540&amp;",""spos"":2,""cpos"":2},
{""monster_id"":"&amp;AD540&amp;",""level"":"&amp;Z540&amp;",""stage"":"&amp;AJ540&amp;",""spos"":3,""cpos"":3},
{""monster_id"":"&amp;AE540&amp;",""level"":"&amp;Z540&amp;",""stage"":"&amp;AK540&amp;",""spos"":4,""cpos"":4},
{""monster_id"":"&amp;AF540&amp;",""level"":"&amp;Z540&amp;",""stage"":"&amp;AL540&amp;",""spos"":5,""cpos"":5},
{""monster_id"":"&amp;AG540&amp;",""level"":"&amp;Z540&amp;",""stage"":"&amp;AM540&amp;",""spos"":6,""cpos"":6}
]"</f>
        <v>[
{"monster_id":20355,"level":301,"stage":8,"spos":1,"cpos":1,"boss":1},
{"monster_id":20154,"level":301,"stage":8,"spos":2,"cpos":2},
{"monster_id":20466,"level":301,"stage":8,"spos":3,"cpos":3},
{"monster_id":20083,"level":301,"stage":8,"spos":4,"cpos":4},
{"monster_id":20333,"level":301,"stage":8,"spos":5,"cpos":5},
{"monster_id":20075,"level":301,"stage":8,"spos":6,"cpos":6}
]</v>
      </c>
      <c r="L540" s="3">
        <f t="shared" si="42"/>
        <v>0</v>
      </c>
      <c r="M540" s="3">
        <f t="shared" si="43"/>
        <v>5</v>
      </c>
      <c r="T540" s="24" t="str">
        <f>"{""item_id"":"&amp;W540&amp;",""count"":28}"</f>
        <v>{"item_id":142,"count":28}</v>
      </c>
      <c r="W540">
        <v>142</v>
      </c>
      <c r="X540">
        <v>70043</v>
      </c>
      <c r="Z540">
        <f t="shared" si="44"/>
        <v>301</v>
      </c>
      <c r="AA540">
        <v>2</v>
      </c>
      <c r="AB540">
        <v>20355</v>
      </c>
      <c r="AC540">
        <v>20154</v>
      </c>
      <c r="AD540">
        <v>20466</v>
      </c>
      <c r="AE540">
        <v>20083</v>
      </c>
      <c r="AF540">
        <v>20333</v>
      </c>
      <c r="AG540">
        <v>20075</v>
      </c>
      <c r="AH540">
        <v>8</v>
      </c>
      <c r="AI540">
        <v>8</v>
      </c>
      <c r="AJ540">
        <v>8</v>
      </c>
      <c r="AK540">
        <v>8</v>
      </c>
      <c r="AL540">
        <v>8</v>
      </c>
      <c r="AM540">
        <v>8</v>
      </c>
    </row>
    <row r="541" spans="1:39" ht="132" x14ac:dyDescent="0.15">
      <c r="A541" s="1"/>
      <c r="B541" s="19">
        <v>610236</v>
      </c>
      <c r="C541" s="20">
        <v>1</v>
      </c>
      <c r="D541" s="19">
        <v>236</v>
      </c>
      <c r="E541" s="20">
        <v>610237</v>
      </c>
      <c r="F541" s="21" t="s">
        <v>61</v>
      </c>
      <c r="G541" s="21" t="s">
        <v>60</v>
      </c>
      <c r="H541" s="22" t="str">
        <f t="shared" si="40"/>
        <v>[{"item_id":4,"count":260000}]</v>
      </c>
      <c r="I541" s="23"/>
      <c r="J541" s="23" t="str">
        <f t="shared" si="41"/>
        <v>[
{"monster_id":20154,"level":302,"stage":8,"spos":1,"cpos":1},
{"monster_id":20356,"level":302,"stage":8,"spos":2,"cpos":2},
{"monster_id":20476,"level":302,"stage":8,"spos":3,"cpos":3},
{"monster_id":20334,"level":302,"stage":8,"spos":4,"cpos":4},
{"monster_id":20126,"level":302,"stage":8,"spos":5,"cpos":5},
{"monster_id":20383,"level":302,"stage":5,"spos":6,"cpos":6}
]</v>
      </c>
      <c r="L541" s="3">
        <f t="shared" si="42"/>
        <v>1</v>
      </c>
      <c r="M541" s="3">
        <f t="shared" si="43"/>
        <v>6</v>
      </c>
      <c r="R541" s="24" t="s">
        <v>76</v>
      </c>
      <c r="X541">
        <v>70043</v>
      </c>
      <c r="Z541">
        <f t="shared" si="44"/>
        <v>302</v>
      </c>
      <c r="AA541">
        <v>1</v>
      </c>
      <c r="AB541">
        <v>20154</v>
      </c>
      <c r="AC541">
        <v>20356</v>
      </c>
      <c r="AD541">
        <v>20476</v>
      </c>
      <c r="AE541">
        <v>20334</v>
      </c>
      <c r="AF541">
        <v>20126</v>
      </c>
      <c r="AG541">
        <v>20383</v>
      </c>
      <c r="AH541">
        <v>8</v>
      </c>
      <c r="AI541">
        <v>8</v>
      </c>
      <c r="AJ541">
        <v>8</v>
      </c>
      <c r="AK541">
        <v>8</v>
      </c>
      <c r="AL541">
        <v>8</v>
      </c>
      <c r="AM541">
        <v>5</v>
      </c>
    </row>
    <row r="542" spans="1:39" ht="132" x14ac:dyDescent="0.15">
      <c r="A542" s="1"/>
      <c r="B542" s="19">
        <v>610237</v>
      </c>
      <c r="C542" s="20">
        <v>1</v>
      </c>
      <c r="D542" s="19">
        <v>237</v>
      </c>
      <c r="E542" s="19">
        <v>610238</v>
      </c>
      <c r="F542" s="21" t="s">
        <v>61</v>
      </c>
      <c r="G542" s="21" t="s">
        <v>60</v>
      </c>
      <c r="H542" s="22" t="str">
        <f t="shared" si="40"/>
        <v>[{"item_id":1,"count":260000}]</v>
      </c>
      <c r="I542" s="23"/>
      <c r="J542" s="23" t="str">
        <f t="shared" si="41"/>
        <v>[
{"monster_id":20325,"level":303,"stage":5,"spos":1,"cpos":1},
{"monster_id":20434,"level":303,"stage":5,"spos":2,"cpos":2},
{"monster_id":20403,"level":303,"stage":8,"spos":3,"cpos":3},
{"monster_id":20386,"level":303,"stage":5,"spos":4,"cpos":4},
{"monster_id":20075,"level":303,"stage":8,"spos":5,"cpos":5},
{"monster_id":20396,"level":303,"stage":8,"spos":6,"cpos":6}
]</v>
      </c>
      <c r="L542" s="3">
        <f t="shared" si="42"/>
        <v>2</v>
      </c>
      <c r="M542" s="3">
        <f t="shared" si="43"/>
        <v>7</v>
      </c>
      <c r="S542" s="24" t="s">
        <v>77</v>
      </c>
      <c r="X542">
        <v>70043</v>
      </c>
      <c r="Z542">
        <f t="shared" si="44"/>
        <v>303</v>
      </c>
      <c r="AA542">
        <v>1</v>
      </c>
      <c r="AB542">
        <v>20325</v>
      </c>
      <c r="AC542">
        <v>20434</v>
      </c>
      <c r="AD542">
        <v>20403</v>
      </c>
      <c r="AE542">
        <v>20386</v>
      </c>
      <c r="AF542">
        <v>20075</v>
      </c>
      <c r="AG542">
        <v>20396</v>
      </c>
      <c r="AH542">
        <v>5</v>
      </c>
      <c r="AI542">
        <v>5</v>
      </c>
      <c r="AJ542">
        <v>8</v>
      </c>
      <c r="AK542">
        <v>5</v>
      </c>
      <c r="AL542">
        <v>8</v>
      </c>
      <c r="AM542">
        <v>8</v>
      </c>
    </row>
    <row r="543" spans="1:39" ht="132" x14ac:dyDescent="0.15">
      <c r="A543" s="1"/>
      <c r="B543" s="19">
        <v>610238</v>
      </c>
      <c r="C543" s="20">
        <v>1</v>
      </c>
      <c r="D543" s="19">
        <v>238</v>
      </c>
      <c r="E543" s="20">
        <v>610239</v>
      </c>
      <c r="F543" s="21" t="s">
        <v>61</v>
      </c>
      <c r="G543" s="21" t="s">
        <v>60</v>
      </c>
      <c r="H543" s="22" t="str">
        <f t="shared" si="40"/>
        <v>[{"item_id":4,"count":260000}]</v>
      </c>
      <c r="I543" s="23"/>
      <c r="J543" s="23" t="str">
        <f t="shared" si="41"/>
        <v>[
{"monster_id":20313,"level":304,"stage":5,"spos":1,"cpos":1},
{"monster_id":20064,"level":304,"stage":8,"spos":2,"cpos":2},
{"monster_id":20176,"level":304,"stage":8,"spos":3,"cpos":3},
{"monster_id":20393,"level":304,"stage":8,"spos":4,"cpos":4},
{"monster_id":20076,"level":304,"stage":8,"spos":5,"cpos":5},
{"monster_id":20373,"level":304,"stage":5,"spos":6,"cpos":6}
]</v>
      </c>
      <c r="L543" s="3">
        <f t="shared" si="42"/>
        <v>3</v>
      </c>
      <c r="M543" s="3">
        <f t="shared" si="43"/>
        <v>8</v>
      </c>
      <c r="R543" s="24" t="s">
        <v>76</v>
      </c>
      <c r="X543">
        <v>70043</v>
      </c>
      <c r="Z543">
        <f t="shared" si="44"/>
        <v>304</v>
      </c>
      <c r="AA543">
        <v>1</v>
      </c>
      <c r="AB543">
        <v>20313</v>
      </c>
      <c r="AC543">
        <v>20064</v>
      </c>
      <c r="AD543">
        <v>20176</v>
      </c>
      <c r="AE543">
        <v>20393</v>
      </c>
      <c r="AF543">
        <v>20076</v>
      </c>
      <c r="AG543">
        <v>20373</v>
      </c>
      <c r="AH543">
        <v>5</v>
      </c>
      <c r="AI543">
        <v>8</v>
      </c>
      <c r="AJ543">
        <v>8</v>
      </c>
      <c r="AK543">
        <v>8</v>
      </c>
      <c r="AL543">
        <v>8</v>
      </c>
      <c r="AM543">
        <v>5</v>
      </c>
    </row>
    <row r="544" spans="1:39" ht="132" x14ac:dyDescent="0.15">
      <c r="A544" s="1"/>
      <c r="B544" s="19">
        <v>610239</v>
      </c>
      <c r="C544" s="20">
        <v>1</v>
      </c>
      <c r="D544" s="19">
        <v>239</v>
      </c>
      <c r="E544" s="19">
        <v>610240</v>
      </c>
      <c r="F544" s="21" t="s">
        <v>61</v>
      </c>
      <c r="G544" s="21" t="s">
        <v>60</v>
      </c>
      <c r="H544" s="22" t="str">
        <f t="shared" si="40"/>
        <v>[{"item_id":1,"count":260000}]</v>
      </c>
      <c r="I544" s="23"/>
      <c r="J544" s="23" t="str">
        <f t="shared" si="41"/>
        <v>[
{"monster_id":20175,"level":305,"stage":8,"spos":1,"cpos":1},
{"monster_id":20453,"level":305,"stage":8,"spos":2,"cpos":2},
{"monster_id":20373,"level":305,"stage":5,"spos":3,"cpos":3},
{"monster_id":20355,"level":305,"stage":8,"spos":4,"cpos":4},
{"monster_id":20114,"level":305,"stage":8,"spos":5,"cpos":5},
{"monster_id":20406,"level":305,"stage":8,"spos":6,"cpos":6}
]</v>
      </c>
      <c r="L544" s="3">
        <f t="shared" si="42"/>
        <v>4</v>
      </c>
      <c r="M544" s="3">
        <f t="shared" si="43"/>
        <v>9</v>
      </c>
      <c r="S544" s="24" t="s">
        <v>77</v>
      </c>
      <c r="X544">
        <v>70043</v>
      </c>
      <c r="Z544">
        <f t="shared" si="44"/>
        <v>305</v>
      </c>
      <c r="AA544">
        <v>1</v>
      </c>
      <c r="AB544">
        <v>20175</v>
      </c>
      <c r="AC544">
        <v>20453</v>
      </c>
      <c r="AD544">
        <v>20373</v>
      </c>
      <c r="AE544">
        <v>20355</v>
      </c>
      <c r="AF544">
        <v>20114</v>
      </c>
      <c r="AG544">
        <v>20406</v>
      </c>
      <c r="AH544">
        <v>8</v>
      </c>
      <c r="AI544">
        <v>8</v>
      </c>
      <c r="AJ544">
        <v>5</v>
      </c>
      <c r="AK544">
        <v>8</v>
      </c>
      <c r="AL544">
        <v>8</v>
      </c>
      <c r="AM544">
        <v>8</v>
      </c>
    </row>
    <row r="545" spans="1:39" ht="132" x14ac:dyDescent="0.15">
      <c r="A545" s="1"/>
      <c r="B545" s="19">
        <v>610240</v>
      </c>
      <c r="C545" s="20">
        <v>1</v>
      </c>
      <c r="D545" s="19">
        <v>240</v>
      </c>
      <c r="E545" s="20">
        <v>610241</v>
      </c>
      <c r="F545" s="21" t="s">
        <v>61</v>
      </c>
      <c r="G545" s="21" t="s">
        <v>60</v>
      </c>
      <c r="H545" s="22" t="str">
        <f t="shared" si="40"/>
        <v>[{"item_id":143,"count":27}]</v>
      </c>
      <c r="I545" s="23">
        <v>1</v>
      </c>
      <c r="J545" s="23" t="str">
        <f>"[
{""monster_id"":"&amp;AB545&amp;",""level"":"&amp;Z545&amp;",""stage"":"&amp;AH545&amp;",""spos"":1,""cpos"":1,""boss"":1},
{""monster_id"":"&amp;AC545&amp;",""level"":"&amp;Z545&amp;",""stage"":"&amp;AI545&amp;",""spos"":2,""cpos"":2},
{""monster_id"":"&amp;AD545&amp;",""level"":"&amp;Z545&amp;",""stage"":"&amp;AJ545&amp;",""spos"":3,""cpos"":3},
{""monster_id"":"&amp;AE545&amp;",""level"":"&amp;Z545&amp;",""stage"":"&amp;AK545&amp;",""spos"":4,""cpos"":4},
{""monster_id"":"&amp;AF545&amp;",""level"":"&amp;Z545&amp;",""stage"":"&amp;AL545&amp;",""spos"":5,""cpos"":5},
{""monster_id"":"&amp;AG545&amp;",""level"":"&amp;Z545&amp;",""stage"":"&amp;AM545&amp;",""spos"":6,""cpos"":6}
]"</f>
        <v>[
{"monster_id":20154,"level":307,"stage":9,"spos":1,"cpos":1,"boss":1},
{"monster_id":20315,"level":307,"stage":5,"spos":2,"cpos":2},
{"monster_id":20386,"level":307,"stage":5,"spos":3,"cpos":3},
{"monster_id":20424,"level":307,"stage":5,"spos":4,"cpos":4},
{"monster_id":20133,"level":307,"stage":9,"spos":5,"cpos":5},
{"monster_id":20063,"level":307,"stage":9,"spos":6,"cpos":6}
]</v>
      </c>
      <c r="L545" s="3">
        <f t="shared" si="42"/>
        <v>0</v>
      </c>
      <c r="M545" s="3">
        <f t="shared" si="43"/>
        <v>0</v>
      </c>
      <c r="T545" s="24" t="str">
        <f>"{""item_id"":"&amp;W545&amp;",""count"":27}"</f>
        <v>{"item_id":143,"count":27}</v>
      </c>
      <c r="W545">
        <v>143</v>
      </c>
      <c r="X545">
        <v>70043</v>
      </c>
      <c r="Z545">
        <f t="shared" si="44"/>
        <v>307</v>
      </c>
      <c r="AA545">
        <v>2</v>
      </c>
      <c r="AB545">
        <v>20154</v>
      </c>
      <c r="AC545">
        <v>20315</v>
      </c>
      <c r="AD545">
        <v>20386</v>
      </c>
      <c r="AE545">
        <v>20424</v>
      </c>
      <c r="AF545">
        <v>20133</v>
      </c>
      <c r="AG545">
        <v>20063</v>
      </c>
      <c r="AH545">
        <v>9</v>
      </c>
      <c r="AI545">
        <v>5</v>
      </c>
      <c r="AJ545">
        <v>5</v>
      </c>
      <c r="AK545">
        <v>5</v>
      </c>
      <c r="AL545">
        <v>9</v>
      </c>
      <c r="AM545">
        <v>9</v>
      </c>
    </row>
    <row r="546" spans="1:39" ht="132" x14ac:dyDescent="0.15">
      <c r="A546" s="1"/>
      <c r="B546" s="19">
        <v>610241</v>
      </c>
      <c r="C546" s="20">
        <v>1</v>
      </c>
      <c r="D546" s="19">
        <v>241</v>
      </c>
      <c r="E546" s="19">
        <v>610242</v>
      </c>
      <c r="F546" s="21" t="s">
        <v>61</v>
      </c>
      <c r="G546" s="21" t="s">
        <v>60</v>
      </c>
      <c r="H546" s="22" t="str">
        <f t="shared" si="40"/>
        <v>[{"item_id":4,"count":340000}]</v>
      </c>
      <c r="I546" s="23"/>
      <c r="J546" s="23" t="str">
        <f t="shared" si="41"/>
        <v>[
{"monster_id":20185,"level":308,"stage":8,"spos":1,"cpos":1},
{"monster_id":20445,"level":308,"stage":8,"spos":2,"cpos":2},
{"monster_id":20456,"level":308,"stage":9,"spos":3,"cpos":3},
{"monster_id":20165,"level":308,"stage":8,"spos":4,"cpos":4},
{"monster_id":20046,"level":308,"stage":9,"spos":5,"cpos":5},
{"monster_id":20456,"level":308,"stage":9,"spos":6,"cpos":6}
]</v>
      </c>
      <c r="L546" s="3">
        <f t="shared" si="42"/>
        <v>1</v>
      </c>
      <c r="M546" s="3">
        <f t="shared" si="43"/>
        <v>1</v>
      </c>
      <c r="R546" s="24" t="s">
        <v>78</v>
      </c>
      <c r="X546">
        <v>70043</v>
      </c>
      <c r="Z546">
        <f t="shared" si="44"/>
        <v>308</v>
      </c>
      <c r="AA546">
        <v>1</v>
      </c>
      <c r="AB546">
        <v>20185</v>
      </c>
      <c r="AC546">
        <v>20445</v>
      </c>
      <c r="AD546">
        <v>20456</v>
      </c>
      <c r="AE546">
        <v>20165</v>
      </c>
      <c r="AF546">
        <v>20046</v>
      </c>
      <c r="AG546">
        <v>20456</v>
      </c>
      <c r="AH546">
        <v>8</v>
      </c>
      <c r="AI546">
        <v>8</v>
      </c>
      <c r="AJ546">
        <v>9</v>
      </c>
      <c r="AK546">
        <v>8</v>
      </c>
      <c r="AL546">
        <v>9</v>
      </c>
      <c r="AM546">
        <v>9</v>
      </c>
    </row>
    <row r="547" spans="1:39" ht="132" x14ac:dyDescent="0.15">
      <c r="A547" s="1"/>
      <c r="B547" s="19">
        <v>610242</v>
      </c>
      <c r="C547" s="20">
        <v>1</v>
      </c>
      <c r="D547" s="19">
        <v>242</v>
      </c>
      <c r="E547" s="20">
        <v>610243</v>
      </c>
      <c r="F547" s="21" t="s">
        <v>61</v>
      </c>
      <c r="G547" s="21" t="s">
        <v>60</v>
      </c>
      <c r="H547" s="22" t="str">
        <f t="shared" si="40"/>
        <v>[{"item_id":1,"count":340000}]</v>
      </c>
      <c r="I547" s="23"/>
      <c r="J547" s="23" t="str">
        <f t="shared" si="41"/>
        <v>[
{"monster_id":20074,"level":309,"stage":8,"spos":1,"cpos":1},
{"monster_id":20164,"level":309,"stage":8,"spos":2,"cpos":2},
{"monster_id":20126,"level":309,"stage":9,"spos":3,"cpos":3},
{"monster_id":20386,"level":309,"stage":5,"spos":4,"cpos":4},
{"monster_id":20396,"level":309,"stage":9,"spos":5,"cpos":5},
{"monster_id":20456,"level":309,"stage":9,"spos":6,"cpos":6}
]</v>
      </c>
      <c r="L547" s="3">
        <f t="shared" si="42"/>
        <v>2</v>
      </c>
      <c r="M547" s="3">
        <f t="shared" si="43"/>
        <v>2</v>
      </c>
      <c r="S547" s="24" t="s">
        <v>79</v>
      </c>
      <c r="X547">
        <v>70043</v>
      </c>
      <c r="Z547">
        <f t="shared" si="44"/>
        <v>309</v>
      </c>
      <c r="AA547">
        <v>1</v>
      </c>
      <c r="AB547">
        <v>20074</v>
      </c>
      <c r="AC547">
        <v>20164</v>
      </c>
      <c r="AD547">
        <v>20126</v>
      </c>
      <c r="AE547">
        <v>20386</v>
      </c>
      <c r="AF547">
        <v>20396</v>
      </c>
      <c r="AG547">
        <v>20456</v>
      </c>
      <c r="AH547">
        <v>8</v>
      </c>
      <c r="AI547">
        <v>8</v>
      </c>
      <c r="AJ547">
        <v>9</v>
      </c>
      <c r="AK547">
        <v>5</v>
      </c>
      <c r="AL547">
        <v>9</v>
      </c>
      <c r="AM547">
        <v>9</v>
      </c>
    </row>
    <row r="548" spans="1:39" ht="132" x14ac:dyDescent="0.15">
      <c r="A548" s="1"/>
      <c r="B548" s="19">
        <v>610243</v>
      </c>
      <c r="C548" s="20">
        <v>1</v>
      </c>
      <c r="D548" s="19">
        <v>243</v>
      </c>
      <c r="E548" s="19">
        <v>610244</v>
      </c>
      <c r="F548" s="21" t="s">
        <v>61</v>
      </c>
      <c r="G548" s="21" t="s">
        <v>60</v>
      </c>
      <c r="H548" s="22" t="str">
        <f t="shared" si="40"/>
        <v>[{"item_id":4,"count":340000}]</v>
      </c>
      <c r="I548" s="23"/>
      <c r="J548" s="23" t="str">
        <f t="shared" si="41"/>
        <v>[
{"monster_id":20124,"level":310,"stage":9,"spos":1,"cpos":1},
{"monster_id":20186,"level":310,"stage":8,"spos":2,"cpos":2},
{"monster_id":20365,"level":310,"stage":8,"spos":3,"cpos":3},
{"monster_id":20375,"level":310,"stage":5,"spos":4,"cpos":4},
{"monster_id":20144,"level":310,"stage":9,"spos":5,"cpos":5},
{"monster_id":20406,"level":310,"stage":9,"spos":6,"cpos":6}
]</v>
      </c>
      <c r="L548" s="3">
        <f t="shared" si="42"/>
        <v>3</v>
      </c>
      <c r="M548" s="3">
        <f t="shared" si="43"/>
        <v>3</v>
      </c>
      <c r="R548" s="24" t="s">
        <v>78</v>
      </c>
      <c r="X548">
        <v>70043</v>
      </c>
      <c r="Z548">
        <f t="shared" si="44"/>
        <v>310</v>
      </c>
      <c r="AA548">
        <v>1</v>
      </c>
      <c r="AB548">
        <v>20124</v>
      </c>
      <c r="AC548">
        <v>20186</v>
      </c>
      <c r="AD548">
        <v>20365</v>
      </c>
      <c r="AE548">
        <v>20375</v>
      </c>
      <c r="AF548">
        <v>20144</v>
      </c>
      <c r="AG548">
        <v>20406</v>
      </c>
      <c r="AH548">
        <v>9</v>
      </c>
      <c r="AI548">
        <v>8</v>
      </c>
      <c r="AJ548">
        <v>8</v>
      </c>
      <c r="AK548">
        <v>5</v>
      </c>
      <c r="AL548">
        <v>9</v>
      </c>
      <c r="AM548">
        <v>9</v>
      </c>
    </row>
    <row r="549" spans="1:39" ht="132" x14ac:dyDescent="0.15">
      <c r="A549" s="1"/>
      <c r="B549" s="19">
        <v>610244</v>
      </c>
      <c r="C549" s="20">
        <v>1</v>
      </c>
      <c r="D549" s="19">
        <v>244</v>
      </c>
      <c r="E549" s="20">
        <v>610245</v>
      </c>
      <c r="F549" s="21" t="s">
        <v>61</v>
      </c>
      <c r="G549" s="21" t="s">
        <v>60</v>
      </c>
      <c r="H549" s="22" t="str">
        <f t="shared" si="40"/>
        <v>[{"item_id":1,"count":340000}]</v>
      </c>
      <c r="I549" s="23"/>
      <c r="J549" s="23" t="str">
        <f t="shared" si="41"/>
        <v>[
{"monster_id":20054,"level":311,"stage":9,"spos":1,"cpos":1},
{"monster_id":20114,"level":311,"stage":8,"spos":2,"cpos":2},
{"monster_id":20335,"level":311,"stage":9,"spos":3,"cpos":3},
{"monster_id":20186,"level":311,"stage":8,"spos":4,"cpos":4},
{"monster_id":20465,"level":311,"stage":8,"spos":5,"cpos":5},
{"monster_id":20364,"level":311,"stage":8,"spos":6,"cpos":6}
]</v>
      </c>
      <c r="L549" s="3">
        <f t="shared" si="42"/>
        <v>4</v>
      </c>
      <c r="M549" s="3">
        <f t="shared" si="43"/>
        <v>4</v>
      </c>
      <c r="S549" s="24" t="s">
        <v>79</v>
      </c>
      <c r="X549">
        <v>70043</v>
      </c>
      <c r="Z549">
        <f t="shared" si="44"/>
        <v>311</v>
      </c>
      <c r="AA549">
        <v>1</v>
      </c>
      <c r="AB549">
        <v>20054</v>
      </c>
      <c r="AC549">
        <v>20114</v>
      </c>
      <c r="AD549">
        <v>20335</v>
      </c>
      <c r="AE549">
        <v>20186</v>
      </c>
      <c r="AF549">
        <v>20465</v>
      </c>
      <c r="AG549">
        <v>20364</v>
      </c>
      <c r="AH549">
        <v>9</v>
      </c>
      <c r="AI549">
        <v>8</v>
      </c>
      <c r="AJ549">
        <v>9</v>
      </c>
      <c r="AK549">
        <v>8</v>
      </c>
      <c r="AL549">
        <v>8</v>
      </c>
      <c r="AM549">
        <v>8</v>
      </c>
    </row>
    <row r="550" spans="1:39" ht="132" x14ac:dyDescent="0.15">
      <c r="A550" s="1"/>
      <c r="B550" s="19">
        <v>610245</v>
      </c>
      <c r="C550" s="20">
        <v>1</v>
      </c>
      <c r="D550" s="19">
        <v>245</v>
      </c>
      <c r="E550" s="19">
        <v>610246</v>
      </c>
      <c r="F550" s="21" t="s">
        <v>61</v>
      </c>
      <c r="G550" s="21" t="s">
        <v>60</v>
      </c>
      <c r="H550" s="22" t="str">
        <f t="shared" si="40"/>
        <v>[{"item_id":144,"count":20}]</v>
      </c>
      <c r="I550" s="23">
        <v>1</v>
      </c>
      <c r="J550" s="23" t="str">
        <f>"[
{""monster_id"":"&amp;AB550&amp;",""level"":"&amp;Z550&amp;",""stage"":"&amp;AH550&amp;",""spos"":1,""cpos"":1,""boss"":1},
{""monster_id"":"&amp;AC550&amp;",""level"":"&amp;Z550&amp;",""stage"":"&amp;AI550&amp;",""spos"":2,""cpos"":2},
{""monster_id"":"&amp;AD550&amp;",""level"":"&amp;Z550&amp;",""stage"":"&amp;AJ550&amp;",""spos"":3,""cpos"":3},
{""monster_id"":"&amp;AE550&amp;",""level"":"&amp;Z550&amp;",""stage"":"&amp;AK550&amp;",""spos"":4,""cpos"":4},
{""monster_id"":"&amp;AF550&amp;",""level"":"&amp;Z550&amp;",""stage"":"&amp;AL550&amp;",""spos"":5,""cpos"":5},
{""monster_id"":"&amp;AG550&amp;",""level"":"&amp;Z550&amp;",""stage"":"&amp;AM550&amp;",""spos"":6,""cpos"":6}
]"</f>
        <v>[
{"monster_id":20395,"level":313,"stage":9,"spos":1,"cpos":1,"boss":1},
{"monster_id":20474,"level":313,"stage":9,"spos":2,"cpos":2},
{"monster_id":20024,"level":313,"stage":9,"spos":3,"cpos":3},
{"monster_id":20375,"level":313,"stage":5,"spos":4,"cpos":4},
{"monster_id":20024,"level":313,"stage":9,"spos":5,"cpos":5},
{"monster_id":20464,"level":313,"stage":8,"spos":6,"cpos":6}
]</v>
      </c>
      <c r="L550" s="3">
        <f t="shared" si="42"/>
        <v>0</v>
      </c>
      <c r="M550" s="3">
        <f t="shared" si="43"/>
        <v>5</v>
      </c>
      <c r="T550" s="24" t="str">
        <f>"{""item_id"":"&amp;W550&amp;",""count"":20}"</f>
        <v>{"item_id":144,"count":20}</v>
      </c>
      <c r="W550">
        <v>144</v>
      </c>
      <c r="X550">
        <v>70043</v>
      </c>
      <c r="Z550">
        <f t="shared" si="44"/>
        <v>313</v>
      </c>
      <c r="AA550">
        <v>2</v>
      </c>
      <c r="AB550">
        <v>20395</v>
      </c>
      <c r="AC550">
        <v>20474</v>
      </c>
      <c r="AD550">
        <v>20024</v>
      </c>
      <c r="AE550">
        <v>20375</v>
      </c>
      <c r="AF550">
        <v>20024</v>
      </c>
      <c r="AG550">
        <v>20464</v>
      </c>
      <c r="AH550">
        <v>9</v>
      </c>
      <c r="AI550">
        <v>9</v>
      </c>
      <c r="AJ550">
        <v>9</v>
      </c>
      <c r="AK550">
        <v>5</v>
      </c>
      <c r="AL550">
        <v>9</v>
      </c>
      <c r="AM550">
        <v>8</v>
      </c>
    </row>
    <row r="551" spans="1:39" ht="132" x14ac:dyDescent="0.15">
      <c r="A551" s="1"/>
      <c r="B551" s="19">
        <v>610246</v>
      </c>
      <c r="C551" s="20">
        <v>1</v>
      </c>
      <c r="D551" s="19">
        <v>246</v>
      </c>
      <c r="E551" s="20">
        <v>610247</v>
      </c>
      <c r="F551" s="21" t="s">
        <v>61</v>
      </c>
      <c r="G551" s="21" t="s">
        <v>60</v>
      </c>
      <c r="H551" s="22" t="str">
        <f t="shared" si="40"/>
        <v>[{"item_id":4,"count":340000}]</v>
      </c>
      <c r="I551" s="23"/>
      <c r="J551" s="23" t="str">
        <f t="shared" si="41"/>
        <v>[
{"monster_id":20124,"level":314,"stage":9,"spos":1,"cpos":1},
{"monster_id":20425,"level":314,"stage":5,"spos":2,"cpos":2},
{"monster_id":20315,"level":314,"stage":5,"spos":3,"cpos":3},
{"monster_id":20464,"level":314,"stage":8,"spos":4,"cpos":4},
{"monster_id":20175,"level":314,"stage":8,"spos":5,"cpos":5},
{"monster_id":20074,"level":314,"stage":8,"spos":6,"cpos":6}
]</v>
      </c>
      <c r="L551" s="3">
        <f t="shared" si="42"/>
        <v>1</v>
      </c>
      <c r="M551" s="3">
        <f t="shared" si="43"/>
        <v>6</v>
      </c>
      <c r="R551" s="24" t="s">
        <v>78</v>
      </c>
      <c r="X551">
        <v>70043</v>
      </c>
      <c r="Z551">
        <f t="shared" si="44"/>
        <v>314</v>
      </c>
      <c r="AA551">
        <v>1</v>
      </c>
      <c r="AB551">
        <v>20124</v>
      </c>
      <c r="AC551">
        <v>20425</v>
      </c>
      <c r="AD551">
        <v>20315</v>
      </c>
      <c r="AE551">
        <v>20464</v>
      </c>
      <c r="AF551">
        <v>20175</v>
      </c>
      <c r="AG551">
        <v>20074</v>
      </c>
      <c r="AH551">
        <v>9</v>
      </c>
      <c r="AI551">
        <v>5</v>
      </c>
      <c r="AJ551">
        <v>5</v>
      </c>
      <c r="AK551">
        <v>8</v>
      </c>
      <c r="AL551">
        <v>8</v>
      </c>
      <c r="AM551">
        <v>8</v>
      </c>
    </row>
    <row r="552" spans="1:39" ht="132" x14ac:dyDescent="0.15">
      <c r="A552" s="1"/>
      <c r="B552" s="19">
        <v>610247</v>
      </c>
      <c r="C552" s="20">
        <v>1</v>
      </c>
      <c r="D552" s="19">
        <v>247</v>
      </c>
      <c r="E552" s="19">
        <v>610248</v>
      </c>
      <c r="F552" s="21" t="s">
        <v>61</v>
      </c>
      <c r="G552" s="21" t="s">
        <v>60</v>
      </c>
      <c r="H552" s="22" t="str">
        <f t="shared" si="40"/>
        <v>[{"item_id":1,"count":340000}]</v>
      </c>
      <c r="I552" s="23"/>
      <c r="J552" s="23" t="str">
        <f t="shared" si="41"/>
        <v>[
{"monster_id":20444,"level":315,"stage":8,"spos":1,"cpos":1},
{"monster_id":20424,"level":315,"stage":5,"spos":2,"cpos":2},
{"monster_id":20154,"level":315,"stage":9,"spos":3,"cpos":3},
{"monster_id":20316,"level":315,"stage":5,"spos":4,"cpos":4},
{"monster_id":20046,"level":315,"stage":9,"spos":5,"cpos":5},
{"monster_id":20385,"level":315,"stage":5,"spos":6,"cpos":6}
]</v>
      </c>
      <c r="L552" s="3">
        <f t="shared" si="42"/>
        <v>2</v>
      </c>
      <c r="M552" s="3">
        <f t="shared" si="43"/>
        <v>7</v>
      </c>
      <c r="S552" s="24" t="s">
        <v>79</v>
      </c>
      <c r="X552">
        <v>70043</v>
      </c>
      <c r="Z552">
        <f t="shared" si="44"/>
        <v>315</v>
      </c>
      <c r="AA552">
        <v>1</v>
      </c>
      <c r="AB552">
        <v>20444</v>
      </c>
      <c r="AC552">
        <v>20424</v>
      </c>
      <c r="AD552">
        <v>20154</v>
      </c>
      <c r="AE552">
        <v>20316</v>
      </c>
      <c r="AF552">
        <v>20046</v>
      </c>
      <c r="AG552">
        <v>20385</v>
      </c>
      <c r="AH552">
        <v>8</v>
      </c>
      <c r="AI552">
        <v>5</v>
      </c>
      <c r="AJ552">
        <v>9</v>
      </c>
      <c r="AK552">
        <v>5</v>
      </c>
      <c r="AL552">
        <v>9</v>
      </c>
      <c r="AM552">
        <v>5</v>
      </c>
    </row>
    <row r="553" spans="1:39" ht="132" x14ac:dyDescent="0.15">
      <c r="A553" s="1"/>
      <c r="B553" s="19">
        <v>610248</v>
      </c>
      <c r="C553" s="20">
        <v>1</v>
      </c>
      <c r="D553" s="19">
        <v>248</v>
      </c>
      <c r="E553" s="20">
        <v>610249</v>
      </c>
      <c r="F553" s="21" t="s">
        <v>61</v>
      </c>
      <c r="G553" s="21" t="s">
        <v>60</v>
      </c>
      <c r="H553" s="22" t="str">
        <f t="shared" si="40"/>
        <v>[{"item_id":4,"count":340000}]</v>
      </c>
      <c r="I553" s="23"/>
      <c r="J553" s="23" t="str">
        <f t="shared" si="41"/>
        <v>[
{"monster_id":20056,"level":316,"stage":9,"spos":1,"cpos":1},
{"monster_id":20086,"level":316,"stage":9,"spos":2,"cpos":2},
{"monster_id":20046,"level":316,"stage":9,"spos":3,"cpos":3},
{"monster_id":20035,"level":316,"stage":8,"spos":4,"cpos":4},
{"monster_id":20024,"level":316,"stage":9,"spos":5,"cpos":5},
{"monster_id":20015,"level":316,"stage":8,"spos":6,"cpos":6}
]</v>
      </c>
      <c r="L553" s="3">
        <f t="shared" si="42"/>
        <v>3</v>
      </c>
      <c r="M553" s="3">
        <f t="shared" si="43"/>
        <v>8</v>
      </c>
      <c r="R553" s="24" t="s">
        <v>78</v>
      </c>
      <c r="X553">
        <v>70043</v>
      </c>
      <c r="Z553">
        <f t="shared" si="44"/>
        <v>316</v>
      </c>
      <c r="AA553">
        <v>1</v>
      </c>
      <c r="AB553">
        <v>20056</v>
      </c>
      <c r="AC553">
        <v>20086</v>
      </c>
      <c r="AD553">
        <v>20046</v>
      </c>
      <c r="AE553">
        <v>20035</v>
      </c>
      <c r="AF553">
        <v>20024</v>
      </c>
      <c r="AG553">
        <v>20015</v>
      </c>
      <c r="AH553">
        <v>9</v>
      </c>
      <c r="AI553">
        <v>9</v>
      </c>
      <c r="AJ553">
        <v>9</v>
      </c>
      <c r="AK553">
        <v>8</v>
      </c>
      <c r="AL553">
        <v>9</v>
      </c>
      <c r="AM553">
        <v>8</v>
      </c>
    </row>
    <row r="554" spans="1:39" ht="132" x14ac:dyDescent="0.15">
      <c r="A554" s="1"/>
      <c r="B554" s="19">
        <v>610249</v>
      </c>
      <c r="C554" s="20">
        <v>1</v>
      </c>
      <c r="D554" s="19">
        <v>249</v>
      </c>
      <c r="E554" s="19">
        <v>610250</v>
      </c>
      <c r="F554" s="21" t="s">
        <v>61</v>
      </c>
      <c r="G554" s="21" t="s">
        <v>60</v>
      </c>
      <c r="H554" s="22" t="str">
        <f t="shared" si="40"/>
        <v>[{"item_id":1,"count":340000}]</v>
      </c>
      <c r="I554" s="23"/>
      <c r="J554" s="23" t="str">
        <f t="shared" si="41"/>
        <v>[
{"monster_id":20154,"level":317,"stage":9,"spos":1,"cpos":1},
{"monster_id":20135,"level":317,"stage":9,"spos":2,"cpos":2},
{"monster_id":20176,"level":317,"stage":8,"spos":3,"cpos":3},
{"monster_id":20395,"level":317,"stage":9,"spos":4,"cpos":4},
{"monster_id":20175,"level":317,"stage":8,"spos":5,"cpos":5},
{"monster_id":20346,"level":317,"stage":8,"spos":6,"cpos":6}
]</v>
      </c>
      <c r="L554" s="3">
        <f t="shared" si="42"/>
        <v>4</v>
      </c>
      <c r="M554" s="3">
        <f t="shared" si="43"/>
        <v>9</v>
      </c>
      <c r="S554" s="24" t="s">
        <v>79</v>
      </c>
      <c r="X554">
        <v>70043</v>
      </c>
      <c r="Z554">
        <f t="shared" si="44"/>
        <v>317</v>
      </c>
      <c r="AA554">
        <v>1</v>
      </c>
      <c r="AB554">
        <v>20154</v>
      </c>
      <c r="AC554">
        <v>20135</v>
      </c>
      <c r="AD554">
        <v>20176</v>
      </c>
      <c r="AE554">
        <v>20395</v>
      </c>
      <c r="AF554">
        <v>20175</v>
      </c>
      <c r="AG554">
        <v>20346</v>
      </c>
      <c r="AH554">
        <v>9</v>
      </c>
      <c r="AI554">
        <v>9</v>
      </c>
      <c r="AJ554">
        <v>8</v>
      </c>
      <c r="AK554">
        <v>9</v>
      </c>
      <c r="AL554">
        <v>8</v>
      </c>
      <c r="AM554">
        <v>8</v>
      </c>
    </row>
    <row r="555" spans="1:39" ht="132" x14ac:dyDescent="0.15">
      <c r="A555" s="1"/>
      <c r="B555" s="19">
        <v>610250</v>
      </c>
      <c r="C555" s="20">
        <v>1</v>
      </c>
      <c r="D555" s="19">
        <v>250</v>
      </c>
      <c r="E555" s="20">
        <v>610251</v>
      </c>
      <c r="F555" s="21" t="s">
        <v>61</v>
      </c>
      <c r="G555" s="21" t="s">
        <v>60</v>
      </c>
      <c r="H555" s="22" t="str">
        <f t="shared" si="40"/>
        <v>[{"item_id":70043,"count":33}]</v>
      </c>
      <c r="I555" s="23">
        <v>1</v>
      </c>
      <c r="J555" s="23" t="str">
        <f>"[
{""monster_id"":"&amp;AB555&amp;",""level"":"&amp;Z555&amp;",""stage"":"&amp;AH555&amp;",""spos"":1,""cpos"":1,""boss"":1},
{""monster_id"":"&amp;AC555&amp;",""level"":"&amp;Z555&amp;",""stage"":"&amp;AI555&amp;",""spos"":2,""cpos"":2},
{""monster_id"":"&amp;AD555&amp;",""level"":"&amp;Z555&amp;",""stage"":"&amp;AJ555&amp;",""spos"":3,""cpos"":3},
{""monster_id"":"&amp;AE555&amp;",""level"":"&amp;Z555&amp;",""stage"":"&amp;AK555&amp;",""spos"":4,""cpos"":4},
{""monster_id"":"&amp;AF555&amp;",""level"":"&amp;Z555&amp;",""stage"":"&amp;AL555&amp;",""spos"":5,""cpos"":5},
{""monster_id"":"&amp;AG555&amp;",""level"":"&amp;Z555&amp;",""stage"":"&amp;AM555&amp;",""spos"":6,""cpos"":6}
]"</f>
        <v>[
{"monster_id":20034,"level":319,"stage":8,"spos":1,"cpos":1,"boss":1},
{"monster_id":20406,"level":319,"stage":9,"spos":2,"cpos":2},
{"monster_id":20465,"level":319,"stage":8,"spos":3,"cpos":3},
{"monster_id":20064,"level":319,"stage":9,"spos":4,"cpos":4},
{"monster_id":20345,"level":319,"stage":8,"spos":5,"cpos":5},
{"monster_id":20046,"level":319,"stage":9,"spos":6,"cpos":6}
]</v>
      </c>
      <c r="L555" s="3">
        <f t="shared" si="42"/>
        <v>0</v>
      </c>
      <c r="M555" s="3">
        <f t="shared" si="43"/>
        <v>0</v>
      </c>
      <c r="U555" s="24" t="str">
        <f>"{""item_id"":"&amp;X555&amp;",""count"":33}"</f>
        <v>{"item_id":70043,"count":33}</v>
      </c>
      <c r="X555">
        <v>70043</v>
      </c>
      <c r="Z555">
        <f t="shared" si="44"/>
        <v>319</v>
      </c>
      <c r="AA555">
        <v>2</v>
      </c>
      <c r="AB555">
        <v>20034</v>
      </c>
      <c r="AC555">
        <v>20406</v>
      </c>
      <c r="AD555">
        <v>20465</v>
      </c>
      <c r="AE555">
        <v>20064</v>
      </c>
      <c r="AF555">
        <v>20345</v>
      </c>
      <c r="AG555">
        <v>20046</v>
      </c>
      <c r="AH555">
        <v>8</v>
      </c>
      <c r="AI555">
        <v>9</v>
      </c>
      <c r="AJ555">
        <v>8</v>
      </c>
      <c r="AK555">
        <v>9</v>
      </c>
      <c r="AL555">
        <v>8</v>
      </c>
      <c r="AM555">
        <v>9</v>
      </c>
    </row>
    <row r="556" spans="1:39" ht="132" x14ac:dyDescent="0.15">
      <c r="A556" s="1"/>
      <c r="B556" s="19">
        <v>610251</v>
      </c>
      <c r="C556" s="20">
        <v>1</v>
      </c>
      <c r="D556" s="19">
        <v>251</v>
      </c>
      <c r="E556" s="19">
        <v>610252</v>
      </c>
      <c r="F556" s="21" t="s">
        <v>61</v>
      </c>
      <c r="G556" s="21" t="s">
        <v>60</v>
      </c>
      <c r="H556" s="22" t="str">
        <f t="shared" si="40"/>
        <v>[{"item_id":4,"count":500000}]</v>
      </c>
      <c r="I556" s="23"/>
      <c r="J556" s="23" t="str">
        <f t="shared" si="41"/>
        <v>[
{"monster_id":20055,"level":320,"stage":9,"spos":1,"cpos":1},
{"monster_id":20455,"level":320,"stage":9,"spos":2,"cpos":2},
{"monster_id":20355,"level":320,"stage":9,"spos":3,"cpos":3},
{"monster_id":20316,"level":320,"stage":5,"spos":4,"cpos":4},
{"monster_id":20144,"level":320,"stage":9,"spos":5,"cpos":5},
{"monster_id":20315,"level":320,"stage":5,"spos":6,"cpos":6}
]</v>
      </c>
      <c r="L556" s="3">
        <f t="shared" si="42"/>
        <v>1</v>
      </c>
      <c r="M556" s="3">
        <f t="shared" si="43"/>
        <v>1</v>
      </c>
      <c r="R556" s="24" t="s">
        <v>80</v>
      </c>
      <c r="X556">
        <v>70043</v>
      </c>
      <c r="Z556">
        <f t="shared" si="44"/>
        <v>320</v>
      </c>
      <c r="AA556">
        <v>1</v>
      </c>
      <c r="AB556">
        <v>20055</v>
      </c>
      <c r="AC556">
        <v>20455</v>
      </c>
      <c r="AD556">
        <v>20355</v>
      </c>
      <c r="AE556">
        <v>20316</v>
      </c>
      <c r="AF556">
        <v>20144</v>
      </c>
      <c r="AG556">
        <v>20315</v>
      </c>
      <c r="AH556">
        <v>9</v>
      </c>
      <c r="AI556">
        <v>9</v>
      </c>
      <c r="AJ556">
        <v>9</v>
      </c>
      <c r="AK556">
        <v>5</v>
      </c>
      <c r="AL556">
        <v>9</v>
      </c>
      <c r="AM556">
        <v>5</v>
      </c>
    </row>
    <row r="557" spans="1:39" ht="132" x14ac:dyDescent="0.15">
      <c r="A557" s="1"/>
      <c r="B557" s="19">
        <v>610252</v>
      </c>
      <c r="C557" s="20">
        <v>1</v>
      </c>
      <c r="D557" s="19">
        <v>252</v>
      </c>
      <c r="E557" s="20">
        <v>610253</v>
      </c>
      <c r="F557" s="21" t="s">
        <v>61</v>
      </c>
      <c r="G557" s="21" t="s">
        <v>60</v>
      </c>
      <c r="H557" s="22" t="str">
        <f t="shared" si="40"/>
        <v>[{"item_id":1,"count":500000}]</v>
      </c>
      <c r="I557" s="23"/>
      <c r="J557" s="23" t="str">
        <f t="shared" si="41"/>
        <v>[
{"monster_id":20476,"level":321,"stage":9,"spos":1,"cpos":1},
{"monster_id":20084,"level":321,"stage":9,"spos":2,"cpos":2},
{"monster_id":20386,"level":321,"stage":5,"spos":3,"cpos":3},
{"monster_id":20324,"level":321,"stage":5,"spos":4,"cpos":4},
{"monster_id":20014,"level":321,"stage":8,"spos":5,"cpos":5},
{"monster_id":20406,"level":321,"stage":9,"spos":6,"cpos":6}
]</v>
      </c>
      <c r="L557" s="3">
        <f t="shared" si="42"/>
        <v>2</v>
      </c>
      <c r="M557" s="3">
        <f t="shared" si="43"/>
        <v>2</v>
      </c>
      <c r="S557" s="24" t="s">
        <v>81</v>
      </c>
      <c r="X557">
        <v>70043</v>
      </c>
      <c r="Z557">
        <f t="shared" si="44"/>
        <v>321</v>
      </c>
      <c r="AA557">
        <v>1</v>
      </c>
      <c r="AB557">
        <v>20476</v>
      </c>
      <c r="AC557">
        <v>20084</v>
      </c>
      <c r="AD557">
        <v>20386</v>
      </c>
      <c r="AE557">
        <v>20324</v>
      </c>
      <c r="AF557">
        <v>20014</v>
      </c>
      <c r="AG557">
        <v>20406</v>
      </c>
      <c r="AH557">
        <v>9</v>
      </c>
      <c r="AI557">
        <v>9</v>
      </c>
      <c r="AJ557">
        <v>5</v>
      </c>
      <c r="AK557">
        <v>5</v>
      </c>
      <c r="AL557">
        <v>8</v>
      </c>
      <c r="AM557">
        <v>9</v>
      </c>
    </row>
    <row r="558" spans="1:39" ht="132" x14ac:dyDescent="0.15">
      <c r="A558" s="1"/>
      <c r="B558" s="19">
        <v>610253</v>
      </c>
      <c r="C558" s="20">
        <v>1</v>
      </c>
      <c r="D558" s="19">
        <v>253</v>
      </c>
      <c r="E558" s="19">
        <v>610254</v>
      </c>
      <c r="F558" s="21" t="s">
        <v>61</v>
      </c>
      <c r="G558" s="21" t="s">
        <v>60</v>
      </c>
      <c r="H558" s="22" t="str">
        <f t="shared" si="40"/>
        <v>[{"item_id":4,"count":500000}]</v>
      </c>
      <c r="I558" s="23"/>
      <c r="J558" s="23" t="str">
        <f t="shared" si="41"/>
        <v>[
{"monster_id":20145,"level":322,"stage":9,"spos":1,"cpos":1},
{"monster_id":20054,"level":322,"stage":9,"spos":2,"cpos":2},
{"monster_id":20164,"level":322,"stage":8,"spos":3,"cpos":3},
{"monster_id":20135,"level":322,"stage":9,"spos":4,"cpos":4},
{"monster_id":20334,"level":322,"stage":9,"spos":5,"cpos":5},
{"monster_id":20404,"level":322,"stage":9,"spos":6,"cpos":6}
]</v>
      </c>
      <c r="L558" s="3">
        <f t="shared" si="42"/>
        <v>3</v>
      </c>
      <c r="M558" s="3">
        <f t="shared" si="43"/>
        <v>3</v>
      </c>
      <c r="R558" s="24" t="s">
        <v>80</v>
      </c>
      <c r="X558">
        <v>70043</v>
      </c>
      <c r="Z558">
        <f t="shared" si="44"/>
        <v>322</v>
      </c>
      <c r="AA558">
        <v>1</v>
      </c>
      <c r="AB558">
        <v>20145</v>
      </c>
      <c r="AC558">
        <v>20054</v>
      </c>
      <c r="AD558">
        <v>20164</v>
      </c>
      <c r="AE558">
        <v>20135</v>
      </c>
      <c r="AF558">
        <v>20334</v>
      </c>
      <c r="AG558">
        <v>20404</v>
      </c>
      <c r="AH558">
        <v>9</v>
      </c>
      <c r="AI558">
        <v>9</v>
      </c>
      <c r="AJ558">
        <v>8</v>
      </c>
      <c r="AK558">
        <v>9</v>
      </c>
      <c r="AL558">
        <v>9</v>
      </c>
      <c r="AM558">
        <v>9</v>
      </c>
    </row>
    <row r="559" spans="1:39" ht="132" x14ac:dyDescent="0.15">
      <c r="A559" s="1"/>
      <c r="B559" s="19">
        <v>610254</v>
      </c>
      <c r="C559" s="20">
        <v>1</v>
      </c>
      <c r="D559" s="19">
        <v>254</v>
      </c>
      <c r="E559" s="20">
        <v>610255</v>
      </c>
      <c r="F559" s="21" t="s">
        <v>61</v>
      </c>
      <c r="G559" s="21" t="s">
        <v>60</v>
      </c>
      <c r="H559" s="22" t="str">
        <f t="shared" si="40"/>
        <v>[{"item_id":1,"count":500000}]</v>
      </c>
      <c r="I559" s="23"/>
      <c r="J559" s="23" t="str">
        <f t="shared" si="41"/>
        <v>[
{"monster_id":20065,"level":323,"stage":9,"spos":1,"cpos":1},
{"monster_id":20014,"level":323,"stage":8,"spos":2,"cpos":2},
{"monster_id":20014,"level":323,"stage":8,"spos":3,"cpos":3},
{"monster_id":20146,"level":323,"stage":9,"spos":4,"cpos":4},
{"monster_id":20134,"level":323,"stage":9,"spos":5,"cpos":5},
{"monster_id":20405,"level":323,"stage":9,"spos":6,"cpos":6}
]</v>
      </c>
      <c r="L559" s="3">
        <f t="shared" si="42"/>
        <v>4</v>
      </c>
      <c r="M559" s="3">
        <f t="shared" si="43"/>
        <v>4</v>
      </c>
      <c r="S559" s="24" t="s">
        <v>81</v>
      </c>
      <c r="X559">
        <v>70043</v>
      </c>
      <c r="Z559">
        <f t="shared" si="44"/>
        <v>323</v>
      </c>
      <c r="AA559">
        <v>1</v>
      </c>
      <c r="AB559">
        <v>20065</v>
      </c>
      <c r="AC559">
        <v>20014</v>
      </c>
      <c r="AD559">
        <v>20014</v>
      </c>
      <c r="AE559">
        <v>20146</v>
      </c>
      <c r="AF559">
        <v>20134</v>
      </c>
      <c r="AG559">
        <v>20405</v>
      </c>
      <c r="AH559">
        <v>9</v>
      </c>
      <c r="AI559">
        <v>8</v>
      </c>
      <c r="AJ559">
        <v>8</v>
      </c>
      <c r="AK559">
        <v>9</v>
      </c>
      <c r="AL559">
        <v>9</v>
      </c>
      <c r="AM559">
        <v>9</v>
      </c>
    </row>
    <row r="560" spans="1:39" ht="132" x14ac:dyDescent="0.15">
      <c r="A560" s="1"/>
      <c r="B560" s="19">
        <v>610255</v>
      </c>
      <c r="C560" s="20">
        <v>1</v>
      </c>
      <c r="D560" s="19">
        <v>255</v>
      </c>
      <c r="E560" s="19">
        <v>610256</v>
      </c>
      <c r="F560" s="21" t="s">
        <v>61</v>
      </c>
      <c r="G560" s="21" t="s">
        <v>60</v>
      </c>
      <c r="H560" s="22" t="str">
        <f t="shared" si="40"/>
        <v>[{"item_id":141,"count":32}]</v>
      </c>
      <c r="I560" s="23">
        <v>1</v>
      </c>
      <c r="J560" s="23" t="str">
        <f>"[
{""monster_id"":"&amp;AB560&amp;",""level"":"&amp;Z560&amp;",""stage"":"&amp;AH560&amp;",""spos"":1,""cpos"":1,""boss"":1},
{""monster_id"":"&amp;AC560&amp;",""level"":"&amp;Z560&amp;",""stage"":"&amp;AI560&amp;",""spos"":2,""cpos"":2},
{""monster_id"":"&amp;AD560&amp;",""level"":"&amp;Z560&amp;",""stage"":"&amp;AJ560&amp;",""spos"":3,""cpos"":3},
{""monster_id"":"&amp;AE560&amp;",""level"":"&amp;Z560&amp;",""stage"":"&amp;AK560&amp;",""spos"":4,""cpos"":4},
{""monster_id"":"&amp;AF560&amp;",""level"":"&amp;Z560&amp;",""stage"":"&amp;AL560&amp;",""spos"":5,""cpos"":5},
{""monster_id"":"&amp;AG560&amp;",""level"":"&amp;Z560&amp;",""stage"":"&amp;AM560&amp;",""spos"":6,""cpos"":6}
]"</f>
        <v>[
{"monster_id":20475,"level":325,"stage":9,"spos":1,"cpos":1,"boss":1},
{"monster_id":20436,"level":325,"stage":5,"spos":2,"cpos":2},
{"monster_id":20125,"level":325,"stage":9,"spos":3,"cpos":3},
{"monster_id":20014,"level":325,"stage":8,"spos":4,"cpos":4},
{"monster_id":20176,"level":325,"stage":8,"spos":5,"cpos":5},
{"monster_id":20116,"level":325,"stage":8,"spos":6,"cpos":6}
]</v>
      </c>
      <c r="L560" s="3">
        <f t="shared" si="42"/>
        <v>0</v>
      </c>
      <c r="M560" s="3">
        <f t="shared" si="43"/>
        <v>5</v>
      </c>
      <c r="T560" s="24" t="str">
        <f>"{""item_id"":"&amp;W560&amp;",""count"":32}"</f>
        <v>{"item_id":141,"count":32}</v>
      </c>
      <c r="W560">
        <v>141</v>
      </c>
      <c r="X560">
        <v>70043</v>
      </c>
      <c r="Z560">
        <f t="shared" si="44"/>
        <v>325</v>
      </c>
      <c r="AA560">
        <v>2</v>
      </c>
      <c r="AB560">
        <v>20475</v>
      </c>
      <c r="AC560">
        <v>20436</v>
      </c>
      <c r="AD560">
        <v>20125</v>
      </c>
      <c r="AE560">
        <v>20014</v>
      </c>
      <c r="AF560">
        <v>20176</v>
      </c>
      <c r="AG560">
        <v>20116</v>
      </c>
      <c r="AH560">
        <v>9</v>
      </c>
      <c r="AI560">
        <v>5</v>
      </c>
      <c r="AJ560">
        <v>9</v>
      </c>
      <c r="AK560">
        <v>8</v>
      </c>
      <c r="AL560">
        <v>8</v>
      </c>
      <c r="AM560">
        <v>8</v>
      </c>
    </row>
    <row r="561" spans="1:39" ht="132" x14ac:dyDescent="0.15">
      <c r="A561" s="1"/>
      <c r="B561" s="19">
        <v>610256</v>
      </c>
      <c r="C561" s="20">
        <v>1</v>
      </c>
      <c r="D561" s="19">
        <v>256</v>
      </c>
      <c r="E561" s="20">
        <v>610257</v>
      </c>
      <c r="F561" s="21" t="s">
        <v>61</v>
      </c>
      <c r="G561" s="21" t="s">
        <v>60</v>
      </c>
      <c r="H561" s="22" t="str">
        <f t="shared" si="40"/>
        <v>[{"item_id":4,"count":500000}]</v>
      </c>
      <c r="I561" s="23"/>
      <c r="J561" s="23" t="str">
        <f t="shared" si="41"/>
        <v>[
{"monster_id":20035,"level":326,"stage":8,"spos":1,"cpos":1},
{"monster_id":20036,"level":326,"stage":8,"spos":2,"cpos":2},
{"monster_id":20036,"level":326,"stage":8,"spos":3,"cpos":3},
{"monster_id":20174,"level":326,"stage":8,"spos":4,"cpos":4},
{"monster_id":20356,"level":326,"stage":9,"spos":5,"cpos":5},
{"monster_id":20396,"level":326,"stage":9,"spos":6,"cpos":6}
]</v>
      </c>
      <c r="L561" s="3">
        <f t="shared" si="42"/>
        <v>1</v>
      </c>
      <c r="M561" s="3">
        <f t="shared" si="43"/>
        <v>6</v>
      </c>
      <c r="R561" s="24" t="s">
        <v>80</v>
      </c>
      <c r="X561">
        <v>70043</v>
      </c>
      <c r="Z561">
        <f t="shared" si="44"/>
        <v>326</v>
      </c>
      <c r="AA561">
        <v>1</v>
      </c>
      <c r="AB561">
        <v>20035</v>
      </c>
      <c r="AC561">
        <v>20036</v>
      </c>
      <c r="AD561">
        <v>20036</v>
      </c>
      <c r="AE561">
        <v>20174</v>
      </c>
      <c r="AF561">
        <v>20356</v>
      </c>
      <c r="AG561">
        <v>20396</v>
      </c>
      <c r="AH561">
        <v>8</v>
      </c>
      <c r="AI561">
        <v>8</v>
      </c>
      <c r="AJ561">
        <v>8</v>
      </c>
      <c r="AK561">
        <v>8</v>
      </c>
      <c r="AL561">
        <v>9</v>
      </c>
      <c r="AM561">
        <v>9</v>
      </c>
    </row>
    <row r="562" spans="1:39" ht="132" x14ac:dyDescent="0.15">
      <c r="A562" s="1"/>
      <c r="B562" s="19">
        <v>610257</v>
      </c>
      <c r="C562" s="20">
        <v>1</v>
      </c>
      <c r="D562" s="19">
        <v>257</v>
      </c>
      <c r="E562" s="19">
        <v>610258</v>
      </c>
      <c r="F562" s="21" t="s">
        <v>61</v>
      </c>
      <c r="G562" s="21" t="s">
        <v>60</v>
      </c>
      <c r="H562" s="22" t="str">
        <f t="shared" si="40"/>
        <v>[{"item_id":1,"count":500000}]</v>
      </c>
      <c r="I562" s="23"/>
      <c r="J562" s="23" t="str">
        <f t="shared" si="41"/>
        <v>[
{"monster_id":20054,"level":327,"stage":9,"spos":1,"cpos":1},
{"monster_id":20336,"level":327,"stage":9,"spos":2,"cpos":2},
{"monster_id":20354,"level":327,"stage":9,"spos":3,"cpos":3},
{"monster_id":20056,"level":327,"stage":9,"spos":4,"cpos":4},
{"monster_id":20126,"level":327,"stage":9,"spos":5,"cpos":5},
{"monster_id":20055,"level":327,"stage":9,"spos":6,"cpos":6}
]</v>
      </c>
      <c r="L562" s="3">
        <f t="shared" si="42"/>
        <v>2</v>
      </c>
      <c r="M562" s="3">
        <f t="shared" si="43"/>
        <v>7</v>
      </c>
      <c r="S562" s="24" t="s">
        <v>81</v>
      </c>
      <c r="X562">
        <v>70043</v>
      </c>
      <c r="Z562">
        <f t="shared" si="44"/>
        <v>327</v>
      </c>
      <c r="AA562">
        <v>1</v>
      </c>
      <c r="AB562">
        <v>20054</v>
      </c>
      <c r="AC562">
        <v>20336</v>
      </c>
      <c r="AD562">
        <v>20354</v>
      </c>
      <c r="AE562">
        <v>20056</v>
      </c>
      <c r="AF562">
        <v>20126</v>
      </c>
      <c r="AG562">
        <v>20055</v>
      </c>
      <c r="AH562">
        <v>9</v>
      </c>
      <c r="AI562">
        <v>9</v>
      </c>
      <c r="AJ562">
        <v>9</v>
      </c>
      <c r="AK562">
        <v>9</v>
      </c>
      <c r="AL562">
        <v>9</v>
      </c>
      <c r="AM562">
        <v>9</v>
      </c>
    </row>
    <row r="563" spans="1:39" ht="132" x14ac:dyDescent="0.15">
      <c r="A563" s="1"/>
      <c r="B563" s="19">
        <v>610258</v>
      </c>
      <c r="C563" s="20">
        <v>1</v>
      </c>
      <c r="D563" s="19">
        <v>258</v>
      </c>
      <c r="E563" s="20">
        <v>610259</v>
      </c>
      <c r="F563" s="21" t="s">
        <v>61</v>
      </c>
      <c r="G563" s="21" t="s">
        <v>60</v>
      </c>
      <c r="H563" s="22" t="str">
        <f>"["&amp;R563&amp;S563&amp;T563&amp;U563&amp;"]"</f>
        <v>[{"item_id":4,"count":500000}]</v>
      </c>
      <c r="I563" s="23"/>
      <c r="J563" s="23" t="str">
        <f t="shared" ref="J563:J604" si="45">"[
{""monster_id"":"&amp;AB563&amp;",""level"":"&amp;Z563&amp;",""stage"":"&amp;AH563&amp;",""spos"":1,""cpos"":1},
{""monster_id"":"&amp;AC563&amp;",""level"":"&amp;Z563&amp;",""stage"":"&amp;AI563&amp;",""spos"":2,""cpos"":2},
{""monster_id"":"&amp;AD563&amp;",""level"":"&amp;Z563&amp;",""stage"":"&amp;AJ563&amp;",""spos"":3,""cpos"":3},
{""monster_id"":"&amp;AE563&amp;",""level"":"&amp;Z563&amp;",""stage"":"&amp;AK563&amp;",""spos"":4,""cpos"":4},
{""monster_id"":"&amp;AF563&amp;",""level"":"&amp;Z563&amp;",""stage"":"&amp;AL563&amp;",""spos"":5,""cpos"":5},
{""monster_id"":"&amp;AG563&amp;",""level"":"&amp;Z563&amp;",""stage"":"&amp;AM563&amp;",""spos"":6,""cpos"":6}
]"</f>
        <v>[
{"monster_id":20476,"level":328,"stage":9,"spos":1,"cpos":1},
{"monster_id":20134,"level":328,"stage":9,"spos":2,"cpos":2},
{"monster_id":20345,"level":328,"stage":8,"spos":3,"cpos":3},
{"monster_id":20375,"level":328,"stage":5,"spos":4,"cpos":4},
{"monster_id":20385,"level":328,"stage":5,"spos":5,"cpos":5},
{"monster_id":20086,"level":328,"stage":9,"spos":6,"cpos":6}
]</v>
      </c>
      <c r="L563" s="3">
        <f t="shared" si="42"/>
        <v>3</v>
      </c>
      <c r="M563" s="3">
        <f t="shared" si="43"/>
        <v>8</v>
      </c>
      <c r="R563" s="24" t="s">
        <v>80</v>
      </c>
      <c r="X563">
        <v>70043</v>
      </c>
      <c r="Z563">
        <f t="shared" si="44"/>
        <v>328</v>
      </c>
      <c r="AA563">
        <v>1</v>
      </c>
      <c r="AB563">
        <v>20476</v>
      </c>
      <c r="AC563">
        <v>20134</v>
      </c>
      <c r="AD563">
        <v>20345</v>
      </c>
      <c r="AE563">
        <v>20375</v>
      </c>
      <c r="AF563">
        <v>20385</v>
      </c>
      <c r="AG563">
        <v>20086</v>
      </c>
      <c r="AH563">
        <v>9</v>
      </c>
      <c r="AI563">
        <v>9</v>
      </c>
      <c r="AJ563">
        <v>8</v>
      </c>
      <c r="AK563">
        <v>5</v>
      </c>
      <c r="AL563">
        <v>5</v>
      </c>
      <c r="AM563">
        <v>9</v>
      </c>
    </row>
    <row r="564" spans="1:39" ht="132" x14ac:dyDescent="0.15">
      <c r="A564" s="1"/>
      <c r="B564" s="19">
        <v>610259</v>
      </c>
      <c r="C564" s="20">
        <v>1</v>
      </c>
      <c r="D564" s="19">
        <v>259</v>
      </c>
      <c r="E564" s="19">
        <v>610260</v>
      </c>
      <c r="F564" s="21" t="s">
        <v>61</v>
      </c>
      <c r="G564" s="21" t="s">
        <v>60</v>
      </c>
      <c r="H564" s="22" t="str">
        <f>"["&amp;R564&amp;S564&amp;T564&amp;U564&amp;"]"</f>
        <v>[{"item_id":1,"count":500000}]</v>
      </c>
      <c r="I564" s="23"/>
      <c r="J564" s="23" t="str">
        <f t="shared" si="45"/>
        <v>[
{"monster_id":20074,"level":329,"stage":8,"spos":1,"cpos":1},
{"monster_id":20435,"level":329,"stage":5,"spos":2,"cpos":2},
{"monster_id":20054,"level":329,"stage":9,"spos":3,"cpos":3},
{"monster_id":20406,"level":329,"stage":9,"spos":4,"cpos":4},
{"monster_id":20394,"level":329,"stage":9,"spos":5,"cpos":5},
{"monster_id":20435,"level":329,"stage":5,"spos":6,"cpos":6}
]</v>
      </c>
      <c r="L564" s="3">
        <f t="shared" si="42"/>
        <v>4</v>
      </c>
      <c r="M564" s="3">
        <f t="shared" si="43"/>
        <v>9</v>
      </c>
      <c r="S564" s="24" t="s">
        <v>81</v>
      </c>
      <c r="X564">
        <v>70043</v>
      </c>
      <c r="Z564">
        <f t="shared" si="44"/>
        <v>329</v>
      </c>
      <c r="AA564">
        <v>1</v>
      </c>
      <c r="AB564">
        <v>20074</v>
      </c>
      <c r="AC564">
        <v>20435</v>
      </c>
      <c r="AD564">
        <v>20054</v>
      </c>
      <c r="AE564">
        <v>20406</v>
      </c>
      <c r="AF564">
        <v>20394</v>
      </c>
      <c r="AG564">
        <v>20435</v>
      </c>
      <c r="AH564">
        <v>8</v>
      </c>
      <c r="AI564">
        <v>5</v>
      </c>
      <c r="AJ564">
        <v>9</v>
      </c>
      <c r="AK564">
        <v>9</v>
      </c>
      <c r="AL564">
        <v>9</v>
      </c>
      <c r="AM564">
        <v>5</v>
      </c>
    </row>
    <row r="565" spans="1:39" ht="132" x14ac:dyDescent="0.15">
      <c r="A565" s="1"/>
      <c r="B565" s="19">
        <v>610260</v>
      </c>
      <c r="C565" s="20">
        <v>1</v>
      </c>
      <c r="D565" s="19">
        <v>260</v>
      </c>
      <c r="E565" s="20">
        <v>610261</v>
      </c>
      <c r="F565" s="21" t="s">
        <v>61</v>
      </c>
      <c r="G565" s="21" t="s">
        <v>60</v>
      </c>
      <c r="H565" s="22" t="str">
        <f t="shared" ref="H565:H607" si="46">"["&amp;R565&amp;S565&amp;T565&amp;U565&amp;"]"</f>
        <v>[{"item_id":142,"count":31}]</v>
      </c>
      <c r="I565" s="23">
        <v>1</v>
      </c>
      <c r="J565" s="23" t="str">
        <f>"[
{""monster_id"":"&amp;AB565&amp;",""level"":"&amp;Z565&amp;",""stage"":"&amp;AH565&amp;",""spos"":1,""cpos"":1,""boss"":1},
{""monster_id"":"&amp;AC565&amp;",""level"":"&amp;Z565&amp;",""stage"":"&amp;AI565&amp;",""spos"":2,""cpos"":2},
{""monster_id"":"&amp;AD565&amp;",""level"":"&amp;Z565&amp;",""stage"":"&amp;AJ565&amp;",""spos"":3,""cpos"":3},
{""monster_id"":"&amp;AE565&amp;",""level"":"&amp;Z565&amp;",""stage"":"&amp;AK565&amp;",""spos"":4,""cpos"":4},
{""monster_id"":"&amp;AF565&amp;",""level"":"&amp;Z565&amp;",""stage"":"&amp;AL565&amp;",""spos"":5,""cpos"":5},
{""monster_id"":"&amp;AG565&amp;",""level"":"&amp;Z565&amp;",""stage"":"&amp;AM565&amp;",""spos"":6,""cpos"":6}
]"</f>
        <v>[
{"monster_id":20065,"level":331,"stage":9,"spos":1,"cpos":1,"boss":1},
{"monster_id":20424,"level":331,"stage":5,"spos":2,"cpos":2},
{"monster_id":20375,"level":331,"stage":5,"spos":3,"cpos":3},
{"monster_id":20454,"level":331,"stage":9,"spos":4,"cpos":4},
{"monster_id":20064,"level":331,"stage":9,"spos":5,"cpos":5},
{"monster_id":20315,"level":331,"stage":5,"spos":6,"cpos":6}
]</v>
      </c>
      <c r="L565" s="3">
        <f t="shared" si="42"/>
        <v>0</v>
      </c>
      <c r="M565" s="3">
        <f t="shared" si="43"/>
        <v>0</v>
      </c>
      <c r="T565" s="24" t="str">
        <f>"{""item_id"":"&amp;W565&amp;",""count"":31}"</f>
        <v>{"item_id":142,"count":31}</v>
      </c>
      <c r="W565">
        <v>142</v>
      </c>
      <c r="X565">
        <v>70043</v>
      </c>
      <c r="Z565">
        <f t="shared" si="44"/>
        <v>331</v>
      </c>
      <c r="AA565">
        <v>2</v>
      </c>
      <c r="AB565">
        <v>20065</v>
      </c>
      <c r="AC565">
        <v>20424</v>
      </c>
      <c r="AD565">
        <v>20375</v>
      </c>
      <c r="AE565">
        <v>20454</v>
      </c>
      <c r="AF565">
        <v>20064</v>
      </c>
      <c r="AG565">
        <v>20315</v>
      </c>
      <c r="AH565">
        <v>9</v>
      </c>
      <c r="AI565">
        <v>5</v>
      </c>
      <c r="AJ565">
        <v>5</v>
      </c>
      <c r="AK565">
        <v>9</v>
      </c>
      <c r="AL565">
        <v>9</v>
      </c>
      <c r="AM565">
        <v>5</v>
      </c>
    </row>
    <row r="566" spans="1:39" ht="132" x14ac:dyDescent="0.15">
      <c r="A566" s="1"/>
      <c r="B566" s="19">
        <v>610261</v>
      </c>
      <c r="C566" s="20">
        <v>1</v>
      </c>
      <c r="D566" s="19">
        <v>261</v>
      </c>
      <c r="E566" s="19">
        <v>610262</v>
      </c>
      <c r="F566" s="21" t="s">
        <v>61</v>
      </c>
      <c r="G566" s="21" t="s">
        <v>60</v>
      </c>
      <c r="H566" s="22" t="str">
        <f t="shared" si="46"/>
        <v>[{"item_id":4,"count":660000}]</v>
      </c>
      <c r="I566" s="23"/>
      <c r="J566" s="23" t="str">
        <f t="shared" si="45"/>
        <v>[
{"monster_id":20406,"level":332,"stage":9,"spos":1,"cpos":1},
{"monster_id":20395,"level":332,"stage":9,"spos":2,"cpos":2},
{"monster_id":20344,"level":332,"stage":8,"spos":3,"cpos":3},
{"monster_id":20434,"level":332,"stage":5,"spos":4,"cpos":4},
{"monster_id":20414,"level":332,"stage":8,"spos":5,"cpos":5},
{"monster_id":20476,"level":332,"stage":9,"spos":6,"cpos":6}
]</v>
      </c>
      <c r="L566" s="3">
        <f t="shared" si="42"/>
        <v>1</v>
      </c>
      <c r="M566" s="3">
        <f t="shared" si="43"/>
        <v>1</v>
      </c>
      <c r="R566" s="24" t="s">
        <v>82</v>
      </c>
      <c r="X566">
        <v>70043</v>
      </c>
      <c r="Z566">
        <f t="shared" si="44"/>
        <v>332</v>
      </c>
      <c r="AA566">
        <v>1</v>
      </c>
      <c r="AB566">
        <v>20406</v>
      </c>
      <c r="AC566">
        <v>20395</v>
      </c>
      <c r="AD566">
        <v>20344</v>
      </c>
      <c r="AE566">
        <v>20434</v>
      </c>
      <c r="AF566">
        <v>20414</v>
      </c>
      <c r="AG566">
        <v>20476</v>
      </c>
      <c r="AH566">
        <v>9</v>
      </c>
      <c r="AI566">
        <v>9</v>
      </c>
      <c r="AJ566">
        <v>8</v>
      </c>
      <c r="AK566">
        <v>5</v>
      </c>
      <c r="AL566">
        <v>8</v>
      </c>
      <c r="AM566">
        <v>9</v>
      </c>
    </row>
    <row r="567" spans="1:39" ht="132" x14ac:dyDescent="0.15">
      <c r="A567" s="1"/>
      <c r="B567" s="19">
        <v>610262</v>
      </c>
      <c r="C567" s="20">
        <v>1</v>
      </c>
      <c r="D567" s="19">
        <v>262</v>
      </c>
      <c r="E567" s="20">
        <v>610263</v>
      </c>
      <c r="F567" s="21" t="s">
        <v>61</v>
      </c>
      <c r="G567" s="21" t="s">
        <v>60</v>
      </c>
      <c r="H567" s="22" t="str">
        <f t="shared" si="46"/>
        <v>[{"item_id":1,"count":660000}]</v>
      </c>
      <c r="I567" s="23"/>
      <c r="J567" s="23" t="str">
        <f t="shared" si="45"/>
        <v>[
{"monster_id":20036,"level":333,"stage":8,"spos":1,"cpos":1},
{"monster_id":20446,"level":333,"stage":8,"spos":2,"cpos":2},
{"monster_id":20445,"level":333,"stage":8,"spos":3,"cpos":3},
{"monster_id":20336,"level":333,"stage":9,"spos":4,"cpos":4},
{"monster_id":20044,"level":333,"stage":9,"spos":5,"cpos":5},
{"monster_id":20166,"level":333,"stage":8,"spos":6,"cpos":6}
]</v>
      </c>
      <c r="L567" s="3">
        <f t="shared" si="42"/>
        <v>2</v>
      </c>
      <c r="M567" s="3">
        <f t="shared" si="43"/>
        <v>2</v>
      </c>
      <c r="S567" s="24" t="s">
        <v>83</v>
      </c>
      <c r="X567">
        <v>70043</v>
      </c>
      <c r="Z567">
        <f t="shared" si="44"/>
        <v>333</v>
      </c>
      <c r="AA567">
        <v>1</v>
      </c>
      <c r="AB567">
        <v>20036</v>
      </c>
      <c r="AC567">
        <v>20446</v>
      </c>
      <c r="AD567">
        <v>20445</v>
      </c>
      <c r="AE567">
        <v>20336</v>
      </c>
      <c r="AF567">
        <v>20044</v>
      </c>
      <c r="AG567">
        <v>20166</v>
      </c>
      <c r="AH567">
        <v>8</v>
      </c>
      <c r="AI567">
        <v>8</v>
      </c>
      <c r="AJ567">
        <v>8</v>
      </c>
      <c r="AK567">
        <v>9</v>
      </c>
      <c r="AL567">
        <v>9</v>
      </c>
      <c r="AM567">
        <v>8</v>
      </c>
    </row>
    <row r="568" spans="1:39" ht="132" x14ac:dyDescent="0.15">
      <c r="A568" s="1"/>
      <c r="B568" s="19">
        <v>610263</v>
      </c>
      <c r="C568" s="20">
        <v>1</v>
      </c>
      <c r="D568" s="19">
        <v>263</v>
      </c>
      <c r="E568" s="19">
        <v>610264</v>
      </c>
      <c r="F568" s="21" t="s">
        <v>61</v>
      </c>
      <c r="G568" s="21" t="s">
        <v>60</v>
      </c>
      <c r="H568" s="22" t="str">
        <f t="shared" si="46"/>
        <v>[{"item_id":4,"count":660000}]</v>
      </c>
      <c r="I568" s="23"/>
      <c r="J568" s="23" t="str">
        <f t="shared" si="45"/>
        <v>[
{"monster_id":20435,"level":334,"stage":5,"spos":1,"cpos":1},
{"monster_id":20156,"level":334,"stage":9,"spos":2,"cpos":2},
{"monster_id":20046,"level":334,"stage":9,"spos":3,"cpos":3},
{"monster_id":20036,"level":334,"stage":8,"spos":4,"cpos":4},
{"monster_id":20435,"level":334,"stage":5,"spos":5,"cpos":5},
{"monster_id":20085,"level":334,"stage":9,"spos":6,"cpos":6}
]</v>
      </c>
      <c r="L568" s="3">
        <f t="shared" si="42"/>
        <v>3</v>
      </c>
      <c r="M568" s="3">
        <f t="shared" si="43"/>
        <v>3</v>
      </c>
      <c r="R568" s="24" t="s">
        <v>82</v>
      </c>
      <c r="X568">
        <v>70043</v>
      </c>
      <c r="Z568">
        <f t="shared" si="44"/>
        <v>334</v>
      </c>
      <c r="AA568">
        <v>1</v>
      </c>
      <c r="AB568">
        <v>20435</v>
      </c>
      <c r="AC568">
        <v>20156</v>
      </c>
      <c r="AD568">
        <v>20046</v>
      </c>
      <c r="AE568">
        <v>20036</v>
      </c>
      <c r="AF568">
        <v>20435</v>
      </c>
      <c r="AG568">
        <v>20085</v>
      </c>
      <c r="AH568">
        <v>5</v>
      </c>
      <c r="AI568">
        <v>9</v>
      </c>
      <c r="AJ568">
        <v>9</v>
      </c>
      <c r="AK568">
        <v>8</v>
      </c>
      <c r="AL568">
        <v>5</v>
      </c>
      <c r="AM568">
        <v>9</v>
      </c>
    </row>
    <row r="569" spans="1:39" ht="132" x14ac:dyDescent="0.15">
      <c r="A569" s="1"/>
      <c r="B569" s="19">
        <v>610264</v>
      </c>
      <c r="C569" s="20">
        <v>1</v>
      </c>
      <c r="D569" s="19">
        <v>264</v>
      </c>
      <c r="E569" s="20">
        <v>610265</v>
      </c>
      <c r="F569" s="21" t="s">
        <v>61</v>
      </c>
      <c r="G569" s="21" t="s">
        <v>60</v>
      </c>
      <c r="H569" s="22" t="str">
        <f t="shared" si="46"/>
        <v>[{"item_id":1,"count":660000}]</v>
      </c>
      <c r="I569" s="23"/>
      <c r="J569" s="23" t="str">
        <f t="shared" si="45"/>
        <v>[
{"monster_id":20174,"level":335,"stage":8,"spos":1,"cpos":1},
{"monster_id":20125,"level":335,"stage":9,"spos":2,"cpos":2},
{"monster_id":20416,"level":335,"stage":8,"spos":3,"cpos":3},
{"monster_id":20374,"level":335,"stage":5,"spos":4,"cpos":4},
{"monster_id":20046,"level":335,"stage":9,"spos":5,"cpos":5},
{"monster_id":20476,"level":335,"stage":9,"spos":6,"cpos":6}
]</v>
      </c>
      <c r="L569" s="3">
        <f t="shared" si="42"/>
        <v>4</v>
      </c>
      <c r="M569" s="3">
        <f t="shared" si="43"/>
        <v>4</v>
      </c>
      <c r="S569" s="24" t="s">
        <v>83</v>
      </c>
      <c r="X569">
        <v>70043</v>
      </c>
      <c r="Z569">
        <f t="shared" si="44"/>
        <v>335</v>
      </c>
      <c r="AA569">
        <v>1</v>
      </c>
      <c r="AB569">
        <v>20174</v>
      </c>
      <c r="AC569">
        <v>20125</v>
      </c>
      <c r="AD569">
        <v>20416</v>
      </c>
      <c r="AE569">
        <v>20374</v>
      </c>
      <c r="AF569">
        <v>20046</v>
      </c>
      <c r="AG569">
        <v>20476</v>
      </c>
      <c r="AH569">
        <v>8</v>
      </c>
      <c r="AI569">
        <v>9</v>
      </c>
      <c r="AJ569">
        <v>8</v>
      </c>
      <c r="AK569">
        <v>5</v>
      </c>
      <c r="AL569">
        <v>9</v>
      </c>
      <c r="AM569">
        <v>9</v>
      </c>
    </row>
    <row r="570" spans="1:39" ht="132" x14ac:dyDescent="0.15">
      <c r="A570" s="1"/>
      <c r="B570" s="19">
        <v>610265</v>
      </c>
      <c r="C570" s="20">
        <v>1</v>
      </c>
      <c r="D570" s="19">
        <v>265</v>
      </c>
      <c r="E570" s="19">
        <v>610266</v>
      </c>
      <c r="F570" s="21" t="s">
        <v>61</v>
      </c>
      <c r="G570" s="21" t="s">
        <v>60</v>
      </c>
      <c r="H570" s="22" t="str">
        <f t="shared" si="46"/>
        <v>[{"item_id":143,"count":30}]</v>
      </c>
      <c r="I570" s="23">
        <v>1</v>
      </c>
      <c r="J570" s="23" t="str">
        <f>"[
{""monster_id"":"&amp;AB570&amp;",""level"":"&amp;Z570&amp;",""stage"":"&amp;AH570&amp;",""spos"":1,""cpos"":1,""boss"":1},
{""monster_id"":"&amp;AC570&amp;",""level"":"&amp;Z570&amp;",""stage"":"&amp;AI570&amp;",""spos"":2,""cpos"":2},
{""monster_id"":"&amp;AD570&amp;",""level"":"&amp;Z570&amp;",""stage"":"&amp;AJ570&amp;",""spos"":3,""cpos"":3},
{""monster_id"":"&amp;AE570&amp;",""level"":"&amp;Z570&amp;",""stage"":"&amp;AK570&amp;",""spos"":4,""cpos"":4},
{""monster_id"":"&amp;AF570&amp;",""level"":"&amp;Z570&amp;",""stage"":"&amp;AL570&amp;",""spos"":5,""cpos"":5},
{""monster_id"":"&amp;AG570&amp;",""level"":"&amp;Z570&amp;",""stage"":"&amp;AM570&amp;",""spos"":6,""cpos"":6}
]"</f>
        <v>[
{"monster_id":20396,"level":337,"stage":9,"spos":1,"cpos":1,"boss":1},
{"monster_id":20136,"level":337,"stage":9,"spos":2,"cpos":2},
{"monster_id":20386,"level":337,"stage":5,"spos":3,"cpos":3},
{"monster_id":20456,"level":337,"stage":9,"spos":4,"cpos":4},
{"monster_id":20335,"level":337,"stage":9,"spos":5,"cpos":5},
{"monster_id":20326,"level":337,"stage":5,"spos":6,"cpos":6}
]</v>
      </c>
      <c r="L570" s="3">
        <f t="shared" si="42"/>
        <v>0</v>
      </c>
      <c r="M570" s="3">
        <f t="shared" si="43"/>
        <v>5</v>
      </c>
      <c r="T570" s="24" t="str">
        <f>"{""item_id"":"&amp;W570&amp;",""count"":30}"</f>
        <v>{"item_id":143,"count":30}</v>
      </c>
      <c r="W570">
        <v>143</v>
      </c>
      <c r="X570">
        <v>70043</v>
      </c>
      <c r="Z570">
        <f t="shared" si="44"/>
        <v>337</v>
      </c>
      <c r="AA570">
        <v>2</v>
      </c>
      <c r="AB570">
        <v>20396</v>
      </c>
      <c r="AC570">
        <v>20136</v>
      </c>
      <c r="AD570">
        <v>20386</v>
      </c>
      <c r="AE570">
        <v>20456</v>
      </c>
      <c r="AF570">
        <v>20335</v>
      </c>
      <c r="AG570">
        <v>20326</v>
      </c>
      <c r="AH570">
        <v>9</v>
      </c>
      <c r="AI570">
        <v>9</v>
      </c>
      <c r="AJ570">
        <v>5</v>
      </c>
      <c r="AK570">
        <v>9</v>
      </c>
      <c r="AL570">
        <v>9</v>
      </c>
      <c r="AM570">
        <v>5</v>
      </c>
    </row>
    <row r="571" spans="1:39" ht="132" x14ac:dyDescent="0.15">
      <c r="A571" s="1"/>
      <c r="B571" s="19">
        <v>610266</v>
      </c>
      <c r="C571" s="20">
        <v>1</v>
      </c>
      <c r="D571" s="19">
        <v>266</v>
      </c>
      <c r="E571" s="20">
        <v>610267</v>
      </c>
      <c r="F571" s="21" t="s">
        <v>61</v>
      </c>
      <c r="G571" s="21" t="s">
        <v>60</v>
      </c>
      <c r="H571" s="22" t="str">
        <f t="shared" si="46"/>
        <v>[{"item_id":4,"count":660000}]</v>
      </c>
      <c r="I571" s="23"/>
      <c r="J571" s="23" t="str">
        <f t="shared" si="45"/>
        <v>[
{"monster_id":20474,"level":338,"stage":9,"spos":1,"cpos":1},
{"monster_id":20315,"level":338,"stage":5,"spos":2,"cpos":2},
{"monster_id":20025,"level":338,"stage":9,"spos":3,"cpos":3},
{"monster_id":20424,"level":338,"stage":5,"spos":4,"cpos":4},
{"monster_id":20045,"level":338,"stage":9,"spos":5,"cpos":5},
{"monster_id":20134,"level":338,"stage":9,"spos":6,"cpos":6}
]</v>
      </c>
      <c r="L571" s="3">
        <f t="shared" si="42"/>
        <v>1</v>
      </c>
      <c r="M571" s="3">
        <f t="shared" si="43"/>
        <v>6</v>
      </c>
      <c r="R571" s="24" t="s">
        <v>82</v>
      </c>
      <c r="X571">
        <v>70043</v>
      </c>
      <c r="Z571">
        <f t="shared" si="44"/>
        <v>338</v>
      </c>
      <c r="AA571">
        <v>1</v>
      </c>
      <c r="AB571">
        <v>20474</v>
      </c>
      <c r="AC571">
        <v>20315</v>
      </c>
      <c r="AD571">
        <v>20025</v>
      </c>
      <c r="AE571">
        <v>20424</v>
      </c>
      <c r="AF571">
        <v>20045</v>
      </c>
      <c r="AG571">
        <v>20134</v>
      </c>
      <c r="AH571">
        <v>9</v>
      </c>
      <c r="AI571">
        <v>5</v>
      </c>
      <c r="AJ571">
        <v>9</v>
      </c>
      <c r="AK571">
        <v>5</v>
      </c>
      <c r="AL571">
        <v>9</v>
      </c>
      <c r="AM571">
        <v>9</v>
      </c>
    </row>
    <row r="572" spans="1:39" ht="132" x14ac:dyDescent="0.15">
      <c r="A572" s="1"/>
      <c r="B572" s="19">
        <v>610267</v>
      </c>
      <c r="C572" s="20">
        <v>1</v>
      </c>
      <c r="D572" s="19">
        <v>267</v>
      </c>
      <c r="E572" s="19">
        <v>610268</v>
      </c>
      <c r="F572" s="21" t="s">
        <v>61</v>
      </c>
      <c r="G572" s="21" t="s">
        <v>60</v>
      </c>
      <c r="H572" s="22" t="str">
        <f t="shared" si="46"/>
        <v>[{"item_id":1,"count":660000}]</v>
      </c>
      <c r="I572" s="23"/>
      <c r="J572" s="23" t="str">
        <f t="shared" si="45"/>
        <v>[
{"monster_id":20076,"level":339,"stage":8,"spos":1,"cpos":1},
{"monster_id":20156,"level":339,"stage":9,"spos":2,"cpos":2},
{"monster_id":20405,"level":339,"stage":9,"spos":3,"cpos":3},
{"monster_id":20404,"level":339,"stage":9,"spos":4,"cpos":4},
{"monster_id":20455,"level":339,"stage":9,"spos":5,"cpos":5},
{"monster_id":20066,"level":339,"stage":9,"spos":6,"cpos":6}
]</v>
      </c>
      <c r="L572" s="3">
        <f t="shared" si="42"/>
        <v>2</v>
      </c>
      <c r="M572" s="3">
        <f t="shared" si="43"/>
        <v>7</v>
      </c>
      <c r="S572" s="24" t="s">
        <v>83</v>
      </c>
      <c r="X572">
        <v>70043</v>
      </c>
      <c r="Z572">
        <f t="shared" si="44"/>
        <v>339</v>
      </c>
      <c r="AA572">
        <v>1</v>
      </c>
      <c r="AB572">
        <v>20076</v>
      </c>
      <c r="AC572">
        <v>20156</v>
      </c>
      <c r="AD572">
        <v>20405</v>
      </c>
      <c r="AE572">
        <v>20404</v>
      </c>
      <c r="AF572">
        <v>20455</v>
      </c>
      <c r="AG572">
        <v>20066</v>
      </c>
      <c r="AH572">
        <v>8</v>
      </c>
      <c r="AI572">
        <v>9</v>
      </c>
      <c r="AJ572">
        <v>9</v>
      </c>
      <c r="AK572">
        <v>9</v>
      </c>
      <c r="AL572">
        <v>9</v>
      </c>
      <c r="AM572">
        <v>9</v>
      </c>
    </row>
    <row r="573" spans="1:39" ht="132" x14ac:dyDescent="0.15">
      <c r="A573" s="1"/>
      <c r="B573" s="19">
        <v>610268</v>
      </c>
      <c r="C573" s="20">
        <v>1</v>
      </c>
      <c r="D573" s="19">
        <v>268</v>
      </c>
      <c r="E573" s="20">
        <v>610269</v>
      </c>
      <c r="F573" s="21" t="s">
        <v>61</v>
      </c>
      <c r="G573" s="21" t="s">
        <v>60</v>
      </c>
      <c r="H573" s="22" t="str">
        <f t="shared" si="46"/>
        <v>[{"item_id":4,"count":660000}]</v>
      </c>
      <c r="I573" s="23"/>
      <c r="J573" s="23" t="str">
        <f t="shared" si="45"/>
        <v>[
{"monster_id":20346,"level":340,"stage":8,"spos":1,"cpos":1},
{"monster_id":20345,"level":340,"stage":8,"spos":2,"cpos":2},
{"monster_id":20165,"level":340,"stage":8,"spos":3,"cpos":3},
{"monster_id":20034,"level":340,"stage":8,"spos":4,"cpos":4},
{"monster_id":20315,"level":340,"stage":5,"spos":5,"cpos":5},
{"monster_id":20396,"level":340,"stage":9,"spos":6,"cpos":6}
]</v>
      </c>
      <c r="L573" s="3">
        <f t="shared" si="42"/>
        <v>3</v>
      </c>
      <c r="M573" s="3">
        <f t="shared" si="43"/>
        <v>8</v>
      </c>
      <c r="R573" s="24" t="s">
        <v>82</v>
      </c>
      <c r="X573">
        <v>70043</v>
      </c>
      <c r="Z573">
        <f t="shared" si="44"/>
        <v>340</v>
      </c>
      <c r="AA573">
        <v>1</v>
      </c>
      <c r="AB573">
        <v>20346</v>
      </c>
      <c r="AC573">
        <v>20345</v>
      </c>
      <c r="AD573">
        <v>20165</v>
      </c>
      <c r="AE573">
        <v>20034</v>
      </c>
      <c r="AF573">
        <v>20315</v>
      </c>
      <c r="AG573">
        <v>20396</v>
      </c>
      <c r="AH573">
        <v>8</v>
      </c>
      <c r="AI573">
        <v>8</v>
      </c>
      <c r="AJ573">
        <v>8</v>
      </c>
      <c r="AK573">
        <v>8</v>
      </c>
      <c r="AL573">
        <v>5</v>
      </c>
      <c r="AM573">
        <v>9</v>
      </c>
    </row>
    <row r="574" spans="1:39" ht="132" x14ac:dyDescent="0.15">
      <c r="A574" s="1"/>
      <c r="B574" s="19">
        <v>610269</v>
      </c>
      <c r="C574" s="20">
        <v>1</v>
      </c>
      <c r="D574" s="19">
        <v>269</v>
      </c>
      <c r="E574" s="19">
        <v>610270</v>
      </c>
      <c r="F574" s="21" t="s">
        <v>61</v>
      </c>
      <c r="G574" s="21" t="s">
        <v>60</v>
      </c>
      <c r="H574" s="22" t="str">
        <f t="shared" si="46"/>
        <v>[{"item_id":1,"count":660000}]</v>
      </c>
      <c r="I574" s="23"/>
      <c r="J574" s="23" t="str">
        <f t="shared" si="45"/>
        <v>[
{"monster_id":20074,"level":341,"stage":8,"spos":1,"cpos":1},
{"monster_id":20334,"level":341,"stage":9,"spos":2,"cpos":2},
{"monster_id":20114,"level":341,"stage":8,"spos":3,"cpos":3},
{"monster_id":20165,"level":341,"stage":8,"spos":4,"cpos":4},
{"monster_id":20465,"level":341,"stage":8,"spos":5,"cpos":5},
{"monster_id":20154,"level":341,"stage":9,"spos":6,"cpos":6}
]</v>
      </c>
      <c r="L574" s="3">
        <f t="shared" si="42"/>
        <v>4</v>
      </c>
      <c r="M574" s="3">
        <f t="shared" si="43"/>
        <v>9</v>
      </c>
      <c r="S574" s="24" t="s">
        <v>83</v>
      </c>
      <c r="X574">
        <v>70043</v>
      </c>
      <c r="Z574">
        <f t="shared" si="44"/>
        <v>341</v>
      </c>
      <c r="AA574">
        <v>1</v>
      </c>
      <c r="AB574">
        <v>20074</v>
      </c>
      <c r="AC574">
        <v>20334</v>
      </c>
      <c r="AD574">
        <v>20114</v>
      </c>
      <c r="AE574">
        <v>20165</v>
      </c>
      <c r="AF574">
        <v>20465</v>
      </c>
      <c r="AG574">
        <v>20154</v>
      </c>
      <c r="AH574">
        <v>8</v>
      </c>
      <c r="AI574">
        <v>9</v>
      </c>
      <c r="AJ574">
        <v>8</v>
      </c>
      <c r="AK574">
        <v>8</v>
      </c>
      <c r="AL574">
        <v>8</v>
      </c>
      <c r="AM574">
        <v>9</v>
      </c>
    </row>
    <row r="575" spans="1:39" ht="132" x14ac:dyDescent="0.15">
      <c r="A575" s="1"/>
      <c r="B575" s="19">
        <v>610270</v>
      </c>
      <c r="C575" s="20">
        <v>1</v>
      </c>
      <c r="D575" s="19">
        <v>270</v>
      </c>
      <c r="E575" s="20">
        <v>610271</v>
      </c>
      <c r="F575" s="21" t="s">
        <v>61</v>
      </c>
      <c r="G575" s="21" t="s">
        <v>60</v>
      </c>
      <c r="H575" s="22" t="str">
        <f t="shared" si="46"/>
        <v>[{"item_id":144,"count":22}]</v>
      </c>
      <c r="I575" s="23">
        <v>1</v>
      </c>
      <c r="J575" s="23" t="str">
        <f>"[
{""monster_id"":"&amp;AB575&amp;",""level"":"&amp;Z575&amp;",""stage"":"&amp;AH575&amp;",""spos"":1,""cpos"":1,""boss"":1},
{""monster_id"":"&amp;AC575&amp;",""level"":"&amp;Z575&amp;",""stage"":"&amp;AI575&amp;",""spos"":2,""cpos"":2},
{""monster_id"":"&amp;AD575&amp;",""level"":"&amp;Z575&amp;",""stage"":"&amp;AJ575&amp;",""spos"":3,""cpos"":3},
{""monster_id"":"&amp;AE575&amp;",""level"":"&amp;Z575&amp;",""stage"":"&amp;AK575&amp;",""spos"":4,""cpos"":4},
{""monster_id"":"&amp;AF575&amp;",""level"":"&amp;Z575&amp;",""stage"":"&amp;AL575&amp;",""spos"":5,""cpos"":5},
{""monster_id"":"&amp;AG575&amp;",""level"":"&amp;Z575&amp;",""stage"":"&amp;AM575&amp;",""spos"":6,""cpos"":6}
]"</f>
        <v>[
{"monster_id":20064,"level":343,"stage":10,"spos":1,"cpos":1,"boss":1},
{"monster_id":20034,"level":343,"stage":8,"spos":2,"cpos":2},
{"monster_id":20385,"level":343,"stage":5,"spos":3,"cpos":3},
{"monster_id":20476,"level":343,"stage":10,"spos":4,"cpos":4},
{"monster_id":20376,"level":343,"stage":5,"spos":5,"cpos":5},
{"monster_id":20414,"level":343,"stage":8,"spos":6,"cpos":6}
]</v>
      </c>
      <c r="L575" s="3">
        <f t="shared" si="42"/>
        <v>0</v>
      </c>
      <c r="M575" s="3">
        <f t="shared" si="43"/>
        <v>0</v>
      </c>
      <c r="T575" s="24" t="str">
        <f>"{""item_id"":"&amp;W575&amp;",""count"":22}"</f>
        <v>{"item_id":144,"count":22}</v>
      </c>
      <c r="W575">
        <v>144</v>
      </c>
      <c r="X575">
        <v>70043</v>
      </c>
      <c r="Z575">
        <f t="shared" si="44"/>
        <v>343</v>
      </c>
      <c r="AA575">
        <v>2</v>
      </c>
      <c r="AB575">
        <v>20064</v>
      </c>
      <c r="AC575">
        <v>20034</v>
      </c>
      <c r="AD575">
        <v>20385</v>
      </c>
      <c r="AE575">
        <v>20476</v>
      </c>
      <c r="AF575">
        <v>20376</v>
      </c>
      <c r="AG575">
        <v>20414</v>
      </c>
      <c r="AH575">
        <v>10</v>
      </c>
      <c r="AI575">
        <v>8</v>
      </c>
      <c r="AJ575">
        <v>5</v>
      </c>
      <c r="AK575">
        <v>10</v>
      </c>
      <c r="AL575">
        <v>5</v>
      </c>
      <c r="AM575">
        <v>8</v>
      </c>
    </row>
    <row r="576" spans="1:39" ht="132" x14ac:dyDescent="0.15">
      <c r="A576" s="1"/>
      <c r="B576" s="19">
        <v>610271</v>
      </c>
      <c r="C576" s="20">
        <v>1</v>
      </c>
      <c r="D576" s="19">
        <v>271</v>
      </c>
      <c r="E576" s="19">
        <v>610272</v>
      </c>
      <c r="F576" s="21" t="s">
        <v>61</v>
      </c>
      <c r="G576" s="21" t="s">
        <v>60</v>
      </c>
      <c r="H576" s="22" t="str">
        <f t="shared" si="46"/>
        <v>[{"item_id":4,"count":820000}]</v>
      </c>
      <c r="I576" s="23"/>
      <c r="J576" s="23" t="str">
        <f t="shared" si="45"/>
        <v>[
{"monster_id":20156,"level":344,"stage":10,"spos":1,"cpos":1},
{"monster_id":20326,"level":344,"stage":5,"spos":2,"cpos":2},
{"monster_id":20065,"level":344,"stage":10,"spos":3,"cpos":3},
{"monster_id":20185,"level":344,"stage":8,"spos":4,"cpos":4},
{"monster_id":20076,"level":344,"stage":8,"spos":5,"cpos":5},
{"monster_id":20345,"level":344,"stage":8,"spos":6,"cpos":6}
]</v>
      </c>
      <c r="L576" s="3">
        <f t="shared" si="42"/>
        <v>1</v>
      </c>
      <c r="M576" s="3">
        <f t="shared" si="43"/>
        <v>1</v>
      </c>
      <c r="R576" s="24" t="s">
        <v>84</v>
      </c>
      <c r="X576">
        <v>70043</v>
      </c>
      <c r="Z576">
        <f t="shared" si="44"/>
        <v>344</v>
      </c>
      <c r="AA576">
        <v>1</v>
      </c>
      <c r="AB576">
        <v>20156</v>
      </c>
      <c r="AC576">
        <v>20326</v>
      </c>
      <c r="AD576">
        <v>20065</v>
      </c>
      <c r="AE576">
        <v>20185</v>
      </c>
      <c r="AF576">
        <v>20076</v>
      </c>
      <c r="AG576">
        <v>20345</v>
      </c>
      <c r="AH576">
        <v>10</v>
      </c>
      <c r="AI576">
        <v>5</v>
      </c>
      <c r="AJ576">
        <v>10</v>
      </c>
      <c r="AK576">
        <v>8</v>
      </c>
      <c r="AL576">
        <v>8</v>
      </c>
      <c r="AM576">
        <v>8</v>
      </c>
    </row>
    <row r="577" spans="1:39" ht="132" x14ac:dyDescent="0.15">
      <c r="A577" s="1"/>
      <c r="B577" s="19">
        <v>610272</v>
      </c>
      <c r="C577" s="20">
        <v>1</v>
      </c>
      <c r="D577" s="19">
        <v>272</v>
      </c>
      <c r="E577" s="20">
        <v>610273</v>
      </c>
      <c r="F577" s="21" t="s">
        <v>61</v>
      </c>
      <c r="G577" s="21" t="s">
        <v>60</v>
      </c>
      <c r="H577" s="22" t="str">
        <f t="shared" si="46"/>
        <v>[{"item_id":1,"count":820000}]</v>
      </c>
      <c r="I577" s="23"/>
      <c r="J577" s="23" t="str">
        <f t="shared" si="45"/>
        <v>[
{"monster_id":20126,"level":345,"stage":10,"spos":1,"cpos":1},
{"monster_id":20315,"level":345,"stage":5,"spos":2,"cpos":2},
{"monster_id":20185,"level":345,"stage":8,"spos":3,"cpos":3},
{"monster_id":20055,"level":345,"stage":10,"spos":4,"cpos":4},
{"monster_id":20406,"level":345,"stage":10,"spos":5,"cpos":5},
{"monster_id":20175,"level":345,"stage":8,"spos":6,"cpos":6}
]</v>
      </c>
      <c r="L577" s="3">
        <f t="shared" si="42"/>
        <v>2</v>
      </c>
      <c r="M577" s="3">
        <f t="shared" si="43"/>
        <v>2</v>
      </c>
      <c r="S577" s="24" t="s">
        <v>85</v>
      </c>
      <c r="X577">
        <v>70043</v>
      </c>
      <c r="Z577">
        <f t="shared" si="44"/>
        <v>345</v>
      </c>
      <c r="AA577">
        <v>1</v>
      </c>
      <c r="AB577">
        <v>20126</v>
      </c>
      <c r="AC577">
        <v>20315</v>
      </c>
      <c r="AD577">
        <v>20185</v>
      </c>
      <c r="AE577">
        <v>20055</v>
      </c>
      <c r="AF577">
        <v>20406</v>
      </c>
      <c r="AG577">
        <v>20175</v>
      </c>
      <c r="AH577">
        <v>10</v>
      </c>
      <c r="AI577">
        <v>5</v>
      </c>
      <c r="AJ577">
        <v>8</v>
      </c>
      <c r="AK577">
        <v>10</v>
      </c>
      <c r="AL577">
        <v>10</v>
      </c>
      <c r="AM577">
        <v>8</v>
      </c>
    </row>
    <row r="578" spans="1:39" ht="132" x14ac:dyDescent="0.15">
      <c r="A578" s="1"/>
      <c r="B578" s="19">
        <v>610273</v>
      </c>
      <c r="C578" s="20">
        <v>1</v>
      </c>
      <c r="D578" s="19">
        <v>273</v>
      </c>
      <c r="E578" s="19">
        <v>610274</v>
      </c>
      <c r="F578" s="21" t="s">
        <v>61</v>
      </c>
      <c r="G578" s="21" t="s">
        <v>60</v>
      </c>
      <c r="H578" s="22" t="str">
        <f t="shared" si="46"/>
        <v>[{"item_id":4,"count":820000}]</v>
      </c>
      <c r="I578" s="23"/>
      <c r="J578" s="23" t="str">
        <f t="shared" si="45"/>
        <v>[
{"monster_id":20046,"level":346,"stage":10,"spos":1,"cpos":1},
{"monster_id":20376,"level":346,"stage":5,"spos":2,"cpos":2},
{"monster_id":20145,"level":346,"stage":10,"spos":3,"cpos":3},
{"monster_id":20075,"level":346,"stage":8,"spos":4,"cpos":4},
{"monster_id":20045,"level":346,"stage":10,"spos":5,"cpos":5},
{"monster_id":20065,"level":346,"stage":10,"spos":6,"cpos":6}
]</v>
      </c>
      <c r="L578" s="3">
        <f t="shared" si="42"/>
        <v>3</v>
      </c>
      <c r="M578" s="3">
        <f t="shared" si="43"/>
        <v>3</v>
      </c>
      <c r="R578" s="24" t="s">
        <v>84</v>
      </c>
      <c r="X578">
        <v>70043</v>
      </c>
      <c r="Z578">
        <f t="shared" si="44"/>
        <v>346</v>
      </c>
      <c r="AA578">
        <v>1</v>
      </c>
      <c r="AB578">
        <v>20046</v>
      </c>
      <c r="AC578">
        <v>20376</v>
      </c>
      <c r="AD578">
        <v>20145</v>
      </c>
      <c r="AE578">
        <v>20075</v>
      </c>
      <c r="AF578">
        <v>20045</v>
      </c>
      <c r="AG578">
        <v>20065</v>
      </c>
      <c r="AH578">
        <v>10</v>
      </c>
      <c r="AI578">
        <v>5</v>
      </c>
      <c r="AJ578">
        <v>10</v>
      </c>
      <c r="AK578">
        <v>8</v>
      </c>
      <c r="AL578">
        <v>10</v>
      </c>
      <c r="AM578">
        <v>10</v>
      </c>
    </row>
    <row r="579" spans="1:39" ht="132" x14ac:dyDescent="0.15">
      <c r="A579" s="1"/>
      <c r="B579" s="19">
        <v>610274</v>
      </c>
      <c r="C579" s="20">
        <v>1</v>
      </c>
      <c r="D579" s="19">
        <v>274</v>
      </c>
      <c r="E579" s="20">
        <v>610275</v>
      </c>
      <c r="F579" s="21" t="s">
        <v>61</v>
      </c>
      <c r="G579" s="21" t="s">
        <v>60</v>
      </c>
      <c r="H579" s="22" t="str">
        <f t="shared" si="46"/>
        <v>[{"item_id":1,"count":820000}]</v>
      </c>
      <c r="I579" s="23"/>
      <c r="J579" s="23" t="str">
        <f t="shared" si="45"/>
        <v>[
{"monster_id":20385,"level":347,"stage":5,"spos":1,"cpos":1},
{"monster_id":20126,"level":347,"stage":10,"spos":2,"cpos":2},
{"monster_id":20346,"level":347,"stage":8,"spos":3,"cpos":3},
{"monster_id":20386,"level":347,"stage":5,"spos":4,"cpos":4},
{"monster_id":20395,"level":347,"stage":10,"spos":5,"cpos":5},
{"monster_id":20125,"level":347,"stage":10,"spos":6,"cpos":6}
]</v>
      </c>
      <c r="L579" s="3">
        <f t="shared" si="42"/>
        <v>4</v>
      </c>
      <c r="M579" s="3">
        <f t="shared" si="43"/>
        <v>4</v>
      </c>
      <c r="S579" s="24" t="s">
        <v>85</v>
      </c>
      <c r="X579">
        <v>70043</v>
      </c>
      <c r="Z579">
        <f t="shared" si="44"/>
        <v>347</v>
      </c>
      <c r="AA579">
        <v>1</v>
      </c>
      <c r="AB579">
        <v>20385</v>
      </c>
      <c r="AC579">
        <v>20126</v>
      </c>
      <c r="AD579">
        <v>20346</v>
      </c>
      <c r="AE579">
        <v>20386</v>
      </c>
      <c r="AF579">
        <v>20395</v>
      </c>
      <c r="AG579">
        <v>20125</v>
      </c>
      <c r="AH579">
        <v>5</v>
      </c>
      <c r="AI579">
        <v>10</v>
      </c>
      <c r="AJ579">
        <v>8</v>
      </c>
      <c r="AK579">
        <v>5</v>
      </c>
      <c r="AL579">
        <v>10</v>
      </c>
      <c r="AM579">
        <v>10</v>
      </c>
    </row>
    <row r="580" spans="1:39" ht="132" x14ac:dyDescent="0.15">
      <c r="A580" s="1"/>
      <c r="B580" s="19">
        <v>610275</v>
      </c>
      <c r="C580" s="20">
        <v>1</v>
      </c>
      <c r="D580" s="19">
        <v>275</v>
      </c>
      <c r="E580" s="19">
        <v>610276</v>
      </c>
      <c r="F580" s="21" t="s">
        <v>61</v>
      </c>
      <c r="G580" s="21" t="s">
        <v>60</v>
      </c>
      <c r="H580" s="22" t="str">
        <f t="shared" si="46"/>
        <v>[{"item_id":70043,"count":36}]</v>
      </c>
      <c r="I580" s="23">
        <v>1</v>
      </c>
      <c r="J580" s="23" t="str">
        <f>"[
{""monster_id"":"&amp;AB580&amp;",""level"":"&amp;Z580&amp;",""stage"":"&amp;AH580&amp;",""spos"":1,""cpos"":1,""boss"":1},
{""monster_id"":"&amp;AC580&amp;",""level"":"&amp;Z580&amp;",""stage"":"&amp;AI580&amp;",""spos"":2,""cpos"":2},
{""monster_id"":"&amp;AD580&amp;",""level"":"&amp;Z580&amp;",""stage"":"&amp;AJ580&amp;",""spos"":3,""cpos"":3},
{""monster_id"":"&amp;AE580&amp;",""level"":"&amp;Z580&amp;",""stage"":"&amp;AK580&amp;",""spos"":4,""cpos"":4},
{""monster_id"":"&amp;AF580&amp;",""level"":"&amp;Z580&amp;",""stage"":"&amp;AL580&amp;",""spos"":5,""cpos"":5},
{""monster_id"":"&amp;AG580&amp;",""level"":"&amp;Z580&amp;",""stage"":"&amp;AM580&amp;",""spos"":6,""cpos"":6}
]"</f>
        <v>[
{"monster_id":20166,"level":349,"stage":8,"spos":1,"cpos":1,"boss":1},
{"monster_id":20376,"level":349,"stage":5,"spos":2,"cpos":2},
{"monster_id":20025,"level":349,"stage":10,"spos":3,"cpos":3},
{"monster_id":20035,"level":349,"stage":8,"spos":4,"cpos":4},
{"monster_id":20175,"level":349,"stage":8,"spos":5,"cpos":5},
{"monster_id":20425,"level":349,"stage":5,"spos":6,"cpos":6}
]</v>
      </c>
      <c r="L580" s="3">
        <f t="shared" si="42"/>
        <v>0</v>
      </c>
      <c r="M580" s="3">
        <f t="shared" si="43"/>
        <v>5</v>
      </c>
      <c r="U580" s="24" t="str">
        <f>"{""item_id"":"&amp;X580&amp;",""count"":36}"</f>
        <v>{"item_id":70043,"count":36}</v>
      </c>
      <c r="X580">
        <v>70043</v>
      </c>
      <c r="Z580">
        <f t="shared" si="44"/>
        <v>349</v>
      </c>
      <c r="AA580">
        <v>2</v>
      </c>
      <c r="AB580">
        <v>20166</v>
      </c>
      <c r="AC580">
        <v>20376</v>
      </c>
      <c r="AD580">
        <v>20025</v>
      </c>
      <c r="AE580">
        <v>20035</v>
      </c>
      <c r="AF580">
        <v>20175</v>
      </c>
      <c r="AG580">
        <v>20425</v>
      </c>
      <c r="AH580">
        <v>8</v>
      </c>
      <c r="AI580">
        <v>5</v>
      </c>
      <c r="AJ580">
        <v>10</v>
      </c>
      <c r="AK580">
        <v>8</v>
      </c>
      <c r="AL580">
        <v>8</v>
      </c>
      <c r="AM580">
        <v>5</v>
      </c>
    </row>
    <row r="581" spans="1:39" ht="132" x14ac:dyDescent="0.15">
      <c r="A581" s="1"/>
      <c r="B581" s="19">
        <v>610276</v>
      </c>
      <c r="C581" s="20">
        <v>1</v>
      </c>
      <c r="D581" s="19">
        <v>276</v>
      </c>
      <c r="E581" s="20">
        <v>610277</v>
      </c>
      <c r="F581" s="21" t="s">
        <v>61</v>
      </c>
      <c r="G581" s="21" t="s">
        <v>60</v>
      </c>
      <c r="H581" s="22" t="str">
        <f t="shared" si="46"/>
        <v>[{"item_id":4,"count":820000}]</v>
      </c>
      <c r="I581" s="23"/>
      <c r="J581" s="23" t="str">
        <f t="shared" si="45"/>
        <v>[
{"monster_id":20476,"level":350,"stage":10,"spos":1,"cpos":1},
{"monster_id":20166,"level":350,"stage":8,"spos":2,"cpos":2},
{"monster_id":20356,"level":350,"stage":10,"spos":3,"cpos":3},
{"monster_id":20366,"level":350,"stage":8,"spos":4,"cpos":4},
{"monster_id":20026,"level":350,"stage":10,"spos":5,"cpos":5},
{"monster_id":20155,"level":350,"stage":10,"spos":6,"cpos":6}
]</v>
      </c>
      <c r="L581" s="3">
        <f t="shared" si="42"/>
        <v>1</v>
      </c>
      <c r="M581" s="3">
        <f t="shared" si="43"/>
        <v>6</v>
      </c>
      <c r="R581" s="24" t="s">
        <v>84</v>
      </c>
      <c r="X581">
        <v>70043</v>
      </c>
      <c r="Z581">
        <f t="shared" si="44"/>
        <v>350</v>
      </c>
      <c r="AA581">
        <v>1</v>
      </c>
      <c r="AB581">
        <v>20476</v>
      </c>
      <c r="AC581">
        <v>20166</v>
      </c>
      <c r="AD581">
        <v>20356</v>
      </c>
      <c r="AE581">
        <v>20366</v>
      </c>
      <c r="AF581">
        <v>20026</v>
      </c>
      <c r="AG581">
        <v>20155</v>
      </c>
      <c r="AH581">
        <v>10</v>
      </c>
      <c r="AI581">
        <v>8</v>
      </c>
      <c r="AJ581">
        <v>10</v>
      </c>
      <c r="AK581">
        <v>8</v>
      </c>
      <c r="AL581">
        <v>10</v>
      </c>
      <c r="AM581">
        <v>10</v>
      </c>
    </row>
    <row r="582" spans="1:39" ht="132" x14ac:dyDescent="0.15">
      <c r="A582" s="1"/>
      <c r="B582" s="19">
        <v>610277</v>
      </c>
      <c r="C582" s="20">
        <v>1</v>
      </c>
      <c r="D582" s="19">
        <v>277</v>
      </c>
      <c r="E582" s="19">
        <v>610278</v>
      </c>
      <c r="F582" s="21" t="s">
        <v>61</v>
      </c>
      <c r="G582" s="21" t="s">
        <v>60</v>
      </c>
      <c r="H582" s="22" t="str">
        <f t="shared" si="46"/>
        <v>[{"item_id":1,"count":820000}]</v>
      </c>
      <c r="I582" s="23"/>
      <c r="J582" s="23" t="str">
        <f t="shared" si="45"/>
        <v>[
{"monster_id":20056,"level":351,"stage":10,"spos":1,"cpos":1},
{"monster_id":20446,"level":351,"stage":8,"spos":2,"cpos":2},
{"monster_id":20376,"level":351,"stage":5,"spos":3,"cpos":3},
{"monster_id":20016,"level":351,"stage":8,"spos":4,"cpos":4},
{"monster_id":20025,"level":351,"stage":10,"spos":5,"cpos":5},
{"monster_id":20355,"level":351,"stage":10,"spos":6,"cpos":6}
]</v>
      </c>
      <c r="L582" s="3">
        <f t="shared" ref="L582:L645" si="47">MOD(B582,5)</f>
        <v>2</v>
      </c>
      <c r="M582" s="3">
        <f t="shared" ref="M582:M645" si="48">MOD(B582,10)</f>
        <v>7</v>
      </c>
      <c r="S582" s="24" t="s">
        <v>85</v>
      </c>
      <c r="X582">
        <v>70043</v>
      </c>
      <c r="Z582">
        <f t="shared" si="44"/>
        <v>351</v>
      </c>
      <c r="AA582">
        <v>1</v>
      </c>
      <c r="AB582">
        <v>20056</v>
      </c>
      <c r="AC582">
        <v>20446</v>
      </c>
      <c r="AD582">
        <v>20376</v>
      </c>
      <c r="AE582">
        <v>20016</v>
      </c>
      <c r="AF582">
        <v>20025</v>
      </c>
      <c r="AG582">
        <v>20355</v>
      </c>
      <c r="AH582">
        <v>10</v>
      </c>
      <c r="AI582">
        <v>8</v>
      </c>
      <c r="AJ582">
        <v>5</v>
      </c>
      <c r="AK582">
        <v>8</v>
      </c>
      <c r="AL582">
        <v>10</v>
      </c>
      <c r="AM582">
        <v>10</v>
      </c>
    </row>
    <row r="583" spans="1:39" ht="132" x14ac:dyDescent="0.15">
      <c r="A583" s="1"/>
      <c r="B583" s="19">
        <v>610278</v>
      </c>
      <c r="C583" s="20">
        <v>1</v>
      </c>
      <c r="D583" s="19">
        <v>278</v>
      </c>
      <c r="E583" s="20">
        <v>610279</v>
      </c>
      <c r="F583" s="21" t="s">
        <v>61</v>
      </c>
      <c r="G583" s="21" t="s">
        <v>60</v>
      </c>
      <c r="H583" s="22" t="str">
        <f t="shared" si="46"/>
        <v>[{"item_id":4,"count":820000}]</v>
      </c>
      <c r="I583" s="23"/>
      <c r="J583" s="23" t="str">
        <f t="shared" si="45"/>
        <v>[
{"monster_id":20476,"level":352,"stage":10,"spos":1,"cpos":1},
{"monster_id":20315,"level":352,"stage":5,"spos":2,"cpos":2},
{"monster_id":20376,"level":352,"stage":5,"spos":3,"cpos":3},
{"monster_id":20045,"level":352,"stage":10,"spos":4,"cpos":4},
{"monster_id":20155,"level":352,"stage":10,"spos":5,"cpos":5},
{"monster_id":20375,"level":352,"stage":5,"spos":6,"cpos":6}
]</v>
      </c>
      <c r="L583" s="3">
        <f t="shared" si="47"/>
        <v>3</v>
      </c>
      <c r="M583" s="3">
        <f t="shared" si="48"/>
        <v>8</v>
      </c>
      <c r="R583" s="24" t="s">
        <v>84</v>
      </c>
      <c r="X583">
        <v>70043</v>
      </c>
      <c r="Z583">
        <f t="shared" si="44"/>
        <v>352</v>
      </c>
      <c r="AA583">
        <v>1</v>
      </c>
      <c r="AB583">
        <v>20476</v>
      </c>
      <c r="AC583">
        <v>20315</v>
      </c>
      <c r="AD583">
        <v>20376</v>
      </c>
      <c r="AE583">
        <v>20045</v>
      </c>
      <c r="AF583">
        <v>20155</v>
      </c>
      <c r="AG583">
        <v>20375</v>
      </c>
      <c r="AH583">
        <v>10</v>
      </c>
      <c r="AI583">
        <v>5</v>
      </c>
      <c r="AJ583">
        <v>5</v>
      </c>
      <c r="AK583">
        <v>10</v>
      </c>
      <c r="AL583">
        <v>10</v>
      </c>
      <c r="AM583">
        <v>5</v>
      </c>
    </row>
    <row r="584" spans="1:39" ht="132" x14ac:dyDescent="0.15">
      <c r="A584" s="1"/>
      <c r="B584" s="19">
        <v>610279</v>
      </c>
      <c r="C584" s="20">
        <v>1</v>
      </c>
      <c r="D584" s="19">
        <v>279</v>
      </c>
      <c r="E584" s="19">
        <v>610280</v>
      </c>
      <c r="F584" s="21" t="s">
        <v>61</v>
      </c>
      <c r="G584" s="21" t="s">
        <v>60</v>
      </c>
      <c r="H584" s="22" t="str">
        <f t="shared" si="46"/>
        <v>[{"item_id":1,"count":820000}]</v>
      </c>
      <c r="I584" s="23"/>
      <c r="J584" s="23" t="str">
        <f t="shared" si="45"/>
        <v>[
{"monster_id":20476,"level":353,"stage":10,"spos":1,"cpos":1},
{"monster_id":20326,"level":353,"stage":5,"spos":2,"cpos":2},
{"monster_id":20405,"level":353,"stage":10,"spos":3,"cpos":3},
{"monster_id":20326,"level":353,"stage":5,"spos":4,"cpos":4},
{"monster_id":20166,"level":353,"stage":8,"spos":5,"cpos":5},
{"monster_id":20376,"level":353,"stage":5,"spos":6,"cpos":6}
]</v>
      </c>
      <c r="L584" s="3">
        <f t="shared" si="47"/>
        <v>4</v>
      </c>
      <c r="M584" s="3">
        <f t="shared" si="48"/>
        <v>9</v>
      </c>
      <c r="S584" s="24" t="s">
        <v>85</v>
      </c>
      <c r="X584">
        <v>70043</v>
      </c>
      <c r="Z584">
        <f t="shared" si="44"/>
        <v>353</v>
      </c>
      <c r="AA584">
        <v>1</v>
      </c>
      <c r="AB584">
        <v>20476</v>
      </c>
      <c r="AC584">
        <v>20326</v>
      </c>
      <c r="AD584">
        <v>20405</v>
      </c>
      <c r="AE584">
        <v>20326</v>
      </c>
      <c r="AF584">
        <v>20166</v>
      </c>
      <c r="AG584">
        <v>20376</v>
      </c>
      <c r="AH584">
        <v>10</v>
      </c>
      <c r="AI584">
        <v>5</v>
      </c>
      <c r="AJ584">
        <v>10</v>
      </c>
      <c r="AK584">
        <v>5</v>
      </c>
      <c r="AL584">
        <v>8</v>
      </c>
      <c r="AM584">
        <v>5</v>
      </c>
    </row>
    <row r="585" spans="1:39" ht="132" x14ac:dyDescent="0.15">
      <c r="A585" s="1"/>
      <c r="B585" s="19">
        <v>610280</v>
      </c>
      <c r="C585" s="20">
        <v>1</v>
      </c>
      <c r="D585" s="19">
        <v>280</v>
      </c>
      <c r="E585" s="20">
        <v>610281</v>
      </c>
      <c r="F585" s="21" t="s">
        <v>61</v>
      </c>
      <c r="G585" s="21" t="s">
        <v>60</v>
      </c>
      <c r="H585" s="22" t="str">
        <f t="shared" si="46"/>
        <v>[{"item_id":141,"count":35}]</v>
      </c>
      <c r="I585" s="23">
        <v>1</v>
      </c>
      <c r="J585" s="23" t="str">
        <f>"[
{""monster_id"":"&amp;AB585&amp;",""level"":"&amp;Z585&amp;",""stage"":"&amp;AH585&amp;",""spos"":1,""cpos"":1,""boss"":1},
{""monster_id"":"&amp;AC585&amp;",""level"":"&amp;Z585&amp;",""stage"":"&amp;AI585&amp;",""spos"":2,""cpos"":2},
{""monster_id"":"&amp;AD585&amp;",""level"":"&amp;Z585&amp;",""stage"":"&amp;AJ585&amp;",""spos"":3,""cpos"":3},
{""monster_id"":"&amp;AE585&amp;",""level"":"&amp;Z585&amp;",""stage"":"&amp;AK585&amp;",""spos"":4,""cpos"":4},
{""monster_id"":"&amp;AF585&amp;",""level"":"&amp;Z585&amp;",""stage"":"&amp;AL585&amp;",""spos"":5,""cpos"":5},
{""monster_id"":"&amp;AG585&amp;",""level"":"&amp;Z585&amp;",""stage"":"&amp;AM585&amp;",""spos"":6,""cpos"":6}
]"</f>
        <v>[
{"monster_id":20406,"level":355,"stage":10,"spos":1,"cpos":1,"boss":1},
{"monster_id":20346,"level":355,"stage":8,"spos":2,"cpos":2},
{"monster_id":20396,"level":355,"stage":10,"spos":3,"cpos":3},
{"monster_id":20425,"level":355,"stage":5,"spos":4,"cpos":4},
{"monster_id":20386,"level":355,"stage":5,"spos":5,"cpos":5},
{"monster_id":20016,"level":355,"stage":8,"spos":6,"cpos":6}
]</v>
      </c>
      <c r="L585" s="3">
        <f t="shared" si="47"/>
        <v>0</v>
      </c>
      <c r="M585" s="3">
        <f t="shared" si="48"/>
        <v>0</v>
      </c>
      <c r="T585" s="24" t="str">
        <f>"{""item_id"":"&amp;W585&amp;",""count"":35}"</f>
        <v>{"item_id":141,"count":35}</v>
      </c>
      <c r="W585">
        <v>141</v>
      </c>
      <c r="X585">
        <v>70043</v>
      </c>
      <c r="Z585">
        <f t="shared" si="44"/>
        <v>355</v>
      </c>
      <c r="AA585">
        <v>2</v>
      </c>
      <c r="AB585">
        <v>20406</v>
      </c>
      <c r="AC585">
        <v>20346</v>
      </c>
      <c r="AD585">
        <v>20396</v>
      </c>
      <c r="AE585">
        <v>20425</v>
      </c>
      <c r="AF585">
        <v>20386</v>
      </c>
      <c r="AG585">
        <v>20016</v>
      </c>
      <c r="AH585">
        <v>10</v>
      </c>
      <c r="AI585">
        <v>8</v>
      </c>
      <c r="AJ585">
        <v>10</v>
      </c>
      <c r="AK585">
        <v>5</v>
      </c>
      <c r="AL585">
        <v>5</v>
      </c>
      <c r="AM585">
        <v>8</v>
      </c>
    </row>
    <row r="586" spans="1:39" ht="132" x14ac:dyDescent="0.15">
      <c r="A586" s="1"/>
      <c r="B586" s="19">
        <v>610281</v>
      </c>
      <c r="C586" s="20">
        <v>1</v>
      </c>
      <c r="D586" s="19">
        <v>281</v>
      </c>
      <c r="E586" s="19">
        <v>610282</v>
      </c>
      <c r="F586" s="21" t="s">
        <v>61</v>
      </c>
      <c r="G586" s="21" t="s">
        <v>60</v>
      </c>
      <c r="H586" s="22" t="str">
        <f t="shared" si="46"/>
        <v>[{"item_id":4,"count":980000}]</v>
      </c>
      <c r="I586" s="23"/>
      <c r="J586" s="23" t="str">
        <f t="shared" si="45"/>
        <v>[
{"monster_id":20025,"level":356,"stage":10,"spos":1,"cpos":1},
{"monster_id":20405,"level":356,"stage":10,"spos":2,"cpos":2},
{"monster_id":20175,"level":356,"stage":8,"spos":3,"cpos":3},
{"monster_id":20075,"level":356,"stage":8,"spos":4,"cpos":4},
{"monster_id":20316,"level":356,"stage":5,"spos":5,"cpos":5},
{"monster_id":20425,"level":356,"stage":5,"spos":6,"cpos":6}
]</v>
      </c>
      <c r="L586" s="3">
        <f t="shared" si="47"/>
        <v>1</v>
      </c>
      <c r="M586" s="3">
        <f t="shared" si="48"/>
        <v>1</v>
      </c>
      <c r="R586" s="24" t="s">
        <v>86</v>
      </c>
      <c r="X586">
        <v>70043</v>
      </c>
      <c r="Z586">
        <f t="shared" si="44"/>
        <v>356</v>
      </c>
      <c r="AA586">
        <v>1</v>
      </c>
      <c r="AB586">
        <v>20025</v>
      </c>
      <c r="AC586">
        <v>20405</v>
      </c>
      <c r="AD586">
        <v>20175</v>
      </c>
      <c r="AE586">
        <v>20075</v>
      </c>
      <c r="AF586">
        <v>20316</v>
      </c>
      <c r="AG586">
        <v>20425</v>
      </c>
      <c r="AH586">
        <v>10</v>
      </c>
      <c r="AI586">
        <v>10</v>
      </c>
      <c r="AJ586">
        <v>8</v>
      </c>
      <c r="AK586">
        <v>8</v>
      </c>
      <c r="AL586">
        <v>5</v>
      </c>
      <c r="AM586">
        <v>5</v>
      </c>
    </row>
    <row r="587" spans="1:39" ht="132" x14ac:dyDescent="0.15">
      <c r="A587" s="1"/>
      <c r="B587" s="19">
        <v>610282</v>
      </c>
      <c r="C587" s="20">
        <v>1</v>
      </c>
      <c r="D587" s="19">
        <v>282</v>
      </c>
      <c r="E587" s="20">
        <v>610283</v>
      </c>
      <c r="F587" s="21" t="s">
        <v>61</v>
      </c>
      <c r="G587" s="21" t="s">
        <v>60</v>
      </c>
      <c r="H587" s="22" t="str">
        <f t="shared" si="46"/>
        <v>[{"item_id":1,"count":980000}]</v>
      </c>
      <c r="I587" s="23"/>
      <c r="J587" s="23" t="str">
        <f t="shared" si="45"/>
        <v>[
{"monster_id":20076,"level":357,"stage":8,"spos":1,"cpos":1},
{"monster_id":20385,"level":357,"stage":5,"spos":2,"cpos":2},
{"monster_id":20015,"level":357,"stage":8,"spos":3,"cpos":3},
{"monster_id":20436,"level":357,"stage":5,"spos":4,"cpos":4},
{"monster_id":20075,"level":357,"stage":8,"spos":5,"cpos":5},
{"monster_id":20175,"level":357,"stage":8,"spos":6,"cpos":6}
]</v>
      </c>
      <c r="L587" s="3">
        <f t="shared" si="47"/>
        <v>2</v>
      </c>
      <c r="M587" s="3">
        <f t="shared" si="48"/>
        <v>2</v>
      </c>
      <c r="S587" s="24" t="s">
        <v>87</v>
      </c>
      <c r="X587">
        <v>70043</v>
      </c>
      <c r="Z587">
        <f t="shared" si="44"/>
        <v>357</v>
      </c>
      <c r="AA587">
        <v>1</v>
      </c>
      <c r="AB587">
        <v>20076</v>
      </c>
      <c r="AC587">
        <v>20385</v>
      </c>
      <c r="AD587">
        <v>20015</v>
      </c>
      <c r="AE587">
        <v>20436</v>
      </c>
      <c r="AF587">
        <v>20075</v>
      </c>
      <c r="AG587">
        <v>20175</v>
      </c>
      <c r="AH587">
        <v>8</v>
      </c>
      <c r="AI587">
        <v>5</v>
      </c>
      <c r="AJ587">
        <v>8</v>
      </c>
      <c r="AK587">
        <v>5</v>
      </c>
      <c r="AL587">
        <v>8</v>
      </c>
      <c r="AM587">
        <v>8</v>
      </c>
    </row>
    <row r="588" spans="1:39" ht="132" x14ac:dyDescent="0.15">
      <c r="A588" s="1"/>
      <c r="B588" s="19">
        <v>610283</v>
      </c>
      <c r="C588" s="20">
        <v>1</v>
      </c>
      <c r="D588" s="19">
        <v>283</v>
      </c>
      <c r="E588" s="19">
        <v>610284</v>
      </c>
      <c r="F588" s="21" t="s">
        <v>61</v>
      </c>
      <c r="G588" s="21" t="s">
        <v>60</v>
      </c>
      <c r="H588" s="22" t="str">
        <f t="shared" si="46"/>
        <v>[{"item_id":4,"count":980000}]</v>
      </c>
      <c r="I588" s="23"/>
      <c r="J588" s="23" t="str">
        <f t="shared" si="45"/>
        <v>[
{"monster_id":20356,"level":358,"stage":10,"spos":1,"cpos":1},
{"monster_id":20316,"level":358,"stage":5,"spos":2,"cpos":2},
{"monster_id":20425,"level":358,"stage":5,"spos":3,"cpos":3},
{"monster_id":20366,"level":358,"stage":8,"spos":4,"cpos":4},
{"monster_id":20165,"level":358,"stage":8,"spos":5,"cpos":5},
{"monster_id":20366,"level":358,"stage":8,"spos":6,"cpos":6}
]</v>
      </c>
      <c r="L588" s="3">
        <f t="shared" si="47"/>
        <v>3</v>
      </c>
      <c r="M588" s="3">
        <f t="shared" si="48"/>
        <v>3</v>
      </c>
      <c r="R588" s="24" t="s">
        <v>86</v>
      </c>
      <c r="X588">
        <v>70043</v>
      </c>
      <c r="Z588">
        <f t="shared" si="44"/>
        <v>358</v>
      </c>
      <c r="AA588">
        <v>1</v>
      </c>
      <c r="AB588">
        <v>20356</v>
      </c>
      <c r="AC588">
        <v>20316</v>
      </c>
      <c r="AD588">
        <v>20425</v>
      </c>
      <c r="AE588">
        <v>20366</v>
      </c>
      <c r="AF588">
        <v>20165</v>
      </c>
      <c r="AG588">
        <v>20366</v>
      </c>
      <c r="AH588">
        <v>10</v>
      </c>
      <c r="AI588">
        <v>5</v>
      </c>
      <c r="AJ588">
        <v>5</v>
      </c>
      <c r="AK588">
        <v>8</v>
      </c>
      <c r="AL588">
        <v>8</v>
      </c>
      <c r="AM588">
        <v>8</v>
      </c>
    </row>
    <row r="589" spans="1:39" ht="132" x14ac:dyDescent="0.15">
      <c r="A589" s="1"/>
      <c r="B589" s="19">
        <v>610284</v>
      </c>
      <c r="C589" s="20">
        <v>1</v>
      </c>
      <c r="D589" s="19">
        <v>284</v>
      </c>
      <c r="E589" s="20">
        <v>610285</v>
      </c>
      <c r="F589" s="21" t="s">
        <v>61</v>
      </c>
      <c r="G589" s="21" t="s">
        <v>60</v>
      </c>
      <c r="H589" s="22" t="str">
        <f t="shared" si="46"/>
        <v>[{"item_id":1,"count":980000}]</v>
      </c>
      <c r="I589" s="23"/>
      <c r="J589" s="23" t="str">
        <f t="shared" si="45"/>
        <v>[
{"monster_id":20085,"level":359,"stage":10,"spos":1,"cpos":1},
{"monster_id":20165,"level":359,"stage":8,"spos":2,"cpos":2},
{"monster_id":20455,"level":359,"stage":10,"spos":3,"cpos":3},
{"monster_id":20076,"level":359,"stage":8,"spos":4,"cpos":4},
{"monster_id":20356,"level":359,"stage":10,"spos":5,"cpos":5},
{"monster_id":20055,"level":359,"stage":10,"spos":6,"cpos":6}
]</v>
      </c>
      <c r="L589" s="3">
        <f t="shared" si="47"/>
        <v>4</v>
      </c>
      <c r="M589" s="3">
        <f t="shared" si="48"/>
        <v>4</v>
      </c>
      <c r="S589" s="24" t="s">
        <v>87</v>
      </c>
      <c r="X589">
        <v>70043</v>
      </c>
      <c r="Z589">
        <f t="shared" ref="Z589:Z605" si="49">Z588+AA589</f>
        <v>359</v>
      </c>
      <c r="AA589">
        <v>1</v>
      </c>
      <c r="AB589">
        <v>20085</v>
      </c>
      <c r="AC589">
        <v>20165</v>
      </c>
      <c r="AD589">
        <v>20455</v>
      </c>
      <c r="AE589">
        <v>20076</v>
      </c>
      <c r="AF589">
        <v>20356</v>
      </c>
      <c r="AG589">
        <v>20055</v>
      </c>
      <c r="AH589">
        <v>10</v>
      </c>
      <c r="AI589">
        <v>8</v>
      </c>
      <c r="AJ589">
        <v>10</v>
      </c>
      <c r="AK589">
        <v>8</v>
      </c>
      <c r="AL589">
        <v>10</v>
      </c>
      <c r="AM589">
        <v>10</v>
      </c>
    </row>
    <row r="590" spans="1:39" ht="132" x14ac:dyDescent="0.15">
      <c r="A590" s="1"/>
      <c r="B590" s="19">
        <v>610285</v>
      </c>
      <c r="C590" s="20">
        <v>1</v>
      </c>
      <c r="D590" s="19">
        <v>285</v>
      </c>
      <c r="E590" s="19">
        <v>610286</v>
      </c>
      <c r="F590" s="21" t="s">
        <v>61</v>
      </c>
      <c r="G590" s="21" t="s">
        <v>60</v>
      </c>
      <c r="H590" s="22" t="str">
        <f t="shared" si="46"/>
        <v>[{"item_id":142,"count":34}]</v>
      </c>
      <c r="I590" s="23">
        <v>1</v>
      </c>
      <c r="J590" s="23" t="str">
        <f>"[
{""monster_id"":"&amp;AB590&amp;",""level"":"&amp;Z590&amp;",""stage"":"&amp;AH590&amp;",""spos"":1,""cpos"":1,""boss"":1},
{""monster_id"":"&amp;AC590&amp;",""level"":"&amp;Z590&amp;",""stage"":"&amp;AI590&amp;",""spos"":2,""cpos"":2},
{""monster_id"":"&amp;AD590&amp;",""level"":"&amp;Z590&amp;",""stage"":"&amp;AJ590&amp;",""spos"":3,""cpos"":3},
{""monster_id"":"&amp;AE590&amp;",""level"":"&amp;Z590&amp;",""stage"":"&amp;AK590&amp;",""spos"":4,""cpos"":4},
{""monster_id"":"&amp;AF590&amp;",""level"":"&amp;Z590&amp;",""stage"":"&amp;AL590&amp;",""spos"":5,""cpos"":5},
{""monster_id"":"&amp;AG590&amp;",""level"":"&amp;Z590&amp;",""stage"":"&amp;AM590&amp;",""spos"":6,""cpos"":6}
]"</f>
        <v>[
{"monster_id":20406,"level":361,"stage":10,"spos":1,"cpos":1,"boss":1},
{"monster_id":20325,"level":361,"stage":5,"spos":2,"cpos":2},
{"monster_id":20176,"level":361,"stage":8,"spos":3,"cpos":3},
{"monster_id":20415,"level":361,"stage":8,"spos":4,"cpos":4},
{"monster_id":20026,"level":361,"stage":10,"spos":5,"cpos":5},
{"monster_id":20445,"level":361,"stage":8,"spos":6,"cpos":6}
]</v>
      </c>
      <c r="L590" s="3">
        <f t="shared" si="47"/>
        <v>0</v>
      </c>
      <c r="M590" s="3">
        <f t="shared" si="48"/>
        <v>5</v>
      </c>
      <c r="T590" s="24" t="str">
        <f>"{""item_id"":"&amp;W590&amp;",""count"":34}"</f>
        <v>{"item_id":142,"count":34}</v>
      </c>
      <c r="W590">
        <v>142</v>
      </c>
      <c r="X590">
        <v>70043</v>
      </c>
      <c r="Z590">
        <f t="shared" si="49"/>
        <v>361</v>
      </c>
      <c r="AA590">
        <v>2</v>
      </c>
      <c r="AB590">
        <v>20406</v>
      </c>
      <c r="AC590">
        <v>20325</v>
      </c>
      <c r="AD590">
        <v>20176</v>
      </c>
      <c r="AE590">
        <v>20415</v>
      </c>
      <c r="AF590">
        <v>20026</v>
      </c>
      <c r="AG590">
        <v>20445</v>
      </c>
      <c r="AH590">
        <v>10</v>
      </c>
      <c r="AI590">
        <v>5</v>
      </c>
      <c r="AJ590">
        <v>8</v>
      </c>
      <c r="AK590">
        <v>8</v>
      </c>
      <c r="AL590">
        <v>10</v>
      </c>
      <c r="AM590">
        <v>8</v>
      </c>
    </row>
    <row r="591" spans="1:39" ht="132" x14ac:dyDescent="0.15">
      <c r="A591" s="1"/>
      <c r="B591" s="19">
        <v>610286</v>
      </c>
      <c r="C591" s="20">
        <v>1</v>
      </c>
      <c r="D591" s="19">
        <v>286</v>
      </c>
      <c r="E591" s="20">
        <v>610287</v>
      </c>
      <c r="F591" s="21" t="s">
        <v>61</v>
      </c>
      <c r="G591" s="21" t="s">
        <v>60</v>
      </c>
      <c r="H591" s="22" t="str">
        <f t="shared" si="46"/>
        <v>[{"item_id":4,"count":980000}]</v>
      </c>
      <c r="I591" s="23"/>
      <c r="J591" s="23" t="str">
        <f t="shared" si="45"/>
        <v>[
{"monster_id":20125,"level":362,"stage":10,"spos":1,"cpos":1},
{"monster_id":20145,"level":362,"stage":10,"spos":2,"cpos":2},
{"monster_id":20156,"level":362,"stage":10,"spos":3,"cpos":3},
{"monster_id":20385,"level":362,"stage":5,"spos":4,"cpos":4},
{"monster_id":20175,"level":362,"stage":8,"spos":5,"cpos":5},
{"monster_id":20015,"level":362,"stage":8,"spos":6,"cpos":6}
]</v>
      </c>
      <c r="L591" s="3">
        <f t="shared" si="47"/>
        <v>1</v>
      </c>
      <c r="M591" s="3">
        <f t="shared" si="48"/>
        <v>6</v>
      </c>
      <c r="R591" s="24" t="s">
        <v>86</v>
      </c>
      <c r="X591">
        <v>70043</v>
      </c>
      <c r="Z591">
        <f t="shared" si="49"/>
        <v>362</v>
      </c>
      <c r="AA591">
        <v>1</v>
      </c>
      <c r="AB591">
        <v>20125</v>
      </c>
      <c r="AC591">
        <v>20145</v>
      </c>
      <c r="AD591">
        <v>20156</v>
      </c>
      <c r="AE591">
        <v>20385</v>
      </c>
      <c r="AF591">
        <v>20175</v>
      </c>
      <c r="AG591">
        <v>20015</v>
      </c>
      <c r="AH591">
        <v>10</v>
      </c>
      <c r="AI591">
        <v>10</v>
      </c>
      <c r="AJ591">
        <v>10</v>
      </c>
      <c r="AK591">
        <v>5</v>
      </c>
      <c r="AL591">
        <v>8</v>
      </c>
      <c r="AM591">
        <v>8</v>
      </c>
    </row>
    <row r="592" spans="1:39" ht="132" x14ac:dyDescent="0.15">
      <c r="A592" s="1"/>
      <c r="B592" s="19">
        <v>610287</v>
      </c>
      <c r="C592" s="20">
        <v>1</v>
      </c>
      <c r="D592" s="19">
        <v>287</v>
      </c>
      <c r="E592" s="19">
        <v>610288</v>
      </c>
      <c r="F592" s="21" t="s">
        <v>61</v>
      </c>
      <c r="G592" s="21" t="s">
        <v>60</v>
      </c>
      <c r="H592" s="22" t="str">
        <f t="shared" si="46"/>
        <v>[{"item_id":1,"count":980000}]</v>
      </c>
      <c r="I592" s="23"/>
      <c r="J592" s="23" t="str">
        <f t="shared" si="45"/>
        <v>[
{"monster_id":20336,"level":363,"stage":10,"spos":1,"cpos":1},
{"monster_id":20376,"level":363,"stage":5,"spos":2,"cpos":2},
{"monster_id":20075,"level":363,"stage":8,"spos":3,"cpos":3},
{"monster_id":20155,"level":363,"stage":10,"spos":4,"cpos":4},
{"monster_id":20186,"level":363,"stage":8,"spos":5,"cpos":5},
{"monster_id":20066,"level":363,"stage":10,"spos":6,"cpos":6}
]</v>
      </c>
      <c r="L592" s="3">
        <f t="shared" si="47"/>
        <v>2</v>
      </c>
      <c r="M592" s="3">
        <f t="shared" si="48"/>
        <v>7</v>
      </c>
      <c r="S592" s="24" t="s">
        <v>87</v>
      </c>
      <c r="X592">
        <v>70043</v>
      </c>
      <c r="Z592">
        <f t="shared" si="49"/>
        <v>363</v>
      </c>
      <c r="AA592">
        <v>1</v>
      </c>
      <c r="AB592">
        <v>20336</v>
      </c>
      <c r="AC592">
        <v>20376</v>
      </c>
      <c r="AD592">
        <v>20075</v>
      </c>
      <c r="AE592">
        <v>20155</v>
      </c>
      <c r="AF592">
        <v>20186</v>
      </c>
      <c r="AG592">
        <v>20066</v>
      </c>
      <c r="AH592">
        <v>10</v>
      </c>
      <c r="AI592">
        <v>5</v>
      </c>
      <c r="AJ592">
        <v>8</v>
      </c>
      <c r="AK592">
        <v>10</v>
      </c>
      <c r="AL592">
        <v>8</v>
      </c>
      <c r="AM592">
        <v>10</v>
      </c>
    </row>
    <row r="593" spans="1:39" ht="132" x14ac:dyDescent="0.15">
      <c r="A593" s="1"/>
      <c r="B593" s="19">
        <v>610288</v>
      </c>
      <c r="C593" s="20">
        <v>1</v>
      </c>
      <c r="D593" s="19">
        <v>288</v>
      </c>
      <c r="E593" s="20">
        <v>610289</v>
      </c>
      <c r="F593" s="21" t="s">
        <v>61</v>
      </c>
      <c r="G593" s="21" t="s">
        <v>60</v>
      </c>
      <c r="H593" s="22" t="str">
        <f t="shared" si="46"/>
        <v>[{"item_id":4,"count":980000}]</v>
      </c>
      <c r="I593" s="23"/>
      <c r="J593" s="23" t="str">
        <f t="shared" si="45"/>
        <v>[
{"monster_id":20135,"level":364,"stage":10,"spos":1,"cpos":1},
{"monster_id":20355,"level":364,"stage":10,"spos":2,"cpos":2},
{"monster_id":20466,"level":364,"stage":8,"spos":3,"cpos":3},
{"monster_id":20166,"level":364,"stage":8,"spos":4,"cpos":4},
{"monster_id":20136,"level":364,"stage":10,"spos":5,"cpos":5},
{"monster_id":20116,"level":364,"stage":8,"spos":6,"cpos":6}
]</v>
      </c>
      <c r="L593" s="3">
        <f t="shared" si="47"/>
        <v>3</v>
      </c>
      <c r="M593" s="3">
        <f t="shared" si="48"/>
        <v>8</v>
      </c>
      <c r="R593" s="24" t="s">
        <v>86</v>
      </c>
      <c r="X593">
        <v>70043</v>
      </c>
      <c r="Z593">
        <f t="shared" si="49"/>
        <v>364</v>
      </c>
      <c r="AA593">
        <v>1</v>
      </c>
      <c r="AB593">
        <v>20135</v>
      </c>
      <c r="AC593">
        <v>20355</v>
      </c>
      <c r="AD593">
        <v>20466</v>
      </c>
      <c r="AE593">
        <v>20166</v>
      </c>
      <c r="AF593">
        <v>20136</v>
      </c>
      <c r="AG593">
        <v>20116</v>
      </c>
      <c r="AH593">
        <v>10</v>
      </c>
      <c r="AI593">
        <v>10</v>
      </c>
      <c r="AJ593">
        <v>8</v>
      </c>
      <c r="AK593">
        <v>8</v>
      </c>
      <c r="AL593">
        <v>10</v>
      </c>
      <c r="AM593">
        <v>8</v>
      </c>
    </row>
    <row r="594" spans="1:39" ht="132" x14ac:dyDescent="0.15">
      <c r="A594" s="1"/>
      <c r="B594" s="19">
        <v>610289</v>
      </c>
      <c r="C594" s="20">
        <v>1</v>
      </c>
      <c r="D594" s="19">
        <v>289</v>
      </c>
      <c r="E594" s="19">
        <v>610290</v>
      </c>
      <c r="F594" s="21" t="s">
        <v>61</v>
      </c>
      <c r="G594" s="21" t="s">
        <v>60</v>
      </c>
      <c r="H594" s="22" t="str">
        <f t="shared" si="46"/>
        <v>[{"item_id":1,"count":980000}]</v>
      </c>
      <c r="I594" s="23"/>
      <c r="J594" s="23" t="str">
        <f t="shared" si="45"/>
        <v>[
{"monster_id":20156,"level":365,"stage":10,"spos":1,"cpos":1},
{"monster_id":20346,"level":365,"stage":8,"spos":2,"cpos":2},
{"monster_id":20026,"level":365,"stage":10,"spos":3,"cpos":3},
{"monster_id":20185,"level":365,"stage":8,"spos":4,"cpos":4},
{"monster_id":20086,"level":365,"stage":10,"spos":5,"cpos":5},
{"monster_id":20046,"level":365,"stage":10,"spos":6,"cpos":6}
]</v>
      </c>
      <c r="L594" s="3">
        <f t="shared" si="47"/>
        <v>4</v>
      </c>
      <c r="M594" s="3">
        <f t="shared" si="48"/>
        <v>9</v>
      </c>
      <c r="S594" s="24" t="s">
        <v>87</v>
      </c>
      <c r="X594">
        <v>70043</v>
      </c>
      <c r="Z594">
        <f t="shared" si="49"/>
        <v>365</v>
      </c>
      <c r="AA594">
        <v>1</v>
      </c>
      <c r="AB594">
        <v>20156</v>
      </c>
      <c r="AC594">
        <v>20346</v>
      </c>
      <c r="AD594">
        <v>20026</v>
      </c>
      <c r="AE594">
        <v>20185</v>
      </c>
      <c r="AF594">
        <v>20086</v>
      </c>
      <c r="AG594">
        <v>20046</v>
      </c>
      <c r="AH594">
        <v>10</v>
      </c>
      <c r="AI594">
        <v>8</v>
      </c>
      <c r="AJ594">
        <v>10</v>
      </c>
      <c r="AK594">
        <v>8</v>
      </c>
      <c r="AL594">
        <v>10</v>
      </c>
      <c r="AM594">
        <v>10</v>
      </c>
    </row>
    <row r="595" spans="1:39" ht="132" x14ac:dyDescent="0.15">
      <c r="A595" s="1"/>
      <c r="B595" s="19">
        <v>610290</v>
      </c>
      <c r="C595" s="20">
        <v>1</v>
      </c>
      <c r="D595" s="19">
        <v>290</v>
      </c>
      <c r="E595" s="20">
        <v>610291</v>
      </c>
      <c r="F595" s="21" t="s">
        <v>61</v>
      </c>
      <c r="G595" s="21" t="s">
        <v>60</v>
      </c>
      <c r="H595" s="22" t="str">
        <f t="shared" si="46"/>
        <v>[{"item_id":143,"count":33}]</v>
      </c>
      <c r="I595" s="23">
        <v>1</v>
      </c>
      <c r="J595" s="23" t="str">
        <f>"[
{""monster_id"":"&amp;AB595&amp;",""level"":"&amp;Z595&amp;",""stage"":"&amp;AH595&amp;",""spos"":1,""cpos"":1,""boss"":1},
{""monster_id"":"&amp;AC595&amp;",""level"":"&amp;Z595&amp;",""stage"":"&amp;AI595&amp;",""spos"":2,""cpos"":2},
{""monster_id"":"&amp;AD595&amp;",""level"":"&amp;Z595&amp;",""stage"":"&amp;AJ595&amp;",""spos"":3,""cpos"":3},
{""monster_id"":"&amp;AE595&amp;",""level"":"&amp;Z595&amp;",""stage"":"&amp;AK595&amp;",""spos"":4,""cpos"":4},
{""monster_id"":"&amp;AF595&amp;",""level"":"&amp;Z595&amp;",""stage"":"&amp;AL595&amp;",""spos"":5,""cpos"":5},
{""monster_id"":"&amp;AG595&amp;",""level"":"&amp;Z595&amp;",""stage"":"&amp;AM595&amp;",""spos"":6,""cpos"":6}
]"</f>
        <v>[
{"monster_id":20085,"level":367,"stage":10,"spos":1,"cpos":1,"boss":1},
{"monster_id":20035,"level":367,"stage":8,"spos":2,"cpos":2},
{"monster_id":20316,"level":367,"stage":5,"spos":3,"cpos":3},
{"monster_id":20046,"level":367,"stage":10,"spos":4,"cpos":4},
{"monster_id":20065,"level":367,"stage":10,"spos":5,"cpos":5},
{"monster_id":20036,"level":367,"stage":8,"spos":6,"cpos":6}
]</v>
      </c>
      <c r="L595" s="3">
        <f t="shared" si="47"/>
        <v>0</v>
      </c>
      <c r="M595" s="3">
        <f t="shared" si="48"/>
        <v>0</v>
      </c>
      <c r="T595" s="24" t="str">
        <f>"{""item_id"":"&amp;W595&amp;",""count"":33}"</f>
        <v>{"item_id":143,"count":33}</v>
      </c>
      <c r="W595">
        <v>143</v>
      </c>
      <c r="X595">
        <v>70043</v>
      </c>
      <c r="Z595">
        <f t="shared" si="49"/>
        <v>367</v>
      </c>
      <c r="AA595">
        <v>2</v>
      </c>
      <c r="AB595">
        <v>20085</v>
      </c>
      <c r="AC595">
        <v>20035</v>
      </c>
      <c r="AD595">
        <v>20316</v>
      </c>
      <c r="AE595">
        <v>20046</v>
      </c>
      <c r="AF595">
        <v>20065</v>
      </c>
      <c r="AG595">
        <v>20036</v>
      </c>
      <c r="AH595">
        <v>10</v>
      </c>
      <c r="AI595">
        <v>8</v>
      </c>
      <c r="AJ595">
        <v>5</v>
      </c>
      <c r="AK595">
        <v>10</v>
      </c>
      <c r="AL595">
        <v>10</v>
      </c>
      <c r="AM595">
        <v>8</v>
      </c>
    </row>
    <row r="596" spans="1:39" ht="132" x14ac:dyDescent="0.15">
      <c r="A596" s="1"/>
      <c r="B596" s="19">
        <v>610291</v>
      </c>
      <c r="C596" s="20">
        <v>1</v>
      </c>
      <c r="D596" s="19">
        <v>291</v>
      </c>
      <c r="E596" s="19">
        <v>610292</v>
      </c>
      <c r="F596" s="21" t="s">
        <v>61</v>
      </c>
      <c r="G596" s="21" t="s">
        <v>60</v>
      </c>
      <c r="H596" s="22" t="str">
        <f t="shared" si="46"/>
        <v>[{"item_id":4,"count":1140000}]</v>
      </c>
      <c r="I596" s="23"/>
      <c r="J596" s="23" t="str">
        <f t="shared" si="45"/>
        <v>[
{"monster_id":20026,"level":368,"stage":10,"spos":1,"cpos":1},
{"monster_id":20036,"level":368,"stage":8,"spos":2,"cpos":2},
{"monster_id":20136,"level":368,"stage":10,"spos":3,"cpos":3},
{"monster_id":20355,"level":368,"stage":10,"spos":4,"cpos":4},
{"monster_id":20015,"level":368,"stage":8,"spos":5,"cpos":5},
{"monster_id":20155,"level":368,"stage":10,"spos":6,"cpos":6}
]</v>
      </c>
      <c r="L596" s="3">
        <f t="shared" si="47"/>
        <v>1</v>
      </c>
      <c r="M596" s="3">
        <f t="shared" si="48"/>
        <v>1</v>
      </c>
      <c r="R596" s="24" t="s">
        <v>88</v>
      </c>
      <c r="X596">
        <v>70043</v>
      </c>
      <c r="Z596">
        <f t="shared" si="49"/>
        <v>368</v>
      </c>
      <c r="AA596">
        <v>1</v>
      </c>
      <c r="AB596">
        <v>20026</v>
      </c>
      <c r="AC596">
        <v>20036</v>
      </c>
      <c r="AD596">
        <v>20136</v>
      </c>
      <c r="AE596">
        <v>20355</v>
      </c>
      <c r="AF596">
        <v>20015</v>
      </c>
      <c r="AG596">
        <v>20155</v>
      </c>
      <c r="AH596">
        <v>10</v>
      </c>
      <c r="AI596">
        <v>8</v>
      </c>
      <c r="AJ596">
        <v>10</v>
      </c>
      <c r="AK596">
        <v>10</v>
      </c>
      <c r="AL596">
        <v>8</v>
      </c>
      <c r="AM596">
        <v>10</v>
      </c>
    </row>
    <row r="597" spans="1:39" ht="132" x14ac:dyDescent="0.15">
      <c r="A597" s="1"/>
      <c r="B597" s="19">
        <v>610292</v>
      </c>
      <c r="C597" s="20">
        <v>1</v>
      </c>
      <c r="D597" s="19">
        <v>292</v>
      </c>
      <c r="E597" s="20">
        <v>610293</v>
      </c>
      <c r="F597" s="21" t="s">
        <v>61</v>
      </c>
      <c r="G597" s="21" t="s">
        <v>60</v>
      </c>
      <c r="H597" s="22" t="str">
        <f t="shared" si="46"/>
        <v>[{"item_id":1,"count":1140000}]</v>
      </c>
      <c r="I597" s="23"/>
      <c r="J597" s="23" t="str">
        <f t="shared" si="45"/>
        <v>[
{"monster_id":20336,"level":369,"stage":10,"spos":1,"cpos":1},
{"monster_id":20025,"level":369,"stage":10,"spos":2,"cpos":2},
{"monster_id":20316,"level":369,"stage":5,"spos":3,"cpos":3},
{"monster_id":20346,"level":369,"stage":8,"spos":4,"cpos":4},
{"monster_id":20465,"level":369,"stage":8,"spos":5,"cpos":5},
{"monster_id":20036,"level":369,"stage":8,"spos":6,"cpos":6}
]</v>
      </c>
      <c r="L597" s="3">
        <f t="shared" si="47"/>
        <v>2</v>
      </c>
      <c r="M597" s="3">
        <f t="shared" si="48"/>
        <v>2</v>
      </c>
      <c r="S597" s="24" t="s">
        <v>89</v>
      </c>
      <c r="X597">
        <v>70043</v>
      </c>
      <c r="Z597">
        <f t="shared" si="49"/>
        <v>369</v>
      </c>
      <c r="AA597">
        <v>1</v>
      </c>
      <c r="AB597">
        <v>20336</v>
      </c>
      <c r="AC597">
        <v>20025</v>
      </c>
      <c r="AD597">
        <v>20316</v>
      </c>
      <c r="AE597">
        <v>20346</v>
      </c>
      <c r="AF597">
        <v>20465</v>
      </c>
      <c r="AG597">
        <v>20036</v>
      </c>
      <c r="AH597">
        <v>10</v>
      </c>
      <c r="AI597">
        <v>10</v>
      </c>
      <c r="AJ597">
        <v>5</v>
      </c>
      <c r="AK597">
        <v>8</v>
      </c>
      <c r="AL597">
        <v>8</v>
      </c>
      <c r="AM597">
        <v>8</v>
      </c>
    </row>
    <row r="598" spans="1:39" ht="132" x14ac:dyDescent="0.15">
      <c r="A598" s="1"/>
      <c r="B598" s="19">
        <v>610293</v>
      </c>
      <c r="C598" s="20">
        <v>1</v>
      </c>
      <c r="D598" s="19">
        <v>293</v>
      </c>
      <c r="E598" s="19">
        <v>610294</v>
      </c>
      <c r="F598" s="21" t="s">
        <v>61</v>
      </c>
      <c r="G598" s="21" t="s">
        <v>60</v>
      </c>
      <c r="H598" s="22" t="str">
        <f t="shared" si="46"/>
        <v>[{"item_id":4,"count":1140000}]</v>
      </c>
      <c r="I598" s="23"/>
      <c r="J598" s="23" t="str">
        <f t="shared" si="45"/>
        <v>[
{"monster_id":20426,"level":370,"stage":5,"spos":1,"cpos":1},
{"monster_id":20136,"level":370,"stage":10,"spos":2,"cpos":2},
{"monster_id":20375,"level":370,"stage":5,"spos":3,"cpos":3},
{"monster_id":20025,"level":370,"stage":10,"spos":4,"cpos":4},
{"monster_id":20115,"level":370,"stage":8,"spos":5,"cpos":5},
{"monster_id":20085,"level":370,"stage":10,"spos":6,"cpos":6}
]</v>
      </c>
      <c r="L598" s="3">
        <f t="shared" si="47"/>
        <v>3</v>
      </c>
      <c r="M598" s="3">
        <f t="shared" si="48"/>
        <v>3</v>
      </c>
      <c r="R598" s="24" t="s">
        <v>88</v>
      </c>
      <c r="X598">
        <v>70043</v>
      </c>
      <c r="Z598">
        <f t="shared" si="49"/>
        <v>370</v>
      </c>
      <c r="AA598">
        <v>1</v>
      </c>
      <c r="AB598">
        <v>20426</v>
      </c>
      <c r="AC598">
        <v>20136</v>
      </c>
      <c r="AD598">
        <v>20375</v>
      </c>
      <c r="AE598">
        <v>20025</v>
      </c>
      <c r="AF598">
        <v>20115</v>
      </c>
      <c r="AG598">
        <v>20085</v>
      </c>
      <c r="AH598">
        <v>5</v>
      </c>
      <c r="AI598">
        <v>10</v>
      </c>
      <c r="AJ598">
        <v>5</v>
      </c>
      <c r="AK598">
        <v>10</v>
      </c>
      <c r="AL598">
        <v>8</v>
      </c>
      <c r="AM598">
        <v>10</v>
      </c>
    </row>
    <row r="599" spans="1:39" ht="132" x14ac:dyDescent="0.15">
      <c r="A599" s="1"/>
      <c r="B599" s="19">
        <v>610294</v>
      </c>
      <c r="C599" s="20">
        <v>1</v>
      </c>
      <c r="D599" s="19">
        <v>294</v>
      </c>
      <c r="E599" s="20">
        <v>610295</v>
      </c>
      <c r="F599" s="21" t="s">
        <v>61</v>
      </c>
      <c r="G599" s="21" t="s">
        <v>60</v>
      </c>
      <c r="H599" s="22" t="str">
        <f t="shared" si="46"/>
        <v>[{"item_id":1,"count":1140000}]</v>
      </c>
      <c r="I599" s="23"/>
      <c r="J599" s="23" t="str">
        <f t="shared" si="45"/>
        <v>[
{"monster_id":20036,"level":371,"stage":8,"spos":1,"cpos":1},
{"monster_id":20186,"level":371,"stage":8,"spos":2,"cpos":2},
{"monster_id":20165,"level":371,"stage":8,"spos":3,"cpos":3},
{"monster_id":20395,"level":371,"stage":10,"spos":4,"cpos":4},
{"monster_id":20366,"level":371,"stage":8,"spos":5,"cpos":5},
{"monster_id":20405,"level":371,"stage":10,"spos":6,"cpos":6}
]</v>
      </c>
      <c r="L599" s="3">
        <f t="shared" si="47"/>
        <v>4</v>
      </c>
      <c r="M599" s="3">
        <f t="shared" si="48"/>
        <v>4</v>
      </c>
      <c r="S599" s="24" t="s">
        <v>89</v>
      </c>
      <c r="X599">
        <v>70043</v>
      </c>
      <c r="Z599">
        <f t="shared" si="49"/>
        <v>371</v>
      </c>
      <c r="AA599">
        <v>1</v>
      </c>
      <c r="AB599">
        <v>20036</v>
      </c>
      <c r="AC599">
        <v>20186</v>
      </c>
      <c r="AD599">
        <v>20165</v>
      </c>
      <c r="AE599">
        <v>20395</v>
      </c>
      <c r="AF599">
        <v>20366</v>
      </c>
      <c r="AG599">
        <v>20405</v>
      </c>
      <c r="AH599">
        <v>8</v>
      </c>
      <c r="AI599">
        <v>8</v>
      </c>
      <c r="AJ599">
        <v>8</v>
      </c>
      <c r="AK599">
        <v>10</v>
      </c>
      <c r="AL599">
        <v>8</v>
      </c>
      <c r="AM599">
        <v>10</v>
      </c>
    </row>
    <row r="600" spans="1:39" ht="132" x14ac:dyDescent="0.15">
      <c r="A600" s="1"/>
      <c r="B600" s="19">
        <v>610295</v>
      </c>
      <c r="C600" s="20">
        <v>1</v>
      </c>
      <c r="D600" s="19">
        <v>295</v>
      </c>
      <c r="E600" s="19">
        <v>610296</v>
      </c>
      <c r="F600" s="21" t="s">
        <v>61</v>
      </c>
      <c r="G600" s="21" t="s">
        <v>60</v>
      </c>
      <c r="H600" s="22" t="str">
        <f t="shared" si="46"/>
        <v>[{"item_id":144,"count":24}]</v>
      </c>
      <c r="I600" s="23">
        <v>1</v>
      </c>
      <c r="J600" s="23" t="str">
        <f>"[
{""monster_id"":"&amp;AB600&amp;",""level"":"&amp;Z600&amp;",""stage"":"&amp;AH600&amp;",""spos"":1,""cpos"":1,""boss"":1},
{""monster_id"":"&amp;AC600&amp;",""level"":"&amp;Z600&amp;",""stage"":"&amp;AI600&amp;",""spos"":2,""cpos"":2},
{""monster_id"":"&amp;AD600&amp;",""level"":"&amp;Z600&amp;",""stage"":"&amp;AJ600&amp;",""spos"":3,""cpos"":3},
{""monster_id"":"&amp;AE600&amp;",""level"":"&amp;Z600&amp;",""stage"":"&amp;AK600&amp;",""spos"":4,""cpos"":4},
{""monster_id"":"&amp;AF600&amp;",""level"":"&amp;Z600&amp;",""stage"":"&amp;AL600&amp;",""spos"":5,""cpos"":5},
{""monster_id"":"&amp;AG600&amp;",""level"":"&amp;Z600&amp;",""stage"":"&amp;AM600&amp;",""spos"":6,""cpos"":6}
]"</f>
        <v>[
{"monster_id":20445,"level":373,"stage":8,"spos":1,"cpos":1,"boss":1},
{"monster_id":20156,"level":373,"stage":10,"spos":2,"cpos":2},
{"monster_id":20036,"level":373,"stage":8,"spos":3,"cpos":3},
{"monster_id":20145,"level":373,"stage":10,"spos":4,"cpos":4},
{"monster_id":20456,"level":373,"stage":10,"spos":5,"cpos":5},
{"monster_id":20116,"level":373,"stage":8,"spos":6,"cpos":6}
]</v>
      </c>
      <c r="L600" s="3">
        <f t="shared" si="47"/>
        <v>0</v>
      </c>
      <c r="M600" s="3">
        <f t="shared" si="48"/>
        <v>5</v>
      </c>
      <c r="T600" s="24" t="str">
        <f>"{""item_id"":"&amp;W600&amp;",""count"":24}"</f>
        <v>{"item_id":144,"count":24}</v>
      </c>
      <c r="W600">
        <v>144</v>
      </c>
      <c r="X600">
        <v>70043</v>
      </c>
      <c r="Z600">
        <f t="shared" si="49"/>
        <v>373</v>
      </c>
      <c r="AA600">
        <v>2</v>
      </c>
      <c r="AB600">
        <v>20445</v>
      </c>
      <c r="AC600">
        <v>20156</v>
      </c>
      <c r="AD600">
        <v>20036</v>
      </c>
      <c r="AE600">
        <v>20145</v>
      </c>
      <c r="AF600">
        <v>20456</v>
      </c>
      <c r="AG600">
        <v>20116</v>
      </c>
      <c r="AH600">
        <v>8</v>
      </c>
      <c r="AI600">
        <v>10</v>
      </c>
      <c r="AJ600">
        <v>8</v>
      </c>
      <c r="AK600">
        <v>10</v>
      </c>
      <c r="AL600">
        <v>10</v>
      </c>
      <c r="AM600">
        <v>8</v>
      </c>
    </row>
    <row r="601" spans="1:39" ht="132" x14ac:dyDescent="0.15">
      <c r="A601" s="1"/>
      <c r="B601" s="19">
        <v>610296</v>
      </c>
      <c r="C601" s="20">
        <v>1</v>
      </c>
      <c r="D601" s="19">
        <v>296</v>
      </c>
      <c r="E601" s="20">
        <v>610297</v>
      </c>
      <c r="F601" s="21" t="s">
        <v>61</v>
      </c>
      <c r="G601" s="21" t="s">
        <v>60</v>
      </c>
      <c r="H601" s="22" t="str">
        <f t="shared" si="46"/>
        <v>[{"item_id":4,"count":1140000}]</v>
      </c>
      <c r="I601" s="23"/>
      <c r="J601" s="23" t="str">
        <f t="shared" si="45"/>
        <v>[
{"monster_id":20136,"level":374,"stage":10,"spos":1,"cpos":1},
{"monster_id":20455,"level":374,"stage":10,"spos":2,"cpos":2},
{"monster_id":20455,"level":374,"stage":10,"spos":3,"cpos":3},
{"monster_id":20325,"level":374,"stage":5,"spos":4,"cpos":4},
{"monster_id":20406,"level":374,"stage":10,"spos":5,"cpos":5},
{"monster_id":20116,"level":374,"stage":8,"spos":6,"cpos":6}
]</v>
      </c>
      <c r="L601" s="3">
        <f t="shared" si="47"/>
        <v>1</v>
      </c>
      <c r="M601" s="3">
        <f t="shared" si="48"/>
        <v>6</v>
      </c>
      <c r="R601" s="24" t="s">
        <v>88</v>
      </c>
      <c r="X601">
        <v>70043</v>
      </c>
      <c r="Z601">
        <f t="shared" si="49"/>
        <v>374</v>
      </c>
      <c r="AA601">
        <v>1</v>
      </c>
      <c r="AB601">
        <v>20136</v>
      </c>
      <c r="AC601">
        <v>20455</v>
      </c>
      <c r="AD601">
        <v>20455</v>
      </c>
      <c r="AE601">
        <v>20325</v>
      </c>
      <c r="AF601">
        <v>20406</v>
      </c>
      <c r="AG601">
        <v>20116</v>
      </c>
      <c r="AH601">
        <v>10</v>
      </c>
      <c r="AI601">
        <v>10</v>
      </c>
      <c r="AJ601">
        <v>10</v>
      </c>
      <c r="AK601">
        <v>5</v>
      </c>
      <c r="AL601">
        <v>10</v>
      </c>
      <c r="AM601">
        <v>8</v>
      </c>
    </row>
    <row r="602" spans="1:39" ht="132" x14ac:dyDescent="0.15">
      <c r="A602" s="1"/>
      <c r="B602" s="19">
        <v>610297</v>
      </c>
      <c r="C602" s="20">
        <v>1</v>
      </c>
      <c r="D602" s="19">
        <v>297</v>
      </c>
      <c r="E602" s="19">
        <v>610298</v>
      </c>
      <c r="F602" s="21" t="s">
        <v>61</v>
      </c>
      <c r="G602" s="21" t="s">
        <v>60</v>
      </c>
      <c r="H602" s="22" t="str">
        <f t="shared" si="46"/>
        <v>[{"item_id":1,"count":1140000}]</v>
      </c>
      <c r="I602" s="23"/>
      <c r="J602" s="23" t="str">
        <f t="shared" si="45"/>
        <v>[
{"monster_id":20375,"level":375,"stage":5,"spos":1,"cpos":1},
{"monster_id":20335,"level":375,"stage":10,"spos":2,"cpos":2},
{"monster_id":20446,"level":375,"stage":8,"spos":3,"cpos":3},
{"monster_id":20185,"level":375,"stage":8,"spos":4,"cpos":4},
{"monster_id":20035,"level":375,"stage":8,"spos":5,"cpos":5},
{"monster_id":20386,"level":375,"stage":5,"spos":6,"cpos":6}
]</v>
      </c>
      <c r="L602" s="3">
        <f t="shared" si="47"/>
        <v>2</v>
      </c>
      <c r="M602" s="3">
        <f t="shared" si="48"/>
        <v>7</v>
      </c>
      <c r="S602" s="24" t="s">
        <v>89</v>
      </c>
      <c r="X602">
        <v>70043</v>
      </c>
      <c r="Z602">
        <f t="shared" si="49"/>
        <v>375</v>
      </c>
      <c r="AA602">
        <v>1</v>
      </c>
      <c r="AB602">
        <v>20375</v>
      </c>
      <c r="AC602">
        <v>20335</v>
      </c>
      <c r="AD602">
        <v>20446</v>
      </c>
      <c r="AE602">
        <v>20185</v>
      </c>
      <c r="AF602">
        <v>20035</v>
      </c>
      <c r="AG602">
        <v>20386</v>
      </c>
      <c r="AH602">
        <v>5</v>
      </c>
      <c r="AI602">
        <v>10</v>
      </c>
      <c r="AJ602">
        <v>8</v>
      </c>
      <c r="AK602">
        <v>8</v>
      </c>
      <c r="AL602">
        <v>8</v>
      </c>
      <c r="AM602">
        <v>5</v>
      </c>
    </row>
    <row r="603" spans="1:39" ht="132" x14ac:dyDescent="0.15">
      <c r="A603" s="1"/>
      <c r="B603" s="19">
        <v>610298</v>
      </c>
      <c r="C603" s="20">
        <v>1</v>
      </c>
      <c r="D603" s="19">
        <v>298</v>
      </c>
      <c r="E603" s="20">
        <v>610299</v>
      </c>
      <c r="F603" s="21" t="s">
        <v>61</v>
      </c>
      <c r="G603" s="21" t="s">
        <v>60</v>
      </c>
      <c r="H603" s="22" t="str">
        <f t="shared" si="46"/>
        <v>[{"item_id":4,"count":1140000}]</v>
      </c>
      <c r="I603" s="23"/>
      <c r="J603" s="23" t="str">
        <f t="shared" si="45"/>
        <v>[
{"monster_id":20326,"level":376,"stage":5,"spos":1,"cpos":1},
{"monster_id":20026,"level":376,"stage":10,"spos":2,"cpos":2},
{"monster_id":20086,"level":376,"stage":10,"spos":3,"cpos":3},
{"monster_id":20386,"level":376,"stage":5,"spos":4,"cpos":4},
{"monster_id":20145,"level":376,"stage":10,"spos":5,"cpos":5},
{"monster_id":20315,"level":376,"stage":5,"spos":6,"cpos":6}
]</v>
      </c>
      <c r="L603" s="3">
        <f t="shared" si="47"/>
        <v>3</v>
      </c>
      <c r="M603" s="3">
        <f t="shared" si="48"/>
        <v>8</v>
      </c>
      <c r="R603" s="24" t="s">
        <v>88</v>
      </c>
      <c r="X603">
        <v>70043</v>
      </c>
      <c r="Z603">
        <f t="shared" si="49"/>
        <v>376</v>
      </c>
      <c r="AA603">
        <v>1</v>
      </c>
      <c r="AB603">
        <v>20326</v>
      </c>
      <c r="AC603">
        <v>20026</v>
      </c>
      <c r="AD603">
        <v>20086</v>
      </c>
      <c r="AE603">
        <v>20386</v>
      </c>
      <c r="AF603">
        <v>20145</v>
      </c>
      <c r="AG603">
        <v>20315</v>
      </c>
      <c r="AH603">
        <v>5</v>
      </c>
      <c r="AI603">
        <v>10</v>
      </c>
      <c r="AJ603">
        <v>10</v>
      </c>
      <c r="AK603">
        <v>5</v>
      </c>
      <c r="AL603">
        <v>10</v>
      </c>
      <c r="AM603">
        <v>5</v>
      </c>
    </row>
    <row r="604" spans="1:39" ht="132" x14ac:dyDescent="0.15">
      <c r="A604" s="1"/>
      <c r="B604" s="19">
        <v>610299</v>
      </c>
      <c r="C604" s="20">
        <v>1</v>
      </c>
      <c r="D604" s="19">
        <v>299</v>
      </c>
      <c r="E604" s="19">
        <v>610300</v>
      </c>
      <c r="F604" s="21" t="s">
        <v>61</v>
      </c>
      <c r="G604" s="21" t="s">
        <v>60</v>
      </c>
      <c r="H604" s="22" t="str">
        <f t="shared" si="46"/>
        <v>[{"item_id":1,"count":1140000}]</v>
      </c>
      <c r="I604" s="23"/>
      <c r="J604" s="23" t="str">
        <f t="shared" si="45"/>
        <v>[
{"monster_id":20076,"level":377,"stage":8,"spos":1,"cpos":1},
{"monster_id":20056,"level":377,"stage":10,"spos":2,"cpos":2},
{"monster_id":20385,"level":377,"stage":5,"spos":3,"cpos":3},
{"monster_id":20185,"level":377,"stage":8,"spos":4,"cpos":4},
{"monster_id":20046,"level":377,"stage":10,"spos":5,"cpos":5},
{"monster_id":20156,"level":377,"stage":10,"spos":6,"cpos":6}
]</v>
      </c>
      <c r="L604" s="3">
        <f t="shared" si="47"/>
        <v>4</v>
      </c>
      <c r="M604" s="3">
        <f t="shared" si="48"/>
        <v>9</v>
      </c>
      <c r="S604" s="24" t="s">
        <v>89</v>
      </c>
      <c r="X604">
        <v>70043</v>
      </c>
      <c r="Z604">
        <f t="shared" si="49"/>
        <v>377</v>
      </c>
      <c r="AA604">
        <v>1</v>
      </c>
      <c r="AB604">
        <v>20076</v>
      </c>
      <c r="AC604">
        <v>20056</v>
      </c>
      <c r="AD604">
        <v>20385</v>
      </c>
      <c r="AE604">
        <v>20185</v>
      </c>
      <c r="AF604">
        <v>20046</v>
      </c>
      <c r="AG604">
        <v>20156</v>
      </c>
      <c r="AH604">
        <v>8</v>
      </c>
      <c r="AI604">
        <v>10</v>
      </c>
      <c r="AJ604">
        <v>5</v>
      </c>
      <c r="AK604">
        <v>8</v>
      </c>
      <c r="AL604">
        <v>10</v>
      </c>
      <c r="AM604">
        <v>10</v>
      </c>
    </row>
    <row r="605" spans="1:39" ht="132" x14ac:dyDescent="0.15">
      <c r="A605" s="1"/>
      <c r="B605" s="19">
        <v>610300</v>
      </c>
      <c r="C605" s="20">
        <v>1</v>
      </c>
      <c r="D605" s="19">
        <v>300</v>
      </c>
      <c r="E605" s="20"/>
      <c r="F605" s="21" t="s">
        <v>61</v>
      </c>
      <c r="G605" s="21" t="s">
        <v>60</v>
      </c>
      <c r="H605" s="22" t="str">
        <f t="shared" si="46"/>
        <v>[{"item_id":70043,"count":39}]</v>
      </c>
      <c r="I605" s="23">
        <v>1</v>
      </c>
      <c r="J605" s="23" t="str">
        <f>"[
{""monster_id"":"&amp;AB605&amp;",""level"":"&amp;Z605&amp;",""stage"":"&amp;AH605&amp;",""spos"":1,""cpos"":1,""boss"":1},
{""monster_id"":"&amp;AC605&amp;",""level"":"&amp;Z605&amp;",""stage"":"&amp;AI605&amp;",""spos"":2,""cpos"":2},
{""monster_id"":"&amp;AD605&amp;",""level"":"&amp;Z605&amp;",""stage"":"&amp;AJ605&amp;",""spos"":3,""cpos"":3},
{""monster_id"":"&amp;AE605&amp;",""level"":"&amp;Z605&amp;",""stage"":"&amp;AK605&amp;",""spos"":4,""cpos"":4},
{""monster_id"":"&amp;AF605&amp;",""level"":"&amp;Z605&amp;",""stage"":"&amp;AL605&amp;",""spos"":5,""cpos"":5},
{""monster_id"":"&amp;AG605&amp;",""level"":"&amp;Z605&amp;",""stage"":"&amp;AM605&amp;",""spos"":6,""cpos"":6}
]"</f>
        <v>[
{"monster_id":20396,"level":379,"stage":10,"spos":1,"cpos":1,"boss":1},
{"monster_id":20085,"level":379,"stage":10,"spos":2,"cpos":2},
{"monster_id":20356,"level":379,"stage":10,"spos":3,"cpos":3},
{"monster_id":20326,"level":379,"stage":5,"spos":4,"cpos":4},
{"monster_id":20125,"level":379,"stage":10,"spos":5,"cpos":5},
{"monster_id":20326,"level":379,"stage":5,"spos":6,"cpos":6}
]</v>
      </c>
      <c r="L605" s="3">
        <f t="shared" si="47"/>
        <v>0</v>
      </c>
      <c r="M605" s="3">
        <f t="shared" si="48"/>
        <v>0</v>
      </c>
      <c r="U605" s="24" t="str">
        <f>"{""item_id"":"&amp;X605&amp;",""count"":39}"</f>
        <v>{"item_id":70043,"count":39}</v>
      </c>
      <c r="X605">
        <v>70043</v>
      </c>
      <c r="Z605">
        <f t="shared" si="49"/>
        <v>379</v>
      </c>
      <c r="AA605">
        <v>2</v>
      </c>
      <c r="AB605">
        <v>20396</v>
      </c>
      <c r="AC605">
        <v>20085</v>
      </c>
      <c r="AD605">
        <v>20356</v>
      </c>
      <c r="AE605">
        <v>20326</v>
      </c>
      <c r="AF605">
        <v>20125</v>
      </c>
      <c r="AG605">
        <v>20326</v>
      </c>
      <c r="AH605">
        <v>10</v>
      </c>
      <c r="AI605">
        <v>10</v>
      </c>
      <c r="AJ605">
        <v>10</v>
      </c>
      <c r="AK605">
        <v>5</v>
      </c>
      <c r="AL605">
        <v>10</v>
      </c>
      <c r="AM605">
        <v>5</v>
      </c>
    </row>
    <row r="606" spans="1:39" ht="132" x14ac:dyDescent="0.15">
      <c r="A606" s="1"/>
      <c r="B606" s="25">
        <v>620001</v>
      </c>
      <c r="C606" s="26">
        <v>2</v>
      </c>
      <c r="D606" s="25">
        <v>1</v>
      </c>
      <c r="E606" s="25">
        <v>620002</v>
      </c>
      <c r="F606" s="27" t="s">
        <v>90</v>
      </c>
      <c r="G606" s="27" t="s">
        <v>60</v>
      </c>
      <c r="H606" s="28" t="str">
        <f t="shared" si="46"/>
        <v>[{"item_id":4,"count":10000}]</v>
      </c>
      <c r="I606" s="29"/>
      <c r="J606" s="29" t="str">
        <f>"[
{""monster_id"":"&amp;AB606&amp;",""level"":"&amp;Z606&amp;",""stage"":"&amp;AH606&amp;",""spos"":1,""cpos"":1},
{""monster_id"":"&amp;AC606&amp;",""level"":"&amp;Z606&amp;",""stage"":"&amp;AI606&amp;",""spos"":2,""cpos"":2},
{""monster_id"":"&amp;AD606&amp;",""level"":"&amp;Z606&amp;",""stage"":"&amp;AJ606&amp;",""spos"":3,""cpos"":3},
{""monster_id"":"&amp;AE606&amp;",""level"":"&amp;Z606&amp;",""stage"":"&amp;AK606&amp;",""spos"":4,""cpos"":4},
{""monster_id"":"&amp;AF606&amp;",""level"":"&amp;Z606&amp;",""stage"":"&amp;AL606&amp;",""spos"":5,""cpos"":5},
{""monster_id"":"&amp;AG606&amp;",""level"":"&amp;Z606&amp;",""stage"":"&amp;AM606&amp;",""spos"":6,""cpos"":6}
]"</f>
        <v>[
{"monster_id":20431,"level":20,"stage":1,"spos":1,"cpos":1},
{"monster_id":20451,"level":20,"stage":1,"spos":2,"cpos":2},
{"monster_id":20450,"level":20,"stage":1,"spos":3,"cpos":3},
{"monster_id":20061,"level":20,"stage":1,"spos":4,"cpos":4},
{"monster_id":20141,"level":20,"stage":1,"spos":5,"cpos":5},
{"monster_id":20391,"level":20,"stage":1,"spos":6,"cpos":6}
]</v>
      </c>
      <c r="L606" s="3">
        <f t="shared" si="47"/>
        <v>1</v>
      </c>
      <c r="M606" s="3">
        <f t="shared" si="48"/>
        <v>1</v>
      </c>
      <c r="R606" s="24" t="s">
        <v>62</v>
      </c>
      <c r="X606">
        <v>70053</v>
      </c>
      <c r="Z606">
        <v>20</v>
      </c>
      <c r="AA606">
        <v>1</v>
      </c>
      <c r="AB606">
        <v>20431</v>
      </c>
      <c r="AC606">
        <v>20451</v>
      </c>
      <c r="AD606">
        <v>20450</v>
      </c>
      <c r="AE606">
        <v>20061</v>
      </c>
      <c r="AF606">
        <v>20141</v>
      </c>
      <c r="AG606">
        <v>20391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</row>
    <row r="607" spans="1:39" ht="132" x14ac:dyDescent="0.15">
      <c r="A607" s="1"/>
      <c r="B607" s="25">
        <v>620002</v>
      </c>
      <c r="C607" s="26">
        <v>2</v>
      </c>
      <c r="D607" s="25">
        <v>2</v>
      </c>
      <c r="E607" s="25">
        <v>620003</v>
      </c>
      <c r="F607" s="27" t="s">
        <v>90</v>
      </c>
      <c r="G607" s="27" t="s">
        <v>60</v>
      </c>
      <c r="H607" s="28" t="str">
        <f t="shared" si="46"/>
        <v>[{"item_id":1,"count":10000}]</v>
      </c>
      <c r="I607" s="29"/>
      <c r="J607" s="29" t="str">
        <f t="shared" ref="J607:J669" si="50">"[
{""monster_id"":"&amp;AB607&amp;",""level"":"&amp;Z607&amp;",""stage"":"&amp;AH607&amp;",""spos"":1,""cpos"":1},
{""monster_id"":"&amp;AC607&amp;",""level"":"&amp;Z607&amp;",""stage"":"&amp;AI607&amp;",""spos"":2,""cpos"":2},
{""monster_id"":"&amp;AD607&amp;",""level"":"&amp;Z607&amp;",""stage"":"&amp;AJ607&amp;",""spos"":3,""cpos"":3},
{""monster_id"":"&amp;AE607&amp;",""level"":"&amp;Z607&amp;",""stage"":"&amp;AK607&amp;",""spos"":4,""cpos"":4},
{""monster_id"":"&amp;AF607&amp;",""level"":"&amp;Z607&amp;",""stage"":"&amp;AL607&amp;",""spos"":5,""cpos"":5},
{""monster_id"":"&amp;AG607&amp;",""level"":"&amp;Z607&amp;",""stage"":"&amp;AM607&amp;",""spos"":6,""cpos"":6}
]"</f>
        <v>[
{"monster_id":20011,"level":21,"stage":1,"spos":1,"cpos":1},
{"monster_id":20441,"level":21,"stage":1,"spos":2,"cpos":2},
{"monster_id":20110,"level":21,"stage":1,"spos":3,"cpos":3},
{"monster_id":20451,"level":21,"stage":1,"spos":4,"cpos":4},
{"monster_id":20310,"level":21,"stage":1,"spos":5,"cpos":5},
{"monster_id":20020,"level":21,"stage":1,"spos":6,"cpos":6}
]</v>
      </c>
      <c r="L607" s="3">
        <f t="shared" si="47"/>
        <v>2</v>
      </c>
      <c r="M607" s="3">
        <f t="shared" si="48"/>
        <v>2</v>
      </c>
      <c r="S607" s="24" t="s">
        <v>63</v>
      </c>
      <c r="X607">
        <v>70053</v>
      </c>
      <c r="Z607">
        <f t="shared" ref="Z607:Z670" si="51">Z606+AA607</f>
        <v>21</v>
      </c>
      <c r="AA607">
        <v>1</v>
      </c>
      <c r="AB607">
        <v>20011</v>
      </c>
      <c r="AC607">
        <v>20441</v>
      </c>
      <c r="AD607">
        <v>20110</v>
      </c>
      <c r="AE607">
        <v>20451</v>
      </c>
      <c r="AF607">
        <v>20310</v>
      </c>
      <c r="AG607">
        <v>20020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</row>
    <row r="608" spans="1:39" ht="132" x14ac:dyDescent="0.15">
      <c r="A608" s="1"/>
      <c r="B608" s="25">
        <v>620003</v>
      </c>
      <c r="C608" s="26">
        <v>2</v>
      </c>
      <c r="D608" s="25">
        <v>3</v>
      </c>
      <c r="E608" s="25">
        <v>620004</v>
      </c>
      <c r="F608" s="27" t="s">
        <v>90</v>
      </c>
      <c r="G608" s="27" t="s">
        <v>60</v>
      </c>
      <c r="H608" s="28" t="str">
        <f t="shared" ref="H608:H671" si="52">"["&amp;R608&amp;S608&amp;T608&amp;U608&amp;"]"</f>
        <v>[{"item_id":4,"count":10000}]</v>
      </c>
      <c r="I608" s="29"/>
      <c r="J608" s="29" t="str">
        <f t="shared" si="50"/>
        <v>[
{"monster_id":20400,"level":22,"stage":1,"spos":1,"cpos":1},
{"monster_id":20051,"level":22,"stage":1,"spos":2,"cpos":2},
{"monster_id":20131,"level":22,"stage":1,"spos":3,"cpos":3},
{"monster_id":20380,"level":22,"stage":1,"spos":4,"cpos":4},
{"monster_id":20321,"level":22,"stage":1,"spos":5,"cpos":5},
{"monster_id":20031,"level":22,"stage":1,"spos":6,"cpos":6}
]</v>
      </c>
      <c r="L608" s="3">
        <f t="shared" si="47"/>
        <v>3</v>
      </c>
      <c r="M608" s="3">
        <f t="shared" si="48"/>
        <v>3</v>
      </c>
      <c r="R608" s="24" t="s">
        <v>62</v>
      </c>
      <c r="X608">
        <v>70053</v>
      </c>
      <c r="Z608">
        <f t="shared" si="51"/>
        <v>22</v>
      </c>
      <c r="AA608">
        <v>1</v>
      </c>
      <c r="AB608">
        <v>20400</v>
      </c>
      <c r="AC608">
        <v>20051</v>
      </c>
      <c r="AD608">
        <v>20131</v>
      </c>
      <c r="AE608">
        <v>20380</v>
      </c>
      <c r="AF608">
        <v>20321</v>
      </c>
      <c r="AG608">
        <v>20031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</row>
    <row r="609" spans="1:39" ht="132" x14ac:dyDescent="0.15">
      <c r="A609" s="1"/>
      <c r="B609" s="25">
        <v>620004</v>
      </c>
      <c r="C609" s="26">
        <v>2</v>
      </c>
      <c r="D609" s="25">
        <v>4</v>
      </c>
      <c r="E609" s="25">
        <v>620005</v>
      </c>
      <c r="F609" s="27" t="s">
        <v>90</v>
      </c>
      <c r="G609" s="27" t="s">
        <v>60</v>
      </c>
      <c r="H609" s="28" t="str">
        <f t="shared" si="52"/>
        <v>[{"item_id":1,"count":10000}]</v>
      </c>
      <c r="I609" s="29"/>
      <c r="J609" s="29" t="str">
        <f t="shared" si="50"/>
        <v>[
{"monster_id":20390,"level":23,"stage":1,"spos":1,"cpos":1},
{"monster_id":20120,"level":23,"stage":1,"spos":2,"cpos":2},
{"monster_id":20171,"level":23,"stage":1,"spos":3,"cpos":3},
{"monster_id":20380,"level":23,"stage":1,"spos":4,"cpos":4},
{"monster_id":20450,"level":23,"stage":1,"spos":5,"cpos":5},
{"monster_id":20180,"level":23,"stage":1,"spos":6,"cpos":6}
]</v>
      </c>
      <c r="L609" s="3">
        <f t="shared" si="47"/>
        <v>4</v>
      </c>
      <c r="M609" s="3">
        <f t="shared" si="48"/>
        <v>4</v>
      </c>
      <c r="S609" s="24" t="s">
        <v>63</v>
      </c>
      <c r="X609">
        <v>70053</v>
      </c>
      <c r="Z609">
        <f t="shared" si="51"/>
        <v>23</v>
      </c>
      <c r="AA609">
        <v>1</v>
      </c>
      <c r="AB609">
        <v>20390</v>
      </c>
      <c r="AC609">
        <v>20120</v>
      </c>
      <c r="AD609">
        <v>20171</v>
      </c>
      <c r="AE609">
        <v>20380</v>
      </c>
      <c r="AF609">
        <v>20450</v>
      </c>
      <c r="AG609">
        <v>20180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</row>
    <row r="610" spans="1:39" ht="132" x14ac:dyDescent="0.15">
      <c r="A610" s="1"/>
      <c r="B610" s="25">
        <v>620005</v>
      </c>
      <c r="C610" s="26">
        <v>2</v>
      </c>
      <c r="D610" s="25">
        <v>5</v>
      </c>
      <c r="E610" s="25">
        <v>620006</v>
      </c>
      <c r="F610" s="27" t="s">
        <v>90</v>
      </c>
      <c r="G610" s="27" t="s">
        <v>60</v>
      </c>
      <c r="H610" s="28" t="str">
        <f t="shared" si="52"/>
        <v>[{"item_id":151,"count":5}]</v>
      </c>
      <c r="I610" s="29">
        <v>1</v>
      </c>
      <c r="J610" s="29" t="str">
        <f>"[
{""monster_id"":"&amp;AB610&amp;",""level"":"&amp;Z610&amp;",""stage"":"&amp;AH610&amp;",""spos"":1,""cpos"":1,""boss"":1},
{""monster_id"":"&amp;AC610&amp;",""level"":"&amp;Z610&amp;",""stage"":"&amp;AI610&amp;",""spos"":2,""cpos"":2},
{""monster_id"":"&amp;AD610&amp;",""level"":"&amp;Z610&amp;",""stage"":"&amp;AJ610&amp;",""spos"":3,""cpos"":3},
{""monster_id"":"&amp;AE610&amp;",""level"":"&amp;Z610&amp;",""stage"":"&amp;AK610&amp;",""spos"":4,""cpos"":4},
{""monster_id"":"&amp;AF610&amp;",""level"":"&amp;Z610&amp;",""stage"":"&amp;AL610&amp;",""spos"":5,""cpos"":5},
{""monster_id"":"&amp;AG610&amp;",""level"":"&amp;Z610&amp;",""stage"":"&amp;AM610&amp;",""spos"":6,""cpos"":6}
]"</f>
        <v>[
{"monster_id":20340,"level":25,"stage":1,"spos":1,"cpos":1,"boss":1},
{"monster_id":20471,"level":25,"stage":1,"spos":2,"cpos":2},
{"monster_id":20351,"level":25,"stage":1,"spos":3,"cpos":3},
{"monster_id":20040,"level":25,"stage":1,"spos":4,"cpos":4},
{"monster_id":20110,"level":25,"stage":1,"spos":5,"cpos":5},
{"monster_id":20140,"level":25,"stage":1,"spos":6,"cpos":6}
]</v>
      </c>
      <c r="L610" s="3">
        <f t="shared" si="47"/>
        <v>0</v>
      </c>
      <c r="M610" s="3">
        <f t="shared" si="48"/>
        <v>5</v>
      </c>
      <c r="T610" s="24" t="str">
        <f>"{""item_id"":"&amp;W610&amp;",""count"":5}"</f>
        <v>{"item_id":151,"count":5}</v>
      </c>
      <c r="W610">
        <v>151</v>
      </c>
      <c r="X610">
        <v>70053</v>
      </c>
      <c r="Z610">
        <f t="shared" si="51"/>
        <v>25</v>
      </c>
      <c r="AA610">
        <v>2</v>
      </c>
      <c r="AB610">
        <v>20340</v>
      </c>
      <c r="AC610">
        <v>20471</v>
      </c>
      <c r="AD610">
        <v>20351</v>
      </c>
      <c r="AE610">
        <v>20040</v>
      </c>
      <c r="AF610">
        <v>20110</v>
      </c>
      <c r="AG610">
        <v>20140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</row>
    <row r="611" spans="1:39" ht="132" x14ac:dyDescent="0.15">
      <c r="A611" s="1"/>
      <c r="B611" s="25">
        <v>620006</v>
      </c>
      <c r="C611" s="26">
        <v>2</v>
      </c>
      <c r="D611" s="25">
        <v>6</v>
      </c>
      <c r="E611" s="25">
        <v>620007</v>
      </c>
      <c r="F611" s="27" t="s">
        <v>90</v>
      </c>
      <c r="G611" s="27" t="s">
        <v>60</v>
      </c>
      <c r="H611" s="28" t="str">
        <f t="shared" si="52"/>
        <v>[{"item_id":4,"count":10000}]</v>
      </c>
      <c r="I611" s="29"/>
      <c r="J611" s="29" t="str">
        <f t="shared" si="50"/>
        <v>[
{"monster_id":20461,"level":26,"stage":1,"spos":1,"cpos":1},
{"monster_id":20310,"level":26,"stage":1,"spos":2,"cpos":2},
{"monster_id":20421,"level":26,"stage":1,"spos":3,"cpos":3},
{"monster_id":20451,"level":26,"stage":1,"spos":4,"cpos":4},
{"monster_id":20150,"level":26,"stage":1,"spos":5,"cpos":5},
{"monster_id":20460,"level":26,"stage":1,"spos":6,"cpos":6}
]</v>
      </c>
      <c r="L611" s="3">
        <f t="shared" si="47"/>
        <v>1</v>
      </c>
      <c r="M611" s="3">
        <f t="shared" si="48"/>
        <v>6</v>
      </c>
      <c r="R611" s="24" t="s">
        <v>62</v>
      </c>
      <c r="X611">
        <v>70053</v>
      </c>
      <c r="Z611">
        <f t="shared" si="51"/>
        <v>26</v>
      </c>
      <c r="AA611">
        <v>1</v>
      </c>
      <c r="AB611">
        <v>20461</v>
      </c>
      <c r="AC611">
        <v>20310</v>
      </c>
      <c r="AD611">
        <v>20421</v>
      </c>
      <c r="AE611">
        <v>20451</v>
      </c>
      <c r="AF611">
        <v>20150</v>
      </c>
      <c r="AG611">
        <v>20460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</row>
    <row r="612" spans="1:39" ht="132" x14ac:dyDescent="0.15">
      <c r="A612" s="1"/>
      <c r="B612" s="25">
        <v>620007</v>
      </c>
      <c r="C612" s="26">
        <v>2</v>
      </c>
      <c r="D612" s="25">
        <v>7</v>
      </c>
      <c r="E612" s="25">
        <v>620008</v>
      </c>
      <c r="F612" s="27" t="s">
        <v>90</v>
      </c>
      <c r="G612" s="27" t="s">
        <v>60</v>
      </c>
      <c r="H612" s="28" t="str">
        <f t="shared" si="52"/>
        <v>[{"item_id":1,"count":10000}]</v>
      </c>
      <c r="I612" s="29"/>
      <c r="J612" s="29" t="str">
        <f t="shared" si="50"/>
        <v>[
{"monster_id":20440,"level":27,"stage":1,"spos":1,"cpos":1},
{"monster_id":20180,"level":27,"stage":1,"spos":2,"cpos":2},
{"monster_id":20451,"level":27,"stage":1,"spos":3,"cpos":3},
{"monster_id":20060,"level":27,"stage":1,"spos":4,"cpos":4},
{"monster_id":20380,"level":27,"stage":1,"spos":5,"cpos":5},
{"monster_id":20141,"level":27,"stage":1,"spos":6,"cpos":6}
]</v>
      </c>
      <c r="L612" s="3">
        <f t="shared" si="47"/>
        <v>2</v>
      </c>
      <c r="M612" s="3">
        <f t="shared" si="48"/>
        <v>7</v>
      </c>
      <c r="S612" s="24" t="s">
        <v>63</v>
      </c>
      <c r="X612">
        <v>70053</v>
      </c>
      <c r="Z612">
        <f t="shared" si="51"/>
        <v>27</v>
      </c>
      <c r="AA612">
        <v>1</v>
      </c>
      <c r="AB612">
        <v>20440</v>
      </c>
      <c r="AC612">
        <v>20180</v>
      </c>
      <c r="AD612">
        <v>20451</v>
      </c>
      <c r="AE612">
        <v>20060</v>
      </c>
      <c r="AF612">
        <v>20380</v>
      </c>
      <c r="AG612">
        <v>20141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</row>
    <row r="613" spans="1:39" ht="132" x14ac:dyDescent="0.15">
      <c r="A613" s="1"/>
      <c r="B613" s="25">
        <v>620008</v>
      </c>
      <c r="C613" s="26">
        <v>2</v>
      </c>
      <c r="D613" s="25">
        <v>8</v>
      </c>
      <c r="E613" s="25">
        <v>620009</v>
      </c>
      <c r="F613" s="27" t="s">
        <v>90</v>
      </c>
      <c r="G613" s="27" t="s">
        <v>60</v>
      </c>
      <c r="H613" s="28" t="str">
        <f t="shared" si="52"/>
        <v>[{"item_id":4,"count":10000}]</v>
      </c>
      <c r="I613" s="29"/>
      <c r="J613" s="29" t="str">
        <f t="shared" si="50"/>
        <v>[
{"monster_id":20350,"level":28,"stage":1,"spos":1,"cpos":1},
{"monster_id":20371,"level":28,"stage":1,"spos":2,"cpos":2},
{"monster_id":20141,"level":28,"stage":1,"spos":3,"cpos":3},
{"monster_id":20311,"level":28,"stage":1,"spos":4,"cpos":4},
{"monster_id":20320,"level":28,"stage":1,"spos":5,"cpos":5},
{"monster_id":20450,"level":28,"stage":1,"spos":6,"cpos":6}
]</v>
      </c>
      <c r="L613" s="3">
        <f t="shared" si="47"/>
        <v>3</v>
      </c>
      <c r="M613" s="3">
        <f t="shared" si="48"/>
        <v>8</v>
      </c>
      <c r="R613" s="24" t="s">
        <v>62</v>
      </c>
      <c r="X613">
        <v>70053</v>
      </c>
      <c r="Z613">
        <f t="shared" si="51"/>
        <v>28</v>
      </c>
      <c r="AA613">
        <v>1</v>
      </c>
      <c r="AB613">
        <v>20350</v>
      </c>
      <c r="AC613">
        <v>20371</v>
      </c>
      <c r="AD613">
        <v>20141</v>
      </c>
      <c r="AE613">
        <v>20311</v>
      </c>
      <c r="AF613">
        <v>20320</v>
      </c>
      <c r="AG613">
        <v>20450</v>
      </c>
      <c r="AH613">
        <v>1</v>
      </c>
      <c r="AI613">
        <v>1</v>
      </c>
      <c r="AJ613">
        <v>1</v>
      </c>
      <c r="AK613">
        <v>1</v>
      </c>
      <c r="AL613">
        <v>1</v>
      </c>
      <c r="AM613">
        <v>1</v>
      </c>
    </row>
    <row r="614" spans="1:39" ht="132" x14ac:dyDescent="0.15">
      <c r="A614" s="1"/>
      <c r="B614" s="25">
        <v>620009</v>
      </c>
      <c r="C614" s="26">
        <v>2</v>
      </c>
      <c r="D614" s="25">
        <v>9</v>
      </c>
      <c r="E614" s="25">
        <v>620010</v>
      </c>
      <c r="F614" s="27" t="s">
        <v>90</v>
      </c>
      <c r="G614" s="27" t="s">
        <v>60</v>
      </c>
      <c r="H614" s="28" t="str">
        <f t="shared" si="52"/>
        <v>[{"item_id":1,"count":10000}]</v>
      </c>
      <c r="I614" s="29"/>
      <c r="J614" s="29" t="str">
        <f t="shared" si="50"/>
        <v>[
{"monster_id":20071,"level":29,"stage":1,"spos":1,"cpos":1},
{"monster_id":20461,"level":29,"stage":1,"spos":2,"cpos":2},
{"monster_id":20050,"level":29,"stage":1,"spos":3,"cpos":3},
{"monster_id":20371,"level":29,"stage":1,"spos":4,"cpos":4},
{"monster_id":20441,"level":29,"stage":1,"spos":5,"cpos":5},
{"monster_id":20450,"level":29,"stage":1,"spos":6,"cpos":6}
]</v>
      </c>
      <c r="L614" s="3">
        <f t="shared" si="47"/>
        <v>4</v>
      </c>
      <c r="M614" s="3">
        <f t="shared" si="48"/>
        <v>9</v>
      </c>
      <c r="S614" s="24" t="s">
        <v>63</v>
      </c>
      <c r="X614">
        <v>70053</v>
      </c>
      <c r="Z614">
        <f t="shared" si="51"/>
        <v>29</v>
      </c>
      <c r="AA614">
        <v>1</v>
      </c>
      <c r="AB614">
        <v>20071</v>
      </c>
      <c r="AC614">
        <v>20461</v>
      </c>
      <c r="AD614">
        <v>20050</v>
      </c>
      <c r="AE614">
        <v>20371</v>
      </c>
      <c r="AF614">
        <v>20441</v>
      </c>
      <c r="AG614">
        <v>20450</v>
      </c>
      <c r="AH614">
        <v>1</v>
      </c>
      <c r="AI614">
        <v>1</v>
      </c>
      <c r="AJ614">
        <v>1</v>
      </c>
      <c r="AK614">
        <v>1</v>
      </c>
      <c r="AL614">
        <v>1</v>
      </c>
      <c r="AM614">
        <v>1</v>
      </c>
    </row>
    <row r="615" spans="1:39" ht="132" x14ac:dyDescent="0.15">
      <c r="A615" s="1"/>
      <c r="B615" s="25">
        <v>620010</v>
      </c>
      <c r="C615" s="26">
        <v>2</v>
      </c>
      <c r="D615" s="25">
        <v>10</v>
      </c>
      <c r="E615" s="25">
        <v>620011</v>
      </c>
      <c r="F615" s="27" t="s">
        <v>90</v>
      </c>
      <c r="G615" s="27" t="s">
        <v>60</v>
      </c>
      <c r="H615" s="28" t="str">
        <f t="shared" si="52"/>
        <v>[{"item_id":152,"count":4}]</v>
      </c>
      <c r="I615" s="29">
        <v>1</v>
      </c>
      <c r="J615" s="29" t="str">
        <f>"[
{""monster_id"":"&amp;AB615&amp;",""level"":"&amp;Z615&amp;",""stage"":"&amp;AH615&amp;",""spos"":1,""cpos"":1,""boss"":1},
{""monster_id"":"&amp;AC615&amp;",""level"":"&amp;Z615&amp;",""stage"":"&amp;AI615&amp;",""spos"":2,""cpos"":2},
{""monster_id"":"&amp;AD615&amp;",""level"":"&amp;Z615&amp;",""stage"":"&amp;AJ615&amp;",""spos"":3,""cpos"":3},
{""monster_id"":"&amp;AE615&amp;",""level"":"&amp;Z615&amp;",""stage"":"&amp;AK615&amp;",""spos"":4,""cpos"":4},
{""monster_id"":"&amp;AF615&amp;",""level"":"&amp;Z615&amp;",""stage"":"&amp;AL615&amp;",""spos"":5,""cpos"":5},
{""monster_id"":"&amp;AG615&amp;",""level"":"&amp;Z615&amp;",""stage"":"&amp;AM615&amp;",""spos"":6,""cpos"":6}
]"</f>
        <v>[
{"monster_id":20061,"level":31,"stage":1,"spos":1,"cpos":1,"boss":1},
{"monster_id":20471,"level":31,"stage":1,"spos":2,"cpos":2},
{"monster_id":20380,"level":31,"stage":1,"spos":3,"cpos":3},
{"monster_id":20051,"level":31,"stage":1,"spos":4,"cpos":4},
{"monster_id":20121,"level":31,"stage":1,"spos":5,"cpos":5},
{"monster_id":20380,"level":31,"stage":1,"spos":6,"cpos":6}
]</v>
      </c>
      <c r="L615" s="3">
        <f t="shared" si="47"/>
        <v>0</v>
      </c>
      <c r="M615" s="3">
        <f t="shared" si="48"/>
        <v>0</v>
      </c>
      <c r="T615" s="24" t="str">
        <f>"{""item_id"":"&amp;W615&amp;",""count"":4}"</f>
        <v>{"item_id":152,"count":4}</v>
      </c>
      <c r="W615">
        <v>152</v>
      </c>
      <c r="X615">
        <v>70053</v>
      </c>
      <c r="Z615">
        <f t="shared" si="51"/>
        <v>31</v>
      </c>
      <c r="AA615">
        <v>2</v>
      </c>
      <c r="AB615">
        <v>20061</v>
      </c>
      <c r="AC615">
        <v>20471</v>
      </c>
      <c r="AD615">
        <v>20380</v>
      </c>
      <c r="AE615">
        <v>20051</v>
      </c>
      <c r="AF615">
        <v>20121</v>
      </c>
      <c r="AG615">
        <v>20380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</row>
    <row r="616" spans="1:39" ht="132" x14ac:dyDescent="0.15">
      <c r="A616" s="1"/>
      <c r="B616" s="25">
        <v>620011</v>
      </c>
      <c r="C616" s="26">
        <v>2</v>
      </c>
      <c r="D616" s="25">
        <v>11</v>
      </c>
      <c r="E616" s="25">
        <v>620012</v>
      </c>
      <c r="F616" s="27" t="s">
        <v>90</v>
      </c>
      <c r="G616" s="27" t="s">
        <v>60</v>
      </c>
      <c r="H616" s="28" t="str">
        <f t="shared" si="52"/>
        <v>[{"item_id":4,"count":10000}]</v>
      </c>
      <c r="I616" s="29"/>
      <c r="J616" s="29" t="str">
        <f t="shared" si="50"/>
        <v>[
{"monster_id":20051,"level":32,"stage":1,"spos":1,"cpos":1},
{"monster_id":20031,"level":32,"stage":1,"spos":2,"cpos":2},
{"monster_id":20451,"level":32,"stage":1,"spos":3,"cpos":3},
{"monster_id":20070,"level":32,"stage":1,"spos":4,"cpos":4},
{"monster_id":20351,"level":32,"stage":1,"spos":5,"cpos":5},
{"monster_id":20081,"level":32,"stage":1,"spos":6,"cpos":6}
]</v>
      </c>
      <c r="L616" s="3">
        <f t="shared" si="47"/>
        <v>1</v>
      </c>
      <c r="M616" s="3">
        <f t="shared" si="48"/>
        <v>1</v>
      </c>
      <c r="R616" s="24" t="s">
        <v>62</v>
      </c>
      <c r="X616">
        <v>70053</v>
      </c>
      <c r="Z616">
        <f t="shared" si="51"/>
        <v>32</v>
      </c>
      <c r="AA616">
        <v>1</v>
      </c>
      <c r="AB616">
        <v>20051</v>
      </c>
      <c r="AC616">
        <v>20031</v>
      </c>
      <c r="AD616">
        <v>20451</v>
      </c>
      <c r="AE616">
        <v>20070</v>
      </c>
      <c r="AF616">
        <v>20351</v>
      </c>
      <c r="AG616">
        <v>20081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</row>
    <row r="617" spans="1:39" ht="132" x14ac:dyDescent="0.15">
      <c r="A617" s="1"/>
      <c r="B617" s="25">
        <v>620012</v>
      </c>
      <c r="C617" s="26">
        <v>2</v>
      </c>
      <c r="D617" s="25">
        <v>12</v>
      </c>
      <c r="E617" s="25">
        <v>620013</v>
      </c>
      <c r="F617" s="27" t="s">
        <v>90</v>
      </c>
      <c r="G617" s="27" t="s">
        <v>60</v>
      </c>
      <c r="H617" s="28" t="str">
        <f t="shared" si="52"/>
        <v>[{"item_id":1,"count":10000}]</v>
      </c>
      <c r="I617" s="29"/>
      <c r="J617" s="29" t="str">
        <f t="shared" si="50"/>
        <v>[
{"monster_id":20050,"level":33,"stage":1,"spos":1,"cpos":1},
{"monster_id":20171,"level":33,"stage":1,"spos":2,"cpos":2},
{"monster_id":20121,"level":33,"stage":1,"spos":3,"cpos":3},
{"monster_id":20081,"level":33,"stage":1,"spos":4,"cpos":4},
{"monster_id":20011,"level":33,"stage":1,"spos":5,"cpos":5},
{"monster_id":20131,"level":33,"stage":1,"spos":6,"cpos":6}
]</v>
      </c>
      <c r="L617" s="3">
        <f t="shared" si="47"/>
        <v>2</v>
      </c>
      <c r="M617" s="3">
        <f t="shared" si="48"/>
        <v>2</v>
      </c>
      <c r="S617" s="24" t="s">
        <v>63</v>
      </c>
      <c r="X617">
        <v>70053</v>
      </c>
      <c r="Z617">
        <f t="shared" si="51"/>
        <v>33</v>
      </c>
      <c r="AA617">
        <v>1</v>
      </c>
      <c r="AB617">
        <v>20050</v>
      </c>
      <c r="AC617">
        <v>20171</v>
      </c>
      <c r="AD617">
        <v>20121</v>
      </c>
      <c r="AE617">
        <v>20081</v>
      </c>
      <c r="AF617">
        <v>20011</v>
      </c>
      <c r="AG617">
        <v>20131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</row>
    <row r="618" spans="1:39" ht="132" x14ac:dyDescent="0.15">
      <c r="A618" s="1"/>
      <c r="B618" s="25">
        <v>620013</v>
      </c>
      <c r="C618" s="26">
        <v>2</v>
      </c>
      <c r="D618" s="25">
        <v>13</v>
      </c>
      <c r="E618" s="25">
        <v>620014</v>
      </c>
      <c r="F618" s="27" t="s">
        <v>90</v>
      </c>
      <c r="G618" s="27" t="s">
        <v>60</v>
      </c>
      <c r="H618" s="28" t="str">
        <f t="shared" si="52"/>
        <v>[{"item_id":4,"count":10000}]</v>
      </c>
      <c r="I618" s="29"/>
      <c r="J618" s="29" t="str">
        <f t="shared" si="50"/>
        <v>[
{"monster_id":20400,"level":34,"stage":1,"spos":1,"cpos":1},
{"monster_id":20170,"level":34,"stage":1,"spos":2,"cpos":2},
{"monster_id":20011,"level":34,"stage":1,"spos":3,"cpos":3},
{"monster_id":20401,"level":34,"stage":1,"spos":4,"cpos":4},
{"monster_id":20031,"level":34,"stage":1,"spos":5,"cpos":5},
{"monster_id":20170,"level":34,"stage":1,"spos":6,"cpos":6}
]</v>
      </c>
      <c r="L618" s="3">
        <f t="shared" si="47"/>
        <v>3</v>
      </c>
      <c r="M618" s="3">
        <f t="shared" si="48"/>
        <v>3</v>
      </c>
      <c r="R618" s="24" t="s">
        <v>62</v>
      </c>
      <c r="X618">
        <v>70053</v>
      </c>
      <c r="Z618">
        <f t="shared" si="51"/>
        <v>34</v>
      </c>
      <c r="AA618">
        <v>1</v>
      </c>
      <c r="AB618">
        <v>20400</v>
      </c>
      <c r="AC618">
        <v>20170</v>
      </c>
      <c r="AD618">
        <v>20011</v>
      </c>
      <c r="AE618">
        <v>20401</v>
      </c>
      <c r="AF618">
        <v>20031</v>
      </c>
      <c r="AG618">
        <v>20170</v>
      </c>
      <c r="AH618">
        <v>1</v>
      </c>
      <c r="AI618">
        <v>1</v>
      </c>
      <c r="AJ618">
        <v>1</v>
      </c>
      <c r="AK618">
        <v>1</v>
      </c>
      <c r="AL618">
        <v>1</v>
      </c>
      <c r="AM618">
        <v>1</v>
      </c>
    </row>
    <row r="619" spans="1:39" ht="132" x14ac:dyDescent="0.15">
      <c r="A619" s="1"/>
      <c r="B619" s="25">
        <v>620014</v>
      </c>
      <c r="C619" s="26">
        <v>2</v>
      </c>
      <c r="D619" s="25">
        <v>14</v>
      </c>
      <c r="E619" s="25">
        <v>620015</v>
      </c>
      <c r="F619" s="27" t="s">
        <v>90</v>
      </c>
      <c r="G619" s="27" t="s">
        <v>60</v>
      </c>
      <c r="H619" s="28" t="str">
        <f t="shared" si="52"/>
        <v>[{"item_id":1,"count":10000}]</v>
      </c>
      <c r="I619" s="29"/>
      <c r="J619" s="29" t="str">
        <f t="shared" si="50"/>
        <v>[
{"monster_id":20401,"level":35,"stage":1,"spos":1,"cpos":1},
{"monster_id":20410,"level":35,"stage":1,"spos":2,"cpos":2},
{"monster_id":20430,"level":35,"stage":1,"spos":3,"cpos":3},
{"monster_id":20460,"level":35,"stage":1,"spos":4,"cpos":4},
{"monster_id":20071,"level":35,"stage":1,"spos":5,"cpos":5},
{"monster_id":20401,"level":35,"stage":1,"spos":6,"cpos":6}
]</v>
      </c>
      <c r="L619" s="3">
        <f t="shared" si="47"/>
        <v>4</v>
      </c>
      <c r="M619" s="3">
        <f t="shared" si="48"/>
        <v>4</v>
      </c>
      <c r="S619" s="24" t="s">
        <v>63</v>
      </c>
      <c r="X619">
        <v>70053</v>
      </c>
      <c r="Z619">
        <f t="shared" si="51"/>
        <v>35</v>
      </c>
      <c r="AA619">
        <v>1</v>
      </c>
      <c r="AB619">
        <v>20401</v>
      </c>
      <c r="AC619">
        <v>20410</v>
      </c>
      <c r="AD619">
        <v>20430</v>
      </c>
      <c r="AE619">
        <v>20460</v>
      </c>
      <c r="AF619">
        <v>20071</v>
      </c>
      <c r="AG619">
        <v>20401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</row>
    <row r="620" spans="1:39" ht="132" x14ac:dyDescent="0.15">
      <c r="A620" s="1"/>
      <c r="B620" s="25">
        <v>620015</v>
      </c>
      <c r="C620" s="26">
        <v>2</v>
      </c>
      <c r="D620" s="25">
        <v>15</v>
      </c>
      <c r="E620" s="25">
        <v>620016</v>
      </c>
      <c r="F620" s="27" t="s">
        <v>90</v>
      </c>
      <c r="G620" s="27" t="s">
        <v>60</v>
      </c>
      <c r="H620" s="28" t="str">
        <f t="shared" si="52"/>
        <v>[{"item_id":153,"count":3}]</v>
      </c>
      <c r="I620" s="29">
        <v>1</v>
      </c>
      <c r="J620" s="29" t="str">
        <f>"[
{""monster_id"":"&amp;AB620&amp;",""level"":"&amp;Z620&amp;",""stage"":"&amp;AH620&amp;",""spos"":1,""cpos"":1,""boss"":1},
{""monster_id"":"&amp;AC620&amp;",""level"":"&amp;Z620&amp;",""stage"":"&amp;AI620&amp;",""spos"":2,""cpos"":2},
{""monster_id"":"&amp;AD620&amp;",""level"":"&amp;Z620&amp;",""stage"":"&amp;AJ620&amp;",""spos"":3,""cpos"":3},
{""monster_id"":"&amp;AE620&amp;",""level"":"&amp;Z620&amp;",""stage"":"&amp;AK620&amp;",""spos"":4,""cpos"":4},
{""monster_id"":"&amp;AF620&amp;",""level"":"&amp;Z620&amp;",""stage"":"&amp;AL620&amp;",""spos"":5,""cpos"":5},
{""monster_id"":"&amp;AG620&amp;",""level"":"&amp;Z620&amp;",""stage"":"&amp;AM620&amp;",""spos"":6,""cpos"":6}
]"</f>
        <v>[
{"monster_id":20070,"level":37,"stage":1,"spos":1,"cpos":1,"boss":1},
{"monster_id":20161,"level":37,"stage":1,"spos":2,"cpos":2},
{"monster_id":20381,"level":37,"stage":1,"spos":3,"cpos":3},
{"monster_id":20331,"level":37,"stage":1,"spos":4,"cpos":4},
{"monster_id":20051,"level":37,"stage":1,"spos":5,"cpos":5},
{"monster_id":20121,"level":37,"stage":1,"spos":6,"cpos":6}
]</v>
      </c>
      <c r="L620" s="3">
        <f t="shared" si="47"/>
        <v>0</v>
      </c>
      <c r="M620" s="3">
        <f t="shared" si="48"/>
        <v>5</v>
      </c>
      <c r="T620" s="24" t="str">
        <f>"{""item_id"":"&amp;W620&amp;",""count"":3}"</f>
        <v>{"item_id":153,"count":3}</v>
      </c>
      <c r="W620">
        <v>153</v>
      </c>
      <c r="X620">
        <v>70053</v>
      </c>
      <c r="Z620">
        <f t="shared" si="51"/>
        <v>37</v>
      </c>
      <c r="AA620">
        <v>2</v>
      </c>
      <c r="AB620">
        <v>20070</v>
      </c>
      <c r="AC620">
        <v>20161</v>
      </c>
      <c r="AD620">
        <v>20381</v>
      </c>
      <c r="AE620">
        <v>20331</v>
      </c>
      <c r="AF620">
        <v>20051</v>
      </c>
      <c r="AG620">
        <v>20121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</row>
    <row r="621" spans="1:39" ht="132" x14ac:dyDescent="0.15">
      <c r="A621" s="1"/>
      <c r="B621" s="25">
        <v>620016</v>
      </c>
      <c r="C621" s="26">
        <v>2</v>
      </c>
      <c r="D621" s="25">
        <v>16</v>
      </c>
      <c r="E621" s="25">
        <v>620017</v>
      </c>
      <c r="F621" s="27" t="s">
        <v>90</v>
      </c>
      <c r="G621" s="27" t="s">
        <v>60</v>
      </c>
      <c r="H621" s="28" t="str">
        <f t="shared" si="52"/>
        <v>[{"item_id":4,"count":10000}]</v>
      </c>
      <c r="I621" s="29"/>
      <c r="J621" s="29" t="str">
        <f t="shared" si="50"/>
        <v>[
{"monster_id":20041,"level":38,"stage":1,"spos":1,"cpos":1},
{"monster_id":20351,"level":38,"stage":1,"spos":2,"cpos":2},
{"monster_id":20041,"level":38,"stage":1,"spos":3,"cpos":3},
{"monster_id":20050,"level":38,"stage":1,"spos":4,"cpos":4},
{"monster_id":20031,"level":38,"stage":1,"spos":5,"cpos":5},
{"monster_id":20150,"level":38,"stage":1,"spos":6,"cpos":6}
]</v>
      </c>
      <c r="L621" s="3">
        <f t="shared" si="47"/>
        <v>1</v>
      </c>
      <c r="M621" s="3">
        <f t="shared" si="48"/>
        <v>6</v>
      </c>
      <c r="R621" s="24" t="s">
        <v>62</v>
      </c>
      <c r="X621">
        <v>70053</v>
      </c>
      <c r="Z621">
        <f t="shared" si="51"/>
        <v>38</v>
      </c>
      <c r="AA621">
        <v>1</v>
      </c>
      <c r="AB621">
        <v>20041</v>
      </c>
      <c r="AC621">
        <v>20351</v>
      </c>
      <c r="AD621">
        <v>20041</v>
      </c>
      <c r="AE621">
        <v>20050</v>
      </c>
      <c r="AF621">
        <v>20031</v>
      </c>
      <c r="AG621">
        <v>20150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1</v>
      </c>
    </row>
    <row r="622" spans="1:39" ht="132" x14ac:dyDescent="0.15">
      <c r="A622" s="1"/>
      <c r="B622" s="25">
        <v>620017</v>
      </c>
      <c r="C622" s="26">
        <v>2</v>
      </c>
      <c r="D622" s="25">
        <v>17</v>
      </c>
      <c r="E622" s="25">
        <v>620018</v>
      </c>
      <c r="F622" s="27" t="s">
        <v>90</v>
      </c>
      <c r="G622" s="27" t="s">
        <v>60</v>
      </c>
      <c r="H622" s="28" t="str">
        <f t="shared" si="52"/>
        <v>[{"item_id":1,"count":10000}]</v>
      </c>
      <c r="I622" s="29"/>
      <c r="J622" s="29" t="str">
        <f t="shared" si="50"/>
        <v>[
{"monster_id":20401,"level":39,"stage":1,"spos":1,"cpos":1},
{"monster_id":20041,"level":39,"stage":1,"spos":2,"cpos":2},
{"monster_id":20450,"level":39,"stage":1,"spos":3,"cpos":3},
{"monster_id":20311,"level":39,"stage":1,"spos":4,"cpos":4},
{"monster_id":20131,"level":39,"stage":1,"spos":5,"cpos":5},
{"monster_id":20031,"level":39,"stage":1,"spos":6,"cpos":6}
]</v>
      </c>
      <c r="L622" s="3">
        <f t="shared" si="47"/>
        <v>2</v>
      </c>
      <c r="M622" s="3">
        <f t="shared" si="48"/>
        <v>7</v>
      </c>
      <c r="S622" s="24" t="s">
        <v>63</v>
      </c>
      <c r="X622">
        <v>70053</v>
      </c>
      <c r="Z622">
        <f t="shared" si="51"/>
        <v>39</v>
      </c>
      <c r="AA622">
        <v>1</v>
      </c>
      <c r="AB622">
        <v>20401</v>
      </c>
      <c r="AC622">
        <v>20041</v>
      </c>
      <c r="AD622">
        <v>20450</v>
      </c>
      <c r="AE622">
        <v>20311</v>
      </c>
      <c r="AF622">
        <v>20131</v>
      </c>
      <c r="AG622">
        <v>20031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</row>
    <row r="623" spans="1:39" ht="132" x14ac:dyDescent="0.15">
      <c r="A623" s="1"/>
      <c r="B623" s="25">
        <v>620018</v>
      </c>
      <c r="C623" s="26">
        <v>2</v>
      </c>
      <c r="D623" s="25">
        <v>18</v>
      </c>
      <c r="E623" s="25">
        <v>620019</v>
      </c>
      <c r="F623" s="27" t="s">
        <v>90</v>
      </c>
      <c r="G623" s="27" t="s">
        <v>60</v>
      </c>
      <c r="H623" s="28" t="str">
        <f t="shared" si="52"/>
        <v>[{"item_id":4,"count":10000}]</v>
      </c>
      <c r="I623" s="29"/>
      <c r="J623" s="29" t="str">
        <f t="shared" si="50"/>
        <v>[
{"monster_id":20120,"level":40,"stage":1,"spos":1,"cpos":1},
{"monster_id":20011,"level":40,"stage":1,"spos":2,"cpos":2},
{"monster_id":20360,"level":40,"stage":1,"spos":3,"cpos":3},
{"monster_id":20151,"level":40,"stage":1,"spos":4,"cpos":4},
{"monster_id":20391,"level":40,"stage":1,"spos":5,"cpos":5},
{"monster_id":20031,"level":40,"stage":1,"spos":6,"cpos":6}
]</v>
      </c>
      <c r="L623" s="3">
        <f t="shared" si="47"/>
        <v>3</v>
      </c>
      <c r="M623" s="3">
        <f t="shared" si="48"/>
        <v>8</v>
      </c>
      <c r="R623" s="24" t="s">
        <v>62</v>
      </c>
      <c r="X623">
        <v>70053</v>
      </c>
      <c r="Z623">
        <f t="shared" si="51"/>
        <v>40</v>
      </c>
      <c r="AA623">
        <v>1</v>
      </c>
      <c r="AB623">
        <v>20120</v>
      </c>
      <c r="AC623">
        <v>20011</v>
      </c>
      <c r="AD623">
        <v>20360</v>
      </c>
      <c r="AE623">
        <v>20151</v>
      </c>
      <c r="AF623">
        <v>20391</v>
      </c>
      <c r="AG623">
        <v>20031</v>
      </c>
      <c r="AH623">
        <v>1</v>
      </c>
      <c r="AI623">
        <v>1</v>
      </c>
      <c r="AJ623">
        <v>1</v>
      </c>
      <c r="AK623">
        <v>1</v>
      </c>
      <c r="AL623">
        <v>1</v>
      </c>
      <c r="AM623">
        <v>1</v>
      </c>
    </row>
    <row r="624" spans="1:39" ht="132" x14ac:dyDescent="0.15">
      <c r="A624" s="1"/>
      <c r="B624" s="25">
        <v>620019</v>
      </c>
      <c r="C624" s="26">
        <v>2</v>
      </c>
      <c r="D624" s="25">
        <v>19</v>
      </c>
      <c r="E624" s="25">
        <v>620020</v>
      </c>
      <c r="F624" s="27" t="s">
        <v>90</v>
      </c>
      <c r="G624" s="27" t="s">
        <v>60</v>
      </c>
      <c r="H624" s="28" t="str">
        <f t="shared" si="52"/>
        <v>[{"item_id":1,"count":10000}]</v>
      </c>
      <c r="I624" s="29"/>
      <c r="J624" s="29" t="str">
        <f t="shared" si="50"/>
        <v>[
{"monster_id":20411,"level":41,"stage":1,"spos":1,"cpos":1},
{"monster_id":20041,"level":41,"stage":1,"spos":2,"cpos":2},
{"monster_id":20140,"level":41,"stage":1,"spos":3,"cpos":3},
{"monster_id":20021,"level":41,"stage":1,"spos":4,"cpos":4},
{"monster_id":20371,"level":41,"stage":1,"spos":5,"cpos":5},
{"monster_id":20021,"level":41,"stage":1,"spos":6,"cpos":6}
]</v>
      </c>
      <c r="L624" s="3">
        <f t="shared" si="47"/>
        <v>4</v>
      </c>
      <c r="M624" s="3">
        <f t="shared" si="48"/>
        <v>9</v>
      </c>
      <c r="S624" s="24" t="s">
        <v>63</v>
      </c>
      <c r="X624">
        <v>70053</v>
      </c>
      <c r="Z624">
        <f t="shared" si="51"/>
        <v>41</v>
      </c>
      <c r="AA624">
        <v>1</v>
      </c>
      <c r="AB624">
        <v>20411</v>
      </c>
      <c r="AC624">
        <v>20041</v>
      </c>
      <c r="AD624">
        <v>20140</v>
      </c>
      <c r="AE624">
        <v>20021</v>
      </c>
      <c r="AF624">
        <v>20371</v>
      </c>
      <c r="AG624">
        <v>20021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1</v>
      </c>
    </row>
    <row r="625" spans="1:39" ht="132" x14ac:dyDescent="0.15">
      <c r="A625" s="1"/>
      <c r="B625" s="25">
        <v>620020</v>
      </c>
      <c r="C625" s="26">
        <v>2</v>
      </c>
      <c r="D625" s="25">
        <v>20</v>
      </c>
      <c r="E625" s="25">
        <v>620021</v>
      </c>
      <c r="F625" s="27" t="s">
        <v>90</v>
      </c>
      <c r="G625" s="27" t="s">
        <v>60</v>
      </c>
      <c r="H625" s="28" t="str">
        <f t="shared" si="52"/>
        <v>[{"item_id":154,"count":2}]</v>
      </c>
      <c r="I625" s="29">
        <v>1</v>
      </c>
      <c r="J625" s="29" t="str">
        <f>"[
{""monster_id"":"&amp;AB625&amp;",""level"":"&amp;Z625&amp;",""stage"":"&amp;AH625&amp;",""spos"":1,""cpos"":1,""boss"":1},
{""monster_id"":"&amp;AC625&amp;",""level"":"&amp;Z625&amp;",""stage"":"&amp;AI625&amp;",""spos"":2,""cpos"":2},
{""monster_id"":"&amp;AD625&amp;",""level"":"&amp;Z625&amp;",""stage"":"&amp;AJ625&amp;",""spos"":3,""cpos"":3},
{""monster_id"":"&amp;AE625&amp;",""level"":"&amp;Z625&amp;",""stage"":"&amp;AK625&amp;",""spos"":4,""cpos"":4},
{""monster_id"":"&amp;AF625&amp;",""level"":"&amp;Z625&amp;",""stage"":"&amp;AL625&amp;",""spos"":5,""cpos"":5},
{""monster_id"":"&amp;AG625&amp;",""level"":"&amp;Z625&amp;",""stage"":"&amp;AM625&amp;",""spos"":6,""cpos"":6}
]"</f>
        <v>[
{"monster_id":20120,"level":43,"stage":1,"spos":1,"cpos":1,"boss":1},
{"monster_id":20121,"level":43,"stage":1,"spos":2,"cpos":2},
{"monster_id":20451,"level":43,"stage":1,"spos":3,"cpos":3},
{"monster_id":20320,"level":43,"stage":1,"spos":4,"cpos":4},
{"monster_id":20460,"level":43,"stage":1,"spos":5,"cpos":5},
{"monster_id":20330,"level":43,"stage":1,"spos":6,"cpos":6}
]</v>
      </c>
      <c r="L625" s="3">
        <f t="shared" si="47"/>
        <v>0</v>
      </c>
      <c r="M625" s="3">
        <f t="shared" si="48"/>
        <v>0</v>
      </c>
      <c r="T625" s="24" t="str">
        <f>"{""item_id"":"&amp;W625&amp;",""count"":2}"</f>
        <v>{"item_id":154,"count":2}</v>
      </c>
      <c r="W625">
        <v>154</v>
      </c>
      <c r="X625">
        <v>70053</v>
      </c>
      <c r="Z625">
        <f t="shared" si="51"/>
        <v>43</v>
      </c>
      <c r="AA625">
        <v>2</v>
      </c>
      <c r="AB625">
        <v>20120</v>
      </c>
      <c r="AC625">
        <v>20121</v>
      </c>
      <c r="AD625">
        <v>20451</v>
      </c>
      <c r="AE625">
        <v>20320</v>
      </c>
      <c r="AF625">
        <v>20460</v>
      </c>
      <c r="AG625">
        <v>20330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</row>
    <row r="626" spans="1:39" ht="132" x14ac:dyDescent="0.15">
      <c r="A626" s="1"/>
      <c r="B626" s="25">
        <v>620021</v>
      </c>
      <c r="C626" s="26">
        <v>2</v>
      </c>
      <c r="D626" s="25">
        <v>21</v>
      </c>
      <c r="E626" s="25">
        <v>620022</v>
      </c>
      <c r="F626" s="27" t="s">
        <v>90</v>
      </c>
      <c r="G626" s="27" t="s">
        <v>60</v>
      </c>
      <c r="H626" s="28" t="str">
        <f t="shared" si="52"/>
        <v>[{"item_id":4,"count":10000}]</v>
      </c>
      <c r="I626" s="29"/>
      <c r="J626" s="29" t="str">
        <f t="shared" si="50"/>
        <v>[
{"monster_id":20351,"level":44,"stage":1,"spos":1,"cpos":1},
{"monster_id":20340,"level":44,"stage":1,"spos":2,"cpos":2},
{"monster_id":20311,"level":44,"stage":1,"spos":3,"cpos":3},
{"monster_id":20331,"level":44,"stage":1,"spos":4,"cpos":4},
{"monster_id":20310,"level":44,"stage":1,"spos":5,"cpos":5},
{"monster_id":20131,"level":44,"stage":1,"spos":6,"cpos":6}
]</v>
      </c>
      <c r="L626" s="3">
        <f t="shared" si="47"/>
        <v>1</v>
      </c>
      <c r="M626" s="3">
        <f t="shared" si="48"/>
        <v>1</v>
      </c>
      <c r="R626" s="24" t="s">
        <v>62</v>
      </c>
      <c r="X626">
        <v>70053</v>
      </c>
      <c r="Z626">
        <f t="shared" si="51"/>
        <v>44</v>
      </c>
      <c r="AA626">
        <v>1</v>
      </c>
      <c r="AB626">
        <v>20351</v>
      </c>
      <c r="AC626">
        <v>20340</v>
      </c>
      <c r="AD626">
        <v>20311</v>
      </c>
      <c r="AE626">
        <v>20331</v>
      </c>
      <c r="AF626">
        <v>20310</v>
      </c>
      <c r="AG626">
        <v>20131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</row>
    <row r="627" spans="1:39" ht="132" x14ac:dyDescent="0.15">
      <c r="A627" s="1"/>
      <c r="B627" s="25">
        <v>620022</v>
      </c>
      <c r="C627" s="26">
        <v>2</v>
      </c>
      <c r="D627" s="25">
        <v>22</v>
      </c>
      <c r="E627" s="25">
        <v>620023</v>
      </c>
      <c r="F627" s="27" t="s">
        <v>90</v>
      </c>
      <c r="G627" s="27" t="s">
        <v>60</v>
      </c>
      <c r="H627" s="28" t="str">
        <f t="shared" si="52"/>
        <v>[{"item_id":1,"count":10000}]</v>
      </c>
      <c r="I627" s="29"/>
      <c r="J627" s="29" t="str">
        <f t="shared" si="50"/>
        <v>[
{"monster_id":20180,"level":45,"stage":1,"spos":1,"cpos":1},
{"monster_id":20421,"level":45,"stage":1,"spos":2,"cpos":2},
{"monster_id":20321,"level":45,"stage":1,"spos":3,"cpos":3},
{"monster_id":20341,"level":45,"stage":1,"spos":4,"cpos":4},
{"monster_id":20040,"level":45,"stage":1,"spos":5,"cpos":5},
{"monster_id":20181,"level":45,"stage":1,"spos":6,"cpos":6}
]</v>
      </c>
      <c r="L627" s="3">
        <f t="shared" si="47"/>
        <v>2</v>
      </c>
      <c r="M627" s="3">
        <f t="shared" si="48"/>
        <v>2</v>
      </c>
      <c r="S627" s="24" t="s">
        <v>63</v>
      </c>
      <c r="X627">
        <v>70053</v>
      </c>
      <c r="Z627">
        <f t="shared" si="51"/>
        <v>45</v>
      </c>
      <c r="AA627">
        <v>1</v>
      </c>
      <c r="AB627">
        <v>20180</v>
      </c>
      <c r="AC627">
        <v>20421</v>
      </c>
      <c r="AD627">
        <v>20321</v>
      </c>
      <c r="AE627">
        <v>20341</v>
      </c>
      <c r="AF627">
        <v>20040</v>
      </c>
      <c r="AG627">
        <v>20181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</row>
    <row r="628" spans="1:39" ht="132" x14ac:dyDescent="0.15">
      <c r="A628" s="1"/>
      <c r="B628" s="25">
        <v>620023</v>
      </c>
      <c r="C628" s="26">
        <v>2</v>
      </c>
      <c r="D628" s="25">
        <v>23</v>
      </c>
      <c r="E628" s="25">
        <v>620024</v>
      </c>
      <c r="F628" s="27" t="s">
        <v>90</v>
      </c>
      <c r="G628" s="27" t="s">
        <v>60</v>
      </c>
      <c r="H628" s="28" t="str">
        <f t="shared" si="52"/>
        <v>[{"item_id":4,"count":10000}]</v>
      </c>
      <c r="I628" s="29"/>
      <c r="J628" s="29" t="str">
        <f t="shared" si="50"/>
        <v>[
{"monster_id":20080,"level":46,"stage":1,"spos":1,"cpos":1},
{"monster_id":20460,"level":46,"stage":1,"spos":2,"cpos":2},
{"monster_id":20151,"level":46,"stage":1,"spos":3,"cpos":3},
{"monster_id":20401,"level":46,"stage":1,"spos":4,"cpos":4},
{"monster_id":20310,"level":46,"stage":1,"spos":5,"cpos":5},
{"monster_id":20161,"level":46,"stage":1,"spos":6,"cpos":6}
]</v>
      </c>
      <c r="L628" s="3">
        <f t="shared" si="47"/>
        <v>3</v>
      </c>
      <c r="M628" s="3">
        <f t="shared" si="48"/>
        <v>3</v>
      </c>
      <c r="R628" s="24" t="s">
        <v>62</v>
      </c>
      <c r="X628">
        <v>70053</v>
      </c>
      <c r="Z628">
        <f t="shared" si="51"/>
        <v>46</v>
      </c>
      <c r="AA628">
        <v>1</v>
      </c>
      <c r="AB628">
        <v>20080</v>
      </c>
      <c r="AC628">
        <v>20460</v>
      </c>
      <c r="AD628">
        <v>20151</v>
      </c>
      <c r="AE628">
        <v>20401</v>
      </c>
      <c r="AF628">
        <v>20310</v>
      </c>
      <c r="AG628">
        <v>20161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</row>
    <row r="629" spans="1:39" ht="132" x14ac:dyDescent="0.15">
      <c r="A629" s="1"/>
      <c r="B629" s="25">
        <v>620024</v>
      </c>
      <c r="C629" s="26">
        <v>2</v>
      </c>
      <c r="D629" s="25">
        <v>24</v>
      </c>
      <c r="E629" s="25">
        <v>620025</v>
      </c>
      <c r="F629" s="27" t="s">
        <v>90</v>
      </c>
      <c r="G629" s="27" t="s">
        <v>60</v>
      </c>
      <c r="H629" s="28" t="str">
        <f t="shared" si="52"/>
        <v>[{"item_id":1,"count":10000}]</v>
      </c>
      <c r="I629" s="29"/>
      <c r="J629" s="29" t="str">
        <f t="shared" si="50"/>
        <v>[
{"monster_id":20471,"level":47,"stage":1,"spos":1,"cpos":1},
{"monster_id":20471,"level":47,"stage":1,"spos":2,"cpos":2},
{"monster_id":20330,"level":47,"stage":1,"spos":3,"cpos":3},
{"monster_id":20011,"level":47,"stage":1,"spos":4,"cpos":4},
{"monster_id":20430,"level":47,"stage":1,"spos":5,"cpos":5},
{"monster_id":20021,"level":47,"stage":1,"spos":6,"cpos":6}
]</v>
      </c>
      <c r="L629" s="3">
        <f t="shared" si="47"/>
        <v>4</v>
      </c>
      <c r="M629" s="3">
        <f t="shared" si="48"/>
        <v>4</v>
      </c>
      <c r="S629" s="24" t="s">
        <v>63</v>
      </c>
      <c r="X629">
        <v>70053</v>
      </c>
      <c r="Z629">
        <f t="shared" si="51"/>
        <v>47</v>
      </c>
      <c r="AA629">
        <v>1</v>
      </c>
      <c r="AB629">
        <v>20471</v>
      </c>
      <c r="AC629">
        <v>20471</v>
      </c>
      <c r="AD629">
        <v>20330</v>
      </c>
      <c r="AE629">
        <v>20011</v>
      </c>
      <c r="AF629">
        <v>20430</v>
      </c>
      <c r="AG629">
        <v>20021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</row>
    <row r="630" spans="1:39" ht="132" x14ac:dyDescent="0.15">
      <c r="A630" s="1"/>
      <c r="B630" s="25">
        <v>620025</v>
      </c>
      <c r="C630" s="26">
        <v>2</v>
      </c>
      <c r="D630" s="25">
        <v>25</v>
      </c>
      <c r="E630" s="25">
        <v>620026</v>
      </c>
      <c r="F630" s="27" t="s">
        <v>90</v>
      </c>
      <c r="G630" s="27" t="s">
        <v>60</v>
      </c>
      <c r="H630" s="28" t="str">
        <f t="shared" si="52"/>
        <v>[{"item_id":70053,"count":6}]</v>
      </c>
      <c r="I630" s="29">
        <v>1</v>
      </c>
      <c r="J630" s="29" t="str">
        <f>"[
{""monster_id"":"&amp;AB630&amp;",""level"":"&amp;Z630&amp;",""stage"":"&amp;AH630&amp;",""spos"":1,""cpos"":1,""boss"":1},
{""monster_id"":"&amp;AC630&amp;",""level"":"&amp;Z630&amp;",""stage"":"&amp;AI630&amp;",""spos"":2,""cpos"":2},
{""monster_id"":"&amp;AD630&amp;",""level"":"&amp;Z630&amp;",""stage"":"&amp;AJ630&amp;",""spos"":3,""cpos"":3},
{""monster_id"":"&amp;AE630&amp;",""level"":"&amp;Z630&amp;",""stage"":"&amp;AK630&amp;",""spos"":4,""cpos"":4},
{""monster_id"":"&amp;AF630&amp;",""level"":"&amp;Z630&amp;",""stage"":"&amp;AL630&amp;",""spos"":5,""cpos"":5},
{""monster_id"":"&amp;AG630&amp;",""level"":"&amp;Z630&amp;",""stage"":"&amp;AM630&amp;",""spos"":6,""cpos"":6}
]"</f>
        <v>[
{"monster_id":20180,"level":49,"stage":1,"spos":1,"cpos":1,"boss":1},
{"monster_id":20370,"level":49,"stage":1,"spos":2,"cpos":2},
{"monster_id":20051,"level":49,"stage":1,"spos":3,"cpos":3},
{"monster_id":20020,"level":49,"stage":1,"spos":4,"cpos":4},
{"monster_id":20111,"level":49,"stage":1,"spos":5,"cpos":5},
{"monster_id":20420,"level":49,"stage":1,"spos":6,"cpos":6}
]</v>
      </c>
      <c r="L630" s="3">
        <f t="shared" si="47"/>
        <v>0</v>
      </c>
      <c r="M630" s="3">
        <f t="shared" si="48"/>
        <v>5</v>
      </c>
      <c r="U630" s="24" t="str">
        <f>"{""item_id"":"&amp;X630&amp;",""count"":6}"</f>
        <v>{"item_id":70053,"count":6}</v>
      </c>
      <c r="X630">
        <v>70053</v>
      </c>
      <c r="Z630">
        <f t="shared" si="51"/>
        <v>49</v>
      </c>
      <c r="AA630">
        <v>2</v>
      </c>
      <c r="AB630">
        <v>20180</v>
      </c>
      <c r="AC630">
        <v>20370</v>
      </c>
      <c r="AD630">
        <v>20051</v>
      </c>
      <c r="AE630">
        <v>20020</v>
      </c>
      <c r="AF630">
        <v>20111</v>
      </c>
      <c r="AG630">
        <v>20420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</row>
    <row r="631" spans="1:39" ht="132" x14ac:dyDescent="0.15">
      <c r="A631" s="1"/>
      <c r="B631" s="25">
        <v>620026</v>
      </c>
      <c r="C631" s="26">
        <v>2</v>
      </c>
      <c r="D631" s="25">
        <v>26</v>
      </c>
      <c r="E631" s="25">
        <v>620027</v>
      </c>
      <c r="F631" s="27" t="s">
        <v>90</v>
      </c>
      <c r="G631" s="27" t="s">
        <v>60</v>
      </c>
      <c r="H631" s="28" t="str">
        <f t="shared" si="52"/>
        <v>[{"item_id":4,"count":10000}]</v>
      </c>
      <c r="I631" s="29"/>
      <c r="J631" s="29" t="str">
        <f t="shared" si="50"/>
        <v>[
{"monster_id":20420,"level":50,"stage":1,"spos":1,"cpos":1},
{"monster_id":20120,"level":50,"stage":1,"spos":2,"cpos":2},
{"monster_id":20401,"level":50,"stage":1,"spos":3,"cpos":3},
{"monster_id":20471,"level":50,"stage":1,"spos":4,"cpos":4},
{"monster_id":20350,"level":50,"stage":1,"spos":5,"cpos":5},
{"monster_id":20070,"level":50,"stage":1,"spos":6,"cpos":6}
]</v>
      </c>
      <c r="L631" s="3">
        <f t="shared" si="47"/>
        <v>1</v>
      </c>
      <c r="M631" s="3">
        <f t="shared" si="48"/>
        <v>6</v>
      </c>
      <c r="R631" s="24" t="s">
        <v>62</v>
      </c>
      <c r="X631">
        <v>70053</v>
      </c>
      <c r="Z631">
        <f t="shared" si="51"/>
        <v>50</v>
      </c>
      <c r="AA631">
        <v>1</v>
      </c>
      <c r="AB631">
        <v>20420</v>
      </c>
      <c r="AC631">
        <v>20120</v>
      </c>
      <c r="AD631">
        <v>20401</v>
      </c>
      <c r="AE631">
        <v>20471</v>
      </c>
      <c r="AF631">
        <v>20350</v>
      </c>
      <c r="AG631">
        <v>20070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</row>
    <row r="632" spans="1:39" ht="132" x14ac:dyDescent="0.15">
      <c r="A632" s="1"/>
      <c r="B632" s="25">
        <v>620027</v>
      </c>
      <c r="C632" s="26">
        <v>2</v>
      </c>
      <c r="D632" s="25">
        <v>27</v>
      </c>
      <c r="E632" s="25">
        <v>620028</v>
      </c>
      <c r="F632" s="27" t="s">
        <v>90</v>
      </c>
      <c r="G632" s="27" t="s">
        <v>60</v>
      </c>
      <c r="H632" s="28" t="str">
        <f t="shared" si="52"/>
        <v>[{"item_id":1,"count":10000}]</v>
      </c>
      <c r="I632" s="29"/>
      <c r="J632" s="29" t="str">
        <f t="shared" si="50"/>
        <v>[
{"monster_id":20131,"level":51,"stage":1,"spos":1,"cpos":1},
{"monster_id":20011,"level":51,"stage":1,"spos":2,"cpos":2},
{"monster_id":20401,"level":51,"stage":1,"spos":3,"cpos":3},
{"monster_id":20330,"level":51,"stage":1,"spos":4,"cpos":4},
{"monster_id":20060,"level":51,"stage":1,"spos":5,"cpos":5},
{"monster_id":20141,"level":51,"stage":1,"spos":6,"cpos":6}
]</v>
      </c>
      <c r="L632" s="3">
        <f t="shared" si="47"/>
        <v>2</v>
      </c>
      <c r="M632" s="3">
        <f t="shared" si="48"/>
        <v>7</v>
      </c>
      <c r="S632" s="24" t="s">
        <v>63</v>
      </c>
      <c r="X632">
        <v>70053</v>
      </c>
      <c r="Z632">
        <f t="shared" si="51"/>
        <v>51</v>
      </c>
      <c r="AA632">
        <v>1</v>
      </c>
      <c r="AB632">
        <v>20131</v>
      </c>
      <c r="AC632">
        <v>20011</v>
      </c>
      <c r="AD632">
        <v>20401</v>
      </c>
      <c r="AE632">
        <v>20330</v>
      </c>
      <c r="AF632">
        <v>20060</v>
      </c>
      <c r="AG632">
        <v>20141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</row>
    <row r="633" spans="1:39" ht="132" x14ac:dyDescent="0.15">
      <c r="A633" s="1"/>
      <c r="B633" s="25">
        <v>620028</v>
      </c>
      <c r="C633" s="26">
        <v>2</v>
      </c>
      <c r="D633" s="25">
        <v>28</v>
      </c>
      <c r="E633" s="25">
        <v>620029</v>
      </c>
      <c r="F633" s="27" t="s">
        <v>90</v>
      </c>
      <c r="G633" s="27" t="s">
        <v>60</v>
      </c>
      <c r="H633" s="28" t="str">
        <f t="shared" si="52"/>
        <v>[{"item_id":4,"count":10000}]</v>
      </c>
      <c r="I633" s="29"/>
      <c r="J633" s="29" t="str">
        <f t="shared" si="50"/>
        <v>[
{"monster_id":20390,"level":52,"stage":1,"spos":1,"cpos":1},
{"monster_id":20151,"level":52,"stage":1,"spos":2,"cpos":2},
{"monster_id":20320,"level":52,"stage":1,"spos":3,"cpos":3},
{"monster_id":20160,"level":52,"stage":1,"spos":4,"cpos":4},
{"monster_id":20060,"level":52,"stage":1,"spos":5,"cpos":5},
{"monster_id":20060,"level":52,"stage":1,"spos":6,"cpos":6}
]</v>
      </c>
      <c r="L633" s="3">
        <f t="shared" si="47"/>
        <v>3</v>
      </c>
      <c r="M633" s="3">
        <f t="shared" si="48"/>
        <v>8</v>
      </c>
      <c r="R633" s="24" t="s">
        <v>62</v>
      </c>
      <c r="X633">
        <v>70053</v>
      </c>
      <c r="Z633">
        <f t="shared" si="51"/>
        <v>52</v>
      </c>
      <c r="AA633">
        <v>1</v>
      </c>
      <c r="AB633">
        <v>20390</v>
      </c>
      <c r="AC633">
        <v>20151</v>
      </c>
      <c r="AD633">
        <v>20320</v>
      </c>
      <c r="AE633">
        <v>20160</v>
      </c>
      <c r="AF633">
        <v>20060</v>
      </c>
      <c r="AG633">
        <v>20060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</row>
    <row r="634" spans="1:39" ht="132" x14ac:dyDescent="0.15">
      <c r="A634" s="1"/>
      <c r="B634" s="25">
        <v>620029</v>
      </c>
      <c r="C634" s="26">
        <v>2</v>
      </c>
      <c r="D634" s="25">
        <v>29</v>
      </c>
      <c r="E634" s="25">
        <v>620030</v>
      </c>
      <c r="F634" s="27" t="s">
        <v>90</v>
      </c>
      <c r="G634" s="27" t="s">
        <v>60</v>
      </c>
      <c r="H634" s="28" t="str">
        <f t="shared" si="52"/>
        <v>[{"item_id":1,"count":10000}]</v>
      </c>
      <c r="I634" s="29"/>
      <c r="J634" s="29" t="str">
        <f t="shared" si="50"/>
        <v>[
{"monster_id":20350,"level":53,"stage":1,"spos":1,"cpos":1},
{"monster_id":20391,"level":53,"stage":1,"spos":2,"cpos":2},
{"monster_id":20340,"level":53,"stage":1,"spos":3,"cpos":3},
{"monster_id":20400,"level":53,"stage":1,"spos":4,"cpos":4},
{"monster_id":20431,"level":53,"stage":1,"spos":5,"cpos":5},
{"monster_id":20180,"level":53,"stage":1,"spos":6,"cpos":6}
]</v>
      </c>
      <c r="L634" s="3">
        <f t="shared" si="47"/>
        <v>4</v>
      </c>
      <c r="M634" s="3">
        <f t="shared" si="48"/>
        <v>9</v>
      </c>
      <c r="S634" s="24" t="s">
        <v>63</v>
      </c>
      <c r="X634">
        <v>70053</v>
      </c>
      <c r="Z634">
        <f t="shared" si="51"/>
        <v>53</v>
      </c>
      <c r="AA634">
        <v>1</v>
      </c>
      <c r="AB634">
        <v>20350</v>
      </c>
      <c r="AC634">
        <v>20391</v>
      </c>
      <c r="AD634">
        <v>20340</v>
      </c>
      <c r="AE634">
        <v>20400</v>
      </c>
      <c r="AF634">
        <v>20431</v>
      </c>
      <c r="AG634">
        <v>20180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</row>
    <row r="635" spans="1:39" ht="132" x14ac:dyDescent="0.15">
      <c r="A635" s="1"/>
      <c r="B635" s="25">
        <v>620030</v>
      </c>
      <c r="C635" s="26">
        <v>2</v>
      </c>
      <c r="D635" s="25">
        <v>30</v>
      </c>
      <c r="E635" s="25">
        <v>620031</v>
      </c>
      <c r="F635" s="27" t="s">
        <v>90</v>
      </c>
      <c r="G635" s="27" t="s">
        <v>60</v>
      </c>
      <c r="H635" s="28" t="str">
        <f t="shared" si="52"/>
        <v>[{"item_id":151,"count":7}]</v>
      </c>
      <c r="I635" s="29">
        <v>1</v>
      </c>
      <c r="J635" s="29" t="str">
        <f>"[
{""monster_id"":"&amp;AB635&amp;",""level"":"&amp;Z635&amp;",""stage"":"&amp;AH635&amp;",""spos"":1,""cpos"":1,""boss"":1},
{""monster_id"":"&amp;AC635&amp;",""level"":"&amp;Z635&amp;",""stage"":"&amp;AI635&amp;",""spos"":2,""cpos"":2},
{""monster_id"":"&amp;AD635&amp;",""level"":"&amp;Z635&amp;",""stage"":"&amp;AJ635&amp;",""spos"":3,""cpos"":3},
{""monster_id"":"&amp;AE635&amp;",""level"":"&amp;Z635&amp;",""stage"":"&amp;AK635&amp;",""spos"":4,""cpos"":4},
{""monster_id"":"&amp;AF635&amp;",""level"":"&amp;Z635&amp;",""stage"":"&amp;AL635&amp;",""spos"":5,""cpos"":5},
{""monster_id"":"&amp;AG635&amp;",""level"":"&amp;Z635&amp;",""stage"":"&amp;AM635&amp;",""spos"":6,""cpos"":6}
]"</f>
        <v>[
{"monster_id":20450,"level":55,"stage":2,"spos":1,"cpos":1,"boss":1},
{"monster_id":20370,"level":55,"stage":2,"spos":2,"cpos":2},
{"monster_id":20041,"level":55,"stage":2,"spos":3,"cpos":3},
{"monster_id":20071,"level":55,"stage":2,"spos":4,"cpos":4},
{"monster_id":20340,"level":55,"stage":2,"spos":5,"cpos":5},
{"monster_id":20381,"level":55,"stage":2,"spos":6,"cpos":6}
]</v>
      </c>
      <c r="L635" s="3">
        <f t="shared" si="47"/>
        <v>0</v>
      </c>
      <c r="M635" s="3">
        <f t="shared" si="48"/>
        <v>0</v>
      </c>
      <c r="T635" s="24" t="str">
        <f>"{""item_id"":"&amp;W635&amp;",""count"":7}"</f>
        <v>{"item_id":151,"count":7}</v>
      </c>
      <c r="W635">
        <v>151</v>
      </c>
      <c r="X635">
        <v>70053</v>
      </c>
      <c r="Z635">
        <f t="shared" si="51"/>
        <v>55</v>
      </c>
      <c r="AA635">
        <v>2</v>
      </c>
      <c r="AB635">
        <v>20450</v>
      </c>
      <c r="AC635">
        <v>20370</v>
      </c>
      <c r="AD635">
        <v>20041</v>
      </c>
      <c r="AE635">
        <v>20071</v>
      </c>
      <c r="AF635">
        <v>20340</v>
      </c>
      <c r="AG635">
        <v>20381</v>
      </c>
      <c r="AH635">
        <v>2</v>
      </c>
      <c r="AI635">
        <v>2</v>
      </c>
      <c r="AJ635">
        <v>2</v>
      </c>
      <c r="AK635">
        <v>2</v>
      </c>
      <c r="AL635">
        <v>2</v>
      </c>
      <c r="AM635">
        <v>2</v>
      </c>
    </row>
    <row r="636" spans="1:39" ht="132" x14ac:dyDescent="0.15">
      <c r="A636" s="1"/>
      <c r="B636" s="25">
        <v>620031</v>
      </c>
      <c r="C636" s="26">
        <v>2</v>
      </c>
      <c r="D636" s="25">
        <v>31</v>
      </c>
      <c r="E636" s="25">
        <v>620032</v>
      </c>
      <c r="F636" s="27" t="s">
        <v>90</v>
      </c>
      <c r="G636" s="27" t="s">
        <v>60</v>
      </c>
      <c r="H636" s="28" t="str">
        <f t="shared" si="52"/>
        <v>[{"item_id":4,"count":10000}]</v>
      </c>
      <c r="I636" s="29"/>
      <c r="J636" s="29" t="str">
        <f t="shared" si="50"/>
        <v>[
{"monster_id":20071,"level":56,"stage":2,"spos":1,"cpos":1},
{"monster_id":20401,"level":56,"stage":2,"spos":2,"cpos":2},
{"monster_id":20140,"level":56,"stage":2,"spos":3,"cpos":3},
{"monster_id":20410,"level":56,"stage":2,"spos":4,"cpos":4},
{"monster_id":20400,"level":56,"stage":2,"spos":5,"cpos":5},
{"monster_id":20152,"level":56,"stage":2,"spos":6,"cpos":6}
]</v>
      </c>
      <c r="L636" s="3">
        <f t="shared" si="47"/>
        <v>1</v>
      </c>
      <c r="M636" s="3">
        <f t="shared" si="48"/>
        <v>1</v>
      </c>
      <c r="R636" s="24" t="s">
        <v>62</v>
      </c>
      <c r="X636">
        <v>70053</v>
      </c>
      <c r="Z636">
        <f t="shared" si="51"/>
        <v>56</v>
      </c>
      <c r="AA636">
        <v>1</v>
      </c>
      <c r="AB636">
        <v>20071</v>
      </c>
      <c r="AC636">
        <v>20401</v>
      </c>
      <c r="AD636">
        <v>20140</v>
      </c>
      <c r="AE636">
        <v>20410</v>
      </c>
      <c r="AF636">
        <v>20400</v>
      </c>
      <c r="AG636">
        <v>20152</v>
      </c>
      <c r="AH636">
        <v>2</v>
      </c>
      <c r="AI636">
        <v>2</v>
      </c>
      <c r="AJ636">
        <v>2</v>
      </c>
      <c r="AK636">
        <v>2</v>
      </c>
      <c r="AL636">
        <v>2</v>
      </c>
      <c r="AM636">
        <v>2</v>
      </c>
    </row>
    <row r="637" spans="1:39" ht="132" x14ac:dyDescent="0.15">
      <c r="A637" s="1"/>
      <c r="B637" s="25">
        <v>620032</v>
      </c>
      <c r="C637" s="26">
        <v>2</v>
      </c>
      <c r="D637" s="25">
        <v>32</v>
      </c>
      <c r="E637" s="25">
        <v>620033</v>
      </c>
      <c r="F637" s="27" t="s">
        <v>90</v>
      </c>
      <c r="G637" s="27" t="s">
        <v>60</v>
      </c>
      <c r="H637" s="28" t="str">
        <f t="shared" si="52"/>
        <v>[{"item_id":1,"count":10000}]</v>
      </c>
      <c r="I637" s="29"/>
      <c r="J637" s="29" t="str">
        <f t="shared" si="50"/>
        <v>[
{"monster_id":20081,"level":57,"stage":2,"spos":1,"cpos":1},
{"monster_id":20430,"level":57,"stage":2,"spos":2,"cpos":2},
{"monster_id":20392,"level":57,"stage":2,"spos":3,"cpos":3},
{"monster_id":20350,"level":57,"stage":2,"spos":4,"cpos":4},
{"monster_id":20142,"level":57,"stage":2,"spos":5,"cpos":5},
{"monster_id":20051,"level":57,"stage":2,"spos":6,"cpos":6}
]</v>
      </c>
      <c r="L637" s="3">
        <f t="shared" si="47"/>
        <v>2</v>
      </c>
      <c r="M637" s="3">
        <f t="shared" si="48"/>
        <v>2</v>
      </c>
      <c r="S637" s="24" t="s">
        <v>63</v>
      </c>
      <c r="X637">
        <v>70053</v>
      </c>
      <c r="Z637">
        <f t="shared" si="51"/>
        <v>57</v>
      </c>
      <c r="AA637">
        <v>1</v>
      </c>
      <c r="AB637">
        <v>20081</v>
      </c>
      <c r="AC637">
        <v>20430</v>
      </c>
      <c r="AD637">
        <v>20392</v>
      </c>
      <c r="AE637">
        <v>20350</v>
      </c>
      <c r="AF637">
        <v>20142</v>
      </c>
      <c r="AG637">
        <v>20051</v>
      </c>
      <c r="AH637">
        <v>2</v>
      </c>
      <c r="AI637">
        <v>2</v>
      </c>
      <c r="AJ637">
        <v>2</v>
      </c>
      <c r="AK637">
        <v>2</v>
      </c>
      <c r="AL637">
        <v>2</v>
      </c>
      <c r="AM637">
        <v>2</v>
      </c>
    </row>
    <row r="638" spans="1:39" ht="132" x14ac:dyDescent="0.15">
      <c r="A638" s="1"/>
      <c r="B638" s="25">
        <v>620033</v>
      </c>
      <c r="C638" s="26">
        <v>2</v>
      </c>
      <c r="D638" s="25">
        <v>33</v>
      </c>
      <c r="E638" s="25">
        <v>620034</v>
      </c>
      <c r="F638" s="27" t="s">
        <v>90</v>
      </c>
      <c r="G638" s="27" t="s">
        <v>60</v>
      </c>
      <c r="H638" s="28" t="str">
        <f t="shared" si="52"/>
        <v>[{"item_id":4,"count":10000}]</v>
      </c>
      <c r="I638" s="29"/>
      <c r="J638" s="29" t="str">
        <f t="shared" si="50"/>
        <v>[
{"monster_id":20022,"level":58,"stage":2,"spos":1,"cpos":1},
{"monster_id":20320,"level":58,"stage":2,"spos":2,"cpos":2},
{"monster_id":20440,"level":58,"stage":2,"spos":3,"cpos":3},
{"monster_id":20432,"level":58,"stage":2,"spos":4,"cpos":4},
{"monster_id":20051,"level":58,"stage":2,"spos":5,"cpos":5},
{"monster_id":20352,"level":58,"stage":2,"spos":6,"cpos":6}
]</v>
      </c>
      <c r="L638" s="3">
        <f t="shared" si="47"/>
        <v>3</v>
      </c>
      <c r="M638" s="3">
        <f t="shared" si="48"/>
        <v>3</v>
      </c>
      <c r="R638" s="24" t="s">
        <v>62</v>
      </c>
      <c r="X638">
        <v>70053</v>
      </c>
      <c r="Z638">
        <f t="shared" si="51"/>
        <v>58</v>
      </c>
      <c r="AA638">
        <v>1</v>
      </c>
      <c r="AB638">
        <v>20022</v>
      </c>
      <c r="AC638">
        <v>20320</v>
      </c>
      <c r="AD638">
        <v>20440</v>
      </c>
      <c r="AE638">
        <v>20432</v>
      </c>
      <c r="AF638">
        <v>20051</v>
      </c>
      <c r="AG638">
        <v>20352</v>
      </c>
      <c r="AH638">
        <v>2</v>
      </c>
      <c r="AI638">
        <v>2</v>
      </c>
      <c r="AJ638">
        <v>2</v>
      </c>
      <c r="AK638">
        <v>2</v>
      </c>
      <c r="AL638">
        <v>2</v>
      </c>
      <c r="AM638">
        <v>2</v>
      </c>
    </row>
    <row r="639" spans="1:39" ht="132" x14ac:dyDescent="0.15">
      <c r="A639" s="1"/>
      <c r="B639" s="25">
        <v>620034</v>
      </c>
      <c r="C639" s="26">
        <v>2</v>
      </c>
      <c r="D639" s="25">
        <v>34</v>
      </c>
      <c r="E639" s="25">
        <v>620035</v>
      </c>
      <c r="F639" s="27" t="s">
        <v>90</v>
      </c>
      <c r="G639" s="27" t="s">
        <v>60</v>
      </c>
      <c r="H639" s="28" t="str">
        <f t="shared" si="52"/>
        <v>[{"item_id":1,"count":10000}]</v>
      </c>
      <c r="I639" s="29"/>
      <c r="J639" s="29" t="str">
        <f t="shared" si="50"/>
        <v>[
{"monster_id":20381,"level":59,"stage":2,"spos":1,"cpos":1},
{"monster_id":20401,"level":59,"stage":2,"spos":2,"cpos":2},
{"monster_id":20340,"level":59,"stage":2,"spos":3,"cpos":3},
{"monster_id":20331,"level":59,"stage":2,"spos":4,"cpos":4},
{"monster_id":20430,"level":59,"stage":2,"spos":5,"cpos":5},
{"monster_id":20171,"level":59,"stage":2,"spos":6,"cpos":6}
]</v>
      </c>
      <c r="L639" s="3">
        <f t="shared" si="47"/>
        <v>4</v>
      </c>
      <c r="M639" s="3">
        <f t="shared" si="48"/>
        <v>4</v>
      </c>
      <c r="S639" s="24" t="s">
        <v>63</v>
      </c>
      <c r="X639">
        <v>70053</v>
      </c>
      <c r="Z639">
        <f t="shared" si="51"/>
        <v>59</v>
      </c>
      <c r="AA639">
        <v>1</v>
      </c>
      <c r="AB639">
        <v>20381</v>
      </c>
      <c r="AC639">
        <v>20401</v>
      </c>
      <c r="AD639">
        <v>20340</v>
      </c>
      <c r="AE639">
        <v>20331</v>
      </c>
      <c r="AF639">
        <v>20430</v>
      </c>
      <c r="AG639">
        <v>20171</v>
      </c>
      <c r="AH639">
        <v>2</v>
      </c>
      <c r="AI639">
        <v>2</v>
      </c>
      <c r="AJ639">
        <v>2</v>
      </c>
      <c r="AK639">
        <v>2</v>
      </c>
      <c r="AL639">
        <v>2</v>
      </c>
      <c r="AM639">
        <v>2</v>
      </c>
    </row>
    <row r="640" spans="1:39" ht="132" x14ac:dyDescent="0.15">
      <c r="A640" s="1"/>
      <c r="B640" s="25">
        <v>620035</v>
      </c>
      <c r="C640" s="26">
        <v>2</v>
      </c>
      <c r="D640" s="25">
        <v>35</v>
      </c>
      <c r="E640" s="25">
        <v>620036</v>
      </c>
      <c r="F640" s="27" t="s">
        <v>90</v>
      </c>
      <c r="G640" s="27" t="s">
        <v>60</v>
      </c>
      <c r="H640" s="28" t="str">
        <f t="shared" si="52"/>
        <v>[{"item_id":152,"count":6}]</v>
      </c>
      <c r="I640" s="29">
        <v>1</v>
      </c>
      <c r="J640" s="29" t="str">
        <f>"[
{""monster_id"":"&amp;AB640&amp;",""level"":"&amp;Z640&amp;",""stage"":"&amp;AH640&amp;",""spos"":1,""cpos"":1,""boss"":1},
{""monster_id"":"&amp;AC640&amp;",""level"":"&amp;Z640&amp;",""stage"":"&amp;AI640&amp;",""spos"":2,""cpos"":2},
{""monster_id"":"&amp;AD640&amp;",""level"":"&amp;Z640&amp;",""stage"":"&amp;AJ640&amp;",""spos"":3,""cpos"":3},
{""monster_id"":"&amp;AE640&amp;",""level"":"&amp;Z640&amp;",""stage"":"&amp;AK640&amp;",""spos"":4,""cpos"":4},
{""monster_id"":"&amp;AF640&amp;",""level"":"&amp;Z640&amp;",""stage"":"&amp;AL640&amp;",""spos"":5,""cpos"":5},
{""monster_id"":"&amp;AG640&amp;",""level"":"&amp;Z640&amp;",""stage"":"&amp;AM640&amp;",""spos"":6,""cpos"":6}
]"</f>
        <v>[
{"monster_id":20072,"level":61,"stage":2,"spos":1,"cpos":1,"boss":1},
{"monster_id":20341,"level":61,"stage":2,"spos":2,"cpos":2},
{"monster_id":20012,"level":61,"stage":2,"spos":3,"cpos":3},
{"monster_id":20351,"level":61,"stage":2,"spos":4,"cpos":4},
{"monster_id":20452,"level":61,"stage":2,"spos":5,"cpos":5},
{"monster_id":20022,"level":61,"stage":2,"spos":6,"cpos":6}
]</v>
      </c>
      <c r="L640" s="3">
        <f t="shared" si="47"/>
        <v>0</v>
      </c>
      <c r="M640" s="3">
        <f t="shared" si="48"/>
        <v>5</v>
      </c>
      <c r="T640" s="24" t="str">
        <f>"{""item_id"":"&amp;W640&amp;",""count"":6}"</f>
        <v>{"item_id":152,"count":6}</v>
      </c>
      <c r="W640">
        <v>152</v>
      </c>
      <c r="X640">
        <v>70053</v>
      </c>
      <c r="Z640">
        <f t="shared" si="51"/>
        <v>61</v>
      </c>
      <c r="AA640">
        <v>2</v>
      </c>
      <c r="AB640">
        <v>20072</v>
      </c>
      <c r="AC640">
        <v>20341</v>
      </c>
      <c r="AD640">
        <v>20012</v>
      </c>
      <c r="AE640">
        <v>20351</v>
      </c>
      <c r="AF640">
        <v>20452</v>
      </c>
      <c r="AG640">
        <v>20022</v>
      </c>
      <c r="AH640">
        <v>2</v>
      </c>
      <c r="AI640">
        <v>2</v>
      </c>
      <c r="AJ640">
        <v>2</v>
      </c>
      <c r="AK640">
        <v>2</v>
      </c>
      <c r="AL640">
        <v>2</v>
      </c>
      <c r="AM640">
        <v>2</v>
      </c>
    </row>
    <row r="641" spans="1:39" ht="132" x14ac:dyDescent="0.15">
      <c r="A641" s="1"/>
      <c r="B641" s="25">
        <v>620036</v>
      </c>
      <c r="C641" s="26">
        <v>2</v>
      </c>
      <c r="D641" s="25">
        <v>36</v>
      </c>
      <c r="E641" s="25">
        <v>620037</v>
      </c>
      <c r="F641" s="27" t="s">
        <v>90</v>
      </c>
      <c r="G641" s="27" t="s">
        <v>60</v>
      </c>
      <c r="H641" s="28" t="str">
        <f t="shared" si="52"/>
        <v>[{"item_id":4,"count":10000}]</v>
      </c>
      <c r="I641" s="29"/>
      <c r="J641" s="29" t="str">
        <f t="shared" si="50"/>
        <v>[
{"monster_id":20401,"level":62,"stage":2,"spos":1,"cpos":1},
{"monster_id":20110,"level":62,"stage":2,"spos":2,"cpos":2},
{"monster_id":20132,"level":62,"stage":2,"spos":3,"cpos":3},
{"monster_id":20312,"level":62,"stage":2,"spos":4,"cpos":4},
{"monster_id":20152,"level":62,"stage":2,"spos":5,"cpos":5},
{"monster_id":20160,"level":62,"stage":2,"spos":6,"cpos":6}
]</v>
      </c>
      <c r="L641" s="3">
        <f t="shared" si="47"/>
        <v>1</v>
      </c>
      <c r="M641" s="3">
        <f t="shared" si="48"/>
        <v>6</v>
      </c>
      <c r="R641" s="24" t="s">
        <v>62</v>
      </c>
      <c r="X641">
        <v>70053</v>
      </c>
      <c r="Z641">
        <f t="shared" si="51"/>
        <v>62</v>
      </c>
      <c r="AA641">
        <v>1</v>
      </c>
      <c r="AB641">
        <v>20401</v>
      </c>
      <c r="AC641">
        <v>20110</v>
      </c>
      <c r="AD641">
        <v>20132</v>
      </c>
      <c r="AE641">
        <v>20312</v>
      </c>
      <c r="AF641">
        <v>20152</v>
      </c>
      <c r="AG641">
        <v>20160</v>
      </c>
      <c r="AH641">
        <v>2</v>
      </c>
      <c r="AI641">
        <v>2</v>
      </c>
      <c r="AJ641">
        <v>2</v>
      </c>
      <c r="AK641">
        <v>2</v>
      </c>
      <c r="AL641">
        <v>2</v>
      </c>
      <c r="AM641">
        <v>2</v>
      </c>
    </row>
    <row r="642" spans="1:39" ht="132" x14ac:dyDescent="0.15">
      <c r="A642" s="1"/>
      <c r="B642" s="25">
        <v>620037</v>
      </c>
      <c r="C642" s="26">
        <v>2</v>
      </c>
      <c r="D642" s="25">
        <v>37</v>
      </c>
      <c r="E642" s="25">
        <v>620038</v>
      </c>
      <c r="F642" s="27" t="s">
        <v>90</v>
      </c>
      <c r="G642" s="27" t="s">
        <v>60</v>
      </c>
      <c r="H642" s="28" t="str">
        <f t="shared" si="52"/>
        <v>[{"item_id":1,"count":10000}]</v>
      </c>
      <c r="I642" s="29"/>
      <c r="J642" s="29" t="str">
        <f t="shared" si="50"/>
        <v>[
{"monster_id":20311,"level":63,"stage":2,"spos":1,"cpos":1},
{"monster_id":20460,"level":63,"stage":2,"spos":2,"cpos":2},
{"monster_id":20042,"level":63,"stage":2,"spos":3,"cpos":3},
{"monster_id":20141,"level":63,"stage":2,"spos":4,"cpos":4},
{"monster_id":20120,"level":63,"stage":2,"spos":5,"cpos":5},
{"monster_id":20471,"level":63,"stage":2,"spos":6,"cpos":6}
]</v>
      </c>
      <c r="L642" s="3">
        <f t="shared" si="47"/>
        <v>2</v>
      </c>
      <c r="M642" s="3">
        <f t="shared" si="48"/>
        <v>7</v>
      </c>
      <c r="S642" s="24" t="s">
        <v>63</v>
      </c>
      <c r="X642">
        <v>70053</v>
      </c>
      <c r="Z642">
        <f t="shared" si="51"/>
        <v>63</v>
      </c>
      <c r="AA642">
        <v>1</v>
      </c>
      <c r="AB642">
        <v>20311</v>
      </c>
      <c r="AC642">
        <v>20460</v>
      </c>
      <c r="AD642">
        <v>20042</v>
      </c>
      <c r="AE642">
        <v>20141</v>
      </c>
      <c r="AF642">
        <v>20120</v>
      </c>
      <c r="AG642">
        <v>20471</v>
      </c>
      <c r="AH642">
        <v>2</v>
      </c>
      <c r="AI642">
        <v>2</v>
      </c>
      <c r="AJ642">
        <v>2</v>
      </c>
      <c r="AK642">
        <v>2</v>
      </c>
      <c r="AL642">
        <v>2</v>
      </c>
      <c r="AM642">
        <v>2</v>
      </c>
    </row>
    <row r="643" spans="1:39" ht="132" x14ac:dyDescent="0.15">
      <c r="A643" s="1"/>
      <c r="B643" s="25">
        <v>620038</v>
      </c>
      <c r="C643" s="26">
        <v>2</v>
      </c>
      <c r="D643" s="25">
        <v>38</v>
      </c>
      <c r="E643" s="25">
        <v>620039</v>
      </c>
      <c r="F643" s="27" t="s">
        <v>90</v>
      </c>
      <c r="G643" s="27" t="s">
        <v>60</v>
      </c>
      <c r="H643" s="28" t="str">
        <f t="shared" si="52"/>
        <v>[{"item_id":4,"count":10000}]</v>
      </c>
      <c r="I643" s="29"/>
      <c r="J643" s="29" t="str">
        <f t="shared" si="50"/>
        <v>[
{"monster_id":20120,"level":64,"stage":2,"spos":1,"cpos":1},
{"monster_id":20310,"level":64,"stage":2,"spos":2,"cpos":2},
{"monster_id":20070,"level":64,"stage":2,"spos":3,"cpos":3},
{"monster_id":20400,"level":64,"stage":2,"spos":4,"cpos":4},
{"monster_id":20420,"level":64,"stage":2,"spos":5,"cpos":5},
{"monster_id":20180,"level":64,"stage":2,"spos":6,"cpos":6}
]</v>
      </c>
      <c r="L643" s="3">
        <f t="shared" si="47"/>
        <v>3</v>
      </c>
      <c r="M643" s="3">
        <f t="shared" si="48"/>
        <v>8</v>
      </c>
      <c r="R643" s="24" t="s">
        <v>62</v>
      </c>
      <c r="X643">
        <v>70053</v>
      </c>
      <c r="Z643">
        <f t="shared" si="51"/>
        <v>64</v>
      </c>
      <c r="AA643">
        <v>1</v>
      </c>
      <c r="AB643">
        <v>20120</v>
      </c>
      <c r="AC643">
        <v>20310</v>
      </c>
      <c r="AD643">
        <v>20070</v>
      </c>
      <c r="AE643">
        <v>20400</v>
      </c>
      <c r="AF643">
        <v>20420</v>
      </c>
      <c r="AG643">
        <v>20180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2</v>
      </c>
    </row>
    <row r="644" spans="1:39" ht="132" x14ac:dyDescent="0.15">
      <c r="A644" s="1"/>
      <c r="B644" s="25">
        <v>620039</v>
      </c>
      <c r="C644" s="26">
        <v>2</v>
      </c>
      <c r="D644" s="25">
        <v>39</v>
      </c>
      <c r="E644" s="25">
        <v>620040</v>
      </c>
      <c r="F644" s="27" t="s">
        <v>90</v>
      </c>
      <c r="G644" s="27" t="s">
        <v>60</v>
      </c>
      <c r="H644" s="28" t="str">
        <f t="shared" si="52"/>
        <v>[{"item_id":1,"count":10000}]</v>
      </c>
      <c r="I644" s="29"/>
      <c r="J644" s="29" t="str">
        <f t="shared" si="50"/>
        <v>[
{"monster_id":20362,"level":65,"stage":2,"spos":1,"cpos":1},
{"monster_id":20442,"level":65,"stage":2,"spos":2,"cpos":2},
{"monster_id":20331,"level":65,"stage":2,"spos":3,"cpos":3},
{"monster_id":20051,"level":65,"stage":2,"spos":4,"cpos":4},
{"monster_id":20051,"level":65,"stage":2,"spos":5,"cpos":5},
{"monster_id":20370,"level":65,"stage":2,"spos":6,"cpos":6}
]</v>
      </c>
      <c r="L644" s="3">
        <f t="shared" si="47"/>
        <v>4</v>
      </c>
      <c r="M644" s="3">
        <f t="shared" si="48"/>
        <v>9</v>
      </c>
      <c r="S644" s="24" t="s">
        <v>63</v>
      </c>
      <c r="X644">
        <v>70053</v>
      </c>
      <c r="Z644">
        <f t="shared" si="51"/>
        <v>65</v>
      </c>
      <c r="AA644">
        <v>1</v>
      </c>
      <c r="AB644">
        <v>20362</v>
      </c>
      <c r="AC644">
        <v>20442</v>
      </c>
      <c r="AD644">
        <v>20331</v>
      </c>
      <c r="AE644">
        <v>20051</v>
      </c>
      <c r="AF644">
        <v>20051</v>
      </c>
      <c r="AG644">
        <v>20370</v>
      </c>
      <c r="AH644">
        <v>2</v>
      </c>
      <c r="AI644">
        <v>2</v>
      </c>
      <c r="AJ644">
        <v>2</v>
      </c>
      <c r="AK644">
        <v>2</v>
      </c>
      <c r="AL644">
        <v>2</v>
      </c>
      <c r="AM644">
        <v>2</v>
      </c>
    </row>
    <row r="645" spans="1:39" ht="132" x14ac:dyDescent="0.15">
      <c r="A645" s="1"/>
      <c r="B645" s="25">
        <v>620040</v>
      </c>
      <c r="C645" s="26">
        <v>2</v>
      </c>
      <c r="D645" s="25">
        <v>40</v>
      </c>
      <c r="E645" s="26">
        <v>620041</v>
      </c>
      <c r="F645" s="27" t="s">
        <v>90</v>
      </c>
      <c r="G645" s="27" t="s">
        <v>60</v>
      </c>
      <c r="H645" s="28" t="str">
        <f t="shared" si="52"/>
        <v>[{"item_id":153,"count":5}]</v>
      </c>
      <c r="I645" s="29">
        <v>1</v>
      </c>
      <c r="J645" s="29" t="str">
        <f>"[
{""monster_id"":"&amp;AB645&amp;",""level"":"&amp;Z645&amp;",""stage"":"&amp;AH645&amp;",""spos"":1,""cpos"":1,""boss"":1},
{""monster_id"":"&amp;AC645&amp;",""level"":"&amp;Z645&amp;",""stage"":"&amp;AI645&amp;",""spos"":2,""cpos"":2},
{""monster_id"":"&amp;AD645&amp;",""level"":"&amp;Z645&amp;",""stage"":"&amp;AJ645&amp;",""spos"":3,""cpos"":3},
{""monster_id"":"&amp;AE645&amp;",""level"":"&amp;Z645&amp;",""stage"":"&amp;AK645&amp;",""spos"":4,""cpos"":4},
{""monster_id"":"&amp;AF645&amp;",""level"":"&amp;Z645&amp;",""stage"":"&amp;AL645&amp;",""spos"":5,""cpos"":5},
{""monster_id"":"&amp;AG645&amp;",""level"":"&amp;Z645&amp;",""stage"":"&amp;AM645&amp;",""spos"":6,""cpos"":6}
]"</f>
        <v>[
{"monster_id":20062,"level":67,"stage":2,"spos":1,"cpos":1,"boss":1},
{"monster_id":20050,"level":67,"stage":2,"spos":2,"cpos":2},
{"monster_id":20342,"level":67,"stage":2,"spos":3,"cpos":3},
{"monster_id":20140,"level":67,"stage":2,"spos":4,"cpos":4},
{"monster_id":20122,"level":67,"stage":2,"spos":5,"cpos":5},
{"monster_id":20470,"level":67,"stage":2,"spos":6,"cpos":6}
]</v>
      </c>
      <c r="L645" s="3">
        <f t="shared" si="47"/>
        <v>0</v>
      </c>
      <c r="M645" s="3">
        <f t="shared" si="48"/>
        <v>0</v>
      </c>
      <c r="T645" s="24" t="str">
        <f>"{""item_id"":"&amp;W645&amp;",""count"":5}"</f>
        <v>{"item_id":153,"count":5}</v>
      </c>
      <c r="W645">
        <v>153</v>
      </c>
      <c r="X645">
        <v>70053</v>
      </c>
      <c r="Z645">
        <f t="shared" si="51"/>
        <v>67</v>
      </c>
      <c r="AA645">
        <v>2</v>
      </c>
      <c r="AB645">
        <v>20062</v>
      </c>
      <c r="AC645">
        <v>20050</v>
      </c>
      <c r="AD645">
        <v>20342</v>
      </c>
      <c r="AE645">
        <v>20140</v>
      </c>
      <c r="AF645">
        <v>20122</v>
      </c>
      <c r="AG645">
        <v>20470</v>
      </c>
      <c r="AH645">
        <v>2</v>
      </c>
      <c r="AI645">
        <v>2</v>
      </c>
      <c r="AJ645">
        <v>2</v>
      </c>
      <c r="AK645">
        <v>2</v>
      </c>
      <c r="AL645">
        <v>2</v>
      </c>
      <c r="AM645">
        <v>2</v>
      </c>
    </row>
    <row r="646" spans="1:39" ht="132" x14ac:dyDescent="0.15">
      <c r="A646" s="1"/>
      <c r="B646" s="25">
        <v>620041</v>
      </c>
      <c r="C646" s="26">
        <v>2</v>
      </c>
      <c r="D646" s="25">
        <v>41</v>
      </c>
      <c r="E646" s="25">
        <v>620042</v>
      </c>
      <c r="F646" s="27" t="s">
        <v>90</v>
      </c>
      <c r="G646" s="27" t="s">
        <v>60</v>
      </c>
      <c r="H646" s="28" t="str">
        <f t="shared" si="52"/>
        <v>[{"item_id":4,"count":20000}]</v>
      </c>
      <c r="I646" s="29"/>
      <c r="J646" s="29" t="str">
        <f t="shared" si="50"/>
        <v>[
{"monster_id":20042,"level":68,"stage":2,"spos":1,"cpos":1},
{"monster_id":20160,"level":68,"stage":2,"spos":2,"cpos":2},
{"monster_id":20172,"level":68,"stage":2,"spos":3,"cpos":3},
{"monster_id":20401,"level":68,"stage":2,"spos":4,"cpos":4},
{"monster_id":20422,"level":68,"stage":2,"spos":5,"cpos":5},
{"monster_id":20352,"level":68,"stage":2,"spos":6,"cpos":6}
]</v>
      </c>
      <c r="L646" s="3">
        <f t="shared" ref="L646:L709" si="53">MOD(B646,5)</f>
        <v>1</v>
      </c>
      <c r="M646" s="3">
        <f t="shared" ref="M646:M709" si="54">MOD(B646,10)</f>
        <v>1</v>
      </c>
      <c r="R646" s="24" t="s">
        <v>64</v>
      </c>
      <c r="X646">
        <v>70053</v>
      </c>
      <c r="Z646">
        <f t="shared" si="51"/>
        <v>68</v>
      </c>
      <c r="AA646">
        <v>1</v>
      </c>
      <c r="AB646">
        <v>20042</v>
      </c>
      <c r="AC646">
        <v>20160</v>
      </c>
      <c r="AD646">
        <v>20172</v>
      </c>
      <c r="AE646">
        <v>20401</v>
      </c>
      <c r="AF646">
        <v>20422</v>
      </c>
      <c r="AG646">
        <v>20352</v>
      </c>
      <c r="AH646">
        <v>2</v>
      </c>
      <c r="AI646">
        <v>2</v>
      </c>
      <c r="AJ646">
        <v>2</v>
      </c>
      <c r="AK646">
        <v>2</v>
      </c>
      <c r="AL646">
        <v>2</v>
      </c>
      <c r="AM646">
        <v>2</v>
      </c>
    </row>
    <row r="647" spans="1:39" ht="132" x14ac:dyDescent="0.15">
      <c r="A647" s="1"/>
      <c r="B647" s="25">
        <v>620042</v>
      </c>
      <c r="C647" s="26">
        <v>2</v>
      </c>
      <c r="D647" s="25">
        <v>42</v>
      </c>
      <c r="E647" s="26">
        <v>620043</v>
      </c>
      <c r="F647" s="27" t="s">
        <v>90</v>
      </c>
      <c r="G647" s="27" t="s">
        <v>60</v>
      </c>
      <c r="H647" s="28" t="str">
        <f t="shared" si="52"/>
        <v>[{"item_id":1,"count":20000}]</v>
      </c>
      <c r="I647" s="29"/>
      <c r="J647" s="29" t="str">
        <f t="shared" si="50"/>
        <v>[
{"monster_id":20371,"level":69,"stage":2,"spos":1,"cpos":1},
{"monster_id":20080,"level":69,"stage":2,"spos":2,"cpos":2},
{"monster_id":20330,"level":69,"stage":2,"spos":3,"cpos":3},
{"monster_id":20381,"level":69,"stage":2,"spos":4,"cpos":4},
{"monster_id":20140,"level":69,"stage":2,"spos":5,"cpos":5},
{"monster_id":20080,"level":69,"stage":2,"spos":6,"cpos":6}
]</v>
      </c>
      <c r="L647" s="3">
        <f t="shared" si="53"/>
        <v>2</v>
      </c>
      <c r="M647" s="3">
        <f t="shared" si="54"/>
        <v>2</v>
      </c>
      <c r="S647" s="24" t="s">
        <v>65</v>
      </c>
      <c r="X647">
        <v>70053</v>
      </c>
      <c r="Z647">
        <f t="shared" si="51"/>
        <v>69</v>
      </c>
      <c r="AA647">
        <v>1</v>
      </c>
      <c r="AB647">
        <v>20371</v>
      </c>
      <c r="AC647">
        <v>20080</v>
      </c>
      <c r="AD647">
        <v>20330</v>
      </c>
      <c r="AE647">
        <v>20381</v>
      </c>
      <c r="AF647">
        <v>20140</v>
      </c>
      <c r="AG647">
        <v>20080</v>
      </c>
      <c r="AH647">
        <v>2</v>
      </c>
      <c r="AI647">
        <v>2</v>
      </c>
      <c r="AJ647">
        <v>2</v>
      </c>
      <c r="AK647">
        <v>2</v>
      </c>
      <c r="AL647">
        <v>2</v>
      </c>
      <c r="AM647">
        <v>2</v>
      </c>
    </row>
    <row r="648" spans="1:39" ht="132" x14ac:dyDescent="0.15">
      <c r="A648" s="1"/>
      <c r="B648" s="25">
        <v>620043</v>
      </c>
      <c r="C648" s="26">
        <v>2</v>
      </c>
      <c r="D648" s="25">
        <v>43</v>
      </c>
      <c r="E648" s="25">
        <v>620044</v>
      </c>
      <c r="F648" s="27" t="s">
        <v>90</v>
      </c>
      <c r="G648" s="27" t="s">
        <v>60</v>
      </c>
      <c r="H648" s="28" t="str">
        <f t="shared" si="52"/>
        <v>[{"item_id":4,"count":20000}]</v>
      </c>
      <c r="I648" s="29"/>
      <c r="J648" s="29" t="str">
        <f t="shared" si="50"/>
        <v>[
{"monster_id":20332,"level":70,"stage":2,"spos":1,"cpos":1},
{"monster_id":20451,"level":70,"stage":2,"spos":2,"cpos":2},
{"monster_id":20352,"level":70,"stage":2,"spos":3,"cpos":3},
{"monster_id":20312,"level":70,"stage":2,"spos":4,"cpos":4},
{"monster_id":20081,"level":70,"stage":2,"spos":5,"cpos":5},
{"monster_id":20012,"level":70,"stage":2,"spos":6,"cpos":6}
]</v>
      </c>
      <c r="L648" s="3">
        <f t="shared" si="53"/>
        <v>3</v>
      </c>
      <c r="M648" s="3">
        <f t="shared" si="54"/>
        <v>3</v>
      </c>
      <c r="R648" s="24" t="s">
        <v>64</v>
      </c>
      <c r="X648">
        <v>70053</v>
      </c>
      <c r="Z648">
        <f t="shared" si="51"/>
        <v>70</v>
      </c>
      <c r="AA648">
        <v>1</v>
      </c>
      <c r="AB648">
        <v>20332</v>
      </c>
      <c r="AC648">
        <v>20451</v>
      </c>
      <c r="AD648">
        <v>20352</v>
      </c>
      <c r="AE648">
        <v>20312</v>
      </c>
      <c r="AF648">
        <v>20081</v>
      </c>
      <c r="AG648">
        <v>20012</v>
      </c>
      <c r="AH648">
        <v>2</v>
      </c>
      <c r="AI648">
        <v>2</v>
      </c>
      <c r="AJ648">
        <v>2</v>
      </c>
      <c r="AK648">
        <v>2</v>
      </c>
      <c r="AL648">
        <v>2</v>
      </c>
      <c r="AM648">
        <v>2</v>
      </c>
    </row>
    <row r="649" spans="1:39" ht="132" x14ac:dyDescent="0.15">
      <c r="A649" s="1"/>
      <c r="B649" s="25">
        <v>620044</v>
      </c>
      <c r="C649" s="26">
        <v>2</v>
      </c>
      <c r="D649" s="25">
        <v>44</v>
      </c>
      <c r="E649" s="26">
        <v>620045</v>
      </c>
      <c r="F649" s="27" t="s">
        <v>90</v>
      </c>
      <c r="G649" s="27" t="s">
        <v>60</v>
      </c>
      <c r="H649" s="28" t="str">
        <f t="shared" si="52"/>
        <v>[{"item_id":1,"count":20000}]</v>
      </c>
      <c r="I649" s="29"/>
      <c r="J649" s="29" t="str">
        <f t="shared" si="50"/>
        <v>[
{"monster_id":20371,"level":71,"stage":2,"spos":1,"cpos":1},
{"monster_id":20182,"level":71,"stage":2,"spos":2,"cpos":2},
{"monster_id":20182,"level":71,"stage":2,"spos":3,"cpos":3},
{"monster_id":20412,"level":71,"stage":2,"spos":4,"cpos":4},
{"monster_id":20160,"level":71,"stage":2,"spos":5,"cpos":5},
{"monster_id":20371,"level":71,"stage":2,"spos":6,"cpos":6}
]</v>
      </c>
      <c r="L649" s="3">
        <f t="shared" si="53"/>
        <v>4</v>
      </c>
      <c r="M649" s="3">
        <f t="shared" si="54"/>
        <v>4</v>
      </c>
      <c r="S649" s="24" t="s">
        <v>65</v>
      </c>
      <c r="X649">
        <v>70053</v>
      </c>
      <c r="Z649">
        <f t="shared" si="51"/>
        <v>71</v>
      </c>
      <c r="AA649">
        <v>1</v>
      </c>
      <c r="AB649">
        <v>20371</v>
      </c>
      <c r="AC649">
        <v>20182</v>
      </c>
      <c r="AD649">
        <v>20182</v>
      </c>
      <c r="AE649">
        <v>20412</v>
      </c>
      <c r="AF649">
        <v>20160</v>
      </c>
      <c r="AG649">
        <v>20371</v>
      </c>
      <c r="AH649">
        <v>2</v>
      </c>
      <c r="AI649">
        <v>2</v>
      </c>
      <c r="AJ649">
        <v>2</v>
      </c>
      <c r="AK649">
        <v>2</v>
      </c>
      <c r="AL649">
        <v>2</v>
      </c>
      <c r="AM649">
        <v>2</v>
      </c>
    </row>
    <row r="650" spans="1:39" ht="132" x14ac:dyDescent="0.15">
      <c r="A650" s="1"/>
      <c r="B650" s="25">
        <v>620045</v>
      </c>
      <c r="C650" s="26">
        <v>2</v>
      </c>
      <c r="D650" s="25">
        <v>45</v>
      </c>
      <c r="E650" s="25">
        <v>620046</v>
      </c>
      <c r="F650" s="27" t="s">
        <v>90</v>
      </c>
      <c r="G650" s="27" t="s">
        <v>60</v>
      </c>
      <c r="H650" s="28" t="str">
        <f t="shared" si="52"/>
        <v>[{"item_id":154,"count":4}]</v>
      </c>
      <c r="I650" s="29">
        <v>1</v>
      </c>
      <c r="J650" s="29" t="str">
        <f>"[
{""monster_id"":"&amp;AB650&amp;",""level"":"&amp;Z650&amp;",""stage"":"&amp;AH650&amp;",""spos"":1,""cpos"":1,""boss"":1},
{""monster_id"":"&amp;AC650&amp;",""level"":"&amp;Z650&amp;",""stage"":"&amp;AI650&amp;",""spos"":2,""cpos"":2},
{""monster_id"":"&amp;AD650&amp;",""level"":"&amp;Z650&amp;",""stage"":"&amp;AJ650&amp;",""spos"":3,""cpos"":3},
{""monster_id"":"&amp;AE650&amp;",""level"":"&amp;Z650&amp;",""stage"":"&amp;AK650&amp;",""spos"":4,""cpos"":4},
{""monster_id"":"&amp;AF650&amp;",""level"":"&amp;Z650&amp;",""stage"":"&amp;AL650&amp;",""spos"":5,""cpos"":5},
{""monster_id"":"&amp;AG650&amp;",""level"":"&amp;Z650&amp;",""stage"":"&amp;AM650&amp;",""spos"":6,""cpos"":6}
]"</f>
        <v>[
{"monster_id":20022,"level":73,"stage":2,"spos":1,"cpos":1,"boss":1},
{"monster_id":20022,"level":73,"stage":2,"spos":2,"cpos":2},
{"monster_id":20340,"level":73,"stage":2,"spos":3,"cpos":3},
{"monster_id":20142,"level":73,"stage":2,"spos":4,"cpos":4},
{"monster_id":20450,"level":73,"stage":2,"spos":5,"cpos":5},
{"monster_id":20381,"level":73,"stage":2,"spos":6,"cpos":6}
]</v>
      </c>
      <c r="L650" s="3">
        <f t="shared" si="53"/>
        <v>0</v>
      </c>
      <c r="M650" s="3">
        <f t="shared" si="54"/>
        <v>5</v>
      </c>
      <c r="T650" s="24" t="str">
        <f>"{""item_id"":"&amp;W650&amp;",""count"":4}"</f>
        <v>{"item_id":154,"count":4}</v>
      </c>
      <c r="W650">
        <v>154</v>
      </c>
      <c r="X650">
        <v>70053</v>
      </c>
      <c r="Z650">
        <f t="shared" si="51"/>
        <v>73</v>
      </c>
      <c r="AA650">
        <v>2</v>
      </c>
      <c r="AB650">
        <v>20022</v>
      </c>
      <c r="AC650">
        <v>20022</v>
      </c>
      <c r="AD650">
        <v>20340</v>
      </c>
      <c r="AE650">
        <v>20142</v>
      </c>
      <c r="AF650">
        <v>20450</v>
      </c>
      <c r="AG650">
        <v>20381</v>
      </c>
      <c r="AH650">
        <v>2</v>
      </c>
      <c r="AI650">
        <v>2</v>
      </c>
      <c r="AJ650">
        <v>2</v>
      </c>
      <c r="AK650">
        <v>2</v>
      </c>
      <c r="AL650">
        <v>2</v>
      </c>
      <c r="AM650">
        <v>2</v>
      </c>
    </row>
    <row r="651" spans="1:39" ht="132" x14ac:dyDescent="0.15">
      <c r="A651" s="1"/>
      <c r="B651" s="25">
        <v>620046</v>
      </c>
      <c r="C651" s="26">
        <v>2</v>
      </c>
      <c r="D651" s="25">
        <v>46</v>
      </c>
      <c r="E651" s="26">
        <v>620047</v>
      </c>
      <c r="F651" s="27" t="s">
        <v>90</v>
      </c>
      <c r="G651" s="27" t="s">
        <v>60</v>
      </c>
      <c r="H651" s="28" t="str">
        <f t="shared" si="52"/>
        <v>[{"item_id":4,"count":20000}]</v>
      </c>
      <c r="I651" s="29"/>
      <c r="J651" s="29" t="str">
        <f t="shared" si="50"/>
        <v>[
{"monster_id":20011,"level":74,"stage":2,"spos":1,"cpos":1},
{"monster_id":20312,"level":74,"stage":2,"spos":2,"cpos":2},
{"monster_id":20352,"level":74,"stage":2,"spos":3,"cpos":3},
{"monster_id":20420,"level":74,"stage":2,"spos":4,"cpos":4},
{"monster_id":20451,"level":74,"stage":2,"spos":5,"cpos":5},
{"monster_id":20152,"level":74,"stage":2,"spos":6,"cpos":6}
]</v>
      </c>
      <c r="L651" s="3">
        <f t="shared" si="53"/>
        <v>1</v>
      </c>
      <c r="M651" s="3">
        <f t="shared" si="54"/>
        <v>6</v>
      </c>
      <c r="R651" s="24" t="s">
        <v>64</v>
      </c>
      <c r="X651">
        <v>70053</v>
      </c>
      <c r="Z651">
        <f t="shared" si="51"/>
        <v>74</v>
      </c>
      <c r="AA651">
        <v>1</v>
      </c>
      <c r="AB651">
        <v>20011</v>
      </c>
      <c r="AC651">
        <v>20312</v>
      </c>
      <c r="AD651">
        <v>20352</v>
      </c>
      <c r="AE651">
        <v>20420</v>
      </c>
      <c r="AF651">
        <v>20451</v>
      </c>
      <c r="AG651">
        <v>20152</v>
      </c>
      <c r="AH651">
        <v>2</v>
      </c>
      <c r="AI651">
        <v>2</v>
      </c>
      <c r="AJ651">
        <v>2</v>
      </c>
      <c r="AK651">
        <v>2</v>
      </c>
      <c r="AL651">
        <v>2</v>
      </c>
      <c r="AM651">
        <v>2</v>
      </c>
    </row>
    <row r="652" spans="1:39" ht="132" x14ac:dyDescent="0.15">
      <c r="A652" s="1"/>
      <c r="B652" s="25">
        <v>620047</v>
      </c>
      <c r="C652" s="26">
        <v>2</v>
      </c>
      <c r="D652" s="25">
        <v>47</v>
      </c>
      <c r="E652" s="25">
        <v>620048</v>
      </c>
      <c r="F652" s="27" t="s">
        <v>90</v>
      </c>
      <c r="G652" s="27" t="s">
        <v>60</v>
      </c>
      <c r="H652" s="28" t="str">
        <f t="shared" si="52"/>
        <v>[{"item_id":1,"count":20000}]</v>
      </c>
      <c r="I652" s="29"/>
      <c r="J652" s="29" t="str">
        <f t="shared" si="50"/>
        <v>[
{"monster_id":20062,"level":75,"stage":2,"spos":1,"cpos":1},
{"monster_id":20181,"level":75,"stage":2,"spos":2,"cpos":2},
{"monster_id":20431,"level":75,"stage":2,"spos":3,"cpos":3},
{"monster_id":20121,"level":75,"stage":2,"spos":4,"cpos":4},
{"monster_id":20041,"level":75,"stage":2,"spos":5,"cpos":5},
{"monster_id":20070,"level":75,"stage":2,"spos":6,"cpos":6}
]</v>
      </c>
      <c r="L652" s="3">
        <f t="shared" si="53"/>
        <v>2</v>
      </c>
      <c r="M652" s="3">
        <f t="shared" si="54"/>
        <v>7</v>
      </c>
      <c r="S652" s="24" t="s">
        <v>65</v>
      </c>
      <c r="X652">
        <v>70053</v>
      </c>
      <c r="Z652">
        <f t="shared" si="51"/>
        <v>75</v>
      </c>
      <c r="AA652">
        <v>1</v>
      </c>
      <c r="AB652">
        <v>20062</v>
      </c>
      <c r="AC652">
        <v>20181</v>
      </c>
      <c r="AD652">
        <v>20431</v>
      </c>
      <c r="AE652">
        <v>20121</v>
      </c>
      <c r="AF652">
        <v>20041</v>
      </c>
      <c r="AG652">
        <v>20070</v>
      </c>
      <c r="AH652">
        <v>2</v>
      </c>
      <c r="AI652">
        <v>2</v>
      </c>
      <c r="AJ652">
        <v>2</v>
      </c>
      <c r="AK652">
        <v>2</v>
      </c>
      <c r="AL652">
        <v>2</v>
      </c>
      <c r="AM652">
        <v>2</v>
      </c>
    </row>
    <row r="653" spans="1:39" ht="132" x14ac:dyDescent="0.15">
      <c r="A653" s="1"/>
      <c r="B653" s="25">
        <v>620048</v>
      </c>
      <c r="C653" s="26">
        <v>2</v>
      </c>
      <c r="D653" s="25">
        <v>48</v>
      </c>
      <c r="E653" s="26">
        <v>620049</v>
      </c>
      <c r="F653" s="27" t="s">
        <v>90</v>
      </c>
      <c r="G653" s="27" t="s">
        <v>60</v>
      </c>
      <c r="H653" s="28" t="str">
        <f t="shared" si="52"/>
        <v>[{"item_id":4,"count":20000}]</v>
      </c>
      <c r="I653" s="29"/>
      <c r="J653" s="29" t="str">
        <f t="shared" si="50"/>
        <v>[
{"monster_id":20052,"level":76,"stage":2,"spos":1,"cpos":1},
{"monster_id":20151,"level":76,"stage":2,"spos":2,"cpos":2},
{"monster_id":20012,"level":76,"stage":2,"spos":3,"cpos":3},
{"monster_id":20322,"level":76,"stage":2,"spos":4,"cpos":4},
{"monster_id":20471,"level":76,"stage":2,"spos":5,"cpos":5},
{"monster_id":20360,"level":76,"stage":2,"spos":6,"cpos":6}
]</v>
      </c>
      <c r="L653" s="3">
        <f t="shared" si="53"/>
        <v>3</v>
      </c>
      <c r="M653" s="3">
        <f t="shared" si="54"/>
        <v>8</v>
      </c>
      <c r="R653" s="24" t="s">
        <v>64</v>
      </c>
      <c r="X653">
        <v>70053</v>
      </c>
      <c r="Z653">
        <f t="shared" si="51"/>
        <v>76</v>
      </c>
      <c r="AA653">
        <v>1</v>
      </c>
      <c r="AB653">
        <v>20052</v>
      </c>
      <c r="AC653">
        <v>20151</v>
      </c>
      <c r="AD653">
        <v>20012</v>
      </c>
      <c r="AE653">
        <v>20322</v>
      </c>
      <c r="AF653">
        <v>20471</v>
      </c>
      <c r="AG653">
        <v>20360</v>
      </c>
      <c r="AH653">
        <v>2</v>
      </c>
      <c r="AI653">
        <v>2</v>
      </c>
      <c r="AJ653">
        <v>2</v>
      </c>
      <c r="AK653">
        <v>2</v>
      </c>
      <c r="AL653">
        <v>2</v>
      </c>
      <c r="AM653">
        <v>2</v>
      </c>
    </row>
    <row r="654" spans="1:39" ht="132" x14ac:dyDescent="0.15">
      <c r="A654" s="1"/>
      <c r="B654" s="25">
        <v>620049</v>
      </c>
      <c r="C654" s="26">
        <v>2</v>
      </c>
      <c r="D654" s="25">
        <v>49</v>
      </c>
      <c r="E654" s="25">
        <v>620050</v>
      </c>
      <c r="F654" s="27" t="s">
        <v>90</v>
      </c>
      <c r="G654" s="27" t="s">
        <v>60</v>
      </c>
      <c r="H654" s="28" t="str">
        <f t="shared" si="52"/>
        <v>[{"item_id":1,"count":20000}]</v>
      </c>
      <c r="I654" s="29"/>
      <c r="J654" s="29" t="str">
        <f t="shared" si="50"/>
        <v>[
{"monster_id":20181,"level":77,"stage":2,"spos":1,"cpos":1},
{"monster_id":20422,"level":77,"stage":2,"spos":2,"cpos":2},
{"monster_id":20161,"level":77,"stage":2,"spos":3,"cpos":3},
{"monster_id":20352,"level":77,"stage":2,"spos":4,"cpos":4},
{"monster_id":20042,"level":77,"stage":2,"spos":5,"cpos":5},
{"monster_id":20472,"level":77,"stage":2,"spos":6,"cpos":6}
]</v>
      </c>
      <c r="L654" s="3">
        <f t="shared" si="53"/>
        <v>4</v>
      </c>
      <c r="M654" s="3">
        <f t="shared" si="54"/>
        <v>9</v>
      </c>
      <c r="S654" s="24" t="s">
        <v>65</v>
      </c>
      <c r="X654">
        <v>70053</v>
      </c>
      <c r="Z654">
        <f t="shared" si="51"/>
        <v>77</v>
      </c>
      <c r="AA654">
        <v>1</v>
      </c>
      <c r="AB654">
        <v>20181</v>
      </c>
      <c r="AC654">
        <v>20422</v>
      </c>
      <c r="AD654">
        <v>20161</v>
      </c>
      <c r="AE654">
        <v>20352</v>
      </c>
      <c r="AF654">
        <v>20042</v>
      </c>
      <c r="AG654">
        <v>20472</v>
      </c>
      <c r="AH654">
        <v>2</v>
      </c>
      <c r="AI654">
        <v>2</v>
      </c>
      <c r="AJ654">
        <v>2</v>
      </c>
      <c r="AK654">
        <v>2</v>
      </c>
      <c r="AL654">
        <v>2</v>
      </c>
      <c r="AM654">
        <v>2</v>
      </c>
    </row>
    <row r="655" spans="1:39" ht="132" x14ac:dyDescent="0.15">
      <c r="A655" s="1"/>
      <c r="B655" s="25">
        <v>620050</v>
      </c>
      <c r="C655" s="26">
        <v>2</v>
      </c>
      <c r="D655" s="25">
        <v>50</v>
      </c>
      <c r="E655" s="26">
        <v>620051</v>
      </c>
      <c r="F655" s="27" t="s">
        <v>90</v>
      </c>
      <c r="G655" s="27" t="s">
        <v>60</v>
      </c>
      <c r="H655" s="28" t="str">
        <f t="shared" si="52"/>
        <v>[{"item_id":70053,"count":9}]</v>
      </c>
      <c r="I655" s="29">
        <v>1</v>
      </c>
      <c r="J655" s="29" t="str">
        <f>"[
{""monster_id"":"&amp;AB655&amp;",""level"":"&amp;Z655&amp;",""stage"":"&amp;AH655&amp;",""spos"":1,""cpos"":1,""boss"":1},
{""monster_id"":"&amp;AC655&amp;",""level"":"&amp;Z655&amp;",""stage"":"&amp;AI655&amp;",""spos"":2,""cpos"":2},
{""monster_id"":"&amp;AD655&amp;",""level"":"&amp;Z655&amp;",""stage"":"&amp;AJ655&amp;",""spos"":3,""cpos"":3},
{""monster_id"":"&amp;AE655&amp;",""level"":"&amp;Z655&amp;",""stage"":"&amp;AK655&amp;",""spos"":4,""cpos"":4},
{""monster_id"":"&amp;AF655&amp;",""level"":"&amp;Z655&amp;",""stage"":"&amp;AL655&amp;",""spos"":5,""cpos"":5},
{""monster_id"":"&amp;AG655&amp;",""level"":"&amp;Z655&amp;",""stage"":"&amp;AM655&amp;",""spos"":6,""cpos"":6}
]"</f>
        <v>[
{"monster_id":20422,"level":79,"stage":2,"spos":1,"cpos":1,"boss":1},
{"monster_id":20132,"level":79,"stage":2,"spos":2,"cpos":2},
{"monster_id":20412,"level":79,"stage":2,"spos":3,"cpos":3},
{"monster_id":20360,"level":79,"stage":2,"spos":4,"cpos":4},
{"monster_id":20442,"level":79,"stage":2,"spos":5,"cpos":5},
{"monster_id":20420,"level":79,"stage":2,"spos":6,"cpos":6}
]</v>
      </c>
      <c r="L655" s="3">
        <f t="shared" si="53"/>
        <v>0</v>
      </c>
      <c r="M655" s="3">
        <f t="shared" si="54"/>
        <v>0</v>
      </c>
      <c r="U655" s="24" t="str">
        <f>"{""item_id"":"&amp;X655&amp;",""count"":9}"</f>
        <v>{"item_id":70053,"count":9}</v>
      </c>
      <c r="X655">
        <v>70053</v>
      </c>
      <c r="Z655">
        <f t="shared" si="51"/>
        <v>79</v>
      </c>
      <c r="AA655">
        <v>2</v>
      </c>
      <c r="AB655">
        <v>20422</v>
      </c>
      <c r="AC655">
        <v>20132</v>
      </c>
      <c r="AD655">
        <v>20412</v>
      </c>
      <c r="AE655">
        <v>20360</v>
      </c>
      <c r="AF655">
        <v>20442</v>
      </c>
      <c r="AG655">
        <v>20420</v>
      </c>
      <c r="AH655">
        <v>2</v>
      </c>
      <c r="AI655">
        <v>2</v>
      </c>
      <c r="AJ655">
        <v>2</v>
      </c>
      <c r="AK655">
        <v>2</v>
      </c>
      <c r="AL655">
        <v>2</v>
      </c>
      <c r="AM655">
        <v>2</v>
      </c>
    </row>
    <row r="656" spans="1:39" ht="132" x14ac:dyDescent="0.15">
      <c r="A656" s="1"/>
      <c r="B656" s="25">
        <v>620051</v>
      </c>
      <c r="C656" s="26">
        <v>2</v>
      </c>
      <c r="D656" s="25">
        <v>51</v>
      </c>
      <c r="E656" s="25">
        <v>620052</v>
      </c>
      <c r="F656" s="27" t="s">
        <v>90</v>
      </c>
      <c r="G656" s="27" t="s">
        <v>60</v>
      </c>
      <c r="H656" s="28" t="str">
        <f t="shared" si="52"/>
        <v>[{"item_id":4,"count":20000}]</v>
      </c>
      <c r="I656" s="29"/>
      <c r="J656" s="29" t="str">
        <f t="shared" si="50"/>
        <v>[
{"monster_id":20432,"level":80,"stage":2,"spos":1,"cpos":1},
{"monster_id":20352,"level":80,"stage":2,"spos":2,"cpos":2},
{"monster_id":20030,"level":80,"stage":2,"spos":3,"cpos":3},
{"monster_id":20032,"level":80,"stage":2,"spos":4,"cpos":4},
{"monster_id":20452,"level":80,"stage":2,"spos":5,"cpos":5},
{"monster_id":20040,"level":80,"stage":2,"spos":6,"cpos":6}
]</v>
      </c>
      <c r="L656" s="3">
        <f t="shared" si="53"/>
        <v>1</v>
      </c>
      <c r="M656" s="3">
        <f t="shared" si="54"/>
        <v>1</v>
      </c>
      <c r="R656" s="24" t="s">
        <v>64</v>
      </c>
      <c r="X656">
        <v>70053</v>
      </c>
      <c r="Z656">
        <f t="shared" si="51"/>
        <v>80</v>
      </c>
      <c r="AA656">
        <v>1</v>
      </c>
      <c r="AB656">
        <v>20432</v>
      </c>
      <c r="AC656">
        <v>20352</v>
      </c>
      <c r="AD656">
        <v>20030</v>
      </c>
      <c r="AE656">
        <v>20032</v>
      </c>
      <c r="AF656">
        <v>20452</v>
      </c>
      <c r="AG656">
        <v>20040</v>
      </c>
      <c r="AH656">
        <v>2</v>
      </c>
      <c r="AI656">
        <v>2</v>
      </c>
      <c r="AJ656">
        <v>2</v>
      </c>
      <c r="AK656">
        <v>2</v>
      </c>
      <c r="AL656">
        <v>2</v>
      </c>
      <c r="AM656">
        <v>2</v>
      </c>
    </row>
    <row r="657" spans="1:39" ht="132" x14ac:dyDescent="0.15">
      <c r="A657" s="1"/>
      <c r="B657" s="25">
        <v>620052</v>
      </c>
      <c r="C657" s="26">
        <v>2</v>
      </c>
      <c r="D657" s="25">
        <v>52</v>
      </c>
      <c r="E657" s="26">
        <v>620053</v>
      </c>
      <c r="F657" s="27" t="s">
        <v>90</v>
      </c>
      <c r="G657" s="27" t="s">
        <v>60</v>
      </c>
      <c r="H657" s="28" t="str">
        <f t="shared" si="52"/>
        <v>[{"item_id":1,"count":20000}]</v>
      </c>
      <c r="I657" s="29"/>
      <c r="J657" s="29" t="str">
        <f t="shared" si="50"/>
        <v>[
{"monster_id":20140,"level":81,"stage":2,"spos":1,"cpos":1},
{"monster_id":20330,"level":81,"stage":2,"spos":2,"cpos":2},
{"monster_id":20121,"level":81,"stage":2,"spos":3,"cpos":3},
{"monster_id":20380,"level":81,"stage":2,"spos":4,"cpos":4},
{"monster_id":20420,"level":81,"stage":2,"spos":5,"cpos":5},
{"monster_id":20450,"level":81,"stage":2,"spos":6,"cpos":6}
]</v>
      </c>
      <c r="L657" s="3">
        <f t="shared" si="53"/>
        <v>2</v>
      </c>
      <c r="M657" s="3">
        <f t="shared" si="54"/>
        <v>2</v>
      </c>
      <c r="S657" s="24" t="s">
        <v>65</v>
      </c>
      <c r="X657">
        <v>70053</v>
      </c>
      <c r="Z657">
        <f t="shared" si="51"/>
        <v>81</v>
      </c>
      <c r="AA657">
        <v>1</v>
      </c>
      <c r="AB657">
        <v>20140</v>
      </c>
      <c r="AC657">
        <v>20330</v>
      </c>
      <c r="AD657">
        <v>20121</v>
      </c>
      <c r="AE657">
        <v>20380</v>
      </c>
      <c r="AF657">
        <v>20420</v>
      </c>
      <c r="AG657">
        <v>20450</v>
      </c>
      <c r="AH657">
        <v>2</v>
      </c>
      <c r="AI657">
        <v>2</v>
      </c>
      <c r="AJ657">
        <v>2</v>
      </c>
      <c r="AK657">
        <v>2</v>
      </c>
      <c r="AL657">
        <v>2</v>
      </c>
      <c r="AM657">
        <v>2</v>
      </c>
    </row>
    <row r="658" spans="1:39" ht="132" x14ac:dyDescent="0.15">
      <c r="A658" s="1"/>
      <c r="B658" s="25">
        <v>620053</v>
      </c>
      <c r="C658" s="26">
        <v>2</v>
      </c>
      <c r="D658" s="25">
        <v>53</v>
      </c>
      <c r="E658" s="25">
        <v>620054</v>
      </c>
      <c r="F658" s="27" t="s">
        <v>90</v>
      </c>
      <c r="G658" s="27" t="s">
        <v>60</v>
      </c>
      <c r="H658" s="28" t="str">
        <f t="shared" si="52"/>
        <v>[{"item_id":4,"count":20000}]</v>
      </c>
      <c r="I658" s="29"/>
      <c r="J658" s="29" t="str">
        <f t="shared" si="50"/>
        <v>[
{"monster_id":20431,"level":82,"stage":2,"spos":1,"cpos":1},
{"monster_id":20462,"level":82,"stage":2,"spos":2,"cpos":2},
{"monster_id":20030,"level":82,"stage":2,"spos":3,"cpos":3},
{"monster_id":20352,"level":82,"stage":2,"spos":4,"cpos":4},
{"monster_id":20390,"level":82,"stage":2,"spos":5,"cpos":5},
{"monster_id":20122,"level":82,"stage":2,"spos":6,"cpos":6}
]</v>
      </c>
      <c r="L658" s="3">
        <f t="shared" si="53"/>
        <v>3</v>
      </c>
      <c r="M658" s="3">
        <f t="shared" si="54"/>
        <v>3</v>
      </c>
      <c r="R658" s="24" t="s">
        <v>64</v>
      </c>
      <c r="X658">
        <v>70053</v>
      </c>
      <c r="Z658">
        <f t="shared" si="51"/>
        <v>82</v>
      </c>
      <c r="AA658">
        <v>1</v>
      </c>
      <c r="AB658">
        <v>20431</v>
      </c>
      <c r="AC658">
        <v>20462</v>
      </c>
      <c r="AD658">
        <v>20030</v>
      </c>
      <c r="AE658">
        <v>20352</v>
      </c>
      <c r="AF658">
        <v>20390</v>
      </c>
      <c r="AG658">
        <v>20122</v>
      </c>
      <c r="AH658">
        <v>2</v>
      </c>
      <c r="AI658">
        <v>2</v>
      </c>
      <c r="AJ658">
        <v>2</v>
      </c>
      <c r="AK658">
        <v>2</v>
      </c>
      <c r="AL658">
        <v>2</v>
      </c>
      <c r="AM658">
        <v>2</v>
      </c>
    </row>
    <row r="659" spans="1:39" ht="132" x14ac:dyDescent="0.15">
      <c r="A659" s="1"/>
      <c r="B659" s="25">
        <v>620054</v>
      </c>
      <c r="C659" s="26">
        <v>2</v>
      </c>
      <c r="D659" s="25">
        <v>54</v>
      </c>
      <c r="E659" s="26">
        <v>620055</v>
      </c>
      <c r="F659" s="27" t="s">
        <v>90</v>
      </c>
      <c r="G659" s="27" t="s">
        <v>60</v>
      </c>
      <c r="H659" s="28" t="str">
        <f t="shared" si="52"/>
        <v>[{"item_id":1,"count":20000}]</v>
      </c>
      <c r="I659" s="29"/>
      <c r="J659" s="29" t="str">
        <f t="shared" si="50"/>
        <v>[
{"monster_id":20311,"level":83,"stage":2,"spos":1,"cpos":1},
{"monster_id":20142,"level":83,"stage":2,"spos":2,"cpos":2},
{"monster_id":20392,"level":83,"stage":2,"spos":3,"cpos":3},
{"monster_id":20021,"level":83,"stage":2,"spos":4,"cpos":4},
{"monster_id":20111,"level":83,"stage":2,"spos":5,"cpos":5},
{"monster_id":20451,"level":83,"stage":2,"spos":6,"cpos":6}
]</v>
      </c>
      <c r="L659" s="3">
        <f t="shared" si="53"/>
        <v>4</v>
      </c>
      <c r="M659" s="3">
        <f t="shared" si="54"/>
        <v>4</v>
      </c>
      <c r="S659" s="24" t="s">
        <v>65</v>
      </c>
      <c r="X659">
        <v>70053</v>
      </c>
      <c r="Z659">
        <f t="shared" si="51"/>
        <v>83</v>
      </c>
      <c r="AA659">
        <v>1</v>
      </c>
      <c r="AB659">
        <v>20311</v>
      </c>
      <c r="AC659">
        <v>20142</v>
      </c>
      <c r="AD659">
        <v>20392</v>
      </c>
      <c r="AE659">
        <v>20021</v>
      </c>
      <c r="AF659">
        <v>20111</v>
      </c>
      <c r="AG659">
        <v>20451</v>
      </c>
      <c r="AH659">
        <v>2</v>
      </c>
      <c r="AI659">
        <v>2</v>
      </c>
      <c r="AJ659">
        <v>2</v>
      </c>
      <c r="AK659">
        <v>2</v>
      </c>
      <c r="AL659">
        <v>2</v>
      </c>
      <c r="AM659">
        <v>2</v>
      </c>
    </row>
    <row r="660" spans="1:39" ht="132" x14ac:dyDescent="0.15">
      <c r="A660" s="1"/>
      <c r="B660" s="25">
        <v>620055</v>
      </c>
      <c r="C660" s="26">
        <v>2</v>
      </c>
      <c r="D660" s="25">
        <v>55</v>
      </c>
      <c r="E660" s="25">
        <v>620056</v>
      </c>
      <c r="F660" s="27" t="s">
        <v>90</v>
      </c>
      <c r="G660" s="27" t="s">
        <v>60</v>
      </c>
      <c r="H660" s="28" t="str">
        <f t="shared" si="52"/>
        <v>[{"item_id":151,"count":9}]</v>
      </c>
      <c r="I660" s="29">
        <v>1</v>
      </c>
      <c r="J660" s="29" t="str">
        <f>"[
{""monster_id"":"&amp;AB660&amp;",""level"":"&amp;Z660&amp;",""stage"":"&amp;AH660&amp;",""spos"":1,""cpos"":1,""boss"":1},
{""monster_id"":"&amp;AC660&amp;",""level"":"&amp;Z660&amp;",""stage"":"&amp;AI660&amp;",""spos"":2,""cpos"":2},
{""monster_id"":"&amp;AD660&amp;",""level"":"&amp;Z660&amp;",""stage"":"&amp;AJ660&amp;",""spos"":3,""cpos"":3},
{""monster_id"":"&amp;AE660&amp;",""level"":"&amp;Z660&amp;",""stage"":"&amp;AK660&amp;",""spos"":4,""cpos"":4},
{""monster_id"":"&amp;AF660&amp;",""level"":"&amp;Z660&amp;",""stage"":"&amp;AL660&amp;",""spos"":5,""cpos"":5},
{""monster_id"":"&amp;AG660&amp;",""level"":"&amp;Z660&amp;",""stage"":"&amp;AM660&amp;",""spos"":6,""cpos"":6}
]"</f>
        <v>[
{"monster_id":20120,"level":85,"stage":2,"spos":1,"cpos":1,"boss":1},
{"monster_id":20452,"level":85,"stage":2,"spos":2,"cpos":2},
{"monster_id":20072,"level":85,"stage":2,"spos":3,"cpos":3},
{"monster_id":20352,"level":85,"stage":2,"spos":4,"cpos":4},
{"monster_id":20022,"level":85,"stage":2,"spos":5,"cpos":5},
{"monster_id":20352,"level":85,"stage":2,"spos":6,"cpos":6}
]</v>
      </c>
      <c r="L660" s="3">
        <f t="shared" si="53"/>
        <v>0</v>
      </c>
      <c r="M660" s="3">
        <f t="shared" si="54"/>
        <v>5</v>
      </c>
      <c r="T660" s="24" t="str">
        <f>"{""item_id"":"&amp;W660&amp;",""count"":9}"</f>
        <v>{"item_id":151,"count":9}</v>
      </c>
      <c r="W660">
        <v>151</v>
      </c>
      <c r="X660">
        <v>70053</v>
      </c>
      <c r="Z660">
        <f t="shared" si="51"/>
        <v>85</v>
      </c>
      <c r="AA660">
        <v>2</v>
      </c>
      <c r="AB660">
        <v>20120</v>
      </c>
      <c r="AC660">
        <v>20452</v>
      </c>
      <c r="AD660">
        <v>20072</v>
      </c>
      <c r="AE660">
        <v>20352</v>
      </c>
      <c r="AF660">
        <v>20022</v>
      </c>
      <c r="AG660">
        <v>20352</v>
      </c>
      <c r="AH660">
        <v>2</v>
      </c>
      <c r="AI660">
        <v>2</v>
      </c>
      <c r="AJ660">
        <v>2</v>
      </c>
      <c r="AK660">
        <v>2</v>
      </c>
      <c r="AL660">
        <v>2</v>
      </c>
      <c r="AM660">
        <v>2</v>
      </c>
    </row>
    <row r="661" spans="1:39" ht="132" x14ac:dyDescent="0.15">
      <c r="A661" s="1"/>
      <c r="B661" s="25">
        <v>620056</v>
      </c>
      <c r="C661" s="26">
        <v>2</v>
      </c>
      <c r="D661" s="25">
        <v>56</v>
      </c>
      <c r="E661" s="26">
        <v>620057</v>
      </c>
      <c r="F661" s="27" t="s">
        <v>90</v>
      </c>
      <c r="G661" s="27" t="s">
        <v>60</v>
      </c>
      <c r="H661" s="28" t="str">
        <f t="shared" si="52"/>
        <v>[{"item_id":4,"count":20000}]</v>
      </c>
      <c r="I661" s="29"/>
      <c r="J661" s="29" t="str">
        <f t="shared" si="50"/>
        <v>[
{"monster_id":20071,"level":86,"stage":2,"spos":1,"cpos":1},
{"monster_id":20420,"level":86,"stage":2,"spos":2,"cpos":2},
{"monster_id":20420,"level":86,"stage":2,"spos":3,"cpos":3},
{"monster_id":20182,"level":86,"stage":2,"spos":4,"cpos":4},
{"monster_id":20350,"level":86,"stage":2,"spos":5,"cpos":5},
{"monster_id":20051,"level":86,"stage":2,"spos":6,"cpos":6}
]</v>
      </c>
      <c r="L661" s="3">
        <f t="shared" si="53"/>
        <v>1</v>
      </c>
      <c r="M661" s="3">
        <f t="shared" si="54"/>
        <v>6</v>
      </c>
      <c r="R661" s="24" t="s">
        <v>64</v>
      </c>
      <c r="X661">
        <v>70053</v>
      </c>
      <c r="Z661">
        <f t="shared" si="51"/>
        <v>86</v>
      </c>
      <c r="AA661">
        <v>1</v>
      </c>
      <c r="AB661">
        <v>20071</v>
      </c>
      <c r="AC661">
        <v>20420</v>
      </c>
      <c r="AD661">
        <v>20420</v>
      </c>
      <c r="AE661">
        <v>20182</v>
      </c>
      <c r="AF661">
        <v>20350</v>
      </c>
      <c r="AG661">
        <v>20051</v>
      </c>
      <c r="AH661">
        <v>2</v>
      </c>
      <c r="AI661">
        <v>2</v>
      </c>
      <c r="AJ661">
        <v>2</v>
      </c>
      <c r="AK661">
        <v>2</v>
      </c>
      <c r="AL661">
        <v>2</v>
      </c>
      <c r="AM661">
        <v>2</v>
      </c>
    </row>
    <row r="662" spans="1:39" ht="132" x14ac:dyDescent="0.15">
      <c r="A662" s="1"/>
      <c r="B662" s="25">
        <v>620057</v>
      </c>
      <c r="C662" s="26">
        <v>2</v>
      </c>
      <c r="D662" s="25">
        <v>57</v>
      </c>
      <c r="E662" s="25">
        <v>620058</v>
      </c>
      <c r="F662" s="27" t="s">
        <v>90</v>
      </c>
      <c r="G662" s="27" t="s">
        <v>60</v>
      </c>
      <c r="H662" s="28" t="str">
        <f t="shared" si="52"/>
        <v>[{"item_id":1,"count":20000}]</v>
      </c>
      <c r="I662" s="29"/>
      <c r="J662" s="29" t="str">
        <f t="shared" si="50"/>
        <v>[
{"monster_id":20110,"level":87,"stage":2,"spos":1,"cpos":1},
{"monster_id":20331,"level":87,"stage":2,"spos":2,"cpos":2},
{"monster_id":20370,"level":87,"stage":2,"spos":3,"cpos":3},
{"monster_id":20462,"level":87,"stage":2,"spos":4,"cpos":4},
{"monster_id":20152,"level":87,"stage":2,"spos":5,"cpos":5},
{"monster_id":20411,"level":87,"stage":2,"spos":6,"cpos":6}
]</v>
      </c>
      <c r="L662" s="3">
        <f t="shared" si="53"/>
        <v>2</v>
      </c>
      <c r="M662" s="3">
        <f t="shared" si="54"/>
        <v>7</v>
      </c>
      <c r="S662" s="24" t="s">
        <v>65</v>
      </c>
      <c r="X662">
        <v>70053</v>
      </c>
      <c r="Z662">
        <f t="shared" si="51"/>
        <v>87</v>
      </c>
      <c r="AA662">
        <v>1</v>
      </c>
      <c r="AB662">
        <v>20110</v>
      </c>
      <c r="AC662">
        <v>20331</v>
      </c>
      <c r="AD662">
        <v>20370</v>
      </c>
      <c r="AE662">
        <v>20462</v>
      </c>
      <c r="AF662">
        <v>20152</v>
      </c>
      <c r="AG662">
        <v>20411</v>
      </c>
      <c r="AH662">
        <v>2</v>
      </c>
      <c r="AI662">
        <v>2</v>
      </c>
      <c r="AJ662">
        <v>2</v>
      </c>
      <c r="AK662">
        <v>2</v>
      </c>
      <c r="AL662">
        <v>2</v>
      </c>
      <c r="AM662">
        <v>2</v>
      </c>
    </row>
    <row r="663" spans="1:39" ht="132" x14ac:dyDescent="0.15">
      <c r="A663" s="1"/>
      <c r="B663" s="25">
        <v>620058</v>
      </c>
      <c r="C663" s="26">
        <v>2</v>
      </c>
      <c r="D663" s="25">
        <v>58</v>
      </c>
      <c r="E663" s="26">
        <v>620059</v>
      </c>
      <c r="F663" s="27" t="s">
        <v>90</v>
      </c>
      <c r="G663" s="27" t="s">
        <v>60</v>
      </c>
      <c r="H663" s="28" t="str">
        <f t="shared" si="52"/>
        <v>[{"item_id":4,"count":20000}]</v>
      </c>
      <c r="I663" s="29"/>
      <c r="J663" s="29" t="str">
        <f t="shared" si="50"/>
        <v>[
{"monster_id":20140,"level":88,"stage":2,"spos":1,"cpos":1},
{"monster_id":20022,"level":88,"stage":2,"spos":2,"cpos":2},
{"monster_id":20412,"level":88,"stage":2,"spos":3,"cpos":3},
{"monster_id":20412,"level":88,"stage":2,"spos":4,"cpos":4},
{"monster_id":20471,"level":88,"stage":2,"spos":5,"cpos":5},
{"monster_id":20421,"level":88,"stage":2,"spos":6,"cpos":6}
]</v>
      </c>
      <c r="L663" s="3">
        <f t="shared" si="53"/>
        <v>3</v>
      </c>
      <c r="M663" s="3">
        <f t="shared" si="54"/>
        <v>8</v>
      </c>
      <c r="R663" s="24" t="s">
        <v>64</v>
      </c>
      <c r="X663">
        <v>70053</v>
      </c>
      <c r="Z663">
        <f t="shared" si="51"/>
        <v>88</v>
      </c>
      <c r="AA663">
        <v>1</v>
      </c>
      <c r="AB663">
        <v>20140</v>
      </c>
      <c r="AC663">
        <v>20022</v>
      </c>
      <c r="AD663">
        <v>20412</v>
      </c>
      <c r="AE663">
        <v>20412</v>
      </c>
      <c r="AF663">
        <v>20471</v>
      </c>
      <c r="AG663">
        <v>20421</v>
      </c>
      <c r="AH663">
        <v>2</v>
      </c>
      <c r="AI663">
        <v>2</v>
      </c>
      <c r="AJ663">
        <v>2</v>
      </c>
      <c r="AK663">
        <v>2</v>
      </c>
      <c r="AL663">
        <v>2</v>
      </c>
      <c r="AM663">
        <v>2</v>
      </c>
    </row>
    <row r="664" spans="1:39" ht="132" x14ac:dyDescent="0.15">
      <c r="A664" s="1"/>
      <c r="B664" s="25">
        <v>620059</v>
      </c>
      <c r="C664" s="26">
        <v>2</v>
      </c>
      <c r="D664" s="25">
        <v>59</v>
      </c>
      <c r="E664" s="25">
        <v>620060</v>
      </c>
      <c r="F664" s="27" t="s">
        <v>90</v>
      </c>
      <c r="G664" s="27" t="s">
        <v>60</v>
      </c>
      <c r="H664" s="28" t="str">
        <f t="shared" si="52"/>
        <v>[{"item_id":1,"count":20000}]</v>
      </c>
      <c r="I664" s="29"/>
      <c r="J664" s="29" t="str">
        <f t="shared" si="50"/>
        <v>[
{"monster_id":20060,"level":89,"stage":2,"spos":1,"cpos":1},
{"monster_id":20172,"level":89,"stage":2,"spos":2,"cpos":2},
{"monster_id":20061,"level":89,"stage":2,"spos":3,"cpos":3},
{"monster_id":20382,"level":89,"stage":2,"spos":4,"cpos":4},
{"monster_id":20460,"level":89,"stage":2,"spos":5,"cpos":5},
{"monster_id":20171,"level":89,"stage":2,"spos":6,"cpos":6}
]</v>
      </c>
      <c r="L664" s="3">
        <f t="shared" si="53"/>
        <v>4</v>
      </c>
      <c r="M664" s="3">
        <f t="shared" si="54"/>
        <v>9</v>
      </c>
      <c r="S664" s="24" t="s">
        <v>65</v>
      </c>
      <c r="X664">
        <v>70053</v>
      </c>
      <c r="Z664">
        <f t="shared" si="51"/>
        <v>89</v>
      </c>
      <c r="AA664">
        <v>1</v>
      </c>
      <c r="AB664">
        <v>20060</v>
      </c>
      <c r="AC664">
        <v>20172</v>
      </c>
      <c r="AD664">
        <v>20061</v>
      </c>
      <c r="AE664">
        <v>20382</v>
      </c>
      <c r="AF664">
        <v>20460</v>
      </c>
      <c r="AG664">
        <v>20171</v>
      </c>
      <c r="AH664">
        <v>2</v>
      </c>
      <c r="AI664">
        <v>2</v>
      </c>
      <c r="AJ664">
        <v>2</v>
      </c>
      <c r="AK664">
        <v>2</v>
      </c>
      <c r="AL664">
        <v>2</v>
      </c>
      <c r="AM664">
        <v>2</v>
      </c>
    </row>
    <row r="665" spans="1:39" ht="132" x14ac:dyDescent="0.15">
      <c r="A665" s="1"/>
      <c r="B665" s="25">
        <v>620060</v>
      </c>
      <c r="C665" s="26">
        <v>2</v>
      </c>
      <c r="D665" s="25">
        <v>60</v>
      </c>
      <c r="E665" s="26">
        <v>620061</v>
      </c>
      <c r="F665" s="27" t="s">
        <v>90</v>
      </c>
      <c r="G665" s="27" t="s">
        <v>60</v>
      </c>
      <c r="H665" s="28" t="str">
        <f t="shared" si="52"/>
        <v>[{"item_id":152,"count":8}]</v>
      </c>
      <c r="I665" s="29">
        <v>1</v>
      </c>
      <c r="J665" s="29" t="str">
        <f>"[
{""monster_id"":"&amp;AB665&amp;",""level"":"&amp;Z665&amp;",""stage"":"&amp;AH665&amp;",""spos"":1,""cpos"":1,""boss"":1},
{""monster_id"":"&amp;AC665&amp;",""level"":"&amp;Z665&amp;",""stage"":"&amp;AI665&amp;",""spos"":2,""cpos"":2},
{""monster_id"":"&amp;AD665&amp;",""level"":"&amp;Z665&amp;",""stage"":"&amp;AJ665&amp;",""spos"":3,""cpos"":3},
{""monster_id"":"&amp;AE665&amp;",""level"":"&amp;Z665&amp;",""stage"":"&amp;AK665&amp;",""spos"":4,""cpos"":4},
{""monster_id"":"&amp;AF665&amp;",""level"":"&amp;Z665&amp;",""stage"":"&amp;AL665&amp;",""spos"":5,""cpos"":5},
{""monster_id"":"&amp;AG665&amp;",""level"":"&amp;Z665&amp;",""stage"":"&amp;AM665&amp;",""spos"":6,""cpos"":6}
]"</f>
        <v>[
{"monster_id":20410,"level":91,"stage":3,"spos":1,"cpos":1,"boss":1},
{"monster_id":20471,"level":91,"stage":3,"spos":2,"cpos":2},
{"monster_id":20391,"level":91,"stage":3,"spos":3,"cpos":3},
{"monster_id":20052,"level":91,"stage":3,"spos":4,"cpos":4},
{"monster_id":20450,"level":91,"stage":3,"spos":5,"cpos":5},
{"monster_id":20392,"level":91,"stage":3,"spos":6,"cpos":6}
]</v>
      </c>
      <c r="L665" s="3">
        <f t="shared" si="53"/>
        <v>0</v>
      </c>
      <c r="M665" s="3">
        <f t="shared" si="54"/>
        <v>0</v>
      </c>
      <c r="T665" s="24" t="str">
        <f>"{""item_id"":"&amp;W665&amp;",""count"":8}"</f>
        <v>{"item_id":152,"count":8}</v>
      </c>
      <c r="W665">
        <v>152</v>
      </c>
      <c r="X665">
        <v>70053</v>
      </c>
      <c r="Z665">
        <f t="shared" si="51"/>
        <v>91</v>
      </c>
      <c r="AA665">
        <v>2</v>
      </c>
      <c r="AB665">
        <v>20410</v>
      </c>
      <c r="AC665">
        <v>20471</v>
      </c>
      <c r="AD665">
        <v>20391</v>
      </c>
      <c r="AE665">
        <v>20052</v>
      </c>
      <c r="AF665">
        <v>20450</v>
      </c>
      <c r="AG665">
        <v>20392</v>
      </c>
      <c r="AH665">
        <v>3</v>
      </c>
      <c r="AI665">
        <v>3</v>
      </c>
      <c r="AJ665">
        <v>3</v>
      </c>
      <c r="AK665">
        <v>3</v>
      </c>
      <c r="AL665">
        <v>3</v>
      </c>
      <c r="AM665">
        <v>3</v>
      </c>
    </row>
    <row r="666" spans="1:39" ht="132" x14ac:dyDescent="0.15">
      <c r="A666" s="1"/>
      <c r="B666" s="25">
        <v>620061</v>
      </c>
      <c r="C666" s="26">
        <v>2</v>
      </c>
      <c r="D666" s="25">
        <v>61</v>
      </c>
      <c r="E666" s="25">
        <v>620062</v>
      </c>
      <c r="F666" s="27" t="s">
        <v>90</v>
      </c>
      <c r="G666" s="27" t="s">
        <v>60</v>
      </c>
      <c r="H666" s="28" t="str">
        <f t="shared" si="52"/>
        <v>[{"item_id":4,"count":20000}]</v>
      </c>
      <c r="I666" s="29"/>
      <c r="J666" s="29" t="str">
        <f t="shared" si="50"/>
        <v>[
{"monster_id":20440,"level":92,"stage":3,"spos":1,"cpos":1},
{"monster_id":20140,"level":92,"stage":3,"spos":2,"cpos":2},
{"monster_id":20082,"level":92,"stage":3,"spos":3,"cpos":3},
{"monster_id":20460,"level":92,"stage":3,"spos":4,"cpos":4},
{"monster_id":20320,"level":92,"stage":3,"spos":5,"cpos":5},
{"monster_id":20120,"level":92,"stage":3,"spos":6,"cpos":6}
]</v>
      </c>
      <c r="L666" s="3">
        <f t="shared" si="53"/>
        <v>1</v>
      </c>
      <c r="M666" s="3">
        <f t="shared" si="54"/>
        <v>1</v>
      </c>
      <c r="R666" s="24" t="s">
        <v>64</v>
      </c>
      <c r="X666">
        <v>70053</v>
      </c>
      <c r="Z666">
        <f t="shared" si="51"/>
        <v>92</v>
      </c>
      <c r="AA666">
        <v>1</v>
      </c>
      <c r="AB666">
        <v>20440</v>
      </c>
      <c r="AC666">
        <v>20140</v>
      </c>
      <c r="AD666">
        <v>20082</v>
      </c>
      <c r="AE666">
        <v>20460</v>
      </c>
      <c r="AF666">
        <v>20320</v>
      </c>
      <c r="AG666">
        <v>20120</v>
      </c>
      <c r="AH666">
        <v>3</v>
      </c>
      <c r="AI666">
        <v>3</v>
      </c>
      <c r="AJ666">
        <v>3</v>
      </c>
      <c r="AK666">
        <v>3</v>
      </c>
      <c r="AL666">
        <v>3</v>
      </c>
      <c r="AM666">
        <v>3</v>
      </c>
    </row>
    <row r="667" spans="1:39" ht="132" x14ac:dyDescent="0.15">
      <c r="A667" s="1"/>
      <c r="B667" s="25">
        <v>620062</v>
      </c>
      <c r="C667" s="26">
        <v>2</v>
      </c>
      <c r="D667" s="25">
        <v>62</v>
      </c>
      <c r="E667" s="26">
        <v>620063</v>
      </c>
      <c r="F667" s="27" t="s">
        <v>90</v>
      </c>
      <c r="G667" s="27" t="s">
        <v>60</v>
      </c>
      <c r="H667" s="28" t="str">
        <f t="shared" si="52"/>
        <v>[{"item_id":1,"count":20000}]</v>
      </c>
      <c r="I667" s="29"/>
      <c r="J667" s="29" t="str">
        <f t="shared" si="50"/>
        <v>[
{"monster_id":20072,"level":93,"stage":3,"spos":1,"cpos":1},
{"monster_id":20411,"level":93,"stage":3,"spos":2,"cpos":2},
{"monster_id":20081,"level":93,"stage":3,"spos":3,"cpos":3},
{"monster_id":20313,"level":93,"stage":3,"spos":4,"cpos":4},
{"monster_id":20461,"level":93,"stage":3,"spos":5,"cpos":5},
{"monster_id":20373,"level":93,"stage":3,"spos":6,"cpos":6}
]</v>
      </c>
      <c r="L667" s="3">
        <f t="shared" si="53"/>
        <v>2</v>
      </c>
      <c r="M667" s="3">
        <f t="shared" si="54"/>
        <v>2</v>
      </c>
      <c r="S667" s="24" t="s">
        <v>65</v>
      </c>
      <c r="X667">
        <v>70053</v>
      </c>
      <c r="Z667">
        <f t="shared" si="51"/>
        <v>93</v>
      </c>
      <c r="AA667">
        <v>1</v>
      </c>
      <c r="AB667">
        <v>20072</v>
      </c>
      <c r="AC667">
        <v>20411</v>
      </c>
      <c r="AD667">
        <v>20081</v>
      </c>
      <c r="AE667">
        <v>20313</v>
      </c>
      <c r="AF667">
        <v>20461</v>
      </c>
      <c r="AG667">
        <v>20373</v>
      </c>
      <c r="AH667">
        <v>3</v>
      </c>
      <c r="AI667">
        <v>3</v>
      </c>
      <c r="AJ667">
        <v>3</v>
      </c>
      <c r="AK667">
        <v>3</v>
      </c>
      <c r="AL667">
        <v>3</v>
      </c>
      <c r="AM667">
        <v>3</v>
      </c>
    </row>
    <row r="668" spans="1:39" ht="132" x14ac:dyDescent="0.15">
      <c r="A668" s="1"/>
      <c r="B668" s="25">
        <v>620063</v>
      </c>
      <c r="C668" s="26">
        <v>2</v>
      </c>
      <c r="D668" s="25">
        <v>63</v>
      </c>
      <c r="E668" s="25">
        <v>620064</v>
      </c>
      <c r="F668" s="27" t="s">
        <v>90</v>
      </c>
      <c r="G668" s="27" t="s">
        <v>60</v>
      </c>
      <c r="H668" s="28" t="str">
        <f t="shared" si="52"/>
        <v>[{"item_id":4,"count":20000}]</v>
      </c>
      <c r="I668" s="29"/>
      <c r="J668" s="29" t="str">
        <f t="shared" si="50"/>
        <v>[
{"monster_id":20051,"level":94,"stage":3,"spos":1,"cpos":1},
{"monster_id":20161,"level":94,"stage":3,"spos":2,"cpos":2},
{"monster_id":20130,"level":94,"stage":3,"spos":3,"cpos":3},
{"monster_id":20433,"level":94,"stage":3,"spos":4,"cpos":4},
{"monster_id":20412,"level":94,"stage":3,"spos":5,"cpos":5},
{"monster_id":20390,"level":94,"stage":3,"spos":6,"cpos":6}
]</v>
      </c>
      <c r="L668" s="3">
        <f t="shared" si="53"/>
        <v>3</v>
      </c>
      <c r="M668" s="3">
        <f t="shared" si="54"/>
        <v>3</v>
      </c>
      <c r="R668" s="24" t="s">
        <v>64</v>
      </c>
      <c r="X668">
        <v>70053</v>
      </c>
      <c r="Z668">
        <f t="shared" si="51"/>
        <v>94</v>
      </c>
      <c r="AA668">
        <v>1</v>
      </c>
      <c r="AB668">
        <v>20051</v>
      </c>
      <c r="AC668">
        <v>20161</v>
      </c>
      <c r="AD668">
        <v>20130</v>
      </c>
      <c r="AE668">
        <v>20433</v>
      </c>
      <c r="AF668">
        <v>20412</v>
      </c>
      <c r="AG668">
        <v>20390</v>
      </c>
      <c r="AH668">
        <v>3</v>
      </c>
      <c r="AI668">
        <v>3</v>
      </c>
      <c r="AJ668">
        <v>3</v>
      </c>
      <c r="AK668">
        <v>3</v>
      </c>
      <c r="AL668">
        <v>3</v>
      </c>
      <c r="AM668">
        <v>3</v>
      </c>
    </row>
    <row r="669" spans="1:39" ht="132" x14ac:dyDescent="0.15">
      <c r="A669" s="1"/>
      <c r="B669" s="25">
        <v>620064</v>
      </c>
      <c r="C669" s="26">
        <v>2</v>
      </c>
      <c r="D669" s="25">
        <v>64</v>
      </c>
      <c r="E669" s="26">
        <v>620065</v>
      </c>
      <c r="F669" s="27" t="s">
        <v>90</v>
      </c>
      <c r="G669" s="27" t="s">
        <v>60</v>
      </c>
      <c r="H669" s="28" t="str">
        <f t="shared" si="52"/>
        <v>[{"item_id":1,"count":20000}]</v>
      </c>
      <c r="I669" s="29"/>
      <c r="J669" s="29" t="str">
        <f t="shared" si="50"/>
        <v>[
{"monster_id":20441,"level":95,"stage":3,"spos":1,"cpos":1},
{"monster_id":20080,"level":95,"stage":3,"spos":2,"cpos":2},
{"monster_id":20331,"level":95,"stage":3,"spos":3,"cpos":3},
{"monster_id":20020,"level":95,"stage":3,"spos":4,"cpos":4},
{"monster_id":20333,"level":95,"stage":3,"spos":5,"cpos":5},
{"monster_id":20371,"level":95,"stage":3,"spos":6,"cpos":6}
]</v>
      </c>
      <c r="L669" s="3">
        <f t="shared" si="53"/>
        <v>4</v>
      </c>
      <c r="M669" s="3">
        <f t="shared" si="54"/>
        <v>4</v>
      </c>
      <c r="S669" s="24" t="s">
        <v>65</v>
      </c>
      <c r="X669">
        <v>70053</v>
      </c>
      <c r="Z669">
        <f t="shared" si="51"/>
        <v>95</v>
      </c>
      <c r="AA669">
        <v>1</v>
      </c>
      <c r="AB669">
        <v>20441</v>
      </c>
      <c r="AC669">
        <v>20080</v>
      </c>
      <c r="AD669">
        <v>20331</v>
      </c>
      <c r="AE669">
        <v>20020</v>
      </c>
      <c r="AF669">
        <v>20333</v>
      </c>
      <c r="AG669">
        <v>20371</v>
      </c>
      <c r="AH669">
        <v>3</v>
      </c>
      <c r="AI669">
        <v>3</v>
      </c>
      <c r="AJ669">
        <v>3</v>
      </c>
      <c r="AK669">
        <v>3</v>
      </c>
      <c r="AL669">
        <v>3</v>
      </c>
      <c r="AM669">
        <v>3</v>
      </c>
    </row>
    <row r="670" spans="1:39" ht="132" x14ac:dyDescent="0.15">
      <c r="A670" s="1"/>
      <c r="B670" s="25">
        <v>620065</v>
      </c>
      <c r="C670" s="26">
        <v>2</v>
      </c>
      <c r="D670" s="25">
        <v>65</v>
      </c>
      <c r="E670" s="25">
        <v>620066</v>
      </c>
      <c r="F670" s="27" t="s">
        <v>90</v>
      </c>
      <c r="G670" s="27" t="s">
        <v>60</v>
      </c>
      <c r="H670" s="28" t="str">
        <f t="shared" si="52"/>
        <v>[{"item_id":153,"count":7}]</v>
      </c>
      <c r="I670" s="29">
        <v>1</v>
      </c>
      <c r="J670" s="29" t="str">
        <f>"[
{""monster_id"":"&amp;AB670&amp;",""level"":"&amp;Z670&amp;",""stage"":"&amp;AH670&amp;",""spos"":1,""cpos"":1,""boss"":1},
{""monster_id"":"&amp;AC670&amp;",""level"":"&amp;Z670&amp;",""stage"":"&amp;AI670&amp;",""spos"":2,""cpos"":2},
{""monster_id"":"&amp;AD670&amp;",""level"":"&amp;Z670&amp;",""stage"":"&amp;AJ670&amp;",""spos"":3,""cpos"":3},
{""monster_id"":"&amp;AE670&amp;",""level"":"&amp;Z670&amp;",""stage"":"&amp;AK670&amp;",""spos"":4,""cpos"":4},
{""monster_id"":"&amp;AF670&amp;",""level"":"&amp;Z670&amp;",""stage"":"&amp;AL670&amp;",""spos"":5,""cpos"":5},
{""monster_id"":"&amp;AG670&amp;",""level"":"&amp;Z670&amp;",""stage"":"&amp;AM670&amp;",""spos"":6,""cpos"":6}
]"</f>
        <v>[
{"monster_id":20161,"level":97,"stage":3,"spos":1,"cpos":1,"boss":1},
{"monster_id":20052,"level":97,"stage":3,"spos":2,"cpos":2},
{"monster_id":20160,"level":97,"stage":3,"spos":3,"cpos":3},
{"monster_id":20041,"level":97,"stage":3,"spos":4,"cpos":4},
{"monster_id":20392,"level":97,"stage":3,"spos":5,"cpos":5},
{"monster_id":20433,"level":97,"stage":3,"spos":6,"cpos":6}
]</v>
      </c>
      <c r="L670" s="3">
        <f t="shared" si="53"/>
        <v>0</v>
      </c>
      <c r="M670" s="3">
        <f t="shared" si="54"/>
        <v>5</v>
      </c>
      <c r="T670" s="24" t="str">
        <f>"{""item_id"":"&amp;W670&amp;",""count"":7}"</f>
        <v>{"item_id":153,"count":7}</v>
      </c>
      <c r="W670">
        <v>153</v>
      </c>
      <c r="X670">
        <v>70053</v>
      </c>
      <c r="Z670">
        <f t="shared" si="51"/>
        <v>97</v>
      </c>
      <c r="AA670">
        <v>2</v>
      </c>
      <c r="AB670">
        <v>20161</v>
      </c>
      <c r="AC670">
        <v>20052</v>
      </c>
      <c r="AD670">
        <v>20160</v>
      </c>
      <c r="AE670">
        <v>20041</v>
      </c>
      <c r="AF670">
        <v>20392</v>
      </c>
      <c r="AG670">
        <v>20433</v>
      </c>
      <c r="AH670">
        <v>3</v>
      </c>
      <c r="AI670">
        <v>3</v>
      </c>
      <c r="AJ670">
        <v>3</v>
      </c>
      <c r="AK670">
        <v>3</v>
      </c>
      <c r="AL670">
        <v>3</v>
      </c>
      <c r="AM670">
        <v>3</v>
      </c>
    </row>
    <row r="671" spans="1:39" ht="132" x14ac:dyDescent="0.15">
      <c r="A671" s="1"/>
      <c r="B671" s="25">
        <v>620066</v>
      </c>
      <c r="C671" s="26">
        <v>2</v>
      </c>
      <c r="D671" s="25">
        <v>66</v>
      </c>
      <c r="E671" s="26">
        <v>620067</v>
      </c>
      <c r="F671" s="27" t="s">
        <v>90</v>
      </c>
      <c r="G671" s="27" t="s">
        <v>60</v>
      </c>
      <c r="H671" s="28" t="str">
        <f t="shared" si="52"/>
        <v>[{"item_id":4,"count":20000}]</v>
      </c>
      <c r="I671" s="29"/>
      <c r="J671" s="29" t="str">
        <f t="shared" ref="J671:J734" si="55">"[
{""monster_id"":"&amp;AB671&amp;",""level"":"&amp;Z671&amp;",""stage"":"&amp;AH671&amp;",""spos"":1,""cpos"":1},
{""monster_id"":"&amp;AC671&amp;",""level"":"&amp;Z671&amp;",""stage"":"&amp;AI671&amp;",""spos"":2,""cpos"":2},
{""monster_id"":"&amp;AD671&amp;",""level"":"&amp;Z671&amp;",""stage"":"&amp;AJ671&amp;",""spos"":3,""cpos"":3},
{""monster_id"":"&amp;AE671&amp;",""level"":"&amp;Z671&amp;",""stage"":"&amp;AK671&amp;",""spos"":4,""cpos"":4},
{""monster_id"":"&amp;AF671&amp;",""level"":"&amp;Z671&amp;",""stage"":"&amp;AL671&amp;",""spos"":5,""cpos"":5},
{""monster_id"":"&amp;AG671&amp;",""level"":"&amp;Z671&amp;",""stage"":"&amp;AM671&amp;",""spos"":6,""cpos"":6}
]"</f>
        <v>[
{"monster_id":20312,"level":98,"stage":3,"spos":1,"cpos":1},
{"monster_id":20012,"level":98,"stage":3,"spos":2,"cpos":2},
{"monster_id":20141,"level":98,"stage":3,"spos":3,"cpos":3},
{"monster_id":20382,"level":98,"stage":3,"spos":4,"cpos":4},
{"monster_id":20013,"level":98,"stage":3,"spos":5,"cpos":5},
{"monster_id":20431,"level":98,"stage":3,"spos":6,"cpos":6}
]</v>
      </c>
      <c r="L671" s="3">
        <f t="shared" si="53"/>
        <v>1</v>
      </c>
      <c r="M671" s="3">
        <f t="shared" si="54"/>
        <v>6</v>
      </c>
      <c r="R671" s="24" t="s">
        <v>64</v>
      </c>
      <c r="X671">
        <v>70053</v>
      </c>
      <c r="Z671">
        <f t="shared" ref="Z671:Z734" si="56">Z670+AA671</f>
        <v>98</v>
      </c>
      <c r="AA671">
        <v>1</v>
      </c>
      <c r="AB671">
        <v>20312</v>
      </c>
      <c r="AC671">
        <v>20012</v>
      </c>
      <c r="AD671">
        <v>20141</v>
      </c>
      <c r="AE671">
        <v>20382</v>
      </c>
      <c r="AF671">
        <v>20013</v>
      </c>
      <c r="AG671">
        <v>20431</v>
      </c>
      <c r="AH671">
        <v>3</v>
      </c>
      <c r="AI671">
        <v>3</v>
      </c>
      <c r="AJ671">
        <v>3</v>
      </c>
      <c r="AK671">
        <v>3</v>
      </c>
      <c r="AL671">
        <v>3</v>
      </c>
      <c r="AM671">
        <v>3</v>
      </c>
    </row>
    <row r="672" spans="1:39" ht="132" x14ac:dyDescent="0.15">
      <c r="A672" s="1"/>
      <c r="B672" s="25">
        <v>620067</v>
      </c>
      <c r="C672" s="26">
        <v>2</v>
      </c>
      <c r="D672" s="25">
        <v>67</v>
      </c>
      <c r="E672" s="25">
        <v>620068</v>
      </c>
      <c r="F672" s="27" t="s">
        <v>90</v>
      </c>
      <c r="G672" s="27" t="s">
        <v>60</v>
      </c>
      <c r="H672" s="28" t="str">
        <f t="shared" ref="H672:H735" si="57">"["&amp;R672&amp;S672&amp;T672&amp;U672&amp;"]"</f>
        <v>[{"item_id":1,"count":20000}]</v>
      </c>
      <c r="I672" s="29"/>
      <c r="J672" s="29" t="str">
        <f t="shared" si="55"/>
        <v>[
{"monster_id":20153,"level":99,"stage":3,"spos":1,"cpos":1},
{"monster_id":20031,"level":99,"stage":3,"spos":2,"cpos":2},
{"monster_id":20181,"level":99,"stage":3,"spos":3,"cpos":3},
{"monster_id":20451,"level":99,"stage":3,"spos":4,"cpos":4},
{"monster_id":20012,"level":99,"stage":3,"spos":5,"cpos":5},
{"monster_id":20420,"level":99,"stage":3,"spos":6,"cpos":6}
]</v>
      </c>
      <c r="L672" s="3">
        <f t="shared" si="53"/>
        <v>2</v>
      </c>
      <c r="M672" s="3">
        <f t="shared" si="54"/>
        <v>7</v>
      </c>
      <c r="S672" s="24" t="s">
        <v>65</v>
      </c>
      <c r="X672">
        <v>70053</v>
      </c>
      <c r="Z672">
        <f t="shared" si="56"/>
        <v>99</v>
      </c>
      <c r="AA672">
        <v>1</v>
      </c>
      <c r="AB672">
        <v>20153</v>
      </c>
      <c r="AC672">
        <v>20031</v>
      </c>
      <c r="AD672">
        <v>20181</v>
      </c>
      <c r="AE672">
        <v>20451</v>
      </c>
      <c r="AF672">
        <v>20012</v>
      </c>
      <c r="AG672">
        <v>20420</v>
      </c>
      <c r="AH672">
        <v>3</v>
      </c>
      <c r="AI672">
        <v>3</v>
      </c>
      <c r="AJ672">
        <v>3</v>
      </c>
      <c r="AK672">
        <v>3</v>
      </c>
      <c r="AL672">
        <v>3</v>
      </c>
      <c r="AM672">
        <v>3</v>
      </c>
    </row>
    <row r="673" spans="1:39" ht="132" x14ac:dyDescent="0.15">
      <c r="A673" s="1"/>
      <c r="B673" s="25">
        <v>620068</v>
      </c>
      <c r="C673" s="26">
        <v>2</v>
      </c>
      <c r="D673" s="25">
        <v>68</v>
      </c>
      <c r="E673" s="26">
        <v>620069</v>
      </c>
      <c r="F673" s="27" t="s">
        <v>90</v>
      </c>
      <c r="G673" s="27" t="s">
        <v>60</v>
      </c>
      <c r="H673" s="28" t="str">
        <f t="shared" si="57"/>
        <v>[{"item_id":4,"count":20000}]</v>
      </c>
      <c r="I673" s="29"/>
      <c r="J673" s="29" t="str">
        <f t="shared" si="55"/>
        <v>[
{"monster_id":20343,"level":100,"stage":3,"spos":1,"cpos":1},
{"monster_id":20150,"level":100,"stage":3,"spos":2,"cpos":2},
{"monster_id":20393,"level":100,"stage":3,"spos":3,"cpos":3},
{"monster_id":20371,"level":100,"stage":3,"spos":4,"cpos":4},
{"monster_id":20420,"level":100,"stage":3,"spos":5,"cpos":5},
{"monster_id":20311,"level":100,"stage":3,"spos":6,"cpos":6}
]</v>
      </c>
      <c r="L673" s="3">
        <f t="shared" si="53"/>
        <v>3</v>
      </c>
      <c r="M673" s="3">
        <f t="shared" si="54"/>
        <v>8</v>
      </c>
      <c r="R673" s="24" t="s">
        <v>64</v>
      </c>
      <c r="X673">
        <v>70053</v>
      </c>
      <c r="Z673">
        <f t="shared" si="56"/>
        <v>100</v>
      </c>
      <c r="AA673">
        <v>1</v>
      </c>
      <c r="AB673">
        <v>20343</v>
      </c>
      <c r="AC673">
        <v>20150</v>
      </c>
      <c r="AD673">
        <v>20393</v>
      </c>
      <c r="AE673">
        <v>20371</v>
      </c>
      <c r="AF673">
        <v>20420</v>
      </c>
      <c r="AG673">
        <v>20311</v>
      </c>
      <c r="AH673">
        <v>3</v>
      </c>
      <c r="AI673">
        <v>3</v>
      </c>
      <c r="AJ673">
        <v>3</v>
      </c>
      <c r="AK673">
        <v>3</v>
      </c>
      <c r="AL673">
        <v>3</v>
      </c>
      <c r="AM673">
        <v>3</v>
      </c>
    </row>
    <row r="674" spans="1:39" ht="132" x14ac:dyDescent="0.15">
      <c r="A674" s="1"/>
      <c r="B674" s="25">
        <v>620069</v>
      </c>
      <c r="C674" s="26">
        <v>2</v>
      </c>
      <c r="D674" s="25">
        <v>69</v>
      </c>
      <c r="E674" s="25">
        <v>620070</v>
      </c>
      <c r="F674" s="27" t="s">
        <v>90</v>
      </c>
      <c r="G674" s="27" t="s">
        <v>60</v>
      </c>
      <c r="H674" s="28" t="str">
        <f t="shared" si="57"/>
        <v>[{"item_id":1,"count":20000}]</v>
      </c>
      <c r="I674" s="29"/>
      <c r="J674" s="29" t="str">
        <f t="shared" si="55"/>
        <v>[
{"monster_id":20450,"level":101,"stage":3,"spos":1,"cpos":1},
{"monster_id":20181,"level":101,"stage":3,"spos":2,"cpos":2},
{"monster_id":20400,"level":101,"stage":3,"spos":3,"cpos":3},
{"monster_id":20472,"level":101,"stage":3,"spos":4,"cpos":4},
{"monster_id":20443,"level":101,"stage":3,"spos":5,"cpos":5},
{"monster_id":20361,"level":101,"stage":3,"spos":6,"cpos":6}
]</v>
      </c>
      <c r="L674" s="3">
        <f t="shared" si="53"/>
        <v>4</v>
      </c>
      <c r="M674" s="3">
        <f t="shared" si="54"/>
        <v>9</v>
      </c>
      <c r="S674" s="24" t="s">
        <v>65</v>
      </c>
      <c r="X674">
        <v>70053</v>
      </c>
      <c r="Z674">
        <f t="shared" si="56"/>
        <v>101</v>
      </c>
      <c r="AA674">
        <v>1</v>
      </c>
      <c r="AB674">
        <v>20450</v>
      </c>
      <c r="AC674">
        <v>20181</v>
      </c>
      <c r="AD674">
        <v>20400</v>
      </c>
      <c r="AE674">
        <v>20472</v>
      </c>
      <c r="AF674">
        <v>20443</v>
      </c>
      <c r="AG674">
        <v>20361</v>
      </c>
      <c r="AH674">
        <v>3</v>
      </c>
      <c r="AI674">
        <v>3</v>
      </c>
      <c r="AJ674">
        <v>3</v>
      </c>
      <c r="AK674">
        <v>3</v>
      </c>
      <c r="AL674">
        <v>3</v>
      </c>
      <c r="AM674">
        <v>3</v>
      </c>
    </row>
    <row r="675" spans="1:39" ht="132" x14ac:dyDescent="0.15">
      <c r="A675" s="1"/>
      <c r="B675" s="25">
        <v>620070</v>
      </c>
      <c r="C675" s="26">
        <v>2</v>
      </c>
      <c r="D675" s="25">
        <v>70</v>
      </c>
      <c r="E675" s="26">
        <v>620071</v>
      </c>
      <c r="F675" s="27" t="s">
        <v>90</v>
      </c>
      <c r="G675" s="27" t="s">
        <v>60</v>
      </c>
      <c r="H675" s="28" t="str">
        <f t="shared" si="57"/>
        <v>[{"item_id":154,"count":6}]</v>
      </c>
      <c r="I675" s="29">
        <v>1</v>
      </c>
      <c r="J675" s="29" t="str">
        <f>"[
{""monster_id"":"&amp;AB675&amp;",""level"":"&amp;Z675&amp;",""stage"":"&amp;AH675&amp;",""spos"":1,""cpos"":1,""boss"":1},
{""monster_id"":"&amp;AC675&amp;",""level"":"&amp;Z675&amp;",""stage"":"&amp;AI675&amp;",""spos"":2,""cpos"":2},
{""monster_id"":"&amp;AD675&amp;",""level"":"&amp;Z675&amp;",""stage"":"&amp;AJ675&amp;",""spos"":3,""cpos"":3},
{""monster_id"":"&amp;AE675&amp;",""level"":"&amp;Z675&amp;",""stage"":"&amp;AK675&amp;",""spos"":4,""cpos"":4},
{""monster_id"":"&amp;AF675&amp;",""level"":"&amp;Z675&amp;",""stage"":"&amp;AL675&amp;",""spos"":5,""cpos"":5},
{""monster_id"":"&amp;AG675&amp;",""level"":"&amp;Z675&amp;",""stage"":"&amp;AM675&amp;",""spos"":6,""cpos"":6}
]"</f>
        <v>[
{"monster_id":20310,"level":103,"stage":3,"spos":1,"cpos":1,"boss":1},
{"monster_id":20151,"level":103,"stage":3,"spos":2,"cpos":2},
{"monster_id":20171,"level":103,"stage":3,"spos":3,"cpos":3},
{"monster_id":20392,"level":103,"stage":3,"spos":4,"cpos":4},
{"monster_id":20341,"level":103,"stage":3,"spos":5,"cpos":5},
{"monster_id":20123,"level":103,"stage":3,"spos":6,"cpos":6}
]</v>
      </c>
      <c r="L675" s="3">
        <f t="shared" si="53"/>
        <v>0</v>
      </c>
      <c r="M675" s="3">
        <f t="shared" si="54"/>
        <v>0</v>
      </c>
      <c r="T675" s="24" t="str">
        <f>"{""item_id"":"&amp;W675&amp;",""count"":6}"</f>
        <v>{"item_id":154,"count":6}</v>
      </c>
      <c r="W675">
        <v>154</v>
      </c>
      <c r="X675">
        <v>70053</v>
      </c>
      <c r="Z675">
        <f t="shared" si="56"/>
        <v>103</v>
      </c>
      <c r="AA675">
        <v>2</v>
      </c>
      <c r="AB675">
        <v>20310</v>
      </c>
      <c r="AC675">
        <v>20151</v>
      </c>
      <c r="AD675">
        <v>20171</v>
      </c>
      <c r="AE675">
        <v>20392</v>
      </c>
      <c r="AF675">
        <v>20341</v>
      </c>
      <c r="AG675">
        <v>20123</v>
      </c>
      <c r="AH675">
        <v>3</v>
      </c>
      <c r="AI675">
        <v>3</v>
      </c>
      <c r="AJ675">
        <v>3</v>
      </c>
      <c r="AK675">
        <v>3</v>
      </c>
      <c r="AL675">
        <v>3</v>
      </c>
      <c r="AM675">
        <v>3</v>
      </c>
    </row>
    <row r="676" spans="1:39" ht="132" x14ac:dyDescent="0.15">
      <c r="A676" s="1"/>
      <c r="B676" s="25">
        <v>620071</v>
      </c>
      <c r="C676" s="26">
        <v>2</v>
      </c>
      <c r="D676" s="25">
        <v>71</v>
      </c>
      <c r="E676" s="25">
        <v>620072</v>
      </c>
      <c r="F676" s="27" t="s">
        <v>90</v>
      </c>
      <c r="G676" s="27" t="s">
        <v>60</v>
      </c>
      <c r="H676" s="28" t="str">
        <f t="shared" si="57"/>
        <v>[{"item_id":4,"count":20000}]</v>
      </c>
      <c r="I676" s="29"/>
      <c r="J676" s="29" t="str">
        <f t="shared" si="55"/>
        <v>[
{"monster_id":20353,"level":104,"stage":3,"spos":1,"cpos":1},
{"monster_id":20141,"level":104,"stage":3,"spos":2,"cpos":2},
{"monster_id":20030,"level":104,"stage":3,"spos":3,"cpos":3},
{"monster_id":20121,"level":104,"stage":3,"spos":4,"cpos":4},
{"monster_id":20161,"level":104,"stage":3,"spos":5,"cpos":5},
{"monster_id":20052,"level":104,"stage":3,"spos":6,"cpos":6}
]</v>
      </c>
      <c r="L676" s="3">
        <f t="shared" si="53"/>
        <v>1</v>
      </c>
      <c r="M676" s="3">
        <f t="shared" si="54"/>
        <v>1</v>
      </c>
      <c r="R676" s="24" t="s">
        <v>64</v>
      </c>
      <c r="X676">
        <v>70053</v>
      </c>
      <c r="Z676">
        <f t="shared" si="56"/>
        <v>104</v>
      </c>
      <c r="AA676">
        <v>1</v>
      </c>
      <c r="AB676">
        <v>20353</v>
      </c>
      <c r="AC676">
        <v>20141</v>
      </c>
      <c r="AD676">
        <v>20030</v>
      </c>
      <c r="AE676">
        <v>20121</v>
      </c>
      <c r="AF676">
        <v>20161</v>
      </c>
      <c r="AG676">
        <v>20052</v>
      </c>
      <c r="AH676">
        <v>3</v>
      </c>
      <c r="AI676">
        <v>3</v>
      </c>
      <c r="AJ676">
        <v>3</v>
      </c>
      <c r="AK676">
        <v>3</v>
      </c>
      <c r="AL676">
        <v>3</v>
      </c>
      <c r="AM676">
        <v>3</v>
      </c>
    </row>
    <row r="677" spans="1:39" ht="132" x14ac:dyDescent="0.15">
      <c r="A677" s="1"/>
      <c r="B677" s="25">
        <v>620072</v>
      </c>
      <c r="C677" s="26">
        <v>2</v>
      </c>
      <c r="D677" s="25">
        <v>72</v>
      </c>
      <c r="E677" s="26">
        <v>620073</v>
      </c>
      <c r="F677" s="27" t="s">
        <v>90</v>
      </c>
      <c r="G677" s="27" t="s">
        <v>60</v>
      </c>
      <c r="H677" s="28" t="str">
        <f t="shared" si="57"/>
        <v>[{"item_id":1,"count":20000}]</v>
      </c>
      <c r="I677" s="29"/>
      <c r="J677" s="29" t="str">
        <f t="shared" si="55"/>
        <v>[
{"monster_id":20042,"level":105,"stage":3,"spos":1,"cpos":1},
{"monster_id":20022,"level":105,"stage":3,"spos":2,"cpos":2},
{"monster_id":20470,"level":105,"stage":3,"spos":3,"cpos":3},
{"monster_id":20162,"level":105,"stage":3,"spos":4,"cpos":4},
{"monster_id":20372,"level":105,"stage":3,"spos":5,"cpos":5},
{"monster_id":20470,"level":105,"stage":3,"spos":6,"cpos":6}
]</v>
      </c>
      <c r="L677" s="3">
        <f t="shared" si="53"/>
        <v>2</v>
      </c>
      <c r="M677" s="3">
        <f t="shared" si="54"/>
        <v>2</v>
      </c>
      <c r="S677" s="24" t="s">
        <v>65</v>
      </c>
      <c r="X677">
        <v>70053</v>
      </c>
      <c r="Z677">
        <f t="shared" si="56"/>
        <v>105</v>
      </c>
      <c r="AA677">
        <v>1</v>
      </c>
      <c r="AB677">
        <v>20042</v>
      </c>
      <c r="AC677">
        <v>20022</v>
      </c>
      <c r="AD677">
        <v>20470</v>
      </c>
      <c r="AE677">
        <v>20162</v>
      </c>
      <c r="AF677">
        <v>20372</v>
      </c>
      <c r="AG677">
        <v>20470</v>
      </c>
      <c r="AH677">
        <v>3</v>
      </c>
      <c r="AI677">
        <v>3</v>
      </c>
      <c r="AJ677">
        <v>3</v>
      </c>
      <c r="AK677">
        <v>3</v>
      </c>
      <c r="AL677">
        <v>3</v>
      </c>
      <c r="AM677">
        <v>3</v>
      </c>
    </row>
    <row r="678" spans="1:39" ht="132" x14ac:dyDescent="0.15">
      <c r="A678" s="1"/>
      <c r="B678" s="25">
        <v>620073</v>
      </c>
      <c r="C678" s="26">
        <v>2</v>
      </c>
      <c r="D678" s="25">
        <v>73</v>
      </c>
      <c r="E678" s="25">
        <v>620074</v>
      </c>
      <c r="F678" s="27" t="s">
        <v>90</v>
      </c>
      <c r="G678" s="27" t="s">
        <v>60</v>
      </c>
      <c r="H678" s="28" t="str">
        <f t="shared" si="57"/>
        <v>[{"item_id":4,"count":20000}]</v>
      </c>
      <c r="I678" s="29"/>
      <c r="J678" s="29" t="str">
        <f t="shared" si="55"/>
        <v>[
{"monster_id":20342,"level":106,"stage":3,"spos":1,"cpos":1},
{"monster_id":20032,"level":106,"stage":3,"spos":2,"cpos":2},
{"monster_id":20153,"level":106,"stage":3,"spos":3,"cpos":3},
{"monster_id":20110,"level":106,"stage":3,"spos":4,"cpos":4},
{"monster_id":20023,"level":106,"stage":3,"spos":5,"cpos":5},
{"monster_id":20022,"level":106,"stage":3,"spos":6,"cpos":6}
]</v>
      </c>
      <c r="L678" s="3">
        <f t="shared" si="53"/>
        <v>3</v>
      </c>
      <c r="M678" s="3">
        <f t="shared" si="54"/>
        <v>3</v>
      </c>
      <c r="R678" s="24" t="s">
        <v>64</v>
      </c>
      <c r="X678">
        <v>70053</v>
      </c>
      <c r="Z678">
        <f t="shared" si="56"/>
        <v>106</v>
      </c>
      <c r="AA678">
        <v>1</v>
      </c>
      <c r="AB678">
        <v>20342</v>
      </c>
      <c r="AC678">
        <v>20032</v>
      </c>
      <c r="AD678">
        <v>20153</v>
      </c>
      <c r="AE678">
        <v>20110</v>
      </c>
      <c r="AF678">
        <v>20023</v>
      </c>
      <c r="AG678">
        <v>20022</v>
      </c>
      <c r="AH678">
        <v>3</v>
      </c>
      <c r="AI678">
        <v>3</v>
      </c>
      <c r="AJ678">
        <v>3</v>
      </c>
      <c r="AK678">
        <v>3</v>
      </c>
      <c r="AL678">
        <v>3</v>
      </c>
      <c r="AM678">
        <v>3</v>
      </c>
    </row>
    <row r="679" spans="1:39" ht="132" x14ac:dyDescent="0.15">
      <c r="A679" s="1"/>
      <c r="B679" s="25">
        <v>620074</v>
      </c>
      <c r="C679" s="26">
        <v>2</v>
      </c>
      <c r="D679" s="25">
        <v>74</v>
      </c>
      <c r="E679" s="26">
        <v>620075</v>
      </c>
      <c r="F679" s="27" t="s">
        <v>90</v>
      </c>
      <c r="G679" s="27" t="s">
        <v>60</v>
      </c>
      <c r="H679" s="28" t="str">
        <f t="shared" si="57"/>
        <v>[{"item_id":1,"count":20000}]</v>
      </c>
      <c r="I679" s="29"/>
      <c r="J679" s="29" t="str">
        <f t="shared" si="55"/>
        <v>[
{"monster_id":20401,"level":107,"stage":3,"spos":1,"cpos":1},
{"monster_id":20151,"level":107,"stage":3,"spos":2,"cpos":2},
{"monster_id":20021,"level":107,"stage":3,"spos":3,"cpos":3},
{"monster_id":20033,"level":107,"stage":3,"spos":4,"cpos":4},
{"monster_id":20352,"level":107,"stage":3,"spos":5,"cpos":5},
{"monster_id":20442,"level":107,"stage":3,"spos":6,"cpos":6}
]</v>
      </c>
      <c r="L679" s="3">
        <f t="shared" si="53"/>
        <v>4</v>
      </c>
      <c r="M679" s="3">
        <f t="shared" si="54"/>
        <v>4</v>
      </c>
      <c r="S679" s="24" t="s">
        <v>65</v>
      </c>
      <c r="X679">
        <v>70053</v>
      </c>
      <c r="Z679">
        <f t="shared" si="56"/>
        <v>107</v>
      </c>
      <c r="AA679">
        <v>1</v>
      </c>
      <c r="AB679">
        <v>20401</v>
      </c>
      <c r="AC679">
        <v>20151</v>
      </c>
      <c r="AD679">
        <v>20021</v>
      </c>
      <c r="AE679">
        <v>20033</v>
      </c>
      <c r="AF679">
        <v>20352</v>
      </c>
      <c r="AG679">
        <v>20442</v>
      </c>
      <c r="AH679">
        <v>3</v>
      </c>
      <c r="AI679">
        <v>3</v>
      </c>
      <c r="AJ679">
        <v>3</v>
      </c>
      <c r="AK679">
        <v>3</v>
      </c>
      <c r="AL679">
        <v>3</v>
      </c>
      <c r="AM679">
        <v>3</v>
      </c>
    </row>
    <row r="680" spans="1:39" ht="132" x14ac:dyDescent="0.15">
      <c r="A680" s="1"/>
      <c r="B680" s="25">
        <v>620075</v>
      </c>
      <c r="C680" s="26">
        <v>2</v>
      </c>
      <c r="D680" s="25">
        <v>75</v>
      </c>
      <c r="E680" s="25">
        <v>620076</v>
      </c>
      <c r="F680" s="27" t="s">
        <v>90</v>
      </c>
      <c r="G680" s="27" t="s">
        <v>60</v>
      </c>
      <c r="H680" s="28" t="str">
        <f t="shared" si="57"/>
        <v>[{"item_id":70053,"count":12}]</v>
      </c>
      <c r="I680" s="29">
        <v>1</v>
      </c>
      <c r="J680" s="29" t="str">
        <f>"[
{""monster_id"":"&amp;AB680&amp;",""level"":"&amp;Z680&amp;",""stage"":"&amp;AH680&amp;",""spos"":1,""cpos"":1,""boss"":1},
{""monster_id"":"&amp;AC680&amp;",""level"":"&amp;Z680&amp;",""stage"":"&amp;AI680&amp;",""spos"":2,""cpos"":2},
{""monster_id"":"&amp;AD680&amp;",""level"":"&amp;Z680&amp;",""stage"":"&amp;AJ680&amp;",""spos"":3,""cpos"":3},
{""monster_id"":"&amp;AE680&amp;",""level"":"&amp;Z680&amp;",""stage"":"&amp;AK680&amp;",""spos"":4,""cpos"":4},
{""monster_id"":"&amp;AF680&amp;",""level"":"&amp;Z680&amp;",""stage"":"&amp;AL680&amp;",""spos"":5,""cpos"":5},
{""monster_id"":"&amp;AG680&amp;",""level"":"&amp;Z680&amp;",""stage"":"&amp;AM680&amp;",""spos"":6,""cpos"":6}
]"</f>
        <v>[
{"monster_id":20171,"level":109,"stage":3,"spos":1,"cpos":1,"boss":1},
{"monster_id":20371,"level":109,"stage":3,"spos":2,"cpos":2},
{"monster_id":20371,"level":109,"stage":3,"spos":3,"cpos":3},
{"monster_id":20311,"level":109,"stage":3,"spos":4,"cpos":4},
{"monster_id":20423,"level":109,"stage":3,"spos":5,"cpos":5},
{"monster_id":20351,"level":109,"stage":3,"spos":6,"cpos":6}
]</v>
      </c>
      <c r="L680" s="3">
        <f t="shared" si="53"/>
        <v>0</v>
      </c>
      <c r="M680" s="3">
        <f t="shared" si="54"/>
        <v>5</v>
      </c>
      <c r="U680" s="24" t="str">
        <f>"{""item_id"":"&amp;X680&amp;",""count"":12}"</f>
        <v>{"item_id":70053,"count":12}</v>
      </c>
      <c r="X680">
        <v>70053</v>
      </c>
      <c r="Z680">
        <f t="shared" si="56"/>
        <v>109</v>
      </c>
      <c r="AA680">
        <v>2</v>
      </c>
      <c r="AB680">
        <v>20171</v>
      </c>
      <c r="AC680">
        <v>20371</v>
      </c>
      <c r="AD680">
        <v>20371</v>
      </c>
      <c r="AE680">
        <v>20311</v>
      </c>
      <c r="AF680">
        <v>20423</v>
      </c>
      <c r="AG680">
        <v>20351</v>
      </c>
      <c r="AH680">
        <v>3</v>
      </c>
      <c r="AI680">
        <v>3</v>
      </c>
      <c r="AJ680">
        <v>3</v>
      </c>
      <c r="AK680">
        <v>3</v>
      </c>
      <c r="AL680">
        <v>3</v>
      </c>
      <c r="AM680">
        <v>3</v>
      </c>
    </row>
    <row r="681" spans="1:39" ht="132" x14ac:dyDescent="0.15">
      <c r="A681" s="1"/>
      <c r="B681" s="25">
        <v>620076</v>
      </c>
      <c r="C681" s="26">
        <v>2</v>
      </c>
      <c r="D681" s="25">
        <v>76</v>
      </c>
      <c r="E681" s="26">
        <v>620077</v>
      </c>
      <c r="F681" s="27" t="s">
        <v>90</v>
      </c>
      <c r="G681" s="27" t="s">
        <v>60</v>
      </c>
      <c r="H681" s="28" t="str">
        <f t="shared" si="57"/>
        <v>[{"item_id":4,"count":20000}]</v>
      </c>
      <c r="I681" s="29"/>
      <c r="J681" s="29" t="str">
        <f t="shared" si="55"/>
        <v>[
{"monster_id":20051,"level":110,"stage":3,"spos":1,"cpos":1},
{"monster_id":20152,"level":110,"stage":3,"spos":2,"cpos":2},
{"monster_id":20342,"level":110,"stage":3,"spos":3,"cpos":3},
{"monster_id":20463,"level":110,"stage":3,"spos":4,"cpos":4},
{"monster_id":20030,"level":110,"stage":3,"spos":5,"cpos":5},
{"monster_id":20071,"level":110,"stage":3,"spos":6,"cpos":6}
]</v>
      </c>
      <c r="L681" s="3">
        <f t="shared" si="53"/>
        <v>1</v>
      </c>
      <c r="M681" s="3">
        <f t="shared" si="54"/>
        <v>6</v>
      </c>
      <c r="R681" s="24" t="s">
        <v>64</v>
      </c>
      <c r="X681">
        <v>70053</v>
      </c>
      <c r="Z681">
        <f t="shared" si="56"/>
        <v>110</v>
      </c>
      <c r="AA681">
        <v>1</v>
      </c>
      <c r="AB681">
        <v>20051</v>
      </c>
      <c r="AC681">
        <v>20152</v>
      </c>
      <c r="AD681">
        <v>20342</v>
      </c>
      <c r="AE681">
        <v>20463</v>
      </c>
      <c r="AF681">
        <v>20030</v>
      </c>
      <c r="AG681">
        <v>20071</v>
      </c>
      <c r="AH681">
        <v>3</v>
      </c>
      <c r="AI681">
        <v>3</v>
      </c>
      <c r="AJ681">
        <v>3</v>
      </c>
      <c r="AK681">
        <v>3</v>
      </c>
      <c r="AL681">
        <v>3</v>
      </c>
      <c r="AM681">
        <v>3</v>
      </c>
    </row>
    <row r="682" spans="1:39" ht="132" x14ac:dyDescent="0.15">
      <c r="A682" s="1"/>
      <c r="B682" s="25">
        <v>620077</v>
      </c>
      <c r="C682" s="26">
        <v>2</v>
      </c>
      <c r="D682" s="25">
        <v>77</v>
      </c>
      <c r="E682" s="25">
        <v>620078</v>
      </c>
      <c r="F682" s="27" t="s">
        <v>90</v>
      </c>
      <c r="G682" s="27" t="s">
        <v>60</v>
      </c>
      <c r="H682" s="28" t="str">
        <f t="shared" si="57"/>
        <v>[{"item_id":1,"count":20000}]</v>
      </c>
      <c r="I682" s="29"/>
      <c r="J682" s="29" t="str">
        <f t="shared" si="55"/>
        <v>[
{"monster_id":20471,"level":111,"stage":3,"spos":1,"cpos":1},
{"monster_id":20052,"level":111,"stage":3,"spos":2,"cpos":2},
{"monster_id":20131,"level":111,"stage":3,"spos":3,"cpos":3},
{"monster_id":20422,"level":111,"stage":3,"spos":4,"cpos":4},
{"monster_id":20010,"level":111,"stage":3,"spos":5,"cpos":5},
{"monster_id":20310,"level":111,"stage":3,"spos":6,"cpos":6}
]</v>
      </c>
      <c r="L682" s="3">
        <f t="shared" si="53"/>
        <v>2</v>
      </c>
      <c r="M682" s="3">
        <f t="shared" si="54"/>
        <v>7</v>
      </c>
      <c r="S682" s="24" t="s">
        <v>65</v>
      </c>
      <c r="X682">
        <v>70053</v>
      </c>
      <c r="Z682">
        <f t="shared" si="56"/>
        <v>111</v>
      </c>
      <c r="AA682">
        <v>1</v>
      </c>
      <c r="AB682">
        <v>20471</v>
      </c>
      <c r="AC682">
        <v>20052</v>
      </c>
      <c r="AD682">
        <v>20131</v>
      </c>
      <c r="AE682">
        <v>20422</v>
      </c>
      <c r="AF682">
        <v>20010</v>
      </c>
      <c r="AG682">
        <v>20310</v>
      </c>
      <c r="AH682">
        <v>3</v>
      </c>
      <c r="AI682">
        <v>3</v>
      </c>
      <c r="AJ682">
        <v>3</v>
      </c>
      <c r="AK682">
        <v>3</v>
      </c>
      <c r="AL682">
        <v>3</v>
      </c>
      <c r="AM682">
        <v>3</v>
      </c>
    </row>
    <row r="683" spans="1:39" ht="132" x14ac:dyDescent="0.15">
      <c r="A683" s="1"/>
      <c r="B683" s="25">
        <v>620078</v>
      </c>
      <c r="C683" s="26">
        <v>2</v>
      </c>
      <c r="D683" s="25">
        <v>78</v>
      </c>
      <c r="E683" s="26">
        <v>620079</v>
      </c>
      <c r="F683" s="27" t="s">
        <v>90</v>
      </c>
      <c r="G683" s="27" t="s">
        <v>60</v>
      </c>
      <c r="H683" s="28" t="str">
        <f t="shared" si="57"/>
        <v>[{"item_id":4,"count":20000}]</v>
      </c>
      <c r="I683" s="29"/>
      <c r="J683" s="29" t="str">
        <f t="shared" si="55"/>
        <v>[
{"monster_id":20312,"level":112,"stage":3,"spos":1,"cpos":1},
{"monster_id":20041,"level":112,"stage":3,"spos":2,"cpos":2},
{"monster_id":20182,"level":112,"stage":3,"spos":3,"cpos":3},
{"monster_id":20362,"level":112,"stage":3,"spos":4,"cpos":4},
{"monster_id":20083,"level":112,"stage":3,"spos":5,"cpos":5},
{"monster_id":20183,"level":112,"stage":3,"spos":6,"cpos":6}
]</v>
      </c>
      <c r="L683" s="3">
        <f t="shared" si="53"/>
        <v>3</v>
      </c>
      <c r="M683" s="3">
        <f t="shared" si="54"/>
        <v>8</v>
      </c>
      <c r="R683" s="24" t="s">
        <v>64</v>
      </c>
      <c r="X683">
        <v>70053</v>
      </c>
      <c r="Z683">
        <f t="shared" si="56"/>
        <v>112</v>
      </c>
      <c r="AA683">
        <v>1</v>
      </c>
      <c r="AB683">
        <v>20312</v>
      </c>
      <c r="AC683">
        <v>20041</v>
      </c>
      <c r="AD683">
        <v>20182</v>
      </c>
      <c r="AE683">
        <v>20362</v>
      </c>
      <c r="AF683">
        <v>20083</v>
      </c>
      <c r="AG683">
        <v>20183</v>
      </c>
      <c r="AH683">
        <v>3</v>
      </c>
      <c r="AI683">
        <v>3</v>
      </c>
      <c r="AJ683">
        <v>3</v>
      </c>
      <c r="AK683">
        <v>3</v>
      </c>
      <c r="AL683">
        <v>3</v>
      </c>
      <c r="AM683">
        <v>3</v>
      </c>
    </row>
    <row r="684" spans="1:39" ht="132" x14ac:dyDescent="0.15">
      <c r="A684" s="1"/>
      <c r="B684" s="25">
        <v>620079</v>
      </c>
      <c r="C684" s="26">
        <v>2</v>
      </c>
      <c r="D684" s="25">
        <v>79</v>
      </c>
      <c r="E684" s="25">
        <v>620080</v>
      </c>
      <c r="F684" s="27" t="s">
        <v>90</v>
      </c>
      <c r="G684" s="27" t="s">
        <v>60</v>
      </c>
      <c r="H684" s="28" t="str">
        <f t="shared" si="57"/>
        <v>[{"item_id":1,"count":20000}]</v>
      </c>
      <c r="I684" s="29"/>
      <c r="J684" s="29" t="str">
        <f t="shared" si="55"/>
        <v>[
{"monster_id":20020,"level":113,"stage":3,"spos":1,"cpos":1},
{"monster_id":20421,"level":113,"stage":3,"spos":2,"cpos":2},
{"monster_id":20472,"level":113,"stage":3,"spos":3,"cpos":3},
{"monster_id":20143,"level":113,"stage":3,"spos":4,"cpos":4},
{"monster_id":20342,"level":113,"stage":3,"spos":5,"cpos":5},
{"monster_id":20373,"level":113,"stage":3,"spos":6,"cpos":6}
]</v>
      </c>
      <c r="L684" s="3">
        <f t="shared" si="53"/>
        <v>4</v>
      </c>
      <c r="M684" s="3">
        <f t="shared" si="54"/>
        <v>9</v>
      </c>
      <c r="S684" s="24" t="s">
        <v>65</v>
      </c>
      <c r="X684">
        <v>70053</v>
      </c>
      <c r="Z684">
        <f t="shared" si="56"/>
        <v>113</v>
      </c>
      <c r="AA684">
        <v>1</v>
      </c>
      <c r="AB684">
        <v>20020</v>
      </c>
      <c r="AC684">
        <v>20421</v>
      </c>
      <c r="AD684">
        <v>20472</v>
      </c>
      <c r="AE684">
        <v>20143</v>
      </c>
      <c r="AF684">
        <v>20342</v>
      </c>
      <c r="AG684">
        <v>20373</v>
      </c>
      <c r="AH684">
        <v>3</v>
      </c>
      <c r="AI684">
        <v>3</v>
      </c>
      <c r="AJ684">
        <v>3</v>
      </c>
      <c r="AK684">
        <v>3</v>
      </c>
      <c r="AL684">
        <v>3</v>
      </c>
      <c r="AM684">
        <v>3</v>
      </c>
    </row>
    <row r="685" spans="1:39" ht="132" x14ac:dyDescent="0.15">
      <c r="A685" s="1"/>
      <c r="B685" s="25">
        <v>620080</v>
      </c>
      <c r="C685" s="26">
        <v>2</v>
      </c>
      <c r="D685" s="25">
        <v>80</v>
      </c>
      <c r="E685" s="26">
        <v>620081</v>
      </c>
      <c r="F685" s="27" t="s">
        <v>90</v>
      </c>
      <c r="G685" s="27" t="s">
        <v>60</v>
      </c>
      <c r="H685" s="28" t="str">
        <f t="shared" si="57"/>
        <v>[{"item_id":151,"count":11}]</v>
      </c>
      <c r="I685" s="29">
        <v>1</v>
      </c>
      <c r="J685" s="29" t="str">
        <f>"[
{""monster_id"":"&amp;AB685&amp;",""level"":"&amp;Z685&amp;",""stage"":"&amp;AH685&amp;",""spos"":1,""cpos"":1,""boss"":1},
{""monster_id"":"&amp;AC685&amp;",""level"":"&amp;Z685&amp;",""stage"":"&amp;AI685&amp;",""spos"":2,""cpos"":2},
{""monster_id"":"&amp;AD685&amp;",""level"":"&amp;Z685&amp;",""stage"":"&amp;AJ685&amp;",""spos"":3,""cpos"":3},
{""monster_id"":"&amp;AE685&amp;",""level"":"&amp;Z685&amp;",""stage"":"&amp;AK685&amp;",""spos"":4,""cpos"":4},
{""monster_id"":"&amp;AF685&amp;",""level"":"&amp;Z685&amp;",""stage"":"&amp;AL685&amp;",""spos"":5,""cpos"":5},
{""monster_id"":"&amp;AG685&amp;",""level"":"&amp;Z685&amp;",""stage"":"&amp;AM685&amp;",""spos"":6,""cpos"":6}
]"</f>
        <v>[
{"monster_id":20473,"level":115,"stage":3,"spos":1,"cpos":1,"boss":1},
{"monster_id":20393,"level":115,"stage":3,"spos":2,"cpos":2},
{"monster_id":20013,"level":115,"stage":3,"spos":3,"cpos":3},
{"monster_id":20080,"level":115,"stage":3,"spos":4,"cpos":4},
{"monster_id":20440,"level":115,"stage":3,"spos":5,"cpos":5},
{"monster_id":20070,"level":115,"stage":3,"spos":6,"cpos":6}
]</v>
      </c>
      <c r="L685" s="3">
        <f t="shared" si="53"/>
        <v>0</v>
      </c>
      <c r="M685" s="3">
        <f t="shared" si="54"/>
        <v>0</v>
      </c>
      <c r="T685" s="24" t="str">
        <f>"{""item_id"":"&amp;W685&amp;",""count"":11}"</f>
        <v>{"item_id":151,"count":11}</v>
      </c>
      <c r="W685">
        <v>151</v>
      </c>
      <c r="X685">
        <v>70053</v>
      </c>
      <c r="Z685">
        <f t="shared" si="56"/>
        <v>115</v>
      </c>
      <c r="AA685">
        <v>2</v>
      </c>
      <c r="AB685">
        <v>20473</v>
      </c>
      <c r="AC685">
        <v>20393</v>
      </c>
      <c r="AD685">
        <v>20013</v>
      </c>
      <c r="AE685">
        <v>20080</v>
      </c>
      <c r="AF685">
        <v>20440</v>
      </c>
      <c r="AG685">
        <v>20070</v>
      </c>
      <c r="AH685">
        <v>3</v>
      </c>
      <c r="AI685">
        <v>3</v>
      </c>
      <c r="AJ685">
        <v>3</v>
      </c>
      <c r="AK685">
        <v>3</v>
      </c>
      <c r="AL685">
        <v>3</v>
      </c>
      <c r="AM685">
        <v>3</v>
      </c>
    </row>
    <row r="686" spans="1:39" ht="132" x14ac:dyDescent="0.15">
      <c r="A686" s="1"/>
      <c r="B686" s="25">
        <v>620081</v>
      </c>
      <c r="C686" s="26">
        <v>2</v>
      </c>
      <c r="D686" s="25">
        <v>81</v>
      </c>
      <c r="E686" s="25">
        <v>620082</v>
      </c>
      <c r="F686" s="27" t="s">
        <v>90</v>
      </c>
      <c r="G686" s="27" t="s">
        <v>60</v>
      </c>
      <c r="H686" s="28" t="str">
        <f t="shared" si="57"/>
        <v>[{"item_id":4,"count":40000}]</v>
      </c>
      <c r="I686" s="29"/>
      <c r="J686" s="29" t="str">
        <f t="shared" si="55"/>
        <v>[
{"monster_id":20380,"level":116,"stage":3,"spos":1,"cpos":1},
{"monster_id":20072,"level":116,"stage":3,"spos":2,"cpos":2},
{"monster_id":20121,"level":116,"stage":3,"spos":3,"cpos":3},
{"monster_id":20071,"level":116,"stage":3,"spos":4,"cpos":4},
{"monster_id":20131,"level":116,"stage":3,"spos":5,"cpos":5},
{"monster_id":20150,"level":116,"stage":3,"spos":6,"cpos":6}
]</v>
      </c>
      <c r="L686" s="3">
        <f t="shared" si="53"/>
        <v>1</v>
      </c>
      <c r="M686" s="3">
        <f t="shared" si="54"/>
        <v>1</v>
      </c>
      <c r="R686" s="24" t="s">
        <v>66</v>
      </c>
      <c r="X686">
        <v>70053</v>
      </c>
      <c r="Z686">
        <f t="shared" si="56"/>
        <v>116</v>
      </c>
      <c r="AA686">
        <v>1</v>
      </c>
      <c r="AB686">
        <v>20380</v>
      </c>
      <c r="AC686">
        <v>20072</v>
      </c>
      <c r="AD686">
        <v>20121</v>
      </c>
      <c r="AE686">
        <v>20071</v>
      </c>
      <c r="AF686">
        <v>20131</v>
      </c>
      <c r="AG686">
        <v>20150</v>
      </c>
      <c r="AH686">
        <v>3</v>
      </c>
      <c r="AI686">
        <v>3</v>
      </c>
      <c r="AJ686">
        <v>3</v>
      </c>
      <c r="AK686">
        <v>3</v>
      </c>
      <c r="AL686">
        <v>3</v>
      </c>
      <c r="AM686">
        <v>3</v>
      </c>
    </row>
    <row r="687" spans="1:39" ht="132" x14ac:dyDescent="0.15">
      <c r="A687" s="1"/>
      <c r="B687" s="25">
        <v>620082</v>
      </c>
      <c r="C687" s="26">
        <v>2</v>
      </c>
      <c r="D687" s="25">
        <v>82</v>
      </c>
      <c r="E687" s="26">
        <v>620083</v>
      </c>
      <c r="F687" s="27" t="s">
        <v>90</v>
      </c>
      <c r="G687" s="27" t="s">
        <v>60</v>
      </c>
      <c r="H687" s="28" t="str">
        <f t="shared" si="57"/>
        <v>[{"item_id":1,"count":40000}]</v>
      </c>
      <c r="I687" s="29"/>
      <c r="J687" s="29" t="str">
        <f t="shared" si="55"/>
        <v>[
{"monster_id":20183,"level":117,"stage":3,"spos":1,"cpos":1},
{"monster_id":20071,"level":117,"stage":3,"spos":2,"cpos":2},
{"monster_id":20431,"level":117,"stage":3,"spos":3,"cpos":3},
{"monster_id":20121,"level":117,"stage":3,"spos":4,"cpos":4},
{"monster_id":20472,"level":117,"stage":3,"spos":5,"cpos":5},
{"monster_id":20432,"level":117,"stage":3,"spos":6,"cpos":6}
]</v>
      </c>
      <c r="L687" s="3">
        <f t="shared" si="53"/>
        <v>2</v>
      </c>
      <c r="M687" s="3">
        <f t="shared" si="54"/>
        <v>2</v>
      </c>
      <c r="S687" s="24" t="s">
        <v>67</v>
      </c>
      <c r="X687">
        <v>70053</v>
      </c>
      <c r="Z687">
        <f t="shared" si="56"/>
        <v>117</v>
      </c>
      <c r="AA687">
        <v>1</v>
      </c>
      <c r="AB687">
        <v>20183</v>
      </c>
      <c r="AC687">
        <v>20071</v>
      </c>
      <c r="AD687">
        <v>20431</v>
      </c>
      <c r="AE687">
        <v>20121</v>
      </c>
      <c r="AF687">
        <v>20472</v>
      </c>
      <c r="AG687">
        <v>20432</v>
      </c>
      <c r="AH687">
        <v>3</v>
      </c>
      <c r="AI687">
        <v>3</v>
      </c>
      <c r="AJ687">
        <v>3</v>
      </c>
      <c r="AK687">
        <v>3</v>
      </c>
      <c r="AL687">
        <v>3</v>
      </c>
      <c r="AM687">
        <v>3</v>
      </c>
    </row>
    <row r="688" spans="1:39" ht="132" x14ac:dyDescent="0.15">
      <c r="A688" s="1"/>
      <c r="B688" s="25">
        <v>620083</v>
      </c>
      <c r="C688" s="26">
        <v>2</v>
      </c>
      <c r="D688" s="25">
        <v>83</v>
      </c>
      <c r="E688" s="25">
        <v>620084</v>
      </c>
      <c r="F688" s="27" t="s">
        <v>90</v>
      </c>
      <c r="G688" s="27" t="s">
        <v>60</v>
      </c>
      <c r="H688" s="28" t="str">
        <f t="shared" si="57"/>
        <v>[{"item_id":4,"count":40000}]</v>
      </c>
      <c r="I688" s="29"/>
      <c r="J688" s="29" t="str">
        <f t="shared" si="55"/>
        <v>[
{"monster_id":20111,"level":118,"stage":3,"spos":1,"cpos":1},
{"monster_id":20350,"level":118,"stage":3,"spos":2,"cpos":2},
{"monster_id":20363,"level":118,"stage":3,"spos":3,"cpos":3},
{"monster_id":20332,"level":118,"stage":3,"spos":4,"cpos":4},
{"monster_id":20440,"level":118,"stage":3,"spos":5,"cpos":5},
{"monster_id":20440,"level":118,"stage":3,"spos":6,"cpos":6}
]</v>
      </c>
      <c r="L688" s="3">
        <f t="shared" si="53"/>
        <v>3</v>
      </c>
      <c r="M688" s="3">
        <f t="shared" si="54"/>
        <v>3</v>
      </c>
      <c r="R688" s="24" t="s">
        <v>66</v>
      </c>
      <c r="X688">
        <v>70053</v>
      </c>
      <c r="Z688">
        <f t="shared" si="56"/>
        <v>118</v>
      </c>
      <c r="AA688">
        <v>1</v>
      </c>
      <c r="AB688">
        <v>20111</v>
      </c>
      <c r="AC688">
        <v>20350</v>
      </c>
      <c r="AD688">
        <v>20363</v>
      </c>
      <c r="AE688">
        <v>20332</v>
      </c>
      <c r="AF688">
        <v>20440</v>
      </c>
      <c r="AG688">
        <v>20440</v>
      </c>
      <c r="AH688">
        <v>3</v>
      </c>
      <c r="AI688">
        <v>3</v>
      </c>
      <c r="AJ688">
        <v>3</v>
      </c>
      <c r="AK688">
        <v>3</v>
      </c>
      <c r="AL688">
        <v>3</v>
      </c>
      <c r="AM688">
        <v>3</v>
      </c>
    </row>
    <row r="689" spans="1:39" ht="132" x14ac:dyDescent="0.15">
      <c r="A689" s="1"/>
      <c r="B689" s="25">
        <v>620084</v>
      </c>
      <c r="C689" s="26">
        <v>2</v>
      </c>
      <c r="D689" s="25">
        <v>84</v>
      </c>
      <c r="E689" s="26">
        <v>620085</v>
      </c>
      <c r="F689" s="27" t="s">
        <v>90</v>
      </c>
      <c r="G689" s="27" t="s">
        <v>60</v>
      </c>
      <c r="H689" s="28" t="str">
        <f t="shared" si="57"/>
        <v>[{"item_id":1,"count":40000}]</v>
      </c>
      <c r="I689" s="29"/>
      <c r="J689" s="29" t="str">
        <f t="shared" si="55"/>
        <v>[
{"monster_id":20393,"level":119,"stage":3,"spos":1,"cpos":1},
{"monster_id":20133,"level":119,"stage":3,"spos":2,"cpos":2},
{"monster_id":20161,"level":119,"stage":3,"spos":3,"cpos":3},
{"monster_id":20072,"level":119,"stage":3,"spos":4,"cpos":4},
{"monster_id":20321,"level":119,"stage":3,"spos":5,"cpos":5},
{"monster_id":20153,"level":119,"stage":3,"spos":6,"cpos":6}
]</v>
      </c>
      <c r="L689" s="3">
        <f t="shared" si="53"/>
        <v>4</v>
      </c>
      <c r="M689" s="3">
        <f t="shared" si="54"/>
        <v>4</v>
      </c>
      <c r="S689" s="24" t="s">
        <v>67</v>
      </c>
      <c r="X689">
        <v>70053</v>
      </c>
      <c r="Z689">
        <f t="shared" si="56"/>
        <v>119</v>
      </c>
      <c r="AA689">
        <v>1</v>
      </c>
      <c r="AB689">
        <v>20393</v>
      </c>
      <c r="AC689">
        <v>20133</v>
      </c>
      <c r="AD689">
        <v>20161</v>
      </c>
      <c r="AE689">
        <v>20072</v>
      </c>
      <c r="AF689">
        <v>20321</v>
      </c>
      <c r="AG689">
        <v>20153</v>
      </c>
      <c r="AH689">
        <v>3</v>
      </c>
      <c r="AI689">
        <v>3</v>
      </c>
      <c r="AJ689">
        <v>3</v>
      </c>
      <c r="AK689">
        <v>3</v>
      </c>
      <c r="AL689">
        <v>3</v>
      </c>
      <c r="AM689">
        <v>3</v>
      </c>
    </row>
    <row r="690" spans="1:39" ht="132" x14ac:dyDescent="0.15">
      <c r="A690" s="1"/>
      <c r="B690" s="25">
        <v>620085</v>
      </c>
      <c r="C690" s="26">
        <v>2</v>
      </c>
      <c r="D690" s="25">
        <v>85</v>
      </c>
      <c r="E690" s="25">
        <v>620086</v>
      </c>
      <c r="F690" s="27" t="s">
        <v>90</v>
      </c>
      <c r="G690" s="27" t="s">
        <v>60</v>
      </c>
      <c r="H690" s="28" t="str">
        <f t="shared" si="57"/>
        <v>[{"item_id":152,"count":10}]</v>
      </c>
      <c r="I690" s="29">
        <v>1</v>
      </c>
      <c r="J690" s="29" t="str">
        <f>"[
{""monster_id"":"&amp;AB690&amp;",""level"":"&amp;Z690&amp;",""stage"":"&amp;AH690&amp;",""spos"":1,""cpos"":1,""boss"":1},
{""monster_id"":"&amp;AC690&amp;",""level"":"&amp;Z690&amp;",""stage"":"&amp;AI690&amp;",""spos"":2,""cpos"":2},
{""monster_id"":"&amp;AD690&amp;",""level"":"&amp;Z690&amp;",""stage"":"&amp;AJ690&amp;",""spos"":3,""cpos"":3},
{""monster_id"":"&amp;AE690&amp;",""level"":"&amp;Z690&amp;",""stage"":"&amp;AK690&amp;",""spos"":4,""cpos"":4},
{""monster_id"":"&amp;AF690&amp;",""level"":"&amp;Z690&amp;",""stage"":"&amp;AL690&amp;",""spos"":5,""cpos"":5},
{""monster_id"":"&amp;AG690&amp;",""level"":"&amp;Z690&amp;",""stage"":"&amp;AM690&amp;",""spos"":6,""cpos"":6}
]"</f>
        <v>[
{"monster_id":20411,"level":121,"stage":3,"spos":1,"cpos":1,"boss":1},
{"monster_id":20030,"level":121,"stage":3,"spos":2,"cpos":2},
{"monster_id":20433,"level":121,"stage":3,"spos":3,"cpos":3},
{"monster_id":20352,"level":121,"stage":3,"spos":4,"cpos":4},
{"monster_id":20122,"level":121,"stage":3,"spos":5,"cpos":5},
{"monster_id":20311,"level":121,"stage":3,"spos":6,"cpos":6}
]</v>
      </c>
      <c r="L690" s="3">
        <f t="shared" si="53"/>
        <v>0</v>
      </c>
      <c r="M690" s="3">
        <f t="shared" si="54"/>
        <v>5</v>
      </c>
      <c r="T690" s="24" t="str">
        <f>"{""item_id"":"&amp;W690&amp;",""count"":10}"</f>
        <v>{"item_id":152,"count":10}</v>
      </c>
      <c r="W690">
        <v>152</v>
      </c>
      <c r="X690">
        <v>70053</v>
      </c>
      <c r="Z690">
        <f t="shared" si="56"/>
        <v>121</v>
      </c>
      <c r="AA690">
        <v>2</v>
      </c>
      <c r="AB690">
        <v>20411</v>
      </c>
      <c r="AC690">
        <v>20030</v>
      </c>
      <c r="AD690">
        <v>20433</v>
      </c>
      <c r="AE690">
        <v>20352</v>
      </c>
      <c r="AF690">
        <v>20122</v>
      </c>
      <c r="AG690">
        <v>20311</v>
      </c>
      <c r="AH690">
        <v>3</v>
      </c>
      <c r="AI690">
        <v>3</v>
      </c>
      <c r="AJ690">
        <v>3</v>
      </c>
      <c r="AK690">
        <v>3</v>
      </c>
      <c r="AL690">
        <v>3</v>
      </c>
      <c r="AM690">
        <v>3</v>
      </c>
    </row>
    <row r="691" spans="1:39" ht="132" x14ac:dyDescent="0.15">
      <c r="A691" s="1"/>
      <c r="B691" s="25">
        <v>620086</v>
      </c>
      <c r="C691" s="26">
        <v>2</v>
      </c>
      <c r="D691" s="25">
        <v>86</v>
      </c>
      <c r="E691" s="26">
        <v>620087</v>
      </c>
      <c r="F691" s="27" t="s">
        <v>90</v>
      </c>
      <c r="G691" s="27" t="s">
        <v>60</v>
      </c>
      <c r="H691" s="28" t="str">
        <f t="shared" si="57"/>
        <v>[{"item_id":4,"count":40000}]</v>
      </c>
      <c r="I691" s="29"/>
      <c r="J691" s="29" t="str">
        <f t="shared" si="55"/>
        <v>[
{"monster_id":20330,"level":122,"stage":3,"spos":1,"cpos":1},
{"monster_id":20110,"level":122,"stage":3,"spos":2,"cpos":2},
{"monster_id":20051,"level":122,"stage":3,"spos":3,"cpos":3},
{"monster_id":20331,"level":122,"stage":3,"spos":4,"cpos":4},
{"monster_id":20030,"level":122,"stage":3,"spos":5,"cpos":5},
{"monster_id":20352,"level":122,"stage":3,"spos":6,"cpos":6}
]</v>
      </c>
      <c r="L691" s="3">
        <f t="shared" si="53"/>
        <v>1</v>
      </c>
      <c r="M691" s="3">
        <f t="shared" si="54"/>
        <v>6</v>
      </c>
      <c r="R691" s="24" t="s">
        <v>66</v>
      </c>
      <c r="X691">
        <v>70053</v>
      </c>
      <c r="Z691">
        <f t="shared" si="56"/>
        <v>122</v>
      </c>
      <c r="AA691">
        <v>1</v>
      </c>
      <c r="AB691">
        <v>20330</v>
      </c>
      <c r="AC691">
        <v>20110</v>
      </c>
      <c r="AD691">
        <v>20051</v>
      </c>
      <c r="AE691">
        <v>20331</v>
      </c>
      <c r="AF691">
        <v>20030</v>
      </c>
      <c r="AG691">
        <v>20352</v>
      </c>
      <c r="AH691">
        <v>3</v>
      </c>
      <c r="AI691">
        <v>3</v>
      </c>
      <c r="AJ691">
        <v>3</v>
      </c>
      <c r="AK691">
        <v>3</v>
      </c>
      <c r="AL691">
        <v>3</v>
      </c>
      <c r="AM691">
        <v>3</v>
      </c>
    </row>
    <row r="692" spans="1:39" ht="132" x14ac:dyDescent="0.15">
      <c r="A692" s="1"/>
      <c r="B692" s="25">
        <v>620087</v>
      </c>
      <c r="C692" s="26">
        <v>2</v>
      </c>
      <c r="D692" s="25">
        <v>87</v>
      </c>
      <c r="E692" s="25">
        <v>620088</v>
      </c>
      <c r="F692" s="27" t="s">
        <v>90</v>
      </c>
      <c r="G692" s="27" t="s">
        <v>60</v>
      </c>
      <c r="H692" s="28" t="str">
        <f t="shared" si="57"/>
        <v>[{"item_id":1,"count":40000}]</v>
      </c>
      <c r="I692" s="29"/>
      <c r="J692" s="29" t="str">
        <f t="shared" si="55"/>
        <v>[
{"monster_id":20053,"level":123,"stage":3,"spos":1,"cpos":1},
{"monster_id":20311,"level":123,"stage":3,"spos":2,"cpos":2},
{"monster_id":20180,"level":123,"stage":3,"spos":3,"cpos":3},
{"monster_id":20390,"level":123,"stage":3,"spos":4,"cpos":4},
{"monster_id":20032,"level":123,"stage":3,"spos":5,"cpos":5},
{"monster_id":20111,"level":123,"stage":3,"spos":6,"cpos":6}
]</v>
      </c>
      <c r="L692" s="3">
        <f t="shared" si="53"/>
        <v>2</v>
      </c>
      <c r="M692" s="3">
        <f t="shared" si="54"/>
        <v>7</v>
      </c>
      <c r="S692" s="24" t="s">
        <v>67</v>
      </c>
      <c r="X692">
        <v>70053</v>
      </c>
      <c r="Z692">
        <f t="shared" si="56"/>
        <v>123</v>
      </c>
      <c r="AA692">
        <v>1</v>
      </c>
      <c r="AB692">
        <v>20053</v>
      </c>
      <c r="AC692">
        <v>20311</v>
      </c>
      <c r="AD692">
        <v>20180</v>
      </c>
      <c r="AE692">
        <v>20390</v>
      </c>
      <c r="AF692">
        <v>20032</v>
      </c>
      <c r="AG692">
        <v>20111</v>
      </c>
      <c r="AH692">
        <v>3</v>
      </c>
      <c r="AI692">
        <v>3</v>
      </c>
      <c r="AJ692">
        <v>3</v>
      </c>
      <c r="AK692">
        <v>3</v>
      </c>
      <c r="AL692">
        <v>3</v>
      </c>
      <c r="AM692">
        <v>3</v>
      </c>
    </row>
    <row r="693" spans="1:39" ht="132" x14ac:dyDescent="0.15">
      <c r="A693" s="1"/>
      <c r="B693" s="25">
        <v>620088</v>
      </c>
      <c r="C693" s="26">
        <v>2</v>
      </c>
      <c r="D693" s="25">
        <v>88</v>
      </c>
      <c r="E693" s="26">
        <v>620089</v>
      </c>
      <c r="F693" s="27" t="s">
        <v>90</v>
      </c>
      <c r="G693" s="27" t="s">
        <v>60</v>
      </c>
      <c r="H693" s="28" t="str">
        <f t="shared" si="57"/>
        <v>[{"item_id":4,"count":40000}]</v>
      </c>
      <c r="I693" s="29"/>
      <c r="J693" s="29" t="str">
        <f t="shared" si="55"/>
        <v>[
{"monster_id":20390,"level":124,"stage":3,"spos":1,"cpos":1},
{"monster_id":20403,"level":124,"stage":3,"spos":2,"cpos":2},
{"monster_id":20363,"level":124,"stage":3,"spos":3,"cpos":3},
{"monster_id":20161,"level":124,"stage":3,"spos":4,"cpos":4},
{"monster_id":20050,"level":124,"stage":3,"spos":5,"cpos":5},
{"monster_id":20462,"level":124,"stage":3,"spos":6,"cpos":6}
]</v>
      </c>
      <c r="L693" s="3">
        <f t="shared" si="53"/>
        <v>3</v>
      </c>
      <c r="M693" s="3">
        <f t="shared" si="54"/>
        <v>8</v>
      </c>
      <c r="R693" s="24" t="s">
        <v>66</v>
      </c>
      <c r="X693">
        <v>70053</v>
      </c>
      <c r="Z693">
        <f t="shared" si="56"/>
        <v>124</v>
      </c>
      <c r="AA693">
        <v>1</v>
      </c>
      <c r="AB693">
        <v>20390</v>
      </c>
      <c r="AC693">
        <v>20403</v>
      </c>
      <c r="AD693">
        <v>20363</v>
      </c>
      <c r="AE693">
        <v>20161</v>
      </c>
      <c r="AF693">
        <v>20050</v>
      </c>
      <c r="AG693">
        <v>20462</v>
      </c>
      <c r="AH693">
        <v>3</v>
      </c>
      <c r="AI693">
        <v>3</v>
      </c>
      <c r="AJ693">
        <v>3</v>
      </c>
      <c r="AK693">
        <v>3</v>
      </c>
      <c r="AL693">
        <v>3</v>
      </c>
      <c r="AM693">
        <v>3</v>
      </c>
    </row>
    <row r="694" spans="1:39" ht="132" x14ac:dyDescent="0.15">
      <c r="A694" s="1"/>
      <c r="B694" s="25">
        <v>620089</v>
      </c>
      <c r="C694" s="26">
        <v>2</v>
      </c>
      <c r="D694" s="25">
        <v>89</v>
      </c>
      <c r="E694" s="25">
        <v>620090</v>
      </c>
      <c r="F694" s="27" t="s">
        <v>90</v>
      </c>
      <c r="G694" s="27" t="s">
        <v>60</v>
      </c>
      <c r="H694" s="28" t="str">
        <f t="shared" si="57"/>
        <v>[{"item_id":1,"count":40000}]</v>
      </c>
      <c r="I694" s="29"/>
      <c r="J694" s="29" t="str">
        <f t="shared" si="55"/>
        <v>[
{"monster_id":20440,"level":125,"stage":3,"spos":1,"cpos":1},
{"monster_id":20113,"level":125,"stage":3,"spos":2,"cpos":2},
{"monster_id":20312,"level":125,"stage":3,"spos":3,"cpos":3},
{"monster_id":20133,"level":125,"stage":3,"spos":4,"cpos":4},
{"monster_id":20043,"level":125,"stage":3,"spos":5,"cpos":5},
{"monster_id":20433,"level":125,"stage":3,"spos":6,"cpos":6}
]</v>
      </c>
      <c r="L694" s="3">
        <f t="shared" si="53"/>
        <v>4</v>
      </c>
      <c r="M694" s="3">
        <f t="shared" si="54"/>
        <v>9</v>
      </c>
      <c r="S694" s="24" t="s">
        <v>67</v>
      </c>
      <c r="X694">
        <v>70053</v>
      </c>
      <c r="Z694">
        <f t="shared" si="56"/>
        <v>125</v>
      </c>
      <c r="AA694">
        <v>1</v>
      </c>
      <c r="AB694">
        <v>20440</v>
      </c>
      <c r="AC694">
        <v>20113</v>
      </c>
      <c r="AD694">
        <v>20312</v>
      </c>
      <c r="AE694">
        <v>20133</v>
      </c>
      <c r="AF694">
        <v>20043</v>
      </c>
      <c r="AG694">
        <v>20433</v>
      </c>
      <c r="AH694">
        <v>3</v>
      </c>
      <c r="AI694">
        <v>3</v>
      </c>
      <c r="AJ694">
        <v>3</v>
      </c>
      <c r="AK694">
        <v>3</v>
      </c>
      <c r="AL694">
        <v>3</v>
      </c>
      <c r="AM694">
        <v>3</v>
      </c>
    </row>
    <row r="695" spans="1:39" ht="132" x14ac:dyDescent="0.15">
      <c r="A695" s="1"/>
      <c r="B695" s="25">
        <v>620090</v>
      </c>
      <c r="C695" s="26">
        <v>2</v>
      </c>
      <c r="D695" s="25">
        <v>90</v>
      </c>
      <c r="E695" s="26">
        <v>620091</v>
      </c>
      <c r="F695" s="27" t="s">
        <v>90</v>
      </c>
      <c r="G695" s="27" t="s">
        <v>60</v>
      </c>
      <c r="H695" s="28" t="str">
        <f t="shared" si="57"/>
        <v>[{"item_id":153,"count":9}]</v>
      </c>
      <c r="I695" s="29">
        <v>1</v>
      </c>
      <c r="J695" s="29" t="str">
        <f>"[
{""monster_id"":"&amp;AB695&amp;",""level"":"&amp;Z695&amp;",""stage"":"&amp;AH695&amp;",""spos"":1,""cpos"":1,""boss"":1},
{""monster_id"":"&amp;AC695&amp;",""level"":"&amp;Z695&amp;",""stage"":"&amp;AI695&amp;",""spos"":2,""cpos"":2},
{""monster_id"":"&amp;AD695&amp;",""level"":"&amp;Z695&amp;",""stage"":"&amp;AJ695&amp;",""spos"":3,""cpos"":3},
{""monster_id"":"&amp;AE695&amp;",""level"":"&amp;Z695&amp;",""stage"":"&amp;AK695&amp;",""spos"":4,""cpos"":4},
{""monster_id"":"&amp;AF695&amp;",""level"":"&amp;Z695&amp;",""stage"":"&amp;AL695&amp;",""spos"":5,""cpos"":5},
{""monster_id"":"&amp;AG695&amp;",""level"":"&amp;Z695&amp;",""stage"":"&amp;AM695&amp;",""spos"":6,""cpos"":6}
]"</f>
        <v>[
{"monster_id":20461,"level":127,"stage":4,"spos":1,"cpos":1,"boss":1},
{"monster_id":20462,"level":127,"stage":4,"spos":2,"cpos":2},
{"monster_id":20362,"level":127,"stage":4,"spos":3,"cpos":3},
{"monster_id":20010,"level":127,"stage":4,"spos":4,"cpos":4},
{"monster_id":20311,"level":127,"stage":4,"spos":5,"cpos":5},
{"monster_id":20182,"level":127,"stage":4,"spos":6,"cpos":6}
]</v>
      </c>
      <c r="L695" s="3">
        <f t="shared" si="53"/>
        <v>0</v>
      </c>
      <c r="M695" s="3">
        <f t="shared" si="54"/>
        <v>0</v>
      </c>
      <c r="T695" s="24" t="str">
        <f>"{""item_id"":"&amp;W695&amp;",""count"":9}"</f>
        <v>{"item_id":153,"count":9}</v>
      </c>
      <c r="W695">
        <v>153</v>
      </c>
      <c r="X695">
        <v>70053</v>
      </c>
      <c r="Z695">
        <f t="shared" si="56"/>
        <v>127</v>
      </c>
      <c r="AA695">
        <v>2</v>
      </c>
      <c r="AB695">
        <v>20461</v>
      </c>
      <c r="AC695">
        <v>20462</v>
      </c>
      <c r="AD695">
        <v>20362</v>
      </c>
      <c r="AE695">
        <v>20010</v>
      </c>
      <c r="AF695">
        <v>20311</v>
      </c>
      <c r="AG695">
        <v>20182</v>
      </c>
      <c r="AH695">
        <v>4</v>
      </c>
      <c r="AI695">
        <v>4</v>
      </c>
      <c r="AJ695">
        <v>4</v>
      </c>
      <c r="AK695">
        <v>4</v>
      </c>
      <c r="AL695">
        <v>4</v>
      </c>
      <c r="AM695">
        <v>4</v>
      </c>
    </row>
    <row r="696" spans="1:39" ht="132" x14ac:dyDescent="0.15">
      <c r="A696" s="1"/>
      <c r="B696" s="25">
        <v>620091</v>
      </c>
      <c r="C696" s="26">
        <v>2</v>
      </c>
      <c r="D696" s="25">
        <v>91</v>
      </c>
      <c r="E696" s="25">
        <v>620092</v>
      </c>
      <c r="F696" s="27" t="s">
        <v>90</v>
      </c>
      <c r="G696" s="27" t="s">
        <v>60</v>
      </c>
      <c r="H696" s="28" t="str">
        <f t="shared" si="57"/>
        <v>[{"item_id":4,"count":40000}]</v>
      </c>
      <c r="I696" s="29"/>
      <c r="J696" s="29" t="str">
        <f t="shared" si="55"/>
        <v>[
{"monster_id":20122,"level":128,"stage":4,"spos":1,"cpos":1},
{"monster_id":20182,"level":128,"stage":4,"spos":2,"cpos":2},
{"monster_id":20343,"level":128,"stage":4,"spos":3,"cpos":3},
{"monster_id":20034,"level":128,"stage":4,"spos":4,"cpos":4},
{"monster_id":20122,"level":128,"stage":4,"spos":5,"cpos":5},
{"monster_id":20082,"level":128,"stage":4,"spos":6,"cpos":6}
]</v>
      </c>
      <c r="L696" s="3">
        <f t="shared" si="53"/>
        <v>1</v>
      </c>
      <c r="M696" s="3">
        <f t="shared" si="54"/>
        <v>1</v>
      </c>
      <c r="R696" s="24" t="s">
        <v>66</v>
      </c>
      <c r="X696">
        <v>70053</v>
      </c>
      <c r="Z696">
        <f t="shared" si="56"/>
        <v>128</v>
      </c>
      <c r="AA696">
        <v>1</v>
      </c>
      <c r="AB696">
        <v>20122</v>
      </c>
      <c r="AC696">
        <v>20182</v>
      </c>
      <c r="AD696">
        <v>20343</v>
      </c>
      <c r="AE696">
        <v>20034</v>
      </c>
      <c r="AF696">
        <v>20122</v>
      </c>
      <c r="AG696">
        <v>20082</v>
      </c>
      <c r="AH696">
        <v>4</v>
      </c>
      <c r="AI696">
        <v>4</v>
      </c>
      <c r="AJ696">
        <v>4</v>
      </c>
      <c r="AK696">
        <v>4</v>
      </c>
      <c r="AL696">
        <v>4</v>
      </c>
      <c r="AM696">
        <v>4</v>
      </c>
    </row>
    <row r="697" spans="1:39" ht="132" x14ac:dyDescent="0.15">
      <c r="A697" s="1"/>
      <c r="B697" s="25">
        <v>620092</v>
      </c>
      <c r="C697" s="26">
        <v>2</v>
      </c>
      <c r="D697" s="25">
        <v>92</v>
      </c>
      <c r="E697" s="26">
        <v>620093</v>
      </c>
      <c r="F697" s="27" t="s">
        <v>90</v>
      </c>
      <c r="G697" s="27" t="s">
        <v>60</v>
      </c>
      <c r="H697" s="28" t="str">
        <f t="shared" si="57"/>
        <v>[{"item_id":1,"count":40000}]</v>
      </c>
      <c r="I697" s="29"/>
      <c r="J697" s="29" t="str">
        <f t="shared" si="55"/>
        <v>[
{"monster_id":20433,"level":129,"stage":4,"spos":1,"cpos":1},
{"monster_id":20431,"level":129,"stage":4,"spos":2,"cpos":2},
{"monster_id":20461,"level":129,"stage":4,"spos":3,"cpos":3},
{"monster_id":20404,"level":129,"stage":4,"spos":4,"cpos":4},
{"monster_id":20114,"level":129,"stage":4,"spos":5,"cpos":5},
{"monster_id":20401,"level":129,"stage":4,"spos":6,"cpos":6}
]</v>
      </c>
      <c r="L697" s="3">
        <f t="shared" si="53"/>
        <v>2</v>
      </c>
      <c r="M697" s="3">
        <f t="shared" si="54"/>
        <v>2</v>
      </c>
      <c r="S697" s="24" t="s">
        <v>67</v>
      </c>
      <c r="X697">
        <v>70053</v>
      </c>
      <c r="Z697">
        <f t="shared" si="56"/>
        <v>129</v>
      </c>
      <c r="AA697">
        <v>1</v>
      </c>
      <c r="AB697">
        <v>20433</v>
      </c>
      <c r="AC697">
        <v>20431</v>
      </c>
      <c r="AD697">
        <v>20461</v>
      </c>
      <c r="AE697">
        <v>20404</v>
      </c>
      <c r="AF697">
        <v>20114</v>
      </c>
      <c r="AG697">
        <v>20401</v>
      </c>
      <c r="AH697">
        <v>4</v>
      </c>
      <c r="AI697">
        <v>4</v>
      </c>
      <c r="AJ697">
        <v>4</v>
      </c>
      <c r="AK697">
        <v>4</v>
      </c>
      <c r="AL697">
        <v>4</v>
      </c>
      <c r="AM697">
        <v>4</v>
      </c>
    </row>
    <row r="698" spans="1:39" ht="132" x14ac:dyDescent="0.15">
      <c r="A698" s="1"/>
      <c r="B698" s="25">
        <v>620093</v>
      </c>
      <c r="C698" s="26">
        <v>2</v>
      </c>
      <c r="D698" s="25">
        <v>93</v>
      </c>
      <c r="E698" s="25">
        <v>620094</v>
      </c>
      <c r="F698" s="27" t="s">
        <v>90</v>
      </c>
      <c r="G698" s="27" t="s">
        <v>60</v>
      </c>
      <c r="H698" s="28" t="str">
        <f t="shared" si="57"/>
        <v>[{"item_id":4,"count":40000}]</v>
      </c>
      <c r="I698" s="29"/>
      <c r="J698" s="29" t="str">
        <f t="shared" si="55"/>
        <v>[
{"monster_id":20352,"level":130,"stage":4,"spos":1,"cpos":1},
{"monster_id":20134,"level":130,"stage":4,"spos":2,"cpos":2},
{"monster_id":20042,"level":130,"stage":4,"spos":3,"cpos":3},
{"monster_id":20061,"level":130,"stage":4,"spos":4,"cpos":4},
{"monster_id":20373,"level":130,"stage":4,"spos":5,"cpos":5},
{"monster_id":20044,"level":130,"stage":4,"spos":6,"cpos":6}
]</v>
      </c>
      <c r="L698" s="3">
        <f t="shared" si="53"/>
        <v>3</v>
      </c>
      <c r="M698" s="3">
        <f t="shared" si="54"/>
        <v>3</v>
      </c>
      <c r="R698" s="24" t="s">
        <v>66</v>
      </c>
      <c r="X698">
        <v>70053</v>
      </c>
      <c r="Z698">
        <f t="shared" si="56"/>
        <v>130</v>
      </c>
      <c r="AA698">
        <v>1</v>
      </c>
      <c r="AB698">
        <v>20352</v>
      </c>
      <c r="AC698">
        <v>20134</v>
      </c>
      <c r="AD698">
        <v>20042</v>
      </c>
      <c r="AE698">
        <v>20061</v>
      </c>
      <c r="AF698">
        <v>20373</v>
      </c>
      <c r="AG698">
        <v>20044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4</v>
      </c>
    </row>
    <row r="699" spans="1:39" ht="132" x14ac:dyDescent="0.15">
      <c r="A699" s="1"/>
      <c r="B699" s="25">
        <v>620094</v>
      </c>
      <c r="C699" s="26">
        <v>2</v>
      </c>
      <c r="D699" s="25">
        <v>94</v>
      </c>
      <c r="E699" s="26">
        <v>620095</v>
      </c>
      <c r="F699" s="27" t="s">
        <v>90</v>
      </c>
      <c r="G699" s="27" t="s">
        <v>60</v>
      </c>
      <c r="H699" s="28" t="str">
        <f t="shared" si="57"/>
        <v>[{"item_id":1,"count":40000}]</v>
      </c>
      <c r="I699" s="29"/>
      <c r="J699" s="29" t="str">
        <f t="shared" si="55"/>
        <v>[
{"monster_id":20182,"level":131,"stage":4,"spos":1,"cpos":1},
{"monster_id":20424,"level":131,"stage":4,"spos":2,"cpos":2},
{"monster_id":20421,"level":131,"stage":4,"spos":3,"cpos":3},
{"monster_id":20372,"level":131,"stage":4,"spos":4,"cpos":4},
{"monster_id":20081,"level":131,"stage":4,"spos":5,"cpos":5},
{"monster_id":20153,"level":131,"stage":4,"spos":6,"cpos":6}
]</v>
      </c>
      <c r="L699" s="3">
        <f t="shared" si="53"/>
        <v>4</v>
      </c>
      <c r="M699" s="3">
        <f t="shared" si="54"/>
        <v>4</v>
      </c>
      <c r="S699" s="24" t="s">
        <v>67</v>
      </c>
      <c r="X699">
        <v>70053</v>
      </c>
      <c r="Z699">
        <f t="shared" si="56"/>
        <v>131</v>
      </c>
      <c r="AA699">
        <v>1</v>
      </c>
      <c r="AB699">
        <v>20182</v>
      </c>
      <c r="AC699">
        <v>20424</v>
      </c>
      <c r="AD699">
        <v>20421</v>
      </c>
      <c r="AE699">
        <v>20372</v>
      </c>
      <c r="AF699">
        <v>20081</v>
      </c>
      <c r="AG699">
        <v>20153</v>
      </c>
      <c r="AH699">
        <v>4</v>
      </c>
      <c r="AI699">
        <v>4</v>
      </c>
      <c r="AJ699">
        <v>4</v>
      </c>
      <c r="AK699">
        <v>4</v>
      </c>
      <c r="AL699">
        <v>4</v>
      </c>
      <c r="AM699">
        <v>4</v>
      </c>
    </row>
    <row r="700" spans="1:39" ht="132" x14ac:dyDescent="0.15">
      <c r="A700" s="1"/>
      <c r="B700" s="25">
        <v>620095</v>
      </c>
      <c r="C700" s="26">
        <v>2</v>
      </c>
      <c r="D700" s="25">
        <v>95</v>
      </c>
      <c r="E700" s="25">
        <v>620096</v>
      </c>
      <c r="F700" s="27" t="s">
        <v>90</v>
      </c>
      <c r="G700" s="27" t="s">
        <v>60</v>
      </c>
      <c r="H700" s="28" t="str">
        <f t="shared" si="57"/>
        <v>[{"item_id":154,"count":8}]</v>
      </c>
      <c r="I700" s="29">
        <v>1</v>
      </c>
      <c r="J700" s="29" t="str">
        <f>"[
{""monster_id"":"&amp;AB700&amp;",""level"":"&amp;Z700&amp;",""stage"":"&amp;AH700&amp;",""spos"":1,""cpos"":1,""boss"":1},
{""monster_id"":"&amp;AC700&amp;",""level"":"&amp;Z700&amp;",""stage"":"&amp;AI700&amp;",""spos"":2,""cpos"":2},
{""monster_id"":"&amp;AD700&amp;",""level"":"&amp;Z700&amp;",""stage"":"&amp;AJ700&amp;",""spos"":3,""cpos"":3},
{""monster_id"":"&amp;AE700&amp;",""level"":"&amp;Z700&amp;",""stage"":"&amp;AK700&amp;",""spos"":4,""cpos"":4},
{""monster_id"":"&amp;AF700&amp;",""level"":"&amp;Z700&amp;",""stage"":"&amp;AL700&amp;",""spos"":5,""cpos"":5},
{""monster_id"":"&amp;AG700&amp;",""level"":"&amp;Z700&amp;",""stage"":"&amp;AM700&amp;",""spos"":6,""cpos"":6}
]"</f>
        <v>[
{"monster_id":20182,"level":133,"stage":4,"spos":1,"cpos":1,"boss":1},
{"monster_id":20461,"level":133,"stage":4,"spos":2,"cpos":2},
{"monster_id":20314,"level":133,"stage":4,"spos":3,"cpos":3},
{"monster_id":20392,"level":133,"stage":4,"spos":4,"cpos":4},
{"monster_id":20064,"level":133,"stage":4,"spos":5,"cpos":5},
{"monster_id":20161,"level":133,"stage":4,"spos":6,"cpos":6}
]</v>
      </c>
      <c r="L700" s="3">
        <f t="shared" si="53"/>
        <v>0</v>
      </c>
      <c r="M700" s="3">
        <f t="shared" si="54"/>
        <v>5</v>
      </c>
      <c r="T700" s="24" t="str">
        <f>"{""item_id"":"&amp;W700&amp;",""count"":8}"</f>
        <v>{"item_id":154,"count":8}</v>
      </c>
      <c r="W700">
        <v>154</v>
      </c>
      <c r="X700">
        <v>70053</v>
      </c>
      <c r="Z700">
        <f t="shared" si="56"/>
        <v>133</v>
      </c>
      <c r="AA700">
        <v>2</v>
      </c>
      <c r="AB700">
        <v>20182</v>
      </c>
      <c r="AC700">
        <v>20461</v>
      </c>
      <c r="AD700">
        <v>20314</v>
      </c>
      <c r="AE700">
        <v>20392</v>
      </c>
      <c r="AF700">
        <v>20064</v>
      </c>
      <c r="AG700">
        <v>20161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4</v>
      </c>
    </row>
    <row r="701" spans="1:39" ht="132" x14ac:dyDescent="0.15">
      <c r="A701" s="1"/>
      <c r="B701" s="25">
        <v>620096</v>
      </c>
      <c r="C701" s="26">
        <v>2</v>
      </c>
      <c r="D701" s="25">
        <v>96</v>
      </c>
      <c r="E701" s="26">
        <v>620097</v>
      </c>
      <c r="F701" s="27" t="s">
        <v>90</v>
      </c>
      <c r="G701" s="27" t="s">
        <v>60</v>
      </c>
      <c r="H701" s="28" t="str">
        <f t="shared" si="57"/>
        <v>[{"item_id":4,"count":40000}]</v>
      </c>
      <c r="I701" s="29"/>
      <c r="J701" s="29" t="str">
        <f t="shared" si="55"/>
        <v>[
{"monster_id":20411,"level":134,"stage":4,"spos":1,"cpos":1},
{"monster_id":20163,"level":134,"stage":4,"spos":2,"cpos":2},
{"monster_id":20353,"level":134,"stage":4,"spos":3,"cpos":3},
{"monster_id":20334,"level":134,"stage":4,"spos":4,"cpos":4},
{"monster_id":20342,"level":134,"stage":4,"spos":5,"cpos":5},
{"monster_id":20043,"level":134,"stage":4,"spos":6,"cpos":6}
]</v>
      </c>
      <c r="L701" s="3">
        <f t="shared" si="53"/>
        <v>1</v>
      </c>
      <c r="M701" s="3">
        <f t="shared" si="54"/>
        <v>6</v>
      </c>
      <c r="R701" s="24" t="s">
        <v>66</v>
      </c>
      <c r="X701">
        <v>70053</v>
      </c>
      <c r="Z701">
        <f t="shared" si="56"/>
        <v>134</v>
      </c>
      <c r="AA701">
        <v>1</v>
      </c>
      <c r="AB701">
        <v>20411</v>
      </c>
      <c r="AC701">
        <v>20163</v>
      </c>
      <c r="AD701">
        <v>20353</v>
      </c>
      <c r="AE701">
        <v>20334</v>
      </c>
      <c r="AF701">
        <v>20342</v>
      </c>
      <c r="AG701">
        <v>20043</v>
      </c>
      <c r="AH701">
        <v>4</v>
      </c>
      <c r="AI701">
        <v>4</v>
      </c>
      <c r="AJ701">
        <v>4</v>
      </c>
      <c r="AK701">
        <v>4</v>
      </c>
      <c r="AL701">
        <v>4</v>
      </c>
      <c r="AM701">
        <v>4</v>
      </c>
    </row>
    <row r="702" spans="1:39" ht="132" x14ac:dyDescent="0.15">
      <c r="A702" s="1"/>
      <c r="B702" s="25">
        <v>620097</v>
      </c>
      <c r="C702" s="26">
        <v>2</v>
      </c>
      <c r="D702" s="25">
        <v>97</v>
      </c>
      <c r="E702" s="25">
        <v>620098</v>
      </c>
      <c r="F702" s="27" t="s">
        <v>90</v>
      </c>
      <c r="G702" s="27" t="s">
        <v>60</v>
      </c>
      <c r="H702" s="28" t="str">
        <f t="shared" si="57"/>
        <v>[{"item_id":1,"count":40000}]</v>
      </c>
      <c r="I702" s="29"/>
      <c r="J702" s="29" t="str">
        <f t="shared" si="55"/>
        <v>[
{"monster_id":20341,"level":135,"stage":4,"spos":1,"cpos":1},
{"monster_id":20401,"level":135,"stage":4,"spos":2,"cpos":2},
{"monster_id":20311,"level":135,"stage":4,"spos":3,"cpos":3},
{"monster_id":20163,"level":135,"stage":4,"spos":4,"cpos":4},
{"monster_id":20393,"level":135,"stage":4,"spos":5,"cpos":5},
{"monster_id":20123,"level":135,"stage":4,"spos":6,"cpos":6}
]</v>
      </c>
      <c r="L702" s="3">
        <f t="shared" si="53"/>
        <v>2</v>
      </c>
      <c r="M702" s="3">
        <f t="shared" si="54"/>
        <v>7</v>
      </c>
      <c r="S702" s="24" t="s">
        <v>67</v>
      </c>
      <c r="X702">
        <v>70053</v>
      </c>
      <c r="Z702">
        <f t="shared" si="56"/>
        <v>135</v>
      </c>
      <c r="AA702">
        <v>1</v>
      </c>
      <c r="AB702">
        <v>20341</v>
      </c>
      <c r="AC702">
        <v>20401</v>
      </c>
      <c r="AD702">
        <v>20311</v>
      </c>
      <c r="AE702">
        <v>20163</v>
      </c>
      <c r="AF702">
        <v>20393</v>
      </c>
      <c r="AG702">
        <v>20123</v>
      </c>
      <c r="AH702">
        <v>4</v>
      </c>
      <c r="AI702">
        <v>4</v>
      </c>
      <c r="AJ702">
        <v>4</v>
      </c>
      <c r="AK702">
        <v>4</v>
      </c>
      <c r="AL702">
        <v>4</v>
      </c>
      <c r="AM702">
        <v>4</v>
      </c>
    </row>
    <row r="703" spans="1:39" ht="132" x14ac:dyDescent="0.15">
      <c r="A703" s="1"/>
      <c r="B703" s="25">
        <v>620098</v>
      </c>
      <c r="C703" s="26">
        <v>2</v>
      </c>
      <c r="D703" s="25">
        <v>98</v>
      </c>
      <c r="E703" s="26">
        <v>620099</v>
      </c>
      <c r="F703" s="27" t="s">
        <v>90</v>
      </c>
      <c r="G703" s="27" t="s">
        <v>60</v>
      </c>
      <c r="H703" s="28" t="str">
        <f t="shared" si="57"/>
        <v>[{"item_id":4,"count":40000}]</v>
      </c>
      <c r="I703" s="29"/>
      <c r="J703" s="29" t="str">
        <f t="shared" si="55"/>
        <v>[
{"monster_id":20031,"level":136,"stage":4,"spos":1,"cpos":1},
{"monster_id":20451,"level":136,"stage":4,"spos":2,"cpos":2},
{"monster_id":20404,"level":136,"stage":4,"spos":3,"cpos":3},
{"monster_id":20411,"level":136,"stage":4,"spos":4,"cpos":4},
{"monster_id":20471,"level":136,"stage":4,"spos":5,"cpos":5},
{"monster_id":20411,"level":136,"stage":4,"spos":6,"cpos":6}
]</v>
      </c>
      <c r="L703" s="3">
        <f t="shared" si="53"/>
        <v>3</v>
      </c>
      <c r="M703" s="3">
        <f t="shared" si="54"/>
        <v>8</v>
      </c>
      <c r="R703" s="24" t="s">
        <v>66</v>
      </c>
      <c r="X703">
        <v>70053</v>
      </c>
      <c r="Z703">
        <f t="shared" si="56"/>
        <v>136</v>
      </c>
      <c r="AA703">
        <v>1</v>
      </c>
      <c r="AB703">
        <v>20031</v>
      </c>
      <c r="AC703">
        <v>20451</v>
      </c>
      <c r="AD703">
        <v>20404</v>
      </c>
      <c r="AE703">
        <v>20411</v>
      </c>
      <c r="AF703">
        <v>20471</v>
      </c>
      <c r="AG703">
        <v>20411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4</v>
      </c>
    </row>
    <row r="704" spans="1:39" ht="132" x14ac:dyDescent="0.15">
      <c r="A704" s="1"/>
      <c r="B704" s="25">
        <v>620099</v>
      </c>
      <c r="C704" s="26">
        <v>2</v>
      </c>
      <c r="D704" s="25">
        <v>99</v>
      </c>
      <c r="E704" s="25">
        <v>620100</v>
      </c>
      <c r="F704" s="27" t="s">
        <v>90</v>
      </c>
      <c r="G704" s="27" t="s">
        <v>60</v>
      </c>
      <c r="H704" s="28" t="str">
        <f t="shared" si="57"/>
        <v>[{"item_id":1,"count":40000}]</v>
      </c>
      <c r="I704" s="29"/>
      <c r="J704" s="29" t="str">
        <f t="shared" si="55"/>
        <v>[
{"monster_id":20083,"level":137,"stage":4,"spos":1,"cpos":1},
{"monster_id":20062,"level":137,"stage":4,"spos":2,"cpos":2},
{"monster_id":20141,"level":137,"stage":4,"spos":3,"cpos":3},
{"monster_id":20054,"level":137,"stage":4,"spos":4,"cpos":4},
{"monster_id":20433,"level":137,"stage":4,"spos":5,"cpos":5},
{"monster_id":20381,"level":137,"stage":4,"spos":6,"cpos":6}
]</v>
      </c>
      <c r="L704" s="3">
        <f t="shared" si="53"/>
        <v>4</v>
      </c>
      <c r="M704" s="3">
        <f t="shared" si="54"/>
        <v>9</v>
      </c>
      <c r="S704" s="24" t="s">
        <v>67</v>
      </c>
      <c r="X704">
        <v>70053</v>
      </c>
      <c r="Z704">
        <f t="shared" si="56"/>
        <v>137</v>
      </c>
      <c r="AA704">
        <v>1</v>
      </c>
      <c r="AB704">
        <v>20083</v>
      </c>
      <c r="AC704">
        <v>20062</v>
      </c>
      <c r="AD704">
        <v>20141</v>
      </c>
      <c r="AE704">
        <v>20054</v>
      </c>
      <c r="AF704">
        <v>20433</v>
      </c>
      <c r="AG704">
        <v>20381</v>
      </c>
      <c r="AH704">
        <v>4</v>
      </c>
      <c r="AI704">
        <v>4</v>
      </c>
      <c r="AJ704">
        <v>4</v>
      </c>
      <c r="AK704">
        <v>4</v>
      </c>
      <c r="AL704">
        <v>4</v>
      </c>
      <c r="AM704">
        <v>4</v>
      </c>
    </row>
    <row r="705" spans="1:39" ht="132" x14ac:dyDescent="0.15">
      <c r="A705" s="1"/>
      <c r="B705" s="25">
        <v>620100</v>
      </c>
      <c r="C705" s="26">
        <v>2</v>
      </c>
      <c r="D705" s="25">
        <v>100</v>
      </c>
      <c r="E705" s="26">
        <v>620101</v>
      </c>
      <c r="F705" s="27" t="s">
        <v>90</v>
      </c>
      <c r="G705" s="27" t="s">
        <v>60</v>
      </c>
      <c r="H705" s="28" t="str">
        <f t="shared" si="57"/>
        <v>[{"item_id":70053,"count":15}]</v>
      </c>
      <c r="I705" s="29">
        <v>1</v>
      </c>
      <c r="J705" s="29" t="str">
        <f>"[
{""monster_id"":"&amp;AB705&amp;",""level"":"&amp;Z705&amp;",""stage"":"&amp;AH705&amp;",""spos"":1,""cpos"":1,""boss"":1},
{""monster_id"":"&amp;AC705&amp;",""level"":"&amp;Z705&amp;",""stage"":"&amp;AI705&amp;",""spos"":2,""cpos"":2},
{""monster_id"":"&amp;AD705&amp;",""level"":"&amp;Z705&amp;",""stage"":"&amp;AJ705&amp;",""spos"":3,""cpos"":3},
{""monster_id"":"&amp;AE705&amp;",""level"":"&amp;Z705&amp;",""stage"":"&amp;AK705&amp;",""spos"":4,""cpos"":4},
{""monster_id"":"&amp;AF705&amp;",""level"":"&amp;Z705&amp;",""stage"":"&amp;AL705&amp;",""spos"":5,""cpos"":5},
{""monster_id"":"&amp;AG705&amp;",""level"":"&amp;Z705&amp;",""stage"":"&amp;AM705&amp;",""spos"":6,""cpos"":6}
]"</f>
        <v>[
{"monster_id":20411,"level":139,"stage":4,"spos":1,"cpos":1,"boss":1},
{"monster_id":20451,"level":139,"stage":4,"spos":2,"cpos":2},
{"monster_id":20443,"level":139,"stage":4,"spos":3,"cpos":3},
{"monster_id":20173,"level":139,"stage":4,"spos":4,"cpos":4},
{"monster_id":20402,"level":139,"stage":4,"spos":5,"cpos":5},
{"monster_id":20432,"level":139,"stage":4,"spos":6,"cpos":6}
]</v>
      </c>
      <c r="L705" s="3">
        <f t="shared" si="53"/>
        <v>0</v>
      </c>
      <c r="M705" s="3">
        <f t="shared" si="54"/>
        <v>0</v>
      </c>
      <c r="U705" s="24" t="str">
        <f>"{""item_id"":"&amp;X705&amp;",""count"":15}"</f>
        <v>{"item_id":70053,"count":15}</v>
      </c>
      <c r="X705">
        <v>70053</v>
      </c>
      <c r="Z705">
        <f t="shared" si="56"/>
        <v>139</v>
      </c>
      <c r="AA705">
        <v>2</v>
      </c>
      <c r="AB705">
        <v>20411</v>
      </c>
      <c r="AC705">
        <v>20451</v>
      </c>
      <c r="AD705">
        <v>20443</v>
      </c>
      <c r="AE705">
        <v>20173</v>
      </c>
      <c r="AF705">
        <v>20402</v>
      </c>
      <c r="AG705">
        <v>20432</v>
      </c>
      <c r="AH705">
        <v>4</v>
      </c>
      <c r="AI705">
        <v>4</v>
      </c>
      <c r="AJ705">
        <v>4</v>
      </c>
      <c r="AK705">
        <v>4</v>
      </c>
      <c r="AL705">
        <v>4</v>
      </c>
      <c r="AM705">
        <v>4</v>
      </c>
    </row>
    <row r="706" spans="1:39" ht="132" x14ac:dyDescent="0.15">
      <c r="A706" s="1"/>
      <c r="B706" s="25">
        <v>620101</v>
      </c>
      <c r="C706" s="26">
        <v>2</v>
      </c>
      <c r="D706" s="25">
        <v>101</v>
      </c>
      <c r="E706" s="25">
        <v>620102</v>
      </c>
      <c r="F706" s="27" t="s">
        <v>90</v>
      </c>
      <c r="G706" s="27" t="s">
        <v>60</v>
      </c>
      <c r="H706" s="28" t="str">
        <f t="shared" si="57"/>
        <v>[{"item_id":4,"count":60000}]</v>
      </c>
      <c r="I706" s="29"/>
      <c r="J706" s="29" t="str">
        <f t="shared" si="55"/>
        <v>[
{"monster_id":20451,"level":140,"stage":4,"spos":1,"cpos":1},
{"monster_id":20374,"level":140,"stage":4,"spos":2,"cpos":2},
{"monster_id":20154,"level":140,"stage":4,"spos":3,"cpos":3},
{"monster_id":20143,"level":140,"stage":4,"spos":4,"cpos":4},
{"monster_id":20133,"level":140,"stage":4,"spos":5,"cpos":5},
{"monster_id":20352,"level":140,"stage":4,"spos":6,"cpos":6}
]</v>
      </c>
      <c r="L706" s="3">
        <f t="shared" si="53"/>
        <v>1</v>
      </c>
      <c r="M706" s="3">
        <f t="shared" si="54"/>
        <v>1</v>
      </c>
      <c r="R706" s="24" t="s">
        <v>68</v>
      </c>
      <c r="X706">
        <v>70053</v>
      </c>
      <c r="Z706">
        <f t="shared" si="56"/>
        <v>140</v>
      </c>
      <c r="AA706">
        <v>1</v>
      </c>
      <c r="AB706">
        <v>20451</v>
      </c>
      <c r="AC706">
        <v>20374</v>
      </c>
      <c r="AD706">
        <v>20154</v>
      </c>
      <c r="AE706">
        <v>20143</v>
      </c>
      <c r="AF706">
        <v>20133</v>
      </c>
      <c r="AG706">
        <v>20352</v>
      </c>
      <c r="AH706">
        <v>4</v>
      </c>
      <c r="AI706">
        <v>4</v>
      </c>
      <c r="AJ706">
        <v>4</v>
      </c>
      <c r="AK706">
        <v>4</v>
      </c>
      <c r="AL706">
        <v>4</v>
      </c>
      <c r="AM706">
        <v>4</v>
      </c>
    </row>
    <row r="707" spans="1:39" ht="132" x14ac:dyDescent="0.15">
      <c r="A707" s="1"/>
      <c r="B707" s="25">
        <v>620102</v>
      </c>
      <c r="C707" s="26">
        <v>2</v>
      </c>
      <c r="D707" s="25">
        <v>102</v>
      </c>
      <c r="E707" s="26">
        <v>620103</v>
      </c>
      <c r="F707" s="27" t="s">
        <v>90</v>
      </c>
      <c r="G707" s="27" t="s">
        <v>60</v>
      </c>
      <c r="H707" s="28" t="str">
        <f t="shared" si="57"/>
        <v>[{"item_id":1,"count":60000}]</v>
      </c>
      <c r="I707" s="29"/>
      <c r="J707" s="29" t="str">
        <f t="shared" si="55"/>
        <v>[
{"monster_id":20113,"level":141,"stage":4,"spos":1,"cpos":1},
{"monster_id":20373,"level":141,"stage":4,"spos":2,"cpos":2},
{"monster_id":20344,"level":141,"stage":4,"spos":3,"cpos":3},
{"monster_id":20311,"level":141,"stage":4,"spos":4,"cpos":4},
{"monster_id":20413,"level":141,"stage":4,"spos":5,"cpos":5},
{"monster_id":20052,"level":141,"stage":4,"spos":6,"cpos":6}
]</v>
      </c>
      <c r="L707" s="3">
        <f t="shared" si="53"/>
        <v>2</v>
      </c>
      <c r="M707" s="3">
        <f t="shared" si="54"/>
        <v>2</v>
      </c>
      <c r="S707" s="24" t="s">
        <v>69</v>
      </c>
      <c r="X707">
        <v>70053</v>
      </c>
      <c r="Z707">
        <f t="shared" si="56"/>
        <v>141</v>
      </c>
      <c r="AA707">
        <v>1</v>
      </c>
      <c r="AB707">
        <v>20113</v>
      </c>
      <c r="AC707">
        <v>20373</v>
      </c>
      <c r="AD707">
        <v>20344</v>
      </c>
      <c r="AE707">
        <v>20311</v>
      </c>
      <c r="AF707">
        <v>20413</v>
      </c>
      <c r="AG707">
        <v>20052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4</v>
      </c>
    </row>
    <row r="708" spans="1:39" ht="132" x14ac:dyDescent="0.15">
      <c r="A708" s="1"/>
      <c r="B708" s="25">
        <v>620103</v>
      </c>
      <c r="C708" s="26">
        <v>2</v>
      </c>
      <c r="D708" s="25">
        <v>103</v>
      </c>
      <c r="E708" s="25">
        <v>620104</v>
      </c>
      <c r="F708" s="27" t="s">
        <v>90</v>
      </c>
      <c r="G708" s="27" t="s">
        <v>60</v>
      </c>
      <c r="H708" s="28" t="str">
        <f t="shared" si="57"/>
        <v>[{"item_id":4,"count":60000}]</v>
      </c>
      <c r="I708" s="29"/>
      <c r="J708" s="29" t="str">
        <f t="shared" si="55"/>
        <v>[
{"monster_id":20392,"level":142,"stage":4,"spos":1,"cpos":1},
{"monster_id":20474,"level":142,"stage":4,"spos":2,"cpos":2},
{"monster_id":20143,"level":142,"stage":4,"spos":3,"cpos":3},
{"monster_id":20143,"level":142,"stage":4,"spos":4,"cpos":4},
{"monster_id":20084,"level":142,"stage":4,"spos":5,"cpos":5},
{"monster_id":20152,"level":142,"stage":4,"spos":6,"cpos":6}
]</v>
      </c>
      <c r="L708" s="3">
        <f t="shared" si="53"/>
        <v>3</v>
      </c>
      <c r="M708" s="3">
        <f t="shared" si="54"/>
        <v>3</v>
      </c>
      <c r="R708" s="24" t="s">
        <v>68</v>
      </c>
      <c r="X708">
        <v>70053</v>
      </c>
      <c r="Z708">
        <f t="shared" si="56"/>
        <v>142</v>
      </c>
      <c r="AA708">
        <v>1</v>
      </c>
      <c r="AB708">
        <v>20392</v>
      </c>
      <c r="AC708">
        <v>20474</v>
      </c>
      <c r="AD708">
        <v>20143</v>
      </c>
      <c r="AE708">
        <v>20143</v>
      </c>
      <c r="AF708">
        <v>20084</v>
      </c>
      <c r="AG708">
        <v>20152</v>
      </c>
      <c r="AH708">
        <v>4</v>
      </c>
      <c r="AI708">
        <v>4</v>
      </c>
      <c r="AJ708">
        <v>4</v>
      </c>
      <c r="AK708">
        <v>4</v>
      </c>
      <c r="AL708">
        <v>4</v>
      </c>
      <c r="AM708">
        <v>4</v>
      </c>
    </row>
    <row r="709" spans="1:39" ht="132" x14ac:dyDescent="0.15">
      <c r="A709" s="1"/>
      <c r="B709" s="25">
        <v>620104</v>
      </c>
      <c r="C709" s="26">
        <v>2</v>
      </c>
      <c r="D709" s="25">
        <v>104</v>
      </c>
      <c r="E709" s="26">
        <v>620105</v>
      </c>
      <c r="F709" s="27" t="s">
        <v>90</v>
      </c>
      <c r="G709" s="27" t="s">
        <v>60</v>
      </c>
      <c r="H709" s="28" t="str">
        <f t="shared" si="57"/>
        <v>[{"item_id":1,"count":60000}]</v>
      </c>
      <c r="I709" s="29"/>
      <c r="J709" s="29" t="str">
        <f t="shared" si="55"/>
        <v>[
{"monster_id":20424,"level":143,"stage":4,"spos":1,"cpos":1},
{"monster_id":20332,"level":143,"stage":4,"spos":2,"cpos":2},
{"monster_id":20021,"level":143,"stage":4,"spos":3,"cpos":3},
{"monster_id":20332,"level":143,"stage":4,"spos":4,"cpos":4},
{"monster_id":20352,"level":143,"stage":4,"spos":5,"cpos":5},
{"monster_id":20173,"level":143,"stage":4,"spos":6,"cpos":6}
]</v>
      </c>
      <c r="L709" s="3">
        <f t="shared" si="53"/>
        <v>4</v>
      </c>
      <c r="M709" s="3">
        <f t="shared" si="54"/>
        <v>4</v>
      </c>
      <c r="S709" s="24" t="s">
        <v>69</v>
      </c>
      <c r="X709">
        <v>70053</v>
      </c>
      <c r="Z709">
        <f t="shared" si="56"/>
        <v>143</v>
      </c>
      <c r="AA709">
        <v>1</v>
      </c>
      <c r="AB709">
        <v>20424</v>
      </c>
      <c r="AC709">
        <v>20332</v>
      </c>
      <c r="AD709">
        <v>20021</v>
      </c>
      <c r="AE709">
        <v>20332</v>
      </c>
      <c r="AF709">
        <v>20352</v>
      </c>
      <c r="AG709">
        <v>20173</v>
      </c>
      <c r="AH709">
        <v>4</v>
      </c>
      <c r="AI709">
        <v>4</v>
      </c>
      <c r="AJ709">
        <v>4</v>
      </c>
      <c r="AK709">
        <v>4</v>
      </c>
      <c r="AL709">
        <v>4</v>
      </c>
      <c r="AM709">
        <v>4</v>
      </c>
    </row>
    <row r="710" spans="1:39" ht="132" x14ac:dyDescent="0.15">
      <c r="A710" s="1"/>
      <c r="B710" s="25">
        <v>620105</v>
      </c>
      <c r="C710" s="26">
        <v>2</v>
      </c>
      <c r="D710" s="25">
        <v>105</v>
      </c>
      <c r="E710" s="25">
        <v>620106</v>
      </c>
      <c r="F710" s="27" t="s">
        <v>90</v>
      </c>
      <c r="G710" s="27" t="s">
        <v>60</v>
      </c>
      <c r="H710" s="28" t="str">
        <f t="shared" si="57"/>
        <v>[{"item_id":151,"count":14}]</v>
      </c>
      <c r="I710" s="29">
        <v>1</v>
      </c>
      <c r="J710" s="29" t="str">
        <f>"[
{""monster_id"":"&amp;AB710&amp;",""level"":"&amp;Z710&amp;",""stage"":"&amp;AH710&amp;",""spos"":1,""cpos"":1,""boss"":1},
{""monster_id"":"&amp;AC710&amp;",""level"":"&amp;Z710&amp;",""stage"":"&amp;AI710&amp;",""spos"":2,""cpos"":2},
{""monster_id"":"&amp;AD710&amp;",""level"":"&amp;Z710&amp;",""stage"":"&amp;AJ710&amp;",""spos"":3,""cpos"":3},
{""monster_id"":"&amp;AE710&amp;",""level"":"&amp;Z710&amp;",""stage"":"&amp;AK710&amp;",""spos"":4,""cpos"":4},
{""monster_id"":"&amp;AF710&amp;",""level"":"&amp;Z710&amp;",""stage"":"&amp;AL710&amp;",""spos"":5,""cpos"":5},
{""monster_id"":"&amp;AG710&amp;",""level"":"&amp;Z710&amp;",""stage"":"&amp;AM710&amp;",""spos"":6,""cpos"":6}
]"</f>
        <v>[
{"monster_id":20113,"level":145,"stage":4,"spos":1,"cpos":1,"boss":1},
{"monster_id":20393,"level":145,"stage":4,"spos":2,"cpos":2},
{"monster_id":20452,"level":145,"stage":4,"spos":3,"cpos":3},
{"monster_id":20423,"level":145,"stage":4,"spos":4,"cpos":4},
{"monster_id":20032,"level":145,"stage":4,"spos":5,"cpos":5},
{"monster_id":20422,"level":145,"stage":4,"spos":6,"cpos":6}
]</v>
      </c>
      <c r="L710" s="3">
        <f t="shared" ref="L710:L773" si="58">MOD(B710,5)</f>
        <v>0</v>
      </c>
      <c r="M710" s="3">
        <f t="shared" ref="M710:M773" si="59">MOD(B710,10)</f>
        <v>5</v>
      </c>
      <c r="T710" s="24" t="str">
        <f>"{""item_id"":"&amp;W710&amp;",""count"":14}"</f>
        <v>{"item_id":151,"count":14}</v>
      </c>
      <c r="W710">
        <v>151</v>
      </c>
      <c r="X710">
        <v>70053</v>
      </c>
      <c r="Z710">
        <f t="shared" si="56"/>
        <v>145</v>
      </c>
      <c r="AA710">
        <v>2</v>
      </c>
      <c r="AB710">
        <v>20113</v>
      </c>
      <c r="AC710">
        <v>20393</v>
      </c>
      <c r="AD710">
        <v>20452</v>
      </c>
      <c r="AE710">
        <v>20423</v>
      </c>
      <c r="AF710">
        <v>20032</v>
      </c>
      <c r="AG710">
        <v>20422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</row>
    <row r="711" spans="1:39" ht="132" x14ac:dyDescent="0.15">
      <c r="A711" s="1"/>
      <c r="B711" s="25">
        <v>620106</v>
      </c>
      <c r="C711" s="26">
        <v>2</v>
      </c>
      <c r="D711" s="25">
        <v>106</v>
      </c>
      <c r="E711" s="26">
        <v>620107</v>
      </c>
      <c r="F711" s="27" t="s">
        <v>90</v>
      </c>
      <c r="G711" s="27" t="s">
        <v>60</v>
      </c>
      <c r="H711" s="28" t="str">
        <f t="shared" si="57"/>
        <v>[{"item_id":4,"count":60000}]</v>
      </c>
      <c r="I711" s="29"/>
      <c r="J711" s="29" t="str">
        <f t="shared" si="55"/>
        <v>[
{"monster_id":20461,"level":146,"stage":4,"spos":1,"cpos":1},
{"monster_id":20134,"level":146,"stage":4,"spos":2,"cpos":2},
{"monster_id":20473,"level":146,"stage":4,"spos":3,"cpos":3},
{"monster_id":20121,"level":146,"stage":4,"spos":4,"cpos":4},
{"monster_id":20112,"level":146,"stage":4,"spos":5,"cpos":5},
{"monster_id":20053,"level":146,"stage":4,"spos":6,"cpos":6}
]</v>
      </c>
      <c r="L711" s="3">
        <f t="shared" si="58"/>
        <v>1</v>
      </c>
      <c r="M711" s="3">
        <f t="shared" si="59"/>
        <v>6</v>
      </c>
      <c r="R711" s="24" t="s">
        <v>68</v>
      </c>
      <c r="X711">
        <v>70053</v>
      </c>
      <c r="Z711">
        <f t="shared" si="56"/>
        <v>146</v>
      </c>
      <c r="AA711">
        <v>1</v>
      </c>
      <c r="AB711">
        <v>20461</v>
      </c>
      <c r="AC711">
        <v>20134</v>
      </c>
      <c r="AD711">
        <v>20473</v>
      </c>
      <c r="AE711">
        <v>20121</v>
      </c>
      <c r="AF711">
        <v>20112</v>
      </c>
      <c r="AG711">
        <v>20053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4</v>
      </c>
    </row>
    <row r="712" spans="1:39" ht="132" x14ac:dyDescent="0.15">
      <c r="A712" s="1"/>
      <c r="B712" s="25">
        <v>620107</v>
      </c>
      <c r="C712" s="26">
        <v>2</v>
      </c>
      <c r="D712" s="25">
        <v>107</v>
      </c>
      <c r="E712" s="25">
        <v>620108</v>
      </c>
      <c r="F712" s="27" t="s">
        <v>90</v>
      </c>
      <c r="G712" s="27" t="s">
        <v>60</v>
      </c>
      <c r="H712" s="28" t="str">
        <f t="shared" si="57"/>
        <v>[{"item_id":1,"count":60000}]</v>
      </c>
      <c r="I712" s="29"/>
      <c r="J712" s="29" t="str">
        <f t="shared" si="55"/>
        <v>[
{"monster_id":20321,"level":147,"stage":4,"spos":1,"cpos":1},
{"monster_id":20124,"level":147,"stage":4,"spos":2,"cpos":2},
{"monster_id":20371,"level":147,"stage":4,"spos":3,"cpos":3},
{"monster_id":20463,"level":147,"stage":4,"spos":4,"cpos":4},
{"monster_id":20052,"level":147,"stage":4,"spos":5,"cpos":5},
{"monster_id":20322,"level":147,"stage":4,"spos":6,"cpos":6}
]</v>
      </c>
      <c r="L712" s="3">
        <f t="shared" si="58"/>
        <v>2</v>
      </c>
      <c r="M712" s="3">
        <f t="shared" si="59"/>
        <v>7</v>
      </c>
      <c r="S712" s="24" t="s">
        <v>69</v>
      </c>
      <c r="X712">
        <v>70053</v>
      </c>
      <c r="Z712">
        <f t="shared" si="56"/>
        <v>147</v>
      </c>
      <c r="AA712">
        <v>1</v>
      </c>
      <c r="AB712">
        <v>20321</v>
      </c>
      <c r="AC712">
        <v>20124</v>
      </c>
      <c r="AD712">
        <v>20371</v>
      </c>
      <c r="AE712">
        <v>20463</v>
      </c>
      <c r="AF712">
        <v>20052</v>
      </c>
      <c r="AG712">
        <v>20322</v>
      </c>
      <c r="AH712">
        <v>4</v>
      </c>
      <c r="AI712">
        <v>4</v>
      </c>
      <c r="AJ712">
        <v>4</v>
      </c>
      <c r="AK712">
        <v>4</v>
      </c>
      <c r="AL712">
        <v>4</v>
      </c>
      <c r="AM712">
        <v>4</v>
      </c>
    </row>
    <row r="713" spans="1:39" ht="132" x14ac:dyDescent="0.15">
      <c r="A713" s="1"/>
      <c r="B713" s="25">
        <v>620108</v>
      </c>
      <c r="C713" s="26">
        <v>2</v>
      </c>
      <c r="D713" s="25">
        <v>108</v>
      </c>
      <c r="E713" s="26">
        <v>620109</v>
      </c>
      <c r="F713" s="27" t="s">
        <v>90</v>
      </c>
      <c r="G713" s="27" t="s">
        <v>60</v>
      </c>
      <c r="H713" s="28" t="str">
        <f t="shared" si="57"/>
        <v>[{"item_id":4,"count":60000}]</v>
      </c>
      <c r="I713" s="29"/>
      <c r="J713" s="29" t="str">
        <f t="shared" si="55"/>
        <v>[
{"monster_id":20084,"level":148,"stage":4,"spos":1,"cpos":1},
{"monster_id":20142,"level":148,"stage":4,"spos":2,"cpos":2},
{"monster_id":20112,"level":148,"stage":4,"spos":3,"cpos":3},
{"monster_id":20151,"level":148,"stage":4,"spos":4,"cpos":4},
{"monster_id":20073,"level":148,"stage":4,"spos":5,"cpos":5},
{"monster_id":20342,"level":148,"stage":4,"spos":6,"cpos":6}
]</v>
      </c>
      <c r="L713" s="3">
        <f t="shared" si="58"/>
        <v>3</v>
      </c>
      <c r="M713" s="3">
        <f t="shared" si="59"/>
        <v>8</v>
      </c>
      <c r="R713" s="24" t="s">
        <v>68</v>
      </c>
      <c r="X713">
        <v>70053</v>
      </c>
      <c r="Z713">
        <f t="shared" si="56"/>
        <v>148</v>
      </c>
      <c r="AA713">
        <v>1</v>
      </c>
      <c r="AB713">
        <v>20084</v>
      </c>
      <c r="AC713">
        <v>20142</v>
      </c>
      <c r="AD713">
        <v>20112</v>
      </c>
      <c r="AE713">
        <v>20151</v>
      </c>
      <c r="AF713">
        <v>20073</v>
      </c>
      <c r="AG713">
        <v>20342</v>
      </c>
      <c r="AH713">
        <v>4</v>
      </c>
      <c r="AI713">
        <v>4</v>
      </c>
      <c r="AJ713">
        <v>4</v>
      </c>
      <c r="AK713">
        <v>4</v>
      </c>
      <c r="AL713">
        <v>4</v>
      </c>
      <c r="AM713">
        <v>4</v>
      </c>
    </row>
    <row r="714" spans="1:39" ht="132" x14ac:dyDescent="0.15">
      <c r="A714" s="1"/>
      <c r="B714" s="25">
        <v>620109</v>
      </c>
      <c r="C714" s="26">
        <v>2</v>
      </c>
      <c r="D714" s="25">
        <v>109</v>
      </c>
      <c r="E714" s="25">
        <v>620110</v>
      </c>
      <c r="F714" s="27" t="s">
        <v>90</v>
      </c>
      <c r="G714" s="27" t="s">
        <v>60</v>
      </c>
      <c r="H714" s="28" t="str">
        <f t="shared" si="57"/>
        <v>[{"item_id":1,"count":60000}]</v>
      </c>
      <c r="I714" s="29"/>
      <c r="J714" s="29" t="str">
        <f t="shared" si="55"/>
        <v>[
{"monster_id":20322,"level":149,"stage":4,"spos":1,"cpos":1},
{"monster_id":20042,"level":149,"stage":4,"spos":2,"cpos":2},
{"monster_id":20334,"level":149,"stage":4,"spos":3,"cpos":3},
{"monster_id":20014,"level":149,"stage":4,"spos":4,"cpos":4},
{"monster_id":20154,"level":149,"stage":4,"spos":5,"cpos":5},
{"monster_id":20112,"level":149,"stage":4,"spos":6,"cpos":6}
]</v>
      </c>
      <c r="L714" s="3">
        <f t="shared" si="58"/>
        <v>4</v>
      </c>
      <c r="M714" s="3">
        <f t="shared" si="59"/>
        <v>9</v>
      </c>
      <c r="S714" s="24" t="s">
        <v>69</v>
      </c>
      <c r="X714">
        <v>70053</v>
      </c>
      <c r="Z714">
        <f t="shared" si="56"/>
        <v>149</v>
      </c>
      <c r="AA714">
        <v>1</v>
      </c>
      <c r="AB714">
        <v>20322</v>
      </c>
      <c r="AC714">
        <v>20042</v>
      </c>
      <c r="AD714">
        <v>20334</v>
      </c>
      <c r="AE714">
        <v>20014</v>
      </c>
      <c r="AF714">
        <v>20154</v>
      </c>
      <c r="AG714">
        <v>20112</v>
      </c>
      <c r="AH714">
        <v>4</v>
      </c>
      <c r="AI714">
        <v>4</v>
      </c>
      <c r="AJ714">
        <v>4</v>
      </c>
      <c r="AK714">
        <v>4</v>
      </c>
      <c r="AL714">
        <v>4</v>
      </c>
      <c r="AM714">
        <v>4</v>
      </c>
    </row>
    <row r="715" spans="1:39" ht="132" x14ac:dyDescent="0.15">
      <c r="A715" s="1"/>
      <c r="B715" s="25">
        <v>620110</v>
      </c>
      <c r="C715" s="26">
        <v>2</v>
      </c>
      <c r="D715" s="25">
        <v>110</v>
      </c>
      <c r="E715" s="26">
        <v>620111</v>
      </c>
      <c r="F715" s="27" t="s">
        <v>90</v>
      </c>
      <c r="G715" s="27" t="s">
        <v>60</v>
      </c>
      <c r="H715" s="28" t="str">
        <f t="shared" si="57"/>
        <v>[{"item_id":152,"count":13}]</v>
      </c>
      <c r="I715" s="29">
        <v>1</v>
      </c>
      <c r="J715" s="29" t="str">
        <f>"[
{""monster_id"":"&amp;AB715&amp;",""level"":"&amp;Z715&amp;",""stage"":"&amp;AH715&amp;",""spos"":1,""cpos"":1,""boss"":1},
{""monster_id"":"&amp;AC715&amp;",""level"":"&amp;Z715&amp;",""stage"":"&amp;AI715&amp;",""spos"":2,""cpos"":2},
{""monster_id"":"&amp;AD715&amp;",""level"":"&amp;Z715&amp;",""stage"":"&amp;AJ715&amp;",""spos"":3,""cpos"":3},
{""monster_id"":"&amp;AE715&amp;",""level"":"&amp;Z715&amp;",""stage"":"&amp;AK715&amp;",""spos"":4,""cpos"":4},
{""monster_id"":"&amp;AF715&amp;",""level"":"&amp;Z715&amp;",""stage"":"&amp;AL715&amp;",""spos"":5,""cpos"":5},
{""monster_id"":"&amp;AG715&amp;",""level"":"&amp;Z715&amp;",""stage"":"&amp;AM715&amp;",""spos"":6,""cpos"":6}
]"</f>
        <v>[
{"monster_id":20171,"level":151,"stage":4,"spos":1,"cpos":1,"boss":1},
{"monster_id":20043,"level":151,"stage":4,"spos":2,"cpos":2},
{"monster_id":20023,"level":151,"stage":4,"spos":3,"cpos":3},
{"monster_id":20421,"level":151,"stage":4,"spos":4,"cpos":4},
{"monster_id":20414,"level":151,"stage":4,"spos":5,"cpos":5},
{"monster_id":20071,"level":151,"stage":4,"spos":6,"cpos":6}
]</v>
      </c>
      <c r="L715" s="3">
        <f t="shared" si="58"/>
        <v>0</v>
      </c>
      <c r="M715" s="3">
        <f t="shared" si="59"/>
        <v>0</v>
      </c>
      <c r="T715" s="24" t="str">
        <f>"{""item_id"":"&amp;W715&amp;",""count"":13}"</f>
        <v>{"item_id":152,"count":13}</v>
      </c>
      <c r="W715">
        <v>152</v>
      </c>
      <c r="X715">
        <v>70053</v>
      </c>
      <c r="Z715">
        <f t="shared" si="56"/>
        <v>151</v>
      </c>
      <c r="AA715">
        <v>2</v>
      </c>
      <c r="AB715">
        <v>20171</v>
      </c>
      <c r="AC715">
        <v>20043</v>
      </c>
      <c r="AD715">
        <v>20023</v>
      </c>
      <c r="AE715">
        <v>20421</v>
      </c>
      <c r="AF715">
        <v>20414</v>
      </c>
      <c r="AG715">
        <v>20071</v>
      </c>
      <c r="AH715">
        <v>4</v>
      </c>
      <c r="AI715">
        <v>4</v>
      </c>
      <c r="AJ715">
        <v>4</v>
      </c>
      <c r="AK715">
        <v>4</v>
      </c>
      <c r="AL715">
        <v>4</v>
      </c>
      <c r="AM715">
        <v>4</v>
      </c>
    </row>
    <row r="716" spans="1:39" ht="132" x14ac:dyDescent="0.15">
      <c r="A716" s="1"/>
      <c r="B716" s="25">
        <v>620111</v>
      </c>
      <c r="C716" s="26">
        <v>2</v>
      </c>
      <c r="D716" s="25">
        <v>111</v>
      </c>
      <c r="E716" s="25">
        <v>620112</v>
      </c>
      <c r="F716" s="27" t="s">
        <v>90</v>
      </c>
      <c r="G716" s="27" t="s">
        <v>60</v>
      </c>
      <c r="H716" s="28" t="str">
        <f t="shared" si="57"/>
        <v>[{"item_id":4,"count":60000}]</v>
      </c>
      <c r="I716" s="29"/>
      <c r="J716" s="29" t="str">
        <f t="shared" si="55"/>
        <v>[
{"monster_id":20154,"level":152,"stage":4,"spos":1,"cpos":1},
{"monster_id":20062,"level":152,"stage":4,"spos":2,"cpos":2},
{"monster_id":20394,"level":152,"stage":4,"spos":3,"cpos":3},
{"monster_id":20142,"level":152,"stage":4,"spos":4,"cpos":4},
{"monster_id":20042,"level":152,"stage":4,"spos":5,"cpos":5},
{"monster_id":20032,"level":152,"stage":4,"spos":6,"cpos":6}
]</v>
      </c>
      <c r="L716" s="3">
        <f t="shared" si="58"/>
        <v>1</v>
      </c>
      <c r="M716" s="3">
        <f t="shared" si="59"/>
        <v>1</v>
      </c>
      <c r="R716" s="24" t="s">
        <v>68</v>
      </c>
      <c r="X716">
        <v>70053</v>
      </c>
      <c r="Z716">
        <f t="shared" si="56"/>
        <v>152</v>
      </c>
      <c r="AA716">
        <v>1</v>
      </c>
      <c r="AB716">
        <v>20154</v>
      </c>
      <c r="AC716">
        <v>20062</v>
      </c>
      <c r="AD716">
        <v>20394</v>
      </c>
      <c r="AE716">
        <v>20142</v>
      </c>
      <c r="AF716">
        <v>20042</v>
      </c>
      <c r="AG716">
        <v>20032</v>
      </c>
      <c r="AH716">
        <v>4</v>
      </c>
      <c r="AI716">
        <v>4</v>
      </c>
      <c r="AJ716">
        <v>4</v>
      </c>
      <c r="AK716">
        <v>4</v>
      </c>
      <c r="AL716">
        <v>4</v>
      </c>
      <c r="AM716">
        <v>4</v>
      </c>
    </row>
    <row r="717" spans="1:39" ht="132" x14ac:dyDescent="0.15">
      <c r="A717" s="1"/>
      <c r="B717" s="25">
        <v>620112</v>
      </c>
      <c r="C717" s="26">
        <v>2</v>
      </c>
      <c r="D717" s="25">
        <v>112</v>
      </c>
      <c r="E717" s="26">
        <v>620113</v>
      </c>
      <c r="F717" s="27" t="s">
        <v>90</v>
      </c>
      <c r="G717" s="27" t="s">
        <v>60</v>
      </c>
      <c r="H717" s="28" t="str">
        <f t="shared" si="57"/>
        <v>[{"item_id":1,"count":60000}]</v>
      </c>
      <c r="I717" s="29"/>
      <c r="J717" s="29" t="str">
        <f t="shared" si="55"/>
        <v>[
{"monster_id":20463,"level":153,"stage":4,"spos":1,"cpos":1},
{"monster_id":20374,"level":153,"stage":4,"spos":2,"cpos":2},
{"monster_id":20441,"level":153,"stage":4,"spos":3,"cpos":3},
{"monster_id":20063,"level":153,"stage":4,"spos":4,"cpos":4},
{"monster_id":20083,"level":153,"stage":4,"spos":5,"cpos":5},
{"monster_id":20423,"level":153,"stage":4,"spos":6,"cpos":6}
]</v>
      </c>
      <c r="L717" s="3">
        <f t="shared" si="58"/>
        <v>2</v>
      </c>
      <c r="M717" s="3">
        <f t="shared" si="59"/>
        <v>2</v>
      </c>
      <c r="S717" s="24" t="s">
        <v>69</v>
      </c>
      <c r="X717">
        <v>70053</v>
      </c>
      <c r="Z717">
        <f t="shared" si="56"/>
        <v>153</v>
      </c>
      <c r="AA717">
        <v>1</v>
      </c>
      <c r="AB717">
        <v>20463</v>
      </c>
      <c r="AC717">
        <v>20374</v>
      </c>
      <c r="AD717">
        <v>20441</v>
      </c>
      <c r="AE717">
        <v>20063</v>
      </c>
      <c r="AF717">
        <v>20083</v>
      </c>
      <c r="AG717">
        <v>20423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4</v>
      </c>
    </row>
    <row r="718" spans="1:39" ht="132" x14ac:dyDescent="0.15">
      <c r="A718" s="1"/>
      <c r="B718" s="25">
        <v>620113</v>
      </c>
      <c r="C718" s="26">
        <v>2</v>
      </c>
      <c r="D718" s="25">
        <v>113</v>
      </c>
      <c r="E718" s="25">
        <v>620114</v>
      </c>
      <c r="F718" s="27" t="s">
        <v>90</v>
      </c>
      <c r="G718" s="27" t="s">
        <v>60</v>
      </c>
      <c r="H718" s="28" t="str">
        <f t="shared" si="57"/>
        <v>[{"item_id":4,"count":60000}]</v>
      </c>
      <c r="I718" s="29"/>
      <c r="J718" s="29" t="str">
        <f t="shared" si="55"/>
        <v>[
{"monster_id":20364,"level":154,"stage":4,"spos":1,"cpos":1},
{"monster_id":20371,"level":154,"stage":4,"spos":2,"cpos":2},
{"monster_id":20124,"level":154,"stage":4,"spos":3,"cpos":3},
{"monster_id":20374,"level":154,"stage":4,"spos":4,"cpos":4},
{"monster_id":20054,"level":154,"stage":4,"spos":5,"cpos":5},
{"monster_id":20143,"level":154,"stage":4,"spos":6,"cpos":6}
]</v>
      </c>
      <c r="L718" s="3">
        <f t="shared" si="58"/>
        <v>3</v>
      </c>
      <c r="M718" s="3">
        <f t="shared" si="59"/>
        <v>3</v>
      </c>
      <c r="R718" s="24" t="s">
        <v>68</v>
      </c>
      <c r="X718">
        <v>70053</v>
      </c>
      <c r="Z718">
        <f t="shared" si="56"/>
        <v>154</v>
      </c>
      <c r="AA718">
        <v>1</v>
      </c>
      <c r="AB718">
        <v>20364</v>
      </c>
      <c r="AC718">
        <v>20371</v>
      </c>
      <c r="AD718">
        <v>20124</v>
      </c>
      <c r="AE718">
        <v>20374</v>
      </c>
      <c r="AF718">
        <v>20054</v>
      </c>
      <c r="AG718">
        <v>20143</v>
      </c>
      <c r="AH718">
        <v>4</v>
      </c>
      <c r="AI718">
        <v>4</v>
      </c>
      <c r="AJ718">
        <v>4</v>
      </c>
      <c r="AK718">
        <v>4</v>
      </c>
      <c r="AL718">
        <v>4</v>
      </c>
      <c r="AM718">
        <v>4</v>
      </c>
    </row>
    <row r="719" spans="1:39" ht="132" x14ac:dyDescent="0.15">
      <c r="A719" s="1"/>
      <c r="B719" s="25">
        <v>620114</v>
      </c>
      <c r="C719" s="26">
        <v>2</v>
      </c>
      <c r="D719" s="25">
        <v>114</v>
      </c>
      <c r="E719" s="26">
        <v>620115</v>
      </c>
      <c r="F719" s="27" t="s">
        <v>90</v>
      </c>
      <c r="G719" s="27" t="s">
        <v>60</v>
      </c>
      <c r="H719" s="28" t="str">
        <f t="shared" si="57"/>
        <v>[{"item_id":1,"count":60000}]</v>
      </c>
      <c r="I719" s="29"/>
      <c r="J719" s="29" t="str">
        <f t="shared" si="55"/>
        <v>[
{"monster_id":20404,"level":155,"stage":4,"spos":1,"cpos":1},
{"monster_id":20082,"level":155,"stage":4,"spos":2,"cpos":2},
{"monster_id":20072,"level":155,"stage":4,"spos":3,"cpos":3},
{"monster_id":20341,"level":155,"stage":4,"spos":4,"cpos":4},
{"monster_id":20371,"level":155,"stage":4,"spos":5,"cpos":5},
{"monster_id":20353,"level":155,"stage":4,"spos":6,"cpos":6}
]</v>
      </c>
      <c r="L719" s="3">
        <f t="shared" si="58"/>
        <v>4</v>
      </c>
      <c r="M719" s="3">
        <f t="shared" si="59"/>
        <v>4</v>
      </c>
      <c r="S719" s="24" t="s">
        <v>69</v>
      </c>
      <c r="X719">
        <v>70053</v>
      </c>
      <c r="Z719">
        <f t="shared" si="56"/>
        <v>155</v>
      </c>
      <c r="AA719">
        <v>1</v>
      </c>
      <c r="AB719">
        <v>20404</v>
      </c>
      <c r="AC719">
        <v>20082</v>
      </c>
      <c r="AD719">
        <v>20072</v>
      </c>
      <c r="AE719">
        <v>20341</v>
      </c>
      <c r="AF719">
        <v>20371</v>
      </c>
      <c r="AG719">
        <v>20353</v>
      </c>
      <c r="AH719">
        <v>4</v>
      </c>
      <c r="AI719">
        <v>4</v>
      </c>
      <c r="AJ719">
        <v>4</v>
      </c>
      <c r="AK719">
        <v>4</v>
      </c>
      <c r="AL719">
        <v>4</v>
      </c>
      <c r="AM719">
        <v>4</v>
      </c>
    </row>
    <row r="720" spans="1:39" ht="132" x14ac:dyDescent="0.15">
      <c r="A720" s="1"/>
      <c r="B720" s="25">
        <v>620115</v>
      </c>
      <c r="C720" s="26">
        <v>2</v>
      </c>
      <c r="D720" s="25">
        <v>115</v>
      </c>
      <c r="E720" s="25">
        <v>620116</v>
      </c>
      <c r="F720" s="27" t="s">
        <v>90</v>
      </c>
      <c r="G720" s="27" t="s">
        <v>60</v>
      </c>
      <c r="H720" s="28" t="str">
        <f t="shared" si="57"/>
        <v>[{"item_id":153,"count":12}]</v>
      </c>
      <c r="I720" s="29">
        <v>1</v>
      </c>
      <c r="J720" s="29" t="str">
        <f>"[
{""monster_id"":"&amp;AB720&amp;",""level"":"&amp;Z720&amp;",""stage"":"&amp;AH720&amp;",""spos"":1,""cpos"":1,""boss"":1},
{""monster_id"":"&amp;AC720&amp;",""level"":"&amp;Z720&amp;",""stage"":"&amp;AI720&amp;",""spos"":2,""cpos"":2},
{""monster_id"":"&amp;AD720&amp;",""level"":"&amp;Z720&amp;",""stage"":"&amp;AJ720&amp;",""spos"":3,""cpos"":3},
{""monster_id"":"&amp;AE720&amp;",""level"":"&amp;Z720&amp;",""stage"":"&amp;AK720&amp;",""spos"":4,""cpos"":4},
{""monster_id"":"&amp;AF720&amp;",""level"":"&amp;Z720&amp;",""stage"":"&amp;AL720&amp;",""spos"":5,""cpos"":5},
{""monster_id"":"&amp;AG720&amp;",""level"":"&amp;Z720&amp;",""stage"":"&amp;AM720&amp;",""spos"":6,""cpos"":6}
]"</f>
        <v>[
{"monster_id":20121,"level":157,"stage":4,"spos":1,"cpos":1,"boss":1},
{"monster_id":20344,"level":157,"stage":4,"spos":2,"cpos":2},
{"monster_id":20111,"level":157,"stage":4,"spos":3,"cpos":3},
{"monster_id":20122,"level":157,"stage":4,"spos":4,"cpos":4},
{"monster_id":20171,"level":157,"stage":4,"spos":5,"cpos":5},
{"monster_id":20032,"level":157,"stage":4,"spos":6,"cpos":6}
]</v>
      </c>
      <c r="L720" s="3">
        <f t="shared" si="58"/>
        <v>0</v>
      </c>
      <c r="M720" s="3">
        <f t="shared" si="59"/>
        <v>5</v>
      </c>
      <c r="T720" s="24" t="str">
        <f>"{""item_id"":"&amp;W720&amp;",""count"":12}"</f>
        <v>{"item_id":153,"count":12}</v>
      </c>
      <c r="W720">
        <v>153</v>
      </c>
      <c r="X720">
        <v>70053</v>
      </c>
      <c r="Z720">
        <f t="shared" si="56"/>
        <v>157</v>
      </c>
      <c r="AA720">
        <v>2</v>
      </c>
      <c r="AB720">
        <v>20121</v>
      </c>
      <c r="AC720">
        <v>20344</v>
      </c>
      <c r="AD720">
        <v>20111</v>
      </c>
      <c r="AE720">
        <v>20122</v>
      </c>
      <c r="AF720">
        <v>20171</v>
      </c>
      <c r="AG720">
        <v>20032</v>
      </c>
      <c r="AH720">
        <v>4</v>
      </c>
      <c r="AI720">
        <v>4</v>
      </c>
      <c r="AJ720">
        <v>4</v>
      </c>
      <c r="AK720">
        <v>4</v>
      </c>
      <c r="AL720">
        <v>4</v>
      </c>
      <c r="AM720">
        <v>4</v>
      </c>
    </row>
    <row r="721" spans="1:39" ht="132" x14ac:dyDescent="0.15">
      <c r="A721" s="1"/>
      <c r="B721" s="25">
        <v>620116</v>
      </c>
      <c r="C721" s="26">
        <v>2</v>
      </c>
      <c r="D721" s="25">
        <v>116</v>
      </c>
      <c r="E721" s="26">
        <v>620117</v>
      </c>
      <c r="F721" s="27" t="s">
        <v>90</v>
      </c>
      <c r="G721" s="27" t="s">
        <v>60</v>
      </c>
      <c r="H721" s="28" t="str">
        <f t="shared" si="57"/>
        <v>[{"item_id":4,"count":60000}]</v>
      </c>
      <c r="I721" s="29"/>
      <c r="J721" s="29" t="str">
        <f t="shared" si="55"/>
        <v>[
{"monster_id":20143,"level":158,"stage":4,"spos":1,"cpos":1},
{"monster_id":20032,"level":158,"stage":4,"spos":2,"cpos":2},
{"monster_id":20353,"level":158,"stage":4,"spos":3,"cpos":3},
{"monster_id":20362,"level":158,"stage":4,"spos":4,"cpos":4},
{"monster_id":20052,"level":158,"stage":4,"spos":5,"cpos":5},
{"monster_id":20314,"level":158,"stage":4,"spos":6,"cpos":6}
]</v>
      </c>
      <c r="L721" s="3">
        <f t="shared" si="58"/>
        <v>1</v>
      </c>
      <c r="M721" s="3">
        <f t="shared" si="59"/>
        <v>6</v>
      </c>
      <c r="R721" s="24" t="s">
        <v>68</v>
      </c>
      <c r="X721">
        <v>70053</v>
      </c>
      <c r="Z721">
        <f t="shared" si="56"/>
        <v>158</v>
      </c>
      <c r="AA721">
        <v>1</v>
      </c>
      <c r="AB721">
        <v>20143</v>
      </c>
      <c r="AC721">
        <v>20032</v>
      </c>
      <c r="AD721">
        <v>20353</v>
      </c>
      <c r="AE721">
        <v>20362</v>
      </c>
      <c r="AF721">
        <v>20052</v>
      </c>
      <c r="AG721">
        <v>20314</v>
      </c>
      <c r="AH721">
        <v>4</v>
      </c>
      <c r="AI721">
        <v>4</v>
      </c>
      <c r="AJ721">
        <v>4</v>
      </c>
      <c r="AK721">
        <v>4</v>
      </c>
      <c r="AL721">
        <v>4</v>
      </c>
      <c r="AM721">
        <v>4</v>
      </c>
    </row>
    <row r="722" spans="1:39" ht="132" x14ac:dyDescent="0.15">
      <c r="A722" s="1"/>
      <c r="B722" s="25">
        <v>620117</v>
      </c>
      <c r="C722" s="26">
        <v>2</v>
      </c>
      <c r="D722" s="25">
        <v>117</v>
      </c>
      <c r="E722" s="25">
        <v>620118</v>
      </c>
      <c r="F722" s="27" t="s">
        <v>90</v>
      </c>
      <c r="G722" s="27" t="s">
        <v>60</v>
      </c>
      <c r="H722" s="28" t="str">
        <f t="shared" si="57"/>
        <v>[{"item_id":1,"count":60000}]</v>
      </c>
      <c r="I722" s="29"/>
      <c r="J722" s="29" t="str">
        <f t="shared" si="55"/>
        <v>[
{"monster_id":20323,"level":159,"stage":4,"spos":1,"cpos":1},
{"monster_id":20443,"level":159,"stage":4,"spos":2,"cpos":2},
{"monster_id":20071,"level":159,"stage":4,"spos":3,"cpos":3},
{"monster_id":20163,"level":159,"stage":4,"spos":4,"cpos":4},
{"monster_id":20331,"level":159,"stage":4,"spos":5,"cpos":5},
{"monster_id":20431,"level":159,"stage":4,"spos":6,"cpos":6}
]</v>
      </c>
      <c r="L722" s="3">
        <f t="shared" si="58"/>
        <v>2</v>
      </c>
      <c r="M722" s="3">
        <f t="shared" si="59"/>
        <v>7</v>
      </c>
      <c r="S722" s="24" t="s">
        <v>69</v>
      </c>
      <c r="X722">
        <v>70053</v>
      </c>
      <c r="Z722">
        <f t="shared" si="56"/>
        <v>159</v>
      </c>
      <c r="AA722">
        <v>1</v>
      </c>
      <c r="AB722">
        <v>20323</v>
      </c>
      <c r="AC722">
        <v>20443</v>
      </c>
      <c r="AD722">
        <v>20071</v>
      </c>
      <c r="AE722">
        <v>20163</v>
      </c>
      <c r="AF722">
        <v>20331</v>
      </c>
      <c r="AG722">
        <v>20431</v>
      </c>
      <c r="AH722">
        <v>4</v>
      </c>
      <c r="AI722">
        <v>4</v>
      </c>
      <c r="AJ722">
        <v>4</v>
      </c>
      <c r="AK722">
        <v>4</v>
      </c>
      <c r="AL722">
        <v>4</v>
      </c>
      <c r="AM722">
        <v>4</v>
      </c>
    </row>
    <row r="723" spans="1:39" ht="132" x14ac:dyDescent="0.15">
      <c r="A723" s="1"/>
      <c r="B723" s="25">
        <v>620118</v>
      </c>
      <c r="C723" s="26">
        <v>2</v>
      </c>
      <c r="D723" s="25">
        <v>118</v>
      </c>
      <c r="E723" s="26">
        <v>620119</v>
      </c>
      <c r="F723" s="27" t="s">
        <v>90</v>
      </c>
      <c r="G723" s="27" t="s">
        <v>60</v>
      </c>
      <c r="H723" s="28" t="str">
        <f t="shared" si="57"/>
        <v>[{"item_id":4,"count":60000}]</v>
      </c>
      <c r="I723" s="29"/>
      <c r="J723" s="29" t="str">
        <f t="shared" si="55"/>
        <v>[
{"monster_id":20113,"level":160,"stage":4,"spos":1,"cpos":1},
{"monster_id":20172,"level":160,"stage":4,"spos":2,"cpos":2},
{"monster_id":20371,"level":160,"stage":4,"spos":3,"cpos":3},
{"monster_id":20421,"level":160,"stage":4,"spos":4,"cpos":4},
{"monster_id":20454,"level":160,"stage":4,"spos":5,"cpos":5},
{"monster_id":20424,"level":160,"stage":4,"spos":6,"cpos":6}
]</v>
      </c>
      <c r="L723" s="3">
        <f t="shared" si="58"/>
        <v>3</v>
      </c>
      <c r="M723" s="3">
        <f t="shared" si="59"/>
        <v>8</v>
      </c>
      <c r="R723" s="24" t="s">
        <v>68</v>
      </c>
      <c r="X723">
        <v>70053</v>
      </c>
      <c r="Z723">
        <f t="shared" si="56"/>
        <v>160</v>
      </c>
      <c r="AA723">
        <v>1</v>
      </c>
      <c r="AB723">
        <v>20113</v>
      </c>
      <c r="AC723">
        <v>20172</v>
      </c>
      <c r="AD723">
        <v>20371</v>
      </c>
      <c r="AE723">
        <v>20421</v>
      </c>
      <c r="AF723">
        <v>20454</v>
      </c>
      <c r="AG723">
        <v>20424</v>
      </c>
      <c r="AH723">
        <v>4</v>
      </c>
      <c r="AI723">
        <v>4</v>
      </c>
      <c r="AJ723">
        <v>4</v>
      </c>
      <c r="AK723">
        <v>4</v>
      </c>
      <c r="AL723">
        <v>4</v>
      </c>
      <c r="AM723">
        <v>4</v>
      </c>
    </row>
    <row r="724" spans="1:39" ht="132" x14ac:dyDescent="0.15">
      <c r="A724" s="1"/>
      <c r="B724" s="25">
        <v>620119</v>
      </c>
      <c r="C724" s="26">
        <v>2</v>
      </c>
      <c r="D724" s="25">
        <v>119</v>
      </c>
      <c r="E724" s="25">
        <v>620120</v>
      </c>
      <c r="F724" s="27" t="s">
        <v>90</v>
      </c>
      <c r="G724" s="27" t="s">
        <v>60</v>
      </c>
      <c r="H724" s="28" t="str">
        <f t="shared" si="57"/>
        <v>[{"item_id":1,"count":60000}]</v>
      </c>
      <c r="I724" s="29"/>
      <c r="J724" s="29" t="str">
        <f t="shared" si="55"/>
        <v>[
{"monster_id":20183,"level":161,"stage":4,"spos":1,"cpos":1},
{"monster_id":20404,"level":161,"stage":4,"spos":2,"cpos":2},
{"monster_id":20141,"level":161,"stage":4,"spos":3,"cpos":3},
{"monster_id":20122,"level":161,"stage":4,"spos":4,"cpos":4},
{"monster_id":20424,"level":161,"stage":4,"spos":5,"cpos":5},
{"monster_id":20044,"level":161,"stage":4,"spos":6,"cpos":6}
]</v>
      </c>
      <c r="L724" s="3">
        <f t="shared" si="58"/>
        <v>4</v>
      </c>
      <c r="M724" s="3">
        <f t="shared" si="59"/>
        <v>9</v>
      </c>
      <c r="S724" s="24" t="s">
        <v>69</v>
      </c>
      <c r="X724">
        <v>70053</v>
      </c>
      <c r="Z724">
        <f t="shared" si="56"/>
        <v>161</v>
      </c>
      <c r="AA724">
        <v>1</v>
      </c>
      <c r="AB724">
        <v>20183</v>
      </c>
      <c r="AC724">
        <v>20404</v>
      </c>
      <c r="AD724">
        <v>20141</v>
      </c>
      <c r="AE724">
        <v>20122</v>
      </c>
      <c r="AF724">
        <v>20424</v>
      </c>
      <c r="AG724">
        <v>20044</v>
      </c>
      <c r="AH724">
        <v>4</v>
      </c>
      <c r="AI724">
        <v>4</v>
      </c>
      <c r="AJ724">
        <v>4</v>
      </c>
      <c r="AK724">
        <v>4</v>
      </c>
      <c r="AL724">
        <v>4</v>
      </c>
      <c r="AM724">
        <v>4</v>
      </c>
    </row>
    <row r="725" spans="1:39" ht="132" x14ac:dyDescent="0.15">
      <c r="A725" s="1"/>
      <c r="B725" s="25">
        <v>620120</v>
      </c>
      <c r="C725" s="26">
        <v>2</v>
      </c>
      <c r="D725" s="25">
        <v>120</v>
      </c>
      <c r="E725" s="26">
        <v>620121</v>
      </c>
      <c r="F725" s="27" t="s">
        <v>90</v>
      </c>
      <c r="G725" s="27" t="s">
        <v>60</v>
      </c>
      <c r="H725" s="28" t="str">
        <f t="shared" si="57"/>
        <v>[{"item_id":154,"count":10}]</v>
      </c>
      <c r="I725" s="29">
        <v>1</v>
      </c>
      <c r="J725" s="29" t="str">
        <f>"[
{""monster_id"":"&amp;AB725&amp;",""level"":"&amp;Z725&amp;",""stage"":"&amp;AH725&amp;",""spos"":1,""cpos"":1,""boss"":1},
{""monster_id"":"&amp;AC725&amp;",""level"":"&amp;Z725&amp;",""stage"":"&amp;AI725&amp;",""spos"":2,""cpos"":2},
{""monster_id"":"&amp;AD725&amp;",""level"":"&amp;Z725&amp;",""stage"":"&amp;AJ725&amp;",""spos"":3,""cpos"":3},
{""monster_id"":"&amp;AE725&amp;",""level"":"&amp;Z725&amp;",""stage"":"&amp;AK725&amp;",""spos"":4,""cpos"":4},
{""monster_id"":"&amp;AF725&amp;",""level"":"&amp;Z725&amp;",""stage"":"&amp;AL725&amp;",""spos"":5,""cpos"":5},
{""monster_id"":"&amp;AG725&amp;",""level"":"&amp;Z725&amp;",""stage"":"&amp;AM725&amp;",""spos"":6,""cpos"":6}
]"</f>
        <v>[
{"monster_id":20383,"level":163,"stage":5,"spos":1,"cpos":1,"boss":1},
{"monster_id":20372,"level":163,"stage":5,"spos":2,"cpos":2},
{"monster_id":20141,"level":163,"stage":5,"spos":3,"cpos":3},
{"monster_id":20322,"level":163,"stage":5,"spos":4,"cpos":4},
{"monster_id":20153,"level":163,"stage":5,"spos":5,"cpos":5},
{"monster_id":20464,"level":163,"stage":5,"spos":6,"cpos":6}
]</v>
      </c>
      <c r="L725" s="3">
        <f t="shared" si="58"/>
        <v>0</v>
      </c>
      <c r="M725" s="3">
        <f t="shared" si="59"/>
        <v>0</v>
      </c>
      <c r="T725" s="24" t="str">
        <f>"{""item_id"":"&amp;W725&amp;",""count"":10}"</f>
        <v>{"item_id":154,"count":10}</v>
      </c>
      <c r="W725">
        <v>154</v>
      </c>
      <c r="X725">
        <v>70053</v>
      </c>
      <c r="Z725">
        <f t="shared" si="56"/>
        <v>163</v>
      </c>
      <c r="AA725">
        <v>2</v>
      </c>
      <c r="AB725">
        <v>20383</v>
      </c>
      <c r="AC725">
        <v>20372</v>
      </c>
      <c r="AD725">
        <v>20141</v>
      </c>
      <c r="AE725">
        <v>20322</v>
      </c>
      <c r="AF725">
        <v>20153</v>
      </c>
      <c r="AG725">
        <v>20464</v>
      </c>
      <c r="AH725">
        <v>5</v>
      </c>
      <c r="AI725">
        <v>5</v>
      </c>
      <c r="AJ725">
        <v>5</v>
      </c>
      <c r="AK725">
        <v>5</v>
      </c>
      <c r="AL725">
        <v>5</v>
      </c>
      <c r="AM725">
        <v>5</v>
      </c>
    </row>
    <row r="726" spans="1:39" ht="132" x14ac:dyDescent="0.15">
      <c r="A726" s="1"/>
      <c r="B726" s="25">
        <v>620121</v>
      </c>
      <c r="C726" s="26">
        <v>2</v>
      </c>
      <c r="D726" s="25">
        <v>121</v>
      </c>
      <c r="E726" s="25">
        <v>620122</v>
      </c>
      <c r="F726" s="27" t="s">
        <v>90</v>
      </c>
      <c r="G726" s="27" t="s">
        <v>60</v>
      </c>
      <c r="H726" s="28" t="str">
        <f t="shared" si="57"/>
        <v>[{"item_id":4,"count":60000}]</v>
      </c>
      <c r="I726" s="29"/>
      <c r="J726" s="29" t="str">
        <f t="shared" si="55"/>
        <v>[
{"monster_id":20462,"level":164,"stage":5,"spos":1,"cpos":1},
{"monster_id":20396,"level":164,"stage":5,"spos":2,"cpos":2},
{"monster_id":20414,"level":164,"stage":5,"spos":3,"cpos":3},
{"monster_id":20332,"level":164,"stage":5,"spos":4,"cpos":4},
{"monster_id":20066,"level":164,"stage":5,"spos":5,"cpos":5},
{"monster_id":20045,"level":164,"stage":5,"spos":6,"cpos":6}
]</v>
      </c>
      <c r="L726" s="3">
        <f t="shared" si="58"/>
        <v>1</v>
      </c>
      <c r="M726" s="3">
        <f t="shared" si="59"/>
        <v>1</v>
      </c>
      <c r="R726" s="24" t="s">
        <v>68</v>
      </c>
      <c r="X726">
        <v>70053</v>
      </c>
      <c r="Z726">
        <f t="shared" si="56"/>
        <v>164</v>
      </c>
      <c r="AA726">
        <v>1</v>
      </c>
      <c r="AB726">
        <v>20462</v>
      </c>
      <c r="AC726">
        <v>20396</v>
      </c>
      <c r="AD726">
        <v>20414</v>
      </c>
      <c r="AE726">
        <v>20332</v>
      </c>
      <c r="AF726">
        <v>20066</v>
      </c>
      <c r="AG726">
        <v>20045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5</v>
      </c>
    </row>
    <row r="727" spans="1:39" ht="132" x14ac:dyDescent="0.15">
      <c r="A727" s="1"/>
      <c r="B727" s="25">
        <v>620122</v>
      </c>
      <c r="C727" s="26">
        <v>2</v>
      </c>
      <c r="D727" s="25">
        <v>122</v>
      </c>
      <c r="E727" s="26">
        <v>620123</v>
      </c>
      <c r="F727" s="27" t="s">
        <v>90</v>
      </c>
      <c r="G727" s="27" t="s">
        <v>60</v>
      </c>
      <c r="H727" s="28" t="str">
        <f t="shared" si="57"/>
        <v>[{"item_id":1,"count":60000}]</v>
      </c>
      <c r="I727" s="29"/>
      <c r="J727" s="29" t="str">
        <f t="shared" si="55"/>
        <v>[
{"monster_id":20042,"level":165,"stage":5,"spos":1,"cpos":1},
{"monster_id":20452,"level":165,"stage":5,"spos":2,"cpos":2},
{"monster_id":20175,"level":165,"stage":5,"spos":3,"cpos":3},
{"monster_id":20133,"level":165,"stage":5,"spos":4,"cpos":4},
{"monster_id":20184,"level":165,"stage":5,"spos":5,"cpos":5},
{"monster_id":20161,"level":165,"stage":5,"spos":6,"cpos":6}
]</v>
      </c>
      <c r="L727" s="3">
        <f t="shared" si="58"/>
        <v>2</v>
      </c>
      <c r="M727" s="3">
        <f t="shared" si="59"/>
        <v>2</v>
      </c>
      <c r="S727" s="24" t="s">
        <v>69</v>
      </c>
      <c r="X727">
        <v>70053</v>
      </c>
      <c r="Z727">
        <f t="shared" si="56"/>
        <v>165</v>
      </c>
      <c r="AA727">
        <v>1</v>
      </c>
      <c r="AB727">
        <v>20042</v>
      </c>
      <c r="AC727">
        <v>20452</v>
      </c>
      <c r="AD727">
        <v>20175</v>
      </c>
      <c r="AE727">
        <v>20133</v>
      </c>
      <c r="AF727">
        <v>20184</v>
      </c>
      <c r="AG727">
        <v>20161</v>
      </c>
      <c r="AH727">
        <v>5</v>
      </c>
      <c r="AI727">
        <v>5</v>
      </c>
      <c r="AJ727">
        <v>5</v>
      </c>
      <c r="AK727">
        <v>5</v>
      </c>
      <c r="AL727">
        <v>5</v>
      </c>
      <c r="AM727">
        <v>5</v>
      </c>
    </row>
    <row r="728" spans="1:39" ht="132" x14ac:dyDescent="0.15">
      <c r="A728" s="1"/>
      <c r="B728" s="25">
        <v>620123</v>
      </c>
      <c r="C728" s="26">
        <v>2</v>
      </c>
      <c r="D728" s="25">
        <v>123</v>
      </c>
      <c r="E728" s="25">
        <v>620124</v>
      </c>
      <c r="F728" s="27" t="s">
        <v>90</v>
      </c>
      <c r="G728" s="27" t="s">
        <v>60</v>
      </c>
      <c r="H728" s="28" t="str">
        <f t="shared" si="57"/>
        <v>[{"item_id":4,"count":60000}]</v>
      </c>
      <c r="I728" s="29"/>
      <c r="J728" s="29" t="str">
        <f t="shared" si="55"/>
        <v>[
{"monster_id":20041,"level":166,"stage":5,"spos":1,"cpos":1},
{"monster_id":20454,"level":166,"stage":5,"spos":2,"cpos":2},
{"monster_id":20434,"level":166,"stage":5,"spos":3,"cpos":3},
{"monster_id":20434,"level":166,"stage":5,"spos":4,"cpos":4},
{"monster_id":20055,"level":166,"stage":5,"spos":5,"cpos":5},
{"monster_id":20384,"level":166,"stage":5,"spos":6,"cpos":6}
]</v>
      </c>
      <c r="L728" s="3">
        <f t="shared" si="58"/>
        <v>3</v>
      </c>
      <c r="M728" s="3">
        <f t="shared" si="59"/>
        <v>3</v>
      </c>
      <c r="R728" s="24" t="s">
        <v>68</v>
      </c>
      <c r="X728">
        <v>70053</v>
      </c>
      <c r="Z728">
        <f t="shared" si="56"/>
        <v>166</v>
      </c>
      <c r="AA728">
        <v>1</v>
      </c>
      <c r="AB728">
        <v>20041</v>
      </c>
      <c r="AC728">
        <v>20454</v>
      </c>
      <c r="AD728">
        <v>20434</v>
      </c>
      <c r="AE728">
        <v>20434</v>
      </c>
      <c r="AF728">
        <v>20055</v>
      </c>
      <c r="AG728">
        <v>20384</v>
      </c>
      <c r="AH728">
        <v>5</v>
      </c>
      <c r="AI728">
        <v>5</v>
      </c>
      <c r="AJ728">
        <v>5</v>
      </c>
      <c r="AK728">
        <v>5</v>
      </c>
      <c r="AL728">
        <v>5</v>
      </c>
      <c r="AM728">
        <v>5</v>
      </c>
    </row>
    <row r="729" spans="1:39" ht="132" x14ac:dyDescent="0.15">
      <c r="A729" s="1"/>
      <c r="B729" s="25">
        <v>620124</v>
      </c>
      <c r="C729" s="26">
        <v>2</v>
      </c>
      <c r="D729" s="25">
        <v>124</v>
      </c>
      <c r="E729" s="26">
        <v>620125</v>
      </c>
      <c r="F729" s="27" t="s">
        <v>90</v>
      </c>
      <c r="G729" s="27" t="s">
        <v>60</v>
      </c>
      <c r="H729" s="28" t="str">
        <f t="shared" si="57"/>
        <v>[{"item_id":1,"count":60000}]</v>
      </c>
      <c r="I729" s="29"/>
      <c r="J729" s="29" t="str">
        <f t="shared" si="55"/>
        <v>[
{"monster_id":20071,"level":167,"stage":5,"spos":1,"cpos":1},
{"monster_id":20021,"level":167,"stage":5,"spos":2,"cpos":2},
{"monster_id":20426,"level":167,"stage":5,"spos":3,"cpos":3},
{"monster_id":20461,"level":167,"stage":5,"spos":4,"cpos":4},
{"monster_id":20324,"level":167,"stage":5,"spos":5,"cpos":5},
{"monster_id":20456,"level":167,"stage":5,"spos":6,"cpos":6}
]</v>
      </c>
      <c r="L729" s="3">
        <f t="shared" si="58"/>
        <v>4</v>
      </c>
      <c r="M729" s="3">
        <f t="shared" si="59"/>
        <v>4</v>
      </c>
      <c r="S729" s="24" t="s">
        <v>69</v>
      </c>
      <c r="X729">
        <v>70053</v>
      </c>
      <c r="Z729">
        <f t="shared" si="56"/>
        <v>167</v>
      </c>
      <c r="AA729">
        <v>1</v>
      </c>
      <c r="AB729">
        <v>20071</v>
      </c>
      <c r="AC729">
        <v>20021</v>
      </c>
      <c r="AD729">
        <v>20426</v>
      </c>
      <c r="AE729">
        <v>20461</v>
      </c>
      <c r="AF729">
        <v>20324</v>
      </c>
      <c r="AG729">
        <v>20456</v>
      </c>
      <c r="AH729">
        <v>5</v>
      </c>
      <c r="AI729">
        <v>5</v>
      </c>
      <c r="AJ729">
        <v>5</v>
      </c>
      <c r="AK729">
        <v>5</v>
      </c>
      <c r="AL729">
        <v>5</v>
      </c>
      <c r="AM729">
        <v>5</v>
      </c>
    </row>
    <row r="730" spans="1:39" ht="132" x14ac:dyDescent="0.15">
      <c r="A730" s="1"/>
      <c r="B730" s="25">
        <v>620125</v>
      </c>
      <c r="C730" s="26">
        <v>2</v>
      </c>
      <c r="D730" s="25">
        <v>125</v>
      </c>
      <c r="E730" s="25">
        <v>620126</v>
      </c>
      <c r="F730" s="27" t="s">
        <v>90</v>
      </c>
      <c r="G730" s="27" t="s">
        <v>60</v>
      </c>
      <c r="H730" s="28" t="str">
        <f t="shared" si="57"/>
        <v>[{"item_id":70053,"count":18}]</v>
      </c>
      <c r="I730" s="29">
        <v>1</v>
      </c>
      <c r="J730" s="29" t="str">
        <f>"[
{""monster_id"":"&amp;AB730&amp;",""level"":"&amp;Z730&amp;",""stage"":"&amp;AH730&amp;",""spos"":1,""cpos"":1,""boss"":1},
{""monster_id"":"&amp;AC730&amp;",""level"":"&amp;Z730&amp;",""stage"":"&amp;AI730&amp;",""spos"":2,""cpos"":2},
{""monster_id"":"&amp;AD730&amp;",""level"":"&amp;Z730&amp;",""stage"":"&amp;AJ730&amp;",""spos"":3,""cpos"":3},
{""monster_id"":"&amp;AE730&amp;",""level"":"&amp;Z730&amp;",""stage"":"&amp;AK730&amp;",""spos"":4,""cpos"":4},
{""monster_id"":"&amp;AF730&amp;",""level"":"&amp;Z730&amp;",""stage"":"&amp;AL730&amp;",""spos"":5,""cpos"":5},
{""monster_id"":"&amp;AG730&amp;",""level"":"&amp;Z730&amp;",""stage"":"&amp;AM730&amp;",""spos"":6,""cpos"":6}
]"</f>
        <v>[
{"monster_id":20386,"level":169,"stage":5,"spos":1,"cpos":1,"boss":1},
{"monster_id":20073,"level":169,"stage":5,"spos":2,"cpos":2},
{"monster_id":20434,"level":169,"stage":5,"spos":3,"cpos":3},
{"monster_id":20142,"level":169,"stage":5,"spos":4,"cpos":4},
{"monster_id":20365,"level":169,"stage":5,"spos":5,"cpos":5},
{"monster_id":20361,"level":169,"stage":5,"spos":6,"cpos":6}
]</v>
      </c>
      <c r="L730" s="3">
        <f t="shared" si="58"/>
        <v>0</v>
      </c>
      <c r="M730" s="3">
        <f t="shared" si="59"/>
        <v>5</v>
      </c>
      <c r="U730" s="24" t="str">
        <f>"{""item_id"":"&amp;X730&amp;",""count"":18}"</f>
        <v>{"item_id":70053,"count":18}</v>
      </c>
      <c r="X730">
        <v>70053</v>
      </c>
      <c r="Z730">
        <f t="shared" si="56"/>
        <v>169</v>
      </c>
      <c r="AA730">
        <v>2</v>
      </c>
      <c r="AB730">
        <v>20386</v>
      </c>
      <c r="AC730">
        <v>20073</v>
      </c>
      <c r="AD730">
        <v>20434</v>
      </c>
      <c r="AE730">
        <v>20142</v>
      </c>
      <c r="AF730">
        <v>20365</v>
      </c>
      <c r="AG730">
        <v>20361</v>
      </c>
      <c r="AH730">
        <v>5</v>
      </c>
      <c r="AI730">
        <v>5</v>
      </c>
      <c r="AJ730">
        <v>5</v>
      </c>
      <c r="AK730">
        <v>5</v>
      </c>
      <c r="AL730">
        <v>5</v>
      </c>
      <c r="AM730">
        <v>5</v>
      </c>
    </row>
    <row r="731" spans="1:39" ht="132" x14ac:dyDescent="0.15">
      <c r="A731" s="1"/>
      <c r="B731" s="25">
        <v>620126</v>
      </c>
      <c r="C731" s="26">
        <v>2</v>
      </c>
      <c r="D731" s="25">
        <v>126</v>
      </c>
      <c r="E731" s="26">
        <v>620127</v>
      </c>
      <c r="F731" s="27" t="s">
        <v>90</v>
      </c>
      <c r="G731" s="27" t="s">
        <v>60</v>
      </c>
      <c r="H731" s="28" t="str">
        <f t="shared" si="57"/>
        <v>[{"item_id":4,"count":60000}]</v>
      </c>
      <c r="I731" s="29"/>
      <c r="J731" s="29" t="str">
        <f t="shared" si="55"/>
        <v>[
{"monster_id":20131,"level":170,"stage":5,"spos":1,"cpos":1},
{"monster_id":20384,"level":170,"stage":5,"spos":2,"cpos":2},
{"monster_id":20354,"level":170,"stage":5,"spos":3,"cpos":3},
{"monster_id":20171,"level":170,"stage":5,"spos":4,"cpos":4},
{"monster_id":20074,"level":170,"stage":5,"spos":5,"cpos":5},
{"monster_id":20043,"level":170,"stage":5,"spos":6,"cpos":6}
]</v>
      </c>
      <c r="L731" s="3">
        <f t="shared" si="58"/>
        <v>1</v>
      </c>
      <c r="M731" s="3">
        <f t="shared" si="59"/>
        <v>6</v>
      </c>
      <c r="R731" s="24" t="s">
        <v>68</v>
      </c>
      <c r="X731">
        <v>70053</v>
      </c>
      <c r="Z731">
        <f t="shared" si="56"/>
        <v>170</v>
      </c>
      <c r="AA731">
        <v>1</v>
      </c>
      <c r="AB731">
        <v>20131</v>
      </c>
      <c r="AC731">
        <v>20384</v>
      </c>
      <c r="AD731">
        <v>20354</v>
      </c>
      <c r="AE731">
        <v>20171</v>
      </c>
      <c r="AF731">
        <v>20074</v>
      </c>
      <c r="AG731">
        <v>20043</v>
      </c>
      <c r="AH731">
        <v>5</v>
      </c>
      <c r="AI731">
        <v>5</v>
      </c>
      <c r="AJ731">
        <v>5</v>
      </c>
      <c r="AK731">
        <v>5</v>
      </c>
      <c r="AL731">
        <v>5</v>
      </c>
      <c r="AM731">
        <v>5</v>
      </c>
    </row>
    <row r="732" spans="1:39" ht="132" x14ac:dyDescent="0.15">
      <c r="A732" s="1"/>
      <c r="B732" s="25">
        <v>620127</v>
      </c>
      <c r="C732" s="26">
        <v>2</v>
      </c>
      <c r="D732" s="25">
        <v>127</v>
      </c>
      <c r="E732" s="25">
        <v>620128</v>
      </c>
      <c r="F732" s="27" t="s">
        <v>90</v>
      </c>
      <c r="G732" s="27" t="s">
        <v>60</v>
      </c>
      <c r="H732" s="28" t="str">
        <f t="shared" si="57"/>
        <v>[{"item_id":1,"count":60000}]</v>
      </c>
      <c r="I732" s="29"/>
      <c r="J732" s="29" t="str">
        <f t="shared" si="55"/>
        <v>[
{"monster_id":20414,"level":171,"stage":5,"spos":1,"cpos":1},
{"monster_id":20434,"level":171,"stage":5,"spos":2,"cpos":2},
{"monster_id":20342,"level":171,"stage":5,"spos":3,"cpos":3},
{"monster_id":20084,"level":171,"stage":5,"spos":4,"cpos":4},
{"monster_id":20142,"level":171,"stage":5,"spos":5,"cpos":5},
{"monster_id":20344,"level":171,"stage":5,"spos":6,"cpos":6}
]</v>
      </c>
      <c r="L732" s="3">
        <f t="shared" si="58"/>
        <v>2</v>
      </c>
      <c r="M732" s="3">
        <f t="shared" si="59"/>
        <v>7</v>
      </c>
      <c r="S732" s="24" t="s">
        <v>69</v>
      </c>
      <c r="X732">
        <v>70053</v>
      </c>
      <c r="Z732">
        <f t="shared" si="56"/>
        <v>171</v>
      </c>
      <c r="AA732">
        <v>1</v>
      </c>
      <c r="AB732">
        <v>20414</v>
      </c>
      <c r="AC732">
        <v>20434</v>
      </c>
      <c r="AD732">
        <v>20342</v>
      </c>
      <c r="AE732">
        <v>20084</v>
      </c>
      <c r="AF732">
        <v>20142</v>
      </c>
      <c r="AG732">
        <v>20344</v>
      </c>
      <c r="AH732">
        <v>5</v>
      </c>
      <c r="AI732">
        <v>5</v>
      </c>
      <c r="AJ732">
        <v>5</v>
      </c>
      <c r="AK732">
        <v>5</v>
      </c>
      <c r="AL732">
        <v>5</v>
      </c>
      <c r="AM732">
        <v>5</v>
      </c>
    </row>
    <row r="733" spans="1:39" ht="132" x14ac:dyDescent="0.15">
      <c r="A733" s="1"/>
      <c r="B733" s="25">
        <v>620128</v>
      </c>
      <c r="C733" s="26">
        <v>2</v>
      </c>
      <c r="D733" s="25">
        <v>128</v>
      </c>
      <c r="E733" s="26">
        <v>620129</v>
      </c>
      <c r="F733" s="27" t="s">
        <v>90</v>
      </c>
      <c r="G733" s="27" t="s">
        <v>60</v>
      </c>
      <c r="H733" s="28" t="str">
        <f t="shared" si="57"/>
        <v>[{"item_id":4,"count":60000}]</v>
      </c>
      <c r="I733" s="29"/>
      <c r="J733" s="29" t="str">
        <f t="shared" si="55"/>
        <v>[
{"monster_id":20134,"level":172,"stage":5,"spos":1,"cpos":1},
{"monster_id":20385,"level":172,"stage":5,"spos":2,"cpos":2},
{"monster_id":20373,"level":172,"stage":5,"spos":3,"cpos":3},
{"monster_id":20172,"level":172,"stage":5,"spos":4,"cpos":4},
{"monster_id":20145,"level":172,"stage":5,"spos":5,"cpos":5},
{"monster_id":20344,"level":172,"stage":5,"spos":6,"cpos":6}
]</v>
      </c>
      <c r="L733" s="3">
        <f t="shared" si="58"/>
        <v>3</v>
      </c>
      <c r="M733" s="3">
        <f t="shared" si="59"/>
        <v>8</v>
      </c>
      <c r="R733" s="24" t="s">
        <v>68</v>
      </c>
      <c r="X733">
        <v>70053</v>
      </c>
      <c r="Z733">
        <f t="shared" si="56"/>
        <v>172</v>
      </c>
      <c r="AA733">
        <v>1</v>
      </c>
      <c r="AB733">
        <v>20134</v>
      </c>
      <c r="AC733">
        <v>20385</v>
      </c>
      <c r="AD733">
        <v>20373</v>
      </c>
      <c r="AE733">
        <v>20172</v>
      </c>
      <c r="AF733">
        <v>20145</v>
      </c>
      <c r="AG733">
        <v>20344</v>
      </c>
      <c r="AH733">
        <v>5</v>
      </c>
      <c r="AI733">
        <v>5</v>
      </c>
      <c r="AJ733">
        <v>5</v>
      </c>
      <c r="AK733">
        <v>5</v>
      </c>
      <c r="AL733">
        <v>5</v>
      </c>
      <c r="AM733">
        <v>5</v>
      </c>
    </row>
    <row r="734" spans="1:39" ht="132" x14ac:dyDescent="0.15">
      <c r="A734" s="1"/>
      <c r="B734" s="25">
        <v>620129</v>
      </c>
      <c r="C734" s="26">
        <v>2</v>
      </c>
      <c r="D734" s="25">
        <v>129</v>
      </c>
      <c r="E734" s="25">
        <v>620130</v>
      </c>
      <c r="F734" s="27" t="s">
        <v>90</v>
      </c>
      <c r="G734" s="27" t="s">
        <v>60</v>
      </c>
      <c r="H734" s="28" t="str">
        <f t="shared" si="57"/>
        <v>[{"item_id":1,"count":60000}]</v>
      </c>
      <c r="I734" s="29"/>
      <c r="J734" s="29" t="str">
        <f t="shared" si="55"/>
        <v>[
{"monster_id":20403,"level":173,"stage":5,"spos":1,"cpos":1},
{"monster_id":20404,"level":173,"stage":5,"spos":2,"cpos":2},
{"monster_id":20161,"level":173,"stage":5,"spos":3,"cpos":3},
{"monster_id":20116,"level":173,"stage":5,"spos":4,"cpos":4},
{"monster_id":20476,"level":173,"stage":5,"spos":5,"cpos":5},
{"monster_id":20131,"level":173,"stage":5,"spos":6,"cpos":6}
]</v>
      </c>
      <c r="L734" s="3">
        <f t="shared" si="58"/>
        <v>4</v>
      </c>
      <c r="M734" s="3">
        <f t="shared" si="59"/>
        <v>9</v>
      </c>
      <c r="S734" s="24" t="s">
        <v>69</v>
      </c>
      <c r="X734">
        <v>70053</v>
      </c>
      <c r="Z734">
        <f t="shared" si="56"/>
        <v>173</v>
      </c>
      <c r="AA734">
        <v>1</v>
      </c>
      <c r="AB734">
        <v>20403</v>
      </c>
      <c r="AC734">
        <v>20404</v>
      </c>
      <c r="AD734">
        <v>20161</v>
      </c>
      <c r="AE734">
        <v>20116</v>
      </c>
      <c r="AF734">
        <v>20476</v>
      </c>
      <c r="AG734">
        <v>20131</v>
      </c>
      <c r="AH734">
        <v>5</v>
      </c>
      <c r="AI734">
        <v>5</v>
      </c>
      <c r="AJ734">
        <v>5</v>
      </c>
      <c r="AK734">
        <v>5</v>
      </c>
      <c r="AL734">
        <v>5</v>
      </c>
      <c r="AM734">
        <v>5</v>
      </c>
    </row>
    <row r="735" spans="1:39" ht="132" x14ac:dyDescent="0.15">
      <c r="A735" s="1"/>
      <c r="B735" s="25">
        <v>620130</v>
      </c>
      <c r="C735" s="26">
        <v>2</v>
      </c>
      <c r="D735" s="25">
        <v>130</v>
      </c>
      <c r="E735" s="26">
        <v>620131</v>
      </c>
      <c r="F735" s="27" t="s">
        <v>90</v>
      </c>
      <c r="G735" s="27" t="s">
        <v>60</v>
      </c>
      <c r="H735" s="28" t="str">
        <f t="shared" si="57"/>
        <v>[{"item_id":151,"count":17}]</v>
      </c>
      <c r="I735" s="29">
        <v>1</v>
      </c>
      <c r="J735" s="29" t="str">
        <f>"[
{""monster_id"":"&amp;AB735&amp;",""level"":"&amp;Z735&amp;",""stage"":"&amp;AH735&amp;",""spos"":1,""cpos"":1,""boss"":1},
{""monster_id"":"&amp;AC735&amp;",""level"":"&amp;Z735&amp;",""stage"":"&amp;AI735&amp;",""spos"":2,""cpos"":2},
{""monster_id"":"&amp;AD735&amp;",""level"":"&amp;Z735&amp;",""stage"":"&amp;AJ735&amp;",""spos"":3,""cpos"":3},
{""monster_id"":"&amp;AE735&amp;",""level"":"&amp;Z735&amp;",""stage"":"&amp;AK735&amp;",""spos"":4,""cpos"":4},
{""monster_id"":"&amp;AF735&amp;",""level"":"&amp;Z735&amp;",""stage"":"&amp;AL735&amp;",""spos"":5,""cpos"":5},
{""monster_id"":"&amp;AG735&amp;",""level"":"&amp;Z735&amp;",""stage"":"&amp;AM735&amp;",""spos"":6,""cpos"":6}
]"</f>
        <v>[
{"monster_id":20084,"level":175,"stage":5,"spos":1,"cpos":1,"boss":1},
{"monster_id":20065,"level":175,"stage":5,"spos":2,"cpos":2},
{"monster_id":20346,"level":175,"stage":5,"spos":3,"cpos":3},
{"monster_id":20386,"level":175,"stage":5,"spos":4,"cpos":4},
{"monster_id":20326,"level":175,"stage":5,"spos":5,"cpos":5},
{"monster_id":20073,"level":175,"stage":5,"spos":6,"cpos":6}
]</v>
      </c>
      <c r="L735" s="3">
        <f t="shared" si="58"/>
        <v>0</v>
      </c>
      <c r="M735" s="3">
        <f t="shared" si="59"/>
        <v>0</v>
      </c>
      <c r="T735" s="24" t="str">
        <f>"{""item_id"":"&amp;W735&amp;",""count"":17}"</f>
        <v>{"item_id":151,"count":17}</v>
      </c>
      <c r="W735">
        <v>151</v>
      </c>
      <c r="X735">
        <v>70053</v>
      </c>
      <c r="Z735">
        <f t="shared" ref="Z735:Z798" si="60">Z734+AA735</f>
        <v>175</v>
      </c>
      <c r="AA735">
        <v>2</v>
      </c>
      <c r="AB735">
        <v>20084</v>
      </c>
      <c r="AC735">
        <v>20065</v>
      </c>
      <c r="AD735">
        <v>20346</v>
      </c>
      <c r="AE735">
        <v>20386</v>
      </c>
      <c r="AF735">
        <v>20326</v>
      </c>
      <c r="AG735">
        <v>20073</v>
      </c>
      <c r="AH735">
        <v>5</v>
      </c>
      <c r="AI735">
        <v>5</v>
      </c>
      <c r="AJ735">
        <v>5</v>
      </c>
      <c r="AK735">
        <v>5</v>
      </c>
      <c r="AL735">
        <v>5</v>
      </c>
      <c r="AM735">
        <v>5</v>
      </c>
    </row>
    <row r="736" spans="1:39" ht="132" x14ac:dyDescent="0.15">
      <c r="A736" s="1"/>
      <c r="B736" s="25">
        <v>620131</v>
      </c>
      <c r="C736" s="26">
        <v>2</v>
      </c>
      <c r="D736" s="25">
        <v>131</v>
      </c>
      <c r="E736" s="25">
        <v>620132</v>
      </c>
      <c r="F736" s="27" t="s">
        <v>90</v>
      </c>
      <c r="G736" s="27" t="s">
        <v>60</v>
      </c>
      <c r="H736" s="28" t="str">
        <f t="shared" ref="H736:H799" si="61">"["&amp;R736&amp;S736&amp;T736&amp;U736&amp;"]"</f>
        <v>[{"item_id":4,"count":100000}]</v>
      </c>
      <c r="I736" s="29"/>
      <c r="J736" s="29" t="str">
        <f t="shared" ref="J736:J798" si="62">"[
{""monster_id"":"&amp;AB736&amp;",""level"":"&amp;Z736&amp;",""stage"":"&amp;AH736&amp;",""spos"":1,""cpos"":1},
{""monster_id"":"&amp;AC736&amp;",""level"":"&amp;Z736&amp;",""stage"":"&amp;AI736&amp;",""spos"":2,""cpos"":2},
{""monster_id"":"&amp;AD736&amp;",""level"":"&amp;Z736&amp;",""stage"":"&amp;AJ736&amp;",""spos"":3,""cpos"":3},
{""monster_id"":"&amp;AE736&amp;",""level"":"&amp;Z736&amp;",""stage"":"&amp;AK736&amp;",""spos"":4,""cpos"":4},
{""monster_id"":"&amp;AF736&amp;",""level"":"&amp;Z736&amp;",""stage"":"&amp;AL736&amp;",""spos"":5,""cpos"":5},
{""monster_id"":"&amp;AG736&amp;",""level"":"&amp;Z736&amp;",""stage"":"&amp;AM736&amp;",""spos"":6,""cpos"":6}
]"</f>
        <v>[
{"monster_id":20441,"level":176,"stage":5,"spos":1,"cpos":1},
{"monster_id":20041,"level":176,"stage":5,"spos":2,"cpos":2},
{"monster_id":20073,"level":176,"stage":5,"spos":3,"cpos":3},
{"monster_id":20012,"level":176,"stage":5,"spos":4,"cpos":4},
{"monster_id":20134,"level":176,"stage":5,"spos":5,"cpos":5},
{"monster_id":20405,"level":176,"stage":5,"spos":6,"cpos":6}
]</v>
      </c>
      <c r="L736" s="3">
        <f t="shared" si="58"/>
        <v>1</v>
      </c>
      <c r="M736" s="3">
        <f t="shared" si="59"/>
        <v>1</v>
      </c>
      <c r="R736" s="24" t="s">
        <v>70</v>
      </c>
      <c r="X736">
        <v>70053</v>
      </c>
      <c r="Z736">
        <f t="shared" si="60"/>
        <v>176</v>
      </c>
      <c r="AA736">
        <v>1</v>
      </c>
      <c r="AB736">
        <v>20441</v>
      </c>
      <c r="AC736">
        <v>20041</v>
      </c>
      <c r="AD736">
        <v>20073</v>
      </c>
      <c r="AE736">
        <v>20012</v>
      </c>
      <c r="AF736">
        <v>20134</v>
      </c>
      <c r="AG736">
        <v>20405</v>
      </c>
      <c r="AH736">
        <v>5</v>
      </c>
      <c r="AI736">
        <v>5</v>
      </c>
      <c r="AJ736">
        <v>5</v>
      </c>
      <c r="AK736">
        <v>5</v>
      </c>
      <c r="AL736">
        <v>5</v>
      </c>
      <c r="AM736">
        <v>5</v>
      </c>
    </row>
    <row r="737" spans="1:39" ht="132" x14ac:dyDescent="0.15">
      <c r="A737" s="1"/>
      <c r="B737" s="25">
        <v>620132</v>
      </c>
      <c r="C737" s="26">
        <v>2</v>
      </c>
      <c r="D737" s="25">
        <v>132</v>
      </c>
      <c r="E737" s="26">
        <v>620133</v>
      </c>
      <c r="F737" s="27" t="s">
        <v>90</v>
      </c>
      <c r="G737" s="27" t="s">
        <v>60</v>
      </c>
      <c r="H737" s="28" t="str">
        <f t="shared" si="61"/>
        <v>[{"item_id":1,"count":100000}]</v>
      </c>
      <c r="I737" s="29"/>
      <c r="J737" s="29" t="str">
        <f t="shared" si="62"/>
        <v>[
{"monster_id":20124,"level":177,"stage":5,"spos":1,"cpos":1},
{"monster_id":20365,"level":177,"stage":5,"spos":2,"cpos":2},
{"monster_id":20053,"level":177,"stage":5,"spos":3,"cpos":3},
{"monster_id":20382,"level":177,"stage":5,"spos":4,"cpos":4},
{"monster_id":20175,"level":177,"stage":5,"spos":5,"cpos":5},
{"monster_id":20085,"level":177,"stage":5,"spos":6,"cpos":6}
]</v>
      </c>
      <c r="L737" s="3">
        <f t="shared" si="58"/>
        <v>2</v>
      </c>
      <c r="M737" s="3">
        <f t="shared" si="59"/>
        <v>2</v>
      </c>
      <c r="S737" s="24" t="s">
        <v>71</v>
      </c>
      <c r="X737">
        <v>70053</v>
      </c>
      <c r="Z737">
        <f t="shared" si="60"/>
        <v>177</v>
      </c>
      <c r="AA737">
        <v>1</v>
      </c>
      <c r="AB737">
        <v>20124</v>
      </c>
      <c r="AC737">
        <v>20365</v>
      </c>
      <c r="AD737">
        <v>20053</v>
      </c>
      <c r="AE737">
        <v>20382</v>
      </c>
      <c r="AF737">
        <v>20175</v>
      </c>
      <c r="AG737">
        <v>20085</v>
      </c>
      <c r="AH737">
        <v>5</v>
      </c>
      <c r="AI737">
        <v>5</v>
      </c>
      <c r="AJ737">
        <v>5</v>
      </c>
      <c r="AK737">
        <v>5</v>
      </c>
      <c r="AL737">
        <v>5</v>
      </c>
      <c r="AM737">
        <v>5</v>
      </c>
    </row>
    <row r="738" spans="1:39" ht="132" x14ac:dyDescent="0.15">
      <c r="A738" s="1"/>
      <c r="B738" s="25">
        <v>620133</v>
      </c>
      <c r="C738" s="26">
        <v>2</v>
      </c>
      <c r="D738" s="25">
        <v>133</v>
      </c>
      <c r="E738" s="25">
        <v>620134</v>
      </c>
      <c r="F738" s="27" t="s">
        <v>90</v>
      </c>
      <c r="G738" s="27" t="s">
        <v>60</v>
      </c>
      <c r="H738" s="28" t="str">
        <f t="shared" si="61"/>
        <v>[{"item_id":4,"count":100000}]</v>
      </c>
      <c r="I738" s="29"/>
      <c r="J738" s="29" t="str">
        <f t="shared" si="62"/>
        <v>[
{"monster_id":20162,"level":178,"stage":5,"spos":1,"cpos":1},
{"monster_id":20332,"level":178,"stage":5,"spos":2,"cpos":2},
{"monster_id":20371,"level":178,"stage":5,"spos":3,"cpos":3},
{"monster_id":20452,"level":178,"stage":5,"spos":4,"cpos":4},
{"monster_id":20166,"level":178,"stage":5,"spos":5,"cpos":5},
{"monster_id":20156,"level":178,"stage":5,"spos":6,"cpos":6}
]</v>
      </c>
      <c r="L738" s="3">
        <f t="shared" si="58"/>
        <v>3</v>
      </c>
      <c r="M738" s="3">
        <f t="shared" si="59"/>
        <v>3</v>
      </c>
      <c r="R738" s="24" t="s">
        <v>70</v>
      </c>
      <c r="X738">
        <v>70053</v>
      </c>
      <c r="Z738">
        <f t="shared" si="60"/>
        <v>178</v>
      </c>
      <c r="AA738">
        <v>1</v>
      </c>
      <c r="AB738">
        <v>20162</v>
      </c>
      <c r="AC738">
        <v>20332</v>
      </c>
      <c r="AD738">
        <v>20371</v>
      </c>
      <c r="AE738">
        <v>20452</v>
      </c>
      <c r="AF738">
        <v>20166</v>
      </c>
      <c r="AG738">
        <v>20156</v>
      </c>
      <c r="AH738">
        <v>5</v>
      </c>
      <c r="AI738">
        <v>5</v>
      </c>
      <c r="AJ738">
        <v>5</v>
      </c>
      <c r="AK738">
        <v>5</v>
      </c>
      <c r="AL738">
        <v>5</v>
      </c>
      <c r="AM738">
        <v>5</v>
      </c>
    </row>
    <row r="739" spans="1:39" ht="132" x14ac:dyDescent="0.15">
      <c r="A739" s="1"/>
      <c r="B739" s="25">
        <v>620134</v>
      </c>
      <c r="C739" s="26">
        <v>2</v>
      </c>
      <c r="D739" s="25">
        <v>134</v>
      </c>
      <c r="E739" s="26">
        <v>620135</v>
      </c>
      <c r="F739" s="27" t="s">
        <v>90</v>
      </c>
      <c r="G739" s="27" t="s">
        <v>60</v>
      </c>
      <c r="H739" s="28" t="str">
        <f t="shared" si="61"/>
        <v>[{"item_id":1,"count":100000}]</v>
      </c>
      <c r="I739" s="29"/>
      <c r="J739" s="29" t="str">
        <f t="shared" si="62"/>
        <v>[
{"monster_id":20146,"level":179,"stage":5,"spos":1,"cpos":1},
{"monster_id":20403,"level":179,"stage":5,"spos":2,"cpos":2},
{"monster_id":20072,"level":179,"stage":5,"spos":3,"cpos":3},
{"monster_id":20016,"level":179,"stage":5,"spos":4,"cpos":4},
{"monster_id":20123,"level":179,"stage":5,"spos":5,"cpos":5},
{"monster_id":20355,"level":179,"stage":5,"spos":6,"cpos":6}
]</v>
      </c>
      <c r="L739" s="3">
        <f t="shared" si="58"/>
        <v>4</v>
      </c>
      <c r="M739" s="3">
        <f t="shared" si="59"/>
        <v>4</v>
      </c>
      <c r="S739" s="24" t="s">
        <v>71</v>
      </c>
      <c r="X739">
        <v>70053</v>
      </c>
      <c r="Z739">
        <f t="shared" si="60"/>
        <v>179</v>
      </c>
      <c r="AA739">
        <v>1</v>
      </c>
      <c r="AB739">
        <v>20146</v>
      </c>
      <c r="AC739">
        <v>20403</v>
      </c>
      <c r="AD739">
        <v>20072</v>
      </c>
      <c r="AE739">
        <v>20016</v>
      </c>
      <c r="AF739">
        <v>20123</v>
      </c>
      <c r="AG739">
        <v>20355</v>
      </c>
      <c r="AH739">
        <v>5</v>
      </c>
      <c r="AI739">
        <v>5</v>
      </c>
      <c r="AJ739">
        <v>5</v>
      </c>
      <c r="AK739">
        <v>5</v>
      </c>
      <c r="AL739">
        <v>5</v>
      </c>
      <c r="AM739">
        <v>5</v>
      </c>
    </row>
    <row r="740" spans="1:39" ht="132" x14ac:dyDescent="0.15">
      <c r="A740" s="1"/>
      <c r="B740" s="25">
        <v>620135</v>
      </c>
      <c r="C740" s="26">
        <v>2</v>
      </c>
      <c r="D740" s="25">
        <v>135</v>
      </c>
      <c r="E740" s="25">
        <v>620136</v>
      </c>
      <c r="F740" s="27" t="s">
        <v>90</v>
      </c>
      <c r="G740" s="27" t="s">
        <v>60</v>
      </c>
      <c r="H740" s="28" t="str">
        <f t="shared" si="61"/>
        <v>[{"item_id":152,"count":16}]</v>
      </c>
      <c r="I740" s="29">
        <v>1</v>
      </c>
      <c r="J740" s="29" t="str">
        <f>"[
{""monster_id"":"&amp;AB740&amp;",""level"":"&amp;Z740&amp;",""stage"":"&amp;AH740&amp;",""spos"":1,""cpos"":1,""boss"":1},
{""monster_id"":"&amp;AC740&amp;",""level"":"&amp;Z740&amp;",""stage"":"&amp;AI740&amp;",""spos"":2,""cpos"":2},
{""monster_id"":"&amp;AD740&amp;",""level"":"&amp;Z740&amp;",""stage"":"&amp;AJ740&amp;",""spos"":3,""cpos"":3},
{""monster_id"":"&amp;AE740&amp;",""level"":"&amp;Z740&amp;",""stage"":"&amp;AK740&amp;",""spos"":4,""cpos"":4},
{""monster_id"":"&amp;AF740&amp;",""level"":"&amp;Z740&amp;",""stage"":"&amp;AL740&amp;",""spos"":5,""cpos"":5},
{""monster_id"":"&amp;AG740&amp;",""level"":"&amp;Z740&amp;",""stage"":"&amp;AM740&amp;",""spos"":6,""cpos"":6}
]"</f>
        <v>[
{"monster_id":20075,"level":181,"stage":5,"spos":1,"cpos":1,"boss":1},
{"monster_id":20112,"level":181,"stage":5,"spos":2,"cpos":2},
{"monster_id":20065,"level":181,"stage":5,"spos":3,"cpos":3},
{"monster_id":20013,"level":181,"stage":5,"spos":4,"cpos":4},
{"monster_id":20476,"level":181,"stage":5,"spos":5,"cpos":5},
{"monster_id":20411,"level":181,"stage":5,"spos":6,"cpos":6}
]</v>
      </c>
      <c r="L740" s="3">
        <f t="shared" si="58"/>
        <v>0</v>
      </c>
      <c r="M740" s="3">
        <f t="shared" si="59"/>
        <v>5</v>
      </c>
      <c r="T740" s="24" t="str">
        <f>"{""item_id"":"&amp;W740&amp;",""count"":16}"</f>
        <v>{"item_id":152,"count":16}</v>
      </c>
      <c r="W740">
        <v>152</v>
      </c>
      <c r="X740">
        <v>70053</v>
      </c>
      <c r="Z740">
        <f t="shared" si="60"/>
        <v>181</v>
      </c>
      <c r="AA740">
        <v>2</v>
      </c>
      <c r="AB740">
        <v>20075</v>
      </c>
      <c r="AC740">
        <v>20112</v>
      </c>
      <c r="AD740">
        <v>20065</v>
      </c>
      <c r="AE740">
        <v>20013</v>
      </c>
      <c r="AF740">
        <v>20476</v>
      </c>
      <c r="AG740">
        <v>20411</v>
      </c>
      <c r="AH740">
        <v>5</v>
      </c>
      <c r="AI740">
        <v>5</v>
      </c>
      <c r="AJ740">
        <v>5</v>
      </c>
      <c r="AK740">
        <v>5</v>
      </c>
      <c r="AL740">
        <v>5</v>
      </c>
      <c r="AM740">
        <v>5</v>
      </c>
    </row>
    <row r="741" spans="1:39" ht="132" x14ac:dyDescent="0.15">
      <c r="A741" s="1"/>
      <c r="B741" s="25">
        <v>620136</v>
      </c>
      <c r="C741" s="26">
        <v>2</v>
      </c>
      <c r="D741" s="25">
        <v>136</v>
      </c>
      <c r="E741" s="26">
        <v>620137</v>
      </c>
      <c r="F741" s="27" t="s">
        <v>90</v>
      </c>
      <c r="G741" s="27" t="s">
        <v>60</v>
      </c>
      <c r="H741" s="28" t="str">
        <f t="shared" si="61"/>
        <v>[{"item_id":4,"count":100000}]</v>
      </c>
      <c r="I741" s="29"/>
      <c r="J741" s="29" t="str">
        <f t="shared" si="62"/>
        <v>[
{"monster_id":20412,"level":182,"stage":5,"spos":1,"cpos":1},
{"monster_id":20465,"level":182,"stage":5,"spos":2,"cpos":2},
{"monster_id":20394,"level":182,"stage":5,"spos":3,"cpos":3},
{"monster_id":20121,"level":182,"stage":5,"spos":4,"cpos":4},
{"monster_id":20082,"level":182,"stage":5,"spos":5,"cpos":5},
{"monster_id":20473,"level":182,"stage":5,"spos":6,"cpos":6}
]</v>
      </c>
      <c r="L741" s="3">
        <f t="shared" si="58"/>
        <v>1</v>
      </c>
      <c r="M741" s="3">
        <f t="shared" si="59"/>
        <v>6</v>
      </c>
      <c r="R741" s="24" t="s">
        <v>70</v>
      </c>
      <c r="X741">
        <v>70053</v>
      </c>
      <c r="Z741">
        <f t="shared" si="60"/>
        <v>182</v>
      </c>
      <c r="AA741">
        <v>1</v>
      </c>
      <c r="AB741">
        <v>20412</v>
      </c>
      <c r="AC741">
        <v>20465</v>
      </c>
      <c r="AD741">
        <v>20394</v>
      </c>
      <c r="AE741">
        <v>20121</v>
      </c>
      <c r="AF741">
        <v>20082</v>
      </c>
      <c r="AG741">
        <v>20473</v>
      </c>
      <c r="AH741">
        <v>5</v>
      </c>
      <c r="AI741">
        <v>5</v>
      </c>
      <c r="AJ741">
        <v>5</v>
      </c>
      <c r="AK741">
        <v>5</v>
      </c>
      <c r="AL741">
        <v>5</v>
      </c>
      <c r="AM741">
        <v>5</v>
      </c>
    </row>
    <row r="742" spans="1:39" ht="132" x14ac:dyDescent="0.15">
      <c r="A742" s="1"/>
      <c r="B742" s="25">
        <v>620137</v>
      </c>
      <c r="C742" s="26">
        <v>2</v>
      </c>
      <c r="D742" s="25">
        <v>137</v>
      </c>
      <c r="E742" s="25">
        <v>620138</v>
      </c>
      <c r="F742" s="27" t="s">
        <v>90</v>
      </c>
      <c r="G742" s="27" t="s">
        <v>60</v>
      </c>
      <c r="H742" s="28" t="str">
        <f t="shared" si="61"/>
        <v>[{"item_id":1,"count":100000}]</v>
      </c>
      <c r="I742" s="29"/>
      <c r="J742" s="29" t="str">
        <f t="shared" si="62"/>
        <v>[
{"monster_id":20472,"level":183,"stage":5,"spos":1,"cpos":1},
{"monster_id":20142,"level":183,"stage":5,"spos":2,"cpos":2},
{"monster_id":20405,"level":183,"stage":5,"spos":3,"cpos":3},
{"monster_id":20476,"level":183,"stage":5,"spos":4,"cpos":4},
{"monster_id":20412,"level":183,"stage":5,"spos":5,"cpos":5},
{"monster_id":20122,"level":183,"stage":5,"spos":6,"cpos":6}
]</v>
      </c>
      <c r="L742" s="3">
        <f t="shared" si="58"/>
        <v>2</v>
      </c>
      <c r="M742" s="3">
        <f t="shared" si="59"/>
        <v>7</v>
      </c>
      <c r="S742" s="24" t="s">
        <v>71</v>
      </c>
      <c r="X742">
        <v>70053</v>
      </c>
      <c r="Z742">
        <f t="shared" si="60"/>
        <v>183</v>
      </c>
      <c r="AA742">
        <v>1</v>
      </c>
      <c r="AB742">
        <v>20472</v>
      </c>
      <c r="AC742">
        <v>20142</v>
      </c>
      <c r="AD742">
        <v>20405</v>
      </c>
      <c r="AE742">
        <v>20476</v>
      </c>
      <c r="AF742">
        <v>20412</v>
      </c>
      <c r="AG742">
        <v>20122</v>
      </c>
      <c r="AH742">
        <v>5</v>
      </c>
      <c r="AI742">
        <v>5</v>
      </c>
      <c r="AJ742">
        <v>5</v>
      </c>
      <c r="AK742">
        <v>5</v>
      </c>
      <c r="AL742">
        <v>5</v>
      </c>
      <c r="AM742">
        <v>5</v>
      </c>
    </row>
    <row r="743" spans="1:39" ht="132" x14ac:dyDescent="0.15">
      <c r="A743" s="1"/>
      <c r="B743" s="25">
        <v>620138</v>
      </c>
      <c r="C743" s="26">
        <v>2</v>
      </c>
      <c r="D743" s="25">
        <v>138</v>
      </c>
      <c r="E743" s="26">
        <v>620139</v>
      </c>
      <c r="F743" s="27" t="s">
        <v>90</v>
      </c>
      <c r="G743" s="27" t="s">
        <v>60</v>
      </c>
      <c r="H743" s="28" t="str">
        <f t="shared" si="61"/>
        <v>[{"item_id":4,"count":100000}]</v>
      </c>
      <c r="I743" s="29"/>
      <c r="J743" s="29" t="str">
        <f t="shared" si="62"/>
        <v>[
{"monster_id":20121,"level":184,"stage":5,"spos":1,"cpos":1},
{"monster_id":20056,"level":184,"stage":5,"spos":2,"cpos":2},
{"monster_id":20361,"level":184,"stage":5,"spos":3,"cpos":3},
{"monster_id":20435,"level":184,"stage":5,"spos":4,"cpos":4},
{"monster_id":20165,"level":184,"stage":5,"spos":5,"cpos":5},
{"monster_id":20332,"level":184,"stage":5,"spos":6,"cpos":6}
]</v>
      </c>
      <c r="L743" s="3">
        <f t="shared" si="58"/>
        <v>3</v>
      </c>
      <c r="M743" s="3">
        <f t="shared" si="59"/>
        <v>8</v>
      </c>
      <c r="R743" s="24" t="s">
        <v>70</v>
      </c>
      <c r="X743">
        <v>70053</v>
      </c>
      <c r="Z743">
        <f t="shared" si="60"/>
        <v>184</v>
      </c>
      <c r="AA743">
        <v>1</v>
      </c>
      <c r="AB743">
        <v>20121</v>
      </c>
      <c r="AC743">
        <v>20056</v>
      </c>
      <c r="AD743">
        <v>20361</v>
      </c>
      <c r="AE743">
        <v>20435</v>
      </c>
      <c r="AF743">
        <v>20165</v>
      </c>
      <c r="AG743">
        <v>20332</v>
      </c>
      <c r="AH743">
        <v>5</v>
      </c>
      <c r="AI743">
        <v>5</v>
      </c>
      <c r="AJ743">
        <v>5</v>
      </c>
      <c r="AK743">
        <v>5</v>
      </c>
      <c r="AL743">
        <v>5</v>
      </c>
      <c r="AM743">
        <v>5</v>
      </c>
    </row>
    <row r="744" spans="1:39" ht="132" x14ac:dyDescent="0.15">
      <c r="A744" s="1"/>
      <c r="B744" s="25">
        <v>620139</v>
      </c>
      <c r="C744" s="26">
        <v>2</v>
      </c>
      <c r="D744" s="25">
        <v>139</v>
      </c>
      <c r="E744" s="25">
        <v>620140</v>
      </c>
      <c r="F744" s="27" t="s">
        <v>90</v>
      </c>
      <c r="G744" s="27" t="s">
        <v>60</v>
      </c>
      <c r="H744" s="28" t="str">
        <f t="shared" si="61"/>
        <v>[{"item_id":1,"count":100000}]</v>
      </c>
      <c r="I744" s="29"/>
      <c r="J744" s="29" t="str">
        <f t="shared" si="62"/>
        <v>[
{"monster_id":20154,"level":185,"stage":5,"spos":1,"cpos":1},
{"monster_id":20166,"level":185,"stage":5,"spos":2,"cpos":2},
{"monster_id":20161,"level":185,"stage":5,"spos":3,"cpos":3},
{"monster_id":20382,"level":185,"stage":5,"spos":4,"cpos":4},
{"monster_id":20161,"level":185,"stage":5,"spos":5,"cpos":5},
{"monster_id":20122,"level":185,"stage":5,"spos":6,"cpos":6}
]</v>
      </c>
      <c r="L744" s="3">
        <f t="shared" si="58"/>
        <v>4</v>
      </c>
      <c r="M744" s="3">
        <f t="shared" si="59"/>
        <v>9</v>
      </c>
      <c r="S744" s="24" t="s">
        <v>71</v>
      </c>
      <c r="X744">
        <v>70053</v>
      </c>
      <c r="Z744">
        <f t="shared" si="60"/>
        <v>185</v>
      </c>
      <c r="AA744">
        <v>1</v>
      </c>
      <c r="AB744">
        <v>20154</v>
      </c>
      <c r="AC744">
        <v>20166</v>
      </c>
      <c r="AD744">
        <v>20161</v>
      </c>
      <c r="AE744">
        <v>20382</v>
      </c>
      <c r="AF744">
        <v>20161</v>
      </c>
      <c r="AG744">
        <v>20122</v>
      </c>
      <c r="AH744">
        <v>5</v>
      </c>
      <c r="AI744">
        <v>5</v>
      </c>
      <c r="AJ744">
        <v>5</v>
      </c>
      <c r="AK744">
        <v>5</v>
      </c>
      <c r="AL744">
        <v>5</v>
      </c>
      <c r="AM744">
        <v>5</v>
      </c>
    </row>
    <row r="745" spans="1:39" ht="132" x14ac:dyDescent="0.15">
      <c r="A745" s="1"/>
      <c r="B745" s="25">
        <v>620140</v>
      </c>
      <c r="C745" s="26">
        <v>2</v>
      </c>
      <c r="D745" s="25">
        <v>140</v>
      </c>
      <c r="E745" s="26">
        <v>620141</v>
      </c>
      <c r="F745" s="27" t="s">
        <v>90</v>
      </c>
      <c r="G745" s="27" t="s">
        <v>60</v>
      </c>
      <c r="H745" s="28" t="str">
        <f t="shared" si="61"/>
        <v>[{"item_id":153,"count":15}]</v>
      </c>
      <c r="I745" s="29">
        <v>1</v>
      </c>
      <c r="J745" s="29" t="str">
        <f>"[
{""monster_id"":"&amp;AB745&amp;",""level"":"&amp;Z745&amp;",""stage"":"&amp;AH745&amp;",""spos"":1,""cpos"":1,""boss"":1},
{""monster_id"":"&amp;AC745&amp;",""level"":"&amp;Z745&amp;",""stage"":"&amp;AI745&amp;",""spos"":2,""cpos"":2},
{""monster_id"":"&amp;AD745&amp;",""level"":"&amp;Z745&amp;",""stage"":"&amp;AJ745&amp;",""spos"":3,""cpos"":3},
{""monster_id"":"&amp;AE745&amp;",""level"":"&amp;Z745&amp;",""stage"":"&amp;AK745&amp;",""spos"":4,""cpos"":4},
{""monster_id"":"&amp;AF745&amp;",""level"":"&amp;Z745&amp;",""stage"":"&amp;AL745&amp;",""spos"":5,""cpos"":5},
{""monster_id"":"&amp;AG745&amp;",""level"":"&amp;Z745&amp;",""stage"":"&amp;AM745&amp;",""spos"":6,""cpos"":6}
]"</f>
        <v>[
{"monster_id":20341,"level":187,"stage":5,"spos":1,"cpos":1,"boss":1},
{"monster_id":20332,"level":187,"stage":5,"spos":2,"cpos":2},
{"monster_id":20446,"level":187,"stage":5,"spos":3,"cpos":3},
{"monster_id":20462,"level":187,"stage":5,"spos":4,"cpos":4},
{"monster_id":20041,"level":187,"stage":5,"spos":5,"cpos":5},
{"monster_id":20174,"level":187,"stage":5,"spos":6,"cpos":6}
]</v>
      </c>
      <c r="L745" s="3">
        <f t="shared" si="58"/>
        <v>0</v>
      </c>
      <c r="M745" s="3">
        <f t="shared" si="59"/>
        <v>0</v>
      </c>
      <c r="T745" s="24" t="str">
        <f>"{""item_id"":"&amp;W745&amp;",""count"":15}"</f>
        <v>{"item_id":153,"count":15}</v>
      </c>
      <c r="W745">
        <v>153</v>
      </c>
      <c r="X745">
        <v>70053</v>
      </c>
      <c r="Z745">
        <f t="shared" si="60"/>
        <v>187</v>
      </c>
      <c r="AA745">
        <v>2</v>
      </c>
      <c r="AB745">
        <v>20341</v>
      </c>
      <c r="AC745">
        <v>20332</v>
      </c>
      <c r="AD745">
        <v>20446</v>
      </c>
      <c r="AE745">
        <v>20462</v>
      </c>
      <c r="AF745">
        <v>20041</v>
      </c>
      <c r="AG745">
        <v>20174</v>
      </c>
      <c r="AH745">
        <v>5</v>
      </c>
      <c r="AI745">
        <v>5</v>
      </c>
      <c r="AJ745">
        <v>5</v>
      </c>
      <c r="AK745">
        <v>5</v>
      </c>
      <c r="AL745">
        <v>5</v>
      </c>
      <c r="AM745">
        <v>5</v>
      </c>
    </row>
    <row r="746" spans="1:39" ht="132" x14ac:dyDescent="0.15">
      <c r="A746" s="1"/>
      <c r="B746" s="25">
        <v>620141</v>
      </c>
      <c r="C746" s="26">
        <v>2</v>
      </c>
      <c r="D746" s="25">
        <v>141</v>
      </c>
      <c r="E746" s="25">
        <v>620142</v>
      </c>
      <c r="F746" s="27" t="s">
        <v>90</v>
      </c>
      <c r="G746" s="27" t="s">
        <v>60</v>
      </c>
      <c r="H746" s="28" t="str">
        <f t="shared" si="61"/>
        <v>[{"item_id":4,"count":100000}]</v>
      </c>
      <c r="I746" s="29"/>
      <c r="J746" s="29" t="str">
        <f t="shared" si="62"/>
        <v>[
{"monster_id":20125,"level":188,"stage":5,"spos":1,"cpos":1},
{"monster_id":20324,"level":188,"stage":5,"spos":2,"cpos":2},
{"monster_id":20074,"level":188,"stage":5,"spos":3,"cpos":3},
{"monster_id":20163,"level":188,"stage":5,"spos":4,"cpos":4},
{"monster_id":20313,"level":188,"stage":5,"spos":5,"cpos":5},
{"monster_id":20383,"level":188,"stage":5,"spos":6,"cpos":6}
]</v>
      </c>
      <c r="L746" s="3">
        <f t="shared" si="58"/>
        <v>1</v>
      </c>
      <c r="M746" s="3">
        <f t="shared" si="59"/>
        <v>1</v>
      </c>
      <c r="R746" s="24" t="s">
        <v>70</v>
      </c>
      <c r="X746">
        <v>70053</v>
      </c>
      <c r="Z746">
        <f t="shared" si="60"/>
        <v>188</v>
      </c>
      <c r="AA746">
        <v>1</v>
      </c>
      <c r="AB746">
        <v>20125</v>
      </c>
      <c r="AC746">
        <v>20324</v>
      </c>
      <c r="AD746">
        <v>20074</v>
      </c>
      <c r="AE746">
        <v>20163</v>
      </c>
      <c r="AF746">
        <v>20313</v>
      </c>
      <c r="AG746">
        <v>20383</v>
      </c>
      <c r="AH746">
        <v>5</v>
      </c>
      <c r="AI746">
        <v>5</v>
      </c>
      <c r="AJ746">
        <v>5</v>
      </c>
      <c r="AK746">
        <v>5</v>
      </c>
      <c r="AL746">
        <v>5</v>
      </c>
      <c r="AM746">
        <v>5</v>
      </c>
    </row>
    <row r="747" spans="1:39" ht="132" x14ac:dyDescent="0.15">
      <c r="A747" s="1"/>
      <c r="B747" s="25">
        <v>620142</v>
      </c>
      <c r="C747" s="26">
        <v>2</v>
      </c>
      <c r="D747" s="25">
        <v>142</v>
      </c>
      <c r="E747" s="26">
        <v>620143</v>
      </c>
      <c r="F747" s="27" t="s">
        <v>90</v>
      </c>
      <c r="G747" s="27" t="s">
        <v>60</v>
      </c>
      <c r="H747" s="28" t="str">
        <f t="shared" si="61"/>
        <v>[{"item_id":1,"count":100000}]</v>
      </c>
      <c r="I747" s="29"/>
      <c r="J747" s="29" t="str">
        <f t="shared" si="62"/>
        <v>[
{"monster_id":20405,"level":189,"stage":5,"spos":1,"cpos":1},
{"monster_id":20344,"level":189,"stage":5,"spos":2,"cpos":2},
{"monster_id":20375,"level":189,"stage":5,"spos":3,"cpos":3},
{"monster_id":20071,"level":189,"stage":5,"spos":4,"cpos":4},
{"monster_id":20322,"level":189,"stage":5,"spos":5,"cpos":5},
{"monster_id":20165,"level":189,"stage":5,"spos":6,"cpos":6}
]</v>
      </c>
      <c r="L747" s="3">
        <f t="shared" si="58"/>
        <v>2</v>
      </c>
      <c r="M747" s="3">
        <f t="shared" si="59"/>
        <v>2</v>
      </c>
      <c r="S747" s="24" t="s">
        <v>71</v>
      </c>
      <c r="X747">
        <v>70053</v>
      </c>
      <c r="Z747">
        <f t="shared" si="60"/>
        <v>189</v>
      </c>
      <c r="AA747">
        <v>1</v>
      </c>
      <c r="AB747">
        <v>20405</v>
      </c>
      <c r="AC747">
        <v>20344</v>
      </c>
      <c r="AD747">
        <v>20375</v>
      </c>
      <c r="AE747">
        <v>20071</v>
      </c>
      <c r="AF747">
        <v>20322</v>
      </c>
      <c r="AG747">
        <v>20165</v>
      </c>
      <c r="AH747">
        <v>5</v>
      </c>
      <c r="AI747">
        <v>5</v>
      </c>
      <c r="AJ747">
        <v>5</v>
      </c>
      <c r="AK747">
        <v>5</v>
      </c>
      <c r="AL747">
        <v>5</v>
      </c>
      <c r="AM747">
        <v>5</v>
      </c>
    </row>
    <row r="748" spans="1:39" ht="132" x14ac:dyDescent="0.15">
      <c r="A748" s="1"/>
      <c r="B748" s="25">
        <v>620143</v>
      </c>
      <c r="C748" s="26">
        <v>2</v>
      </c>
      <c r="D748" s="25">
        <v>143</v>
      </c>
      <c r="E748" s="25">
        <v>620144</v>
      </c>
      <c r="F748" s="27" t="s">
        <v>90</v>
      </c>
      <c r="G748" s="27" t="s">
        <v>60</v>
      </c>
      <c r="H748" s="28" t="str">
        <f t="shared" si="61"/>
        <v>[{"item_id":4,"count":100000}]</v>
      </c>
      <c r="I748" s="29"/>
      <c r="J748" s="29" t="str">
        <f t="shared" si="62"/>
        <v>[
{"monster_id":20083,"level":190,"stage":5,"spos":1,"cpos":1},
{"monster_id":20393,"level":190,"stage":5,"spos":2,"cpos":2},
{"monster_id":20424,"level":190,"stage":5,"spos":3,"cpos":3},
{"monster_id":20155,"level":190,"stage":5,"spos":4,"cpos":4},
{"monster_id":20325,"level":190,"stage":5,"spos":5,"cpos":5},
{"monster_id":20321,"level":190,"stage":5,"spos":6,"cpos":6}
]</v>
      </c>
      <c r="L748" s="3">
        <f t="shared" si="58"/>
        <v>3</v>
      </c>
      <c r="M748" s="3">
        <f t="shared" si="59"/>
        <v>3</v>
      </c>
      <c r="R748" s="24" t="s">
        <v>70</v>
      </c>
      <c r="X748">
        <v>70053</v>
      </c>
      <c r="Z748">
        <f t="shared" si="60"/>
        <v>190</v>
      </c>
      <c r="AA748">
        <v>1</v>
      </c>
      <c r="AB748">
        <v>20083</v>
      </c>
      <c r="AC748">
        <v>20393</v>
      </c>
      <c r="AD748">
        <v>20424</v>
      </c>
      <c r="AE748">
        <v>20155</v>
      </c>
      <c r="AF748">
        <v>20325</v>
      </c>
      <c r="AG748">
        <v>20321</v>
      </c>
      <c r="AH748">
        <v>5</v>
      </c>
      <c r="AI748">
        <v>5</v>
      </c>
      <c r="AJ748">
        <v>5</v>
      </c>
      <c r="AK748">
        <v>5</v>
      </c>
      <c r="AL748">
        <v>5</v>
      </c>
      <c r="AM748">
        <v>5</v>
      </c>
    </row>
    <row r="749" spans="1:39" ht="132" x14ac:dyDescent="0.15">
      <c r="A749" s="1"/>
      <c r="B749" s="25">
        <v>620144</v>
      </c>
      <c r="C749" s="26">
        <v>2</v>
      </c>
      <c r="D749" s="25">
        <v>144</v>
      </c>
      <c r="E749" s="26">
        <v>620145</v>
      </c>
      <c r="F749" s="27" t="s">
        <v>90</v>
      </c>
      <c r="G749" s="27" t="s">
        <v>60</v>
      </c>
      <c r="H749" s="28" t="str">
        <f t="shared" si="61"/>
        <v>[{"item_id":1,"count":100000}]</v>
      </c>
      <c r="I749" s="29"/>
      <c r="J749" s="29" t="str">
        <f t="shared" si="62"/>
        <v>[
{"monster_id":20462,"level":191,"stage":5,"spos":1,"cpos":1},
{"monster_id":20043,"level":191,"stage":5,"spos":2,"cpos":2},
{"monster_id":20056,"level":191,"stage":5,"spos":3,"cpos":3},
{"monster_id":20453,"level":191,"stage":5,"spos":4,"cpos":4},
{"monster_id":20044,"level":191,"stage":5,"spos":5,"cpos":5},
{"monster_id":20325,"level":191,"stage":5,"spos":6,"cpos":6}
]</v>
      </c>
      <c r="L749" s="3">
        <f t="shared" si="58"/>
        <v>4</v>
      </c>
      <c r="M749" s="3">
        <f t="shared" si="59"/>
        <v>4</v>
      </c>
      <c r="S749" s="24" t="s">
        <v>71</v>
      </c>
      <c r="X749">
        <v>70053</v>
      </c>
      <c r="Z749">
        <f t="shared" si="60"/>
        <v>191</v>
      </c>
      <c r="AA749">
        <v>1</v>
      </c>
      <c r="AB749">
        <v>20462</v>
      </c>
      <c r="AC749">
        <v>20043</v>
      </c>
      <c r="AD749">
        <v>20056</v>
      </c>
      <c r="AE749">
        <v>20453</v>
      </c>
      <c r="AF749">
        <v>20044</v>
      </c>
      <c r="AG749">
        <v>20325</v>
      </c>
      <c r="AH749">
        <v>5</v>
      </c>
      <c r="AI749">
        <v>5</v>
      </c>
      <c r="AJ749">
        <v>5</v>
      </c>
      <c r="AK749">
        <v>5</v>
      </c>
      <c r="AL749">
        <v>5</v>
      </c>
      <c r="AM749">
        <v>5</v>
      </c>
    </row>
    <row r="750" spans="1:39" ht="132" x14ac:dyDescent="0.15">
      <c r="A750" s="1"/>
      <c r="B750" s="25">
        <v>620145</v>
      </c>
      <c r="C750" s="26">
        <v>2</v>
      </c>
      <c r="D750" s="25">
        <v>145</v>
      </c>
      <c r="E750" s="25">
        <v>620146</v>
      </c>
      <c r="F750" s="27" t="s">
        <v>90</v>
      </c>
      <c r="G750" s="27" t="s">
        <v>60</v>
      </c>
      <c r="H750" s="28" t="str">
        <f t="shared" si="61"/>
        <v>[{"item_id":154,"count":12}]</v>
      </c>
      <c r="I750" s="29">
        <v>1</v>
      </c>
      <c r="J750" s="29" t="str">
        <f>"[
{""monster_id"":"&amp;AB750&amp;",""level"":"&amp;Z750&amp;",""stage"":"&amp;AH750&amp;",""spos"":1,""cpos"":1,""boss"":1},
{""monster_id"":"&amp;AC750&amp;",""level"":"&amp;Z750&amp;",""stage"":"&amp;AI750&amp;",""spos"":2,""cpos"":2},
{""monster_id"":"&amp;AD750&amp;",""level"":"&amp;Z750&amp;",""stage"":"&amp;AJ750&amp;",""spos"":3,""cpos"":3},
{""monster_id"":"&amp;AE750&amp;",""level"":"&amp;Z750&amp;",""stage"":"&amp;AK750&amp;",""spos"":4,""cpos"":4},
{""monster_id"":"&amp;AF750&amp;",""level"":"&amp;Z750&amp;",""stage"":"&amp;AL750&amp;",""spos"":5,""cpos"":5},
{""monster_id"":"&amp;AG750&amp;",""level"":"&amp;Z750&amp;",""stage"":"&amp;AM750&amp;",""spos"":6,""cpos"":6}
]"</f>
        <v>[
{"monster_id":20381,"level":193,"stage":5,"spos":1,"cpos":1,"boss":1},
{"monster_id":20324,"level":193,"stage":5,"spos":2,"cpos":2},
{"monster_id":20012,"level":193,"stage":5,"spos":3,"cpos":3},
{"monster_id":20116,"level":193,"stage":5,"spos":4,"cpos":4},
{"monster_id":20121,"level":193,"stage":5,"spos":5,"cpos":5},
{"monster_id":20453,"level":193,"stage":5,"spos":6,"cpos":6}
]</v>
      </c>
      <c r="L750" s="3">
        <f t="shared" si="58"/>
        <v>0</v>
      </c>
      <c r="M750" s="3">
        <f t="shared" si="59"/>
        <v>5</v>
      </c>
      <c r="T750" s="24" t="str">
        <f>"{""item_id"":"&amp;W750&amp;",""count"":12}"</f>
        <v>{"item_id":154,"count":12}</v>
      </c>
      <c r="W750">
        <v>154</v>
      </c>
      <c r="X750">
        <v>70053</v>
      </c>
      <c r="Z750">
        <f t="shared" si="60"/>
        <v>193</v>
      </c>
      <c r="AA750">
        <v>2</v>
      </c>
      <c r="AB750">
        <v>20381</v>
      </c>
      <c r="AC750">
        <v>20324</v>
      </c>
      <c r="AD750">
        <v>20012</v>
      </c>
      <c r="AE750">
        <v>20116</v>
      </c>
      <c r="AF750">
        <v>20121</v>
      </c>
      <c r="AG750">
        <v>20453</v>
      </c>
      <c r="AH750">
        <v>5</v>
      </c>
      <c r="AI750">
        <v>5</v>
      </c>
      <c r="AJ750">
        <v>5</v>
      </c>
      <c r="AK750">
        <v>5</v>
      </c>
      <c r="AL750">
        <v>5</v>
      </c>
      <c r="AM750">
        <v>5</v>
      </c>
    </row>
    <row r="751" spans="1:39" ht="132" x14ac:dyDescent="0.15">
      <c r="A751" s="1"/>
      <c r="B751" s="25">
        <v>620146</v>
      </c>
      <c r="C751" s="26">
        <v>2</v>
      </c>
      <c r="D751" s="25">
        <v>146</v>
      </c>
      <c r="E751" s="26">
        <v>620147</v>
      </c>
      <c r="F751" s="27" t="s">
        <v>90</v>
      </c>
      <c r="G751" s="27" t="s">
        <v>60</v>
      </c>
      <c r="H751" s="28" t="str">
        <f t="shared" si="61"/>
        <v>[{"item_id":4,"count":100000}]</v>
      </c>
      <c r="I751" s="29"/>
      <c r="J751" s="29" t="str">
        <f t="shared" si="62"/>
        <v>[
{"monster_id":20376,"level":194,"stage":5,"spos":1,"cpos":1},
{"monster_id":20165,"level":194,"stage":5,"spos":2,"cpos":2},
{"monster_id":20421,"level":194,"stage":5,"spos":3,"cpos":3},
{"monster_id":20343,"level":194,"stage":5,"spos":4,"cpos":4},
{"monster_id":20361,"level":194,"stage":5,"spos":5,"cpos":5},
{"monster_id":20351,"level":194,"stage":5,"spos":6,"cpos":6}
]</v>
      </c>
      <c r="L751" s="3">
        <f t="shared" si="58"/>
        <v>1</v>
      </c>
      <c r="M751" s="3">
        <f t="shared" si="59"/>
        <v>6</v>
      </c>
      <c r="R751" s="24" t="s">
        <v>70</v>
      </c>
      <c r="X751">
        <v>70053</v>
      </c>
      <c r="Z751">
        <f t="shared" si="60"/>
        <v>194</v>
      </c>
      <c r="AA751">
        <v>1</v>
      </c>
      <c r="AB751">
        <v>20376</v>
      </c>
      <c r="AC751">
        <v>20165</v>
      </c>
      <c r="AD751">
        <v>20421</v>
      </c>
      <c r="AE751">
        <v>20343</v>
      </c>
      <c r="AF751">
        <v>20361</v>
      </c>
      <c r="AG751">
        <v>20351</v>
      </c>
      <c r="AH751">
        <v>5</v>
      </c>
      <c r="AI751">
        <v>5</v>
      </c>
      <c r="AJ751">
        <v>5</v>
      </c>
      <c r="AK751">
        <v>5</v>
      </c>
      <c r="AL751">
        <v>5</v>
      </c>
      <c r="AM751">
        <v>5</v>
      </c>
    </row>
    <row r="752" spans="1:39" ht="132" x14ac:dyDescent="0.15">
      <c r="A752" s="1"/>
      <c r="B752" s="25">
        <v>620147</v>
      </c>
      <c r="C752" s="26">
        <v>2</v>
      </c>
      <c r="D752" s="25">
        <v>147</v>
      </c>
      <c r="E752" s="25">
        <v>620148</v>
      </c>
      <c r="F752" s="27" t="s">
        <v>90</v>
      </c>
      <c r="G752" s="27" t="s">
        <v>60</v>
      </c>
      <c r="H752" s="28" t="str">
        <f t="shared" si="61"/>
        <v>[{"item_id":1,"count":100000}]</v>
      </c>
      <c r="I752" s="29"/>
      <c r="J752" s="29" t="str">
        <f t="shared" si="62"/>
        <v>[
{"monster_id":20141,"level":195,"stage":5,"spos":1,"cpos":1},
{"monster_id":20381,"level":195,"stage":5,"spos":2,"cpos":2},
{"monster_id":20441,"level":195,"stage":5,"spos":3,"cpos":3},
{"monster_id":20314,"level":195,"stage":5,"spos":4,"cpos":4},
{"monster_id":20413,"level":195,"stage":5,"spos":5,"cpos":5},
{"monster_id":20376,"level":195,"stage":5,"spos":6,"cpos":6}
]</v>
      </c>
      <c r="L752" s="3">
        <f t="shared" si="58"/>
        <v>2</v>
      </c>
      <c r="M752" s="3">
        <f t="shared" si="59"/>
        <v>7</v>
      </c>
      <c r="S752" s="24" t="s">
        <v>71</v>
      </c>
      <c r="X752">
        <v>70053</v>
      </c>
      <c r="Z752">
        <f t="shared" si="60"/>
        <v>195</v>
      </c>
      <c r="AA752">
        <v>1</v>
      </c>
      <c r="AB752">
        <v>20141</v>
      </c>
      <c r="AC752">
        <v>20381</v>
      </c>
      <c r="AD752">
        <v>20441</v>
      </c>
      <c r="AE752">
        <v>20314</v>
      </c>
      <c r="AF752">
        <v>20413</v>
      </c>
      <c r="AG752">
        <v>20376</v>
      </c>
      <c r="AH752">
        <v>5</v>
      </c>
      <c r="AI752">
        <v>5</v>
      </c>
      <c r="AJ752">
        <v>5</v>
      </c>
      <c r="AK752">
        <v>5</v>
      </c>
      <c r="AL752">
        <v>5</v>
      </c>
      <c r="AM752">
        <v>5</v>
      </c>
    </row>
    <row r="753" spans="1:39" ht="132" x14ac:dyDescent="0.15">
      <c r="A753" s="1"/>
      <c r="B753" s="25">
        <v>620148</v>
      </c>
      <c r="C753" s="26">
        <v>2</v>
      </c>
      <c r="D753" s="25">
        <v>148</v>
      </c>
      <c r="E753" s="26">
        <v>620149</v>
      </c>
      <c r="F753" s="27" t="s">
        <v>90</v>
      </c>
      <c r="G753" s="27" t="s">
        <v>60</v>
      </c>
      <c r="H753" s="28" t="str">
        <f t="shared" si="61"/>
        <v>[{"item_id":4,"count":100000}]</v>
      </c>
      <c r="I753" s="29"/>
      <c r="J753" s="29" t="str">
        <f t="shared" si="62"/>
        <v>[
{"monster_id":20044,"level":196,"stage":5,"spos":1,"cpos":1},
{"monster_id":20423,"level":196,"stage":5,"spos":2,"cpos":2},
{"monster_id":20174,"level":196,"stage":5,"spos":3,"cpos":3},
{"monster_id":20014,"level":196,"stage":5,"spos":4,"cpos":4},
{"monster_id":20356,"level":196,"stage":5,"spos":5,"cpos":5},
{"monster_id":20112,"level":196,"stage":5,"spos":6,"cpos":6}
]</v>
      </c>
      <c r="L753" s="3">
        <f t="shared" si="58"/>
        <v>3</v>
      </c>
      <c r="M753" s="3">
        <f t="shared" si="59"/>
        <v>8</v>
      </c>
      <c r="R753" s="24" t="s">
        <v>70</v>
      </c>
      <c r="X753">
        <v>70053</v>
      </c>
      <c r="Z753">
        <f t="shared" si="60"/>
        <v>196</v>
      </c>
      <c r="AA753">
        <v>1</v>
      </c>
      <c r="AB753">
        <v>20044</v>
      </c>
      <c r="AC753">
        <v>20423</v>
      </c>
      <c r="AD753">
        <v>20174</v>
      </c>
      <c r="AE753">
        <v>20014</v>
      </c>
      <c r="AF753">
        <v>20356</v>
      </c>
      <c r="AG753">
        <v>20112</v>
      </c>
      <c r="AH753">
        <v>5</v>
      </c>
      <c r="AI753">
        <v>5</v>
      </c>
      <c r="AJ753">
        <v>5</v>
      </c>
      <c r="AK753">
        <v>5</v>
      </c>
      <c r="AL753">
        <v>5</v>
      </c>
      <c r="AM753">
        <v>5</v>
      </c>
    </row>
    <row r="754" spans="1:39" ht="132" x14ac:dyDescent="0.15">
      <c r="A754" s="1"/>
      <c r="B754" s="25">
        <v>620149</v>
      </c>
      <c r="C754" s="26">
        <v>2</v>
      </c>
      <c r="D754" s="25">
        <v>149</v>
      </c>
      <c r="E754" s="25">
        <v>620150</v>
      </c>
      <c r="F754" s="27" t="s">
        <v>90</v>
      </c>
      <c r="G754" s="27" t="s">
        <v>60</v>
      </c>
      <c r="H754" s="28" t="str">
        <f t="shared" si="61"/>
        <v>[{"item_id":1,"count":100000}]</v>
      </c>
      <c r="I754" s="29"/>
      <c r="J754" s="29" t="str">
        <f t="shared" si="62"/>
        <v>[
{"monster_id":20016,"level":197,"stage":5,"spos":1,"cpos":1},
{"monster_id":20322,"level":197,"stage":5,"spos":2,"cpos":2},
{"monster_id":20382,"level":197,"stage":5,"spos":3,"cpos":3},
{"monster_id":20373,"level":197,"stage":5,"spos":4,"cpos":4},
{"monster_id":20331,"level":197,"stage":5,"spos":5,"cpos":5},
{"monster_id":20455,"level":197,"stage":5,"spos":6,"cpos":6}
]</v>
      </c>
      <c r="L754" s="3">
        <f t="shared" si="58"/>
        <v>4</v>
      </c>
      <c r="M754" s="3">
        <f t="shared" si="59"/>
        <v>9</v>
      </c>
      <c r="S754" s="24" t="s">
        <v>71</v>
      </c>
      <c r="X754">
        <v>70053</v>
      </c>
      <c r="Z754">
        <f t="shared" si="60"/>
        <v>197</v>
      </c>
      <c r="AA754">
        <v>1</v>
      </c>
      <c r="AB754">
        <v>20016</v>
      </c>
      <c r="AC754">
        <v>20322</v>
      </c>
      <c r="AD754">
        <v>20382</v>
      </c>
      <c r="AE754">
        <v>20373</v>
      </c>
      <c r="AF754">
        <v>20331</v>
      </c>
      <c r="AG754">
        <v>20455</v>
      </c>
      <c r="AH754">
        <v>5</v>
      </c>
      <c r="AI754">
        <v>5</v>
      </c>
      <c r="AJ754">
        <v>5</v>
      </c>
      <c r="AK754">
        <v>5</v>
      </c>
      <c r="AL754">
        <v>5</v>
      </c>
      <c r="AM754">
        <v>5</v>
      </c>
    </row>
    <row r="755" spans="1:39" ht="132" x14ac:dyDescent="0.15">
      <c r="A755" s="1"/>
      <c r="B755" s="25">
        <v>620150</v>
      </c>
      <c r="C755" s="26">
        <v>2</v>
      </c>
      <c r="D755" s="25">
        <v>150</v>
      </c>
      <c r="E755" s="26">
        <v>620151</v>
      </c>
      <c r="F755" s="27" t="s">
        <v>90</v>
      </c>
      <c r="G755" s="27" t="s">
        <v>60</v>
      </c>
      <c r="H755" s="28" t="str">
        <f t="shared" si="61"/>
        <v>[{"item_id":70053,"count":21}]</v>
      </c>
      <c r="I755" s="29">
        <v>1</v>
      </c>
      <c r="J755" s="29" t="str">
        <f>"[
{""monster_id"":"&amp;AB755&amp;",""level"":"&amp;Z755&amp;",""stage"":"&amp;AH755&amp;",""spos"":1,""cpos"":1,""boss"":1},
{""monster_id"":"&amp;AC755&amp;",""level"":"&amp;Z755&amp;",""stage"":"&amp;AI755&amp;",""spos"":2,""cpos"":2},
{""monster_id"":"&amp;AD755&amp;",""level"":"&amp;Z755&amp;",""stage"":"&amp;AJ755&amp;",""spos"":3,""cpos"":3},
{""monster_id"":"&amp;AE755&amp;",""level"":"&amp;Z755&amp;",""stage"":"&amp;AK755&amp;",""spos"":4,""cpos"":4},
{""monster_id"":"&amp;AF755&amp;",""level"":"&amp;Z755&amp;",""stage"":"&amp;AL755&amp;",""spos"":5,""cpos"":5},
{""monster_id"":"&amp;AG755&amp;",""level"":"&amp;Z755&amp;",""stage"":"&amp;AM755&amp;",""spos"":6,""cpos"":6}
]"</f>
        <v>[
{"monster_id":20166,"level":199,"stage":6,"spos":1,"cpos":1,"boss":1},
{"monster_id":20475,"level":199,"stage":6,"spos":2,"cpos":2},
{"monster_id":20403,"level":199,"stage":6,"spos":3,"cpos":3},
{"monster_id":20444,"level":199,"stage":6,"spos":4,"cpos":4},
{"monster_id":20153,"level":199,"stage":6,"spos":5,"cpos":5},
{"monster_id":20472,"level":199,"stage":6,"spos":6,"cpos":6}
]</v>
      </c>
      <c r="L755" s="3">
        <f t="shared" si="58"/>
        <v>0</v>
      </c>
      <c r="M755" s="3">
        <f t="shared" si="59"/>
        <v>0</v>
      </c>
      <c r="U755" s="24" t="str">
        <f>"{""item_id"":"&amp;X755&amp;",""count"":21}"</f>
        <v>{"item_id":70053,"count":21}</v>
      </c>
      <c r="X755">
        <v>70053</v>
      </c>
      <c r="Z755">
        <f t="shared" si="60"/>
        <v>199</v>
      </c>
      <c r="AA755">
        <v>2</v>
      </c>
      <c r="AB755">
        <v>20166</v>
      </c>
      <c r="AC755">
        <v>20475</v>
      </c>
      <c r="AD755">
        <v>20403</v>
      </c>
      <c r="AE755">
        <v>20444</v>
      </c>
      <c r="AF755">
        <v>20153</v>
      </c>
      <c r="AG755">
        <v>20472</v>
      </c>
      <c r="AH755">
        <v>6</v>
      </c>
      <c r="AI755">
        <v>6</v>
      </c>
      <c r="AJ755">
        <v>6</v>
      </c>
      <c r="AK755">
        <v>6</v>
      </c>
      <c r="AL755">
        <v>6</v>
      </c>
      <c r="AM755">
        <v>6</v>
      </c>
    </row>
    <row r="756" spans="1:39" ht="132" x14ac:dyDescent="0.15">
      <c r="A756" s="1"/>
      <c r="B756" s="25">
        <v>620151</v>
      </c>
      <c r="C756" s="26">
        <v>2</v>
      </c>
      <c r="D756" s="25">
        <v>151</v>
      </c>
      <c r="E756" s="25">
        <v>620152</v>
      </c>
      <c r="F756" s="27" t="s">
        <v>90</v>
      </c>
      <c r="G756" s="27" t="s">
        <v>60</v>
      </c>
      <c r="H756" s="28" t="str">
        <f t="shared" si="61"/>
        <v>[{"item_id":4,"count":100000}]</v>
      </c>
      <c r="I756" s="29"/>
      <c r="J756" s="29" t="str">
        <f t="shared" si="62"/>
        <v>[
{"monster_id":20442,"level":200,"stage":6,"spos":1,"cpos":1},
{"monster_id":20115,"level":200,"stage":6,"spos":2,"cpos":2},
{"monster_id":20442,"level":200,"stage":6,"spos":3,"cpos":3},
{"monster_id":20014,"level":200,"stage":6,"spos":4,"cpos":4},
{"monster_id":20366,"level":200,"stage":6,"spos":5,"cpos":5},
{"monster_id":20433,"level":200,"stage":5,"spos":6,"cpos":6}
]</v>
      </c>
      <c r="L756" s="3">
        <f t="shared" si="58"/>
        <v>1</v>
      </c>
      <c r="M756" s="3">
        <f t="shared" si="59"/>
        <v>1</v>
      </c>
      <c r="R756" s="24" t="s">
        <v>70</v>
      </c>
      <c r="X756">
        <v>70053</v>
      </c>
      <c r="Z756">
        <f t="shared" si="60"/>
        <v>200</v>
      </c>
      <c r="AA756">
        <v>1</v>
      </c>
      <c r="AB756">
        <v>20442</v>
      </c>
      <c r="AC756">
        <v>20115</v>
      </c>
      <c r="AD756">
        <v>20442</v>
      </c>
      <c r="AE756">
        <v>20014</v>
      </c>
      <c r="AF756">
        <v>20366</v>
      </c>
      <c r="AG756">
        <v>20433</v>
      </c>
      <c r="AH756">
        <v>6</v>
      </c>
      <c r="AI756">
        <v>6</v>
      </c>
      <c r="AJ756">
        <v>6</v>
      </c>
      <c r="AK756">
        <v>6</v>
      </c>
      <c r="AL756">
        <v>6</v>
      </c>
      <c r="AM756">
        <v>5</v>
      </c>
    </row>
    <row r="757" spans="1:39" ht="132" x14ac:dyDescent="0.15">
      <c r="A757" s="1"/>
      <c r="B757" s="25">
        <v>620152</v>
      </c>
      <c r="C757" s="26">
        <v>2</v>
      </c>
      <c r="D757" s="25">
        <v>152</v>
      </c>
      <c r="E757" s="26">
        <v>620153</v>
      </c>
      <c r="F757" s="27" t="s">
        <v>90</v>
      </c>
      <c r="G757" s="27" t="s">
        <v>60</v>
      </c>
      <c r="H757" s="28" t="str">
        <f t="shared" si="61"/>
        <v>[{"item_id":1,"count":100000}]</v>
      </c>
      <c r="I757" s="29"/>
      <c r="J757" s="29" t="str">
        <f t="shared" si="62"/>
        <v>[
{"monster_id":20142,"level":201,"stage":6,"spos":1,"cpos":1},
{"monster_id":20393,"level":201,"stage":6,"spos":2,"cpos":2},
{"monster_id":20343,"level":201,"stage":6,"spos":3,"cpos":3},
{"monster_id":20156,"level":201,"stage":6,"spos":4,"cpos":4},
{"monster_id":20071,"level":201,"stage":6,"spos":5,"cpos":5},
{"monster_id":20384,"level":201,"stage":5,"spos":6,"cpos":6}
]</v>
      </c>
      <c r="L757" s="3">
        <f t="shared" si="58"/>
        <v>2</v>
      </c>
      <c r="M757" s="3">
        <f t="shared" si="59"/>
        <v>2</v>
      </c>
      <c r="S757" s="24" t="s">
        <v>71</v>
      </c>
      <c r="X757">
        <v>70053</v>
      </c>
      <c r="Z757">
        <f t="shared" si="60"/>
        <v>201</v>
      </c>
      <c r="AA757">
        <v>1</v>
      </c>
      <c r="AB757">
        <v>20142</v>
      </c>
      <c r="AC757">
        <v>20393</v>
      </c>
      <c r="AD757">
        <v>20343</v>
      </c>
      <c r="AE757">
        <v>20156</v>
      </c>
      <c r="AF757">
        <v>20071</v>
      </c>
      <c r="AG757">
        <v>20384</v>
      </c>
      <c r="AH757">
        <v>6</v>
      </c>
      <c r="AI757">
        <v>6</v>
      </c>
      <c r="AJ757">
        <v>6</v>
      </c>
      <c r="AK757">
        <v>6</v>
      </c>
      <c r="AL757">
        <v>6</v>
      </c>
      <c r="AM757">
        <v>5</v>
      </c>
    </row>
    <row r="758" spans="1:39" ht="132" x14ac:dyDescent="0.15">
      <c r="A758" s="1"/>
      <c r="B758" s="25">
        <v>620153</v>
      </c>
      <c r="C758" s="26">
        <v>2</v>
      </c>
      <c r="D758" s="25">
        <v>153</v>
      </c>
      <c r="E758" s="25">
        <v>620154</v>
      </c>
      <c r="F758" s="27" t="s">
        <v>90</v>
      </c>
      <c r="G758" s="27" t="s">
        <v>60</v>
      </c>
      <c r="H758" s="28" t="str">
        <f t="shared" si="61"/>
        <v>[{"item_id":4,"count":100000}]</v>
      </c>
      <c r="I758" s="29"/>
      <c r="J758" s="29" t="str">
        <f t="shared" si="62"/>
        <v>[
{"monster_id":20121,"level":202,"stage":6,"spos":1,"cpos":1},
{"monster_id":20461,"level":202,"stage":6,"spos":2,"cpos":2},
{"monster_id":20462,"level":202,"stage":6,"spos":3,"cpos":3},
{"monster_id":20406,"level":202,"stage":6,"spos":4,"cpos":4},
{"monster_id":20331,"level":202,"stage":6,"spos":5,"cpos":5},
{"monster_id":20086,"level":202,"stage":6,"spos":6,"cpos":6}
]</v>
      </c>
      <c r="L758" s="3">
        <f t="shared" si="58"/>
        <v>3</v>
      </c>
      <c r="M758" s="3">
        <f t="shared" si="59"/>
        <v>3</v>
      </c>
      <c r="R758" s="24" t="s">
        <v>70</v>
      </c>
      <c r="X758">
        <v>70053</v>
      </c>
      <c r="Z758">
        <f t="shared" si="60"/>
        <v>202</v>
      </c>
      <c r="AA758">
        <v>1</v>
      </c>
      <c r="AB758">
        <v>20121</v>
      </c>
      <c r="AC758">
        <v>20461</v>
      </c>
      <c r="AD758">
        <v>20462</v>
      </c>
      <c r="AE758">
        <v>20406</v>
      </c>
      <c r="AF758">
        <v>20331</v>
      </c>
      <c r="AG758">
        <v>20086</v>
      </c>
      <c r="AH758">
        <v>6</v>
      </c>
      <c r="AI758">
        <v>6</v>
      </c>
      <c r="AJ758">
        <v>6</v>
      </c>
      <c r="AK758">
        <v>6</v>
      </c>
      <c r="AL758">
        <v>6</v>
      </c>
      <c r="AM758">
        <v>6</v>
      </c>
    </row>
    <row r="759" spans="1:39" ht="132" x14ac:dyDescent="0.15">
      <c r="A759" s="1"/>
      <c r="B759" s="25">
        <v>620154</v>
      </c>
      <c r="C759" s="26">
        <v>2</v>
      </c>
      <c r="D759" s="25">
        <v>154</v>
      </c>
      <c r="E759" s="26">
        <v>620155</v>
      </c>
      <c r="F759" s="27" t="s">
        <v>90</v>
      </c>
      <c r="G759" s="27" t="s">
        <v>60</v>
      </c>
      <c r="H759" s="28" t="str">
        <f t="shared" si="61"/>
        <v>[{"item_id":1,"count":100000}]</v>
      </c>
      <c r="I759" s="29"/>
      <c r="J759" s="29" t="str">
        <f t="shared" si="62"/>
        <v>[
{"monster_id":20344,"level":203,"stage":6,"spos":1,"cpos":1},
{"monster_id":20016,"level":203,"stage":6,"spos":2,"cpos":2},
{"monster_id":20176,"level":203,"stage":6,"spos":3,"cpos":3},
{"monster_id":20362,"level":203,"stage":6,"spos":4,"cpos":4},
{"monster_id":20311,"level":203,"stage":5,"spos":5,"cpos":5},
{"monster_id":20023,"level":203,"stage":6,"spos":6,"cpos":6}
]</v>
      </c>
      <c r="L759" s="3">
        <f t="shared" si="58"/>
        <v>4</v>
      </c>
      <c r="M759" s="3">
        <f t="shared" si="59"/>
        <v>4</v>
      </c>
      <c r="S759" s="24" t="s">
        <v>71</v>
      </c>
      <c r="X759">
        <v>70053</v>
      </c>
      <c r="Z759">
        <f t="shared" si="60"/>
        <v>203</v>
      </c>
      <c r="AA759">
        <v>1</v>
      </c>
      <c r="AB759">
        <v>20344</v>
      </c>
      <c r="AC759">
        <v>20016</v>
      </c>
      <c r="AD759">
        <v>20176</v>
      </c>
      <c r="AE759">
        <v>20362</v>
      </c>
      <c r="AF759">
        <v>20311</v>
      </c>
      <c r="AG759">
        <v>20023</v>
      </c>
      <c r="AH759">
        <v>6</v>
      </c>
      <c r="AI759">
        <v>6</v>
      </c>
      <c r="AJ759">
        <v>6</v>
      </c>
      <c r="AK759">
        <v>6</v>
      </c>
      <c r="AL759">
        <v>5</v>
      </c>
      <c r="AM759">
        <v>6</v>
      </c>
    </row>
    <row r="760" spans="1:39" ht="132" x14ac:dyDescent="0.15">
      <c r="A760" s="1"/>
      <c r="B760" s="25">
        <v>620155</v>
      </c>
      <c r="C760" s="26">
        <v>2</v>
      </c>
      <c r="D760" s="25">
        <v>155</v>
      </c>
      <c r="E760" s="25">
        <v>620156</v>
      </c>
      <c r="F760" s="27" t="s">
        <v>90</v>
      </c>
      <c r="G760" s="27" t="s">
        <v>60</v>
      </c>
      <c r="H760" s="28" t="str">
        <f t="shared" si="61"/>
        <v>[{"item_id":151,"count":20}]</v>
      </c>
      <c r="I760" s="29">
        <v>1</v>
      </c>
      <c r="J760" s="29" t="str">
        <f>"[
{""monster_id"":"&amp;AB760&amp;",""level"":"&amp;Z760&amp;",""stage"":"&amp;AH760&amp;",""spos"":1,""cpos"":1,""boss"":1},
{""monster_id"":"&amp;AC760&amp;",""level"":"&amp;Z760&amp;",""stage"":"&amp;AI760&amp;",""spos"":2,""cpos"":2},
{""monster_id"":"&amp;AD760&amp;",""level"":"&amp;Z760&amp;",""stage"":"&amp;AJ760&amp;",""spos"":3,""cpos"":3},
{""monster_id"":"&amp;AE760&amp;",""level"":"&amp;Z760&amp;",""stage"":"&amp;AK760&amp;",""spos"":4,""cpos"":4},
{""monster_id"":"&amp;AF760&amp;",""level"":"&amp;Z760&amp;",""stage"":"&amp;AL760&amp;",""spos"":5,""cpos"":5},
{""monster_id"":"&amp;AG760&amp;",""level"":"&amp;Z760&amp;",""stage"":"&amp;AM760&amp;",""spos"":6,""cpos"":6}
]"</f>
        <v>[
{"monster_id":20395,"level":205,"stage":6,"spos":1,"cpos":1,"boss":1},
{"monster_id":20433,"level":205,"stage":5,"spos":2,"cpos":2},
{"monster_id":20012,"level":205,"stage":6,"spos":3,"cpos":3},
{"monster_id":20125,"level":205,"stage":6,"spos":4,"cpos":4},
{"monster_id":20075,"level":205,"stage":6,"spos":5,"cpos":5},
{"monster_id":20364,"level":205,"stage":6,"spos":6,"cpos":6}
]</v>
      </c>
      <c r="L760" s="3">
        <f t="shared" si="58"/>
        <v>0</v>
      </c>
      <c r="M760" s="3">
        <f t="shared" si="59"/>
        <v>5</v>
      </c>
      <c r="T760" s="24" t="str">
        <f>"{""item_id"":"&amp;W760&amp;",""count"":20}"</f>
        <v>{"item_id":151,"count":20}</v>
      </c>
      <c r="W760">
        <v>151</v>
      </c>
      <c r="X760">
        <v>70053</v>
      </c>
      <c r="Z760">
        <f t="shared" si="60"/>
        <v>205</v>
      </c>
      <c r="AA760">
        <v>2</v>
      </c>
      <c r="AB760">
        <v>20395</v>
      </c>
      <c r="AC760">
        <v>20433</v>
      </c>
      <c r="AD760">
        <v>20012</v>
      </c>
      <c r="AE760">
        <v>20125</v>
      </c>
      <c r="AF760">
        <v>20075</v>
      </c>
      <c r="AG760">
        <v>20364</v>
      </c>
      <c r="AH760">
        <v>6</v>
      </c>
      <c r="AI760">
        <v>5</v>
      </c>
      <c r="AJ760">
        <v>6</v>
      </c>
      <c r="AK760">
        <v>6</v>
      </c>
      <c r="AL760">
        <v>6</v>
      </c>
      <c r="AM760">
        <v>6</v>
      </c>
    </row>
    <row r="761" spans="1:39" ht="132" x14ac:dyDescent="0.15">
      <c r="A761" s="1"/>
      <c r="B761" s="25">
        <v>620156</v>
      </c>
      <c r="C761" s="26">
        <v>2</v>
      </c>
      <c r="D761" s="25">
        <v>156</v>
      </c>
      <c r="E761" s="26">
        <v>620157</v>
      </c>
      <c r="F761" s="27" t="s">
        <v>90</v>
      </c>
      <c r="G761" s="27" t="s">
        <v>60</v>
      </c>
      <c r="H761" s="28" t="str">
        <f t="shared" si="61"/>
        <v>[{"item_id":4,"count":100000}]</v>
      </c>
      <c r="I761" s="29"/>
      <c r="J761" s="29" t="str">
        <f t="shared" si="62"/>
        <v>[
{"monster_id":20021,"level":206,"stage":6,"spos":1,"cpos":1},
{"monster_id":20406,"level":206,"stage":6,"spos":2,"cpos":2},
{"monster_id":20133,"level":206,"stage":6,"spos":3,"cpos":3},
{"monster_id":20463,"level":206,"stage":6,"spos":4,"cpos":4},
{"monster_id":20442,"level":206,"stage":6,"spos":5,"cpos":5},
{"monster_id":20052,"level":206,"stage":6,"spos":6,"cpos":6}
]</v>
      </c>
      <c r="L761" s="3">
        <f t="shared" si="58"/>
        <v>1</v>
      </c>
      <c r="M761" s="3">
        <f t="shared" si="59"/>
        <v>6</v>
      </c>
      <c r="R761" s="24" t="s">
        <v>70</v>
      </c>
      <c r="X761">
        <v>70053</v>
      </c>
      <c r="Z761">
        <f t="shared" si="60"/>
        <v>206</v>
      </c>
      <c r="AA761">
        <v>1</v>
      </c>
      <c r="AB761">
        <v>20021</v>
      </c>
      <c r="AC761">
        <v>20406</v>
      </c>
      <c r="AD761">
        <v>20133</v>
      </c>
      <c r="AE761">
        <v>20463</v>
      </c>
      <c r="AF761">
        <v>20442</v>
      </c>
      <c r="AG761">
        <v>20052</v>
      </c>
      <c r="AH761">
        <v>6</v>
      </c>
      <c r="AI761">
        <v>6</v>
      </c>
      <c r="AJ761">
        <v>6</v>
      </c>
      <c r="AK761">
        <v>6</v>
      </c>
      <c r="AL761">
        <v>6</v>
      </c>
      <c r="AM761">
        <v>6</v>
      </c>
    </row>
    <row r="762" spans="1:39" ht="132" x14ac:dyDescent="0.15">
      <c r="A762" s="1"/>
      <c r="B762" s="25">
        <v>620157</v>
      </c>
      <c r="C762" s="26">
        <v>2</v>
      </c>
      <c r="D762" s="25">
        <v>157</v>
      </c>
      <c r="E762" s="25">
        <v>620158</v>
      </c>
      <c r="F762" s="27" t="s">
        <v>90</v>
      </c>
      <c r="G762" s="27" t="s">
        <v>60</v>
      </c>
      <c r="H762" s="28" t="str">
        <f t="shared" si="61"/>
        <v>[{"item_id":1,"count":100000}]</v>
      </c>
      <c r="I762" s="29"/>
      <c r="J762" s="29" t="str">
        <f t="shared" si="62"/>
        <v>[
{"monster_id":20336,"level":207,"stage":6,"spos":1,"cpos":1},
{"monster_id":20402,"level":207,"stage":6,"spos":2,"cpos":2},
{"monster_id":20421,"level":207,"stage":5,"spos":3,"cpos":3},
{"monster_id":20313,"level":207,"stage":5,"spos":4,"cpos":4},
{"monster_id":20452,"level":207,"stage":6,"spos":5,"cpos":5},
{"monster_id":20052,"level":207,"stage":6,"spos":6,"cpos":6}
]</v>
      </c>
      <c r="L762" s="3">
        <f t="shared" si="58"/>
        <v>2</v>
      </c>
      <c r="M762" s="3">
        <f t="shared" si="59"/>
        <v>7</v>
      </c>
      <c r="S762" s="24" t="s">
        <v>71</v>
      </c>
      <c r="X762">
        <v>70053</v>
      </c>
      <c r="Z762">
        <f t="shared" si="60"/>
        <v>207</v>
      </c>
      <c r="AA762">
        <v>1</v>
      </c>
      <c r="AB762">
        <v>20336</v>
      </c>
      <c r="AC762">
        <v>20402</v>
      </c>
      <c r="AD762">
        <v>20421</v>
      </c>
      <c r="AE762">
        <v>20313</v>
      </c>
      <c r="AF762">
        <v>20452</v>
      </c>
      <c r="AG762">
        <v>20052</v>
      </c>
      <c r="AH762">
        <v>6</v>
      </c>
      <c r="AI762">
        <v>6</v>
      </c>
      <c r="AJ762">
        <v>5</v>
      </c>
      <c r="AK762">
        <v>5</v>
      </c>
      <c r="AL762">
        <v>6</v>
      </c>
      <c r="AM762">
        <v>6</v>
      </c>
    </row>
    <row r="763" spans="1:39" ht="132" x14ac:dyDescent="0.15">
      <c r="A763" s="1"/>
      <c r="B763" s="25">
        <v>620158</v>
      </c>
      <c r="C763" s="26">
        <v>2</v>
      </c>
      <c r="D763" s="25">
        <v>158</v>
      </c>
      <c r="E763" s="26">
        <v>620159</v>
      </c>
      <c r="F763" s="27" t="s">
        <v>90</v>
      </c>
      <c r="G763" s="27" t="s">
        <v>60</v>
      </c>
      <c r="H763" s="28" t="str">
        <f t="shared" si="61"/>
        <v>[{"item_id":4,"count":100000}]</v>
      </c>
      <c r="I763" s="29"/>
      <c r="J763" s="29" t="str">
        <f t="shared" si="62"/>
        <v>[
{"monster_id":20071,"level":208,"stage":6,"spos":1,"cpos":1},
{"monster_id":20021,"level":208,"stage":6,"spos":2,"cpos":2},
{"monster_id":20425,"level":208,"stage":5,"spos":3,"cpos":3},
{"monster_id":20322,"level":208,"stage":5,"spos":4,"cpos":4},
{"monster_id":20085,"level":208,"stage":6,"spos":5,"cpos":5},
{"monster_id":20414,"level":208,"stage":6,"spos":6,"cpos":6}
]</v>
      </c>
      <c r="L763" s="3">
        <f t="shared" si="58"/>
        <v>3</v>
      </c>
      <c r="M763" s="3">
        <f t="shared" si="59"/>
        <v>8</v>
      </c>
      <c r="R763" s="24" t="s">
        <v>70</v>
      </c>
      <c r="X763">
        <v>70053</v>
      </c>
      <c r="Z763">
        <f t="shared" si="60"/>
        <v>208</v>
      </c>
      <c r="AA763">
        <v>1</v>
      </c>
      <c r="AB763">
        <v>20071</v>
      </c>
      <c r="AC763">
        <v>20021</v>
      </c>
      <c r="AD763">
        <v>20425</v>
      </c>
      <c r="AE763">
        <v>20322</v>
      </c>
      <c r="AF763">
        <v>20085</v>
      </c>
      <c r="AG763">
        <v>20414</v>
      </c>
      <c r="AH763">
        <v>6</v>
      </c>
      <c r="AI763">
        <v>6</v>
      </c>
      <c r="AJ763">
        <v>5</v>
      </c>
      <c r="AK763">
        <v>5</v>
      </c>
      <c r="AL763">
        <v>6</v>
      </c>
      <c r="AM763">
        <v>6</v>
      </c>
    </row>
    <row r="764" spans="1:39" ht="132" x14ac:dyDescent="0.15">
      <c r="A764" s="1"/>
      <c r="B764" s="25">
        <v>620159</v>
      </c>
      <c r="C764" s="26">
        <v>2</v>
      </c>
      <c r="D764" s="25">
        <v>159</v>
      </c>
      <c r="E764" s="25">
        <v>620160</v>
      </c>
      <c r="F764" s="27" t="s">
        <v>90</v>
      </c>
      <c r="G764" s="27" t="s">
        <v>60</v>
      </c>
      <c r="H764" s="28" t="str">
        <f t="shared" si="61"/>
        <v>[{"item_id":1,"count":100000}]</v>
      </c>
      <c r="I764" s="29"/>
      <c r="J764" s="29" t="str">
        <f t="shared" si="62"/>
        <v>[
{"monster_id":20314,"level":209,"stage":5,"spos":1,"cpos":1},
{"monster_id":20445,"level":209,"stage":6,"spos":2,"cpos":2},
{"monster_id":20016,"level":209,"stage":6,"spos":3,"cpos":3},
{"monster_id":20061,"level":209,"stage":6,"spos":4,"cpos":4},
{"monster_id":20462,"level":209,"stage":6,"spos":5,"cpos":5},
{"monster_id":20053,"level":209,"stage":6,"spos":6,"cpos":6}
]</v>
      </c>
      <c r="L764" s="3">
        <f t="shared" si="58"/>
        <v>4</v>
      </c>
      <c r="M764" s="3">
        <f t="shared" si="59"/>
        <v>9</v>
      </c>
      <c r="S764" s="24" t="s">
        <v>71</v>
      </c>
      <c r="X764">
        <v>70053</v>
      </c>
      <c r="Z764">
        <f t="shared" si="60"/>
        <v>209</v>
      </c>
      <c r="AA764">
        <v>1</v>
      </c>
      <c r="AB764">
        <v>20314</v>
      </c>
      <c r="AC764">
        <v>20445</v>
      </c>
      <c r="AD764">
        <v>20016</v>
      </c>
      <c r="AE764">
        <v>20061</v>
      </c>
      <c r="AF764">
        <v>20462</v>
      </c>
      <c r="AG764">
        <v>20053</v>
      </c>
      <c r="AH764">
        <v>5</v>
      </c>
      <c r="AI764">
        <v>6</v>
      </c>
      <c r="AJ764">
        <v>6</v>
      </c>
      <c r="AK764">
        <v>6</v>
      </c>
      <c r="AL764">
        <v>6</v>
      </c>
      <c r="AM764">
        <v>6</v>
      </c>
    </row>
    <row r="765" spans="1:39" ht="132" x14ac:dyDescent="0.15">
      <c r="A765" s="1"/>
      <c r="B765" s="25">
        <v>620160</v>
      </c>
      <c r="C765" s="26">
        <v>2</v>
      </c>
      <c r="D765" s="25">
        <v>160</v>
      </c>
      <c r="E765" s="26">
        <v>620161</v>
      </c>
      <c r="F765" s="27" t="s">
        <v>90</v>
      </c>
      <c r="G765" s="27" t="s">
        <v>60</v>
      </c>
      <c r="H765" s="28" t="str">
        <f t="shared" si="61"/>
        <v>[{"item_id":152,"count":19}]</v>
      </c>
      <c r="I765" s="29">
        <v>1</v>
      </c>
      <c r="J765" s="29" t="str">
        <f>"[
{""monster_id"":"&amp;AB765&amp;",""level"":"&amp;Z765&amp;",""stage"":"&amp;AH765&amp;",""spos"":1,""cpos"":1,""boss"":1},
{""monster_id"":"&amp;AC765&amp;",""level"":"&amp;Z765&amp;",""stage"":"&amp;AI765&amp;",""spos"":2,""cpos"":2},
{""monster_id"":"&amp;AD765&amp;",""level"":"&amp;Z765&amp;",""stage"":"&amp;AJ765&amp;",""spos"":3,""cpos"":3},
{""monster_id"":"&amp;AE765&amp;",""level"":"&amp;Z765&amp;",""stage"":"&amp;AK765&amp;",""spos"":4,""cpos"":4},
{""monster_id"":"&amp;AF765&amp;",""level"":"&amp;Z765&amp;",""stage"":"&amp;AL765&amp;",""spos"":5,""cpos"":5},
{""monster_id"":"&amp;AG765&amp;",""level"":"&amp;Z765&amp;",""stage"":"&amp;AM765&amp;",""spos"":6,""cpos"":6}
]"</f>
        <v>[
{"monster_id":20084,"level":211,"stage":6,"spos":1,"cpos":1,"boss":1},
{"monster_id":20312,"level":211,"stage":5,"spos":2,"cpos":2},
{"monster_id":20065,"level":211,"stage":6,"spos":3,"cpos":3},
{"monster_id":20051,"level":211,"stage":6,"spos":4,"cpos":4},
{"monster_id":20315,"level":211,"stage":5,"spos":5,"cpos":5},
{"monster_id":20472,"level":211,"stage":6,"spos":6,"cpos":6}
]</v>
      </c>
      <c r="L765" s="3">
        <f t="shared" si="58"/>
        <v>0</v>
      </c>
      <c r="M765" s="3">
        <f t="shared" si="59"/>
        <v>0</v>
      </c>
      <c r="T765" s="24" t="str">
        <f>"{""item_id"":"&amp;W765&amp;",""count"":19}"</f>
        <v>{"item_id":152,"count":19}</v>
      </c>
      <c r="W765">
        <v>152</v>
      </c>
      <c r="X765">
        <v>70053</v>
      </c>
      <c r="Z765">
        <f t="shared" si="60"/>
        <v>211</v>
      </c>
      <c r="AA765">
        <v>2</v>
      </c>
      <c r="AB765">
        <v>20084</v>
      </c>
      <c r="AC765">
        <v>20312</v>
      </c>
      <c r="AD765">
        <v>20065</v>
      </c>
      <c r="AE765">
        <v>20051</v>
      </c>
      <c r="AF765">
        <v>20315</v>
      </c>
      <c r="AG765">
        <v>20472</v>
      </c>
      <c r="AH765">
        <v>6</v>
      </c>
      <c r="AI765">
        <v>5</v>
      </c>
      <c r="AJ765">
        <v>6</v>
      </c>
      <c r="AK765">
        <v>6</v>
      </c>
      <c r="AL765">
        <v>5</v>
      </c>
      <c r="AM765">
        <v>6</v>
      </c>
    </row>
    <row r="766" spans="1:39" ht="132" x14ac:dyDescent="0.15">
      <c r="A766" s="1"/>
      <c r="B766" s="25">
        <v>620161</v>
      </c>
      <c r="C766" s="26">
        <v>2</v>
      </c>
      <c r="D766" s="25">
        <v>161</v>
      </c>
      <c r="E766" s="25">
        <v>620162</v>
      </c>
      <c r="F766" s="27" t="s">
        <v>90</v>
      </c>
      <c r="G766" s="27" t="s">
        <v>60</v>
      </c>
      <c r="H766" s="28" t="str">
        <f t="shared" si="61"/>
        <v>[{"item_id":4,"count":140000}]</v>
      </c>
      <c r="I766" s="29"/>
      <c r="J766" s="29" t="str">
        <f t="shared" si="62"/>
        <v>[
{"monster_id":20125,"level":212,"stage":6,"spos":1,"cpos":1},
{"monster_id":20165,"level":212,"stage":6,"spos":2,"cpos":2},
{"monster_id":20046,"level":212,"stage":6,"spos":3,"cpos":3},
{"monster_id":20185,"level":212,"stage":6,"spos":4,"cpos":4},
{"monster_id":20041,"level":212,"stage":6,"spos":5,"cpos":5},
{"monster_id":20063,"level":212,"stage":6,"spos":6,"cpos":6}
]</v>
      </c>
      <c r="L766" s="3">
        <f t="shared" si="58"/>
        <v>1</v>
      </c>
      <c r="M766" s="3">
        <f t="shared" si="59"/>
        <v>1</v>
      </c>
      <c r="R766" s="24" t="s">
        <v>72</v>
      </c>
      <c r="X766">
        <v>70053</v>
      </c>
      <c r="Z766">
        <f t="shared" si="60"/>
        <v>212</v>
      </c>
      <c r="AA766">
        <v>1</v>
      </c>
      <c r="AB766">
        <v>20125</v>
      </c>
      <c r="AC766">
        <v>20165</v>
      </c>
      <c r="AD766">
        <v>20046</v>
      </c>
      <c r="AE766">
        <v>20185</v>
      </c>
      <c r="AF766">
        <v>20041</v>
      </c>
      <c r="AG766">
        <v>20063</v>
      </c>
      <c r="AH766">
        <v>6</v>
      </c>
      <c r="AI766">
        <v>6</v>
      </c>
      <c r="AJ766">
        <v>6</v>
      </c>
      <c r="AK766">
        <v>6</v>
      </c>
      <c r="AL766">
        <v>6</v>
      </c>
      <c r="AM766">
        <v>6</v>
      </c>
    </row>
    <row r="767" spans="1:39" ht="132" x14ac:dyDescent="0.15">
      <c r="A767" s="1"/>
      <c r="B767" s="25">
        <v>620162</v>
      </c>
      <c r="C767" s="26">
        <v>2</v>
      </c>
      <c r="D767" s="25">
        <v>162</v>
      </c>
      <c r="E767" s="26">
        <v>620163</v>
      </c>
      <c r="F767" s="27" t="s">
        <v>90</v>
      </c>
      <c r="G767" s="27" t="s">
        <v>60</v>
      </c>
      <c r="H767" s="28" t="str">
        <f t="shared" si="61"/>
        <v>[{"item_id":1,"count":140000}]</v>
      </c>
      <c r="I767" s="29"/>
      <c r="J767" s="29" t="str">
        <f t="shared" si="62"/>
        <v>[
{"monster_id":20084,"level":213,"stage":6,"spos":1,"cpos":1},
{"monster_id":20176,"level":213,"stage":6,"spos":2,"cpos":2},
{"monster_id":20126,"level":213,"stage":6,"spos":3,"cpos":3},
{"monster_id":20146,"level":213,"stage":6,"spos":4,"cpos":4},
{"monster_id":20373,"level":213,"stage":5,"spos":5,"cpos":5},
{"monster_id":20175,"level":213,"stage":6,"spos":6,"cpos":6}
]</v>
      </c>
      <c r="L767" s="3">
        <f t="shared" si="58"/>
        <v>2</v>
      </c>
      <c r="M767" s="3">
        <f t="shared" si="59"/>
        <v>2</v>
      </c>
      <c r="S767" s="24" t="s">
        <v>73</v>
      </c>
      <c r="X767">
        <v>70053</v>
      </c>
      <c r="Z767">
        <f t="shared" si="60"/>
        <v>213</v>
      </c>
      <c r="AA767">
        <v>1</v>
      </c>
      <c r="AB767">
        <v>20084</v>
      </c>
      <c r="AC767">
        <v>20176</v>
      </c>
      <c r="AD767">
        <v>20126</v>
      </c>
      <c r="AE767">
        <v>20146</v>
      </c>
      <c r="AF767">
        <v>20373</v>
      </c>
      <c r="AG767">
        <v>20175</v>
      </c>
      <c r="AH767">
        <v>6</v>
      </c>
      <c r="AI767">
        <v>6</v>
      </c>
      <c r="AJ767">
        <v>6</v>
      </c>
      <c r="AK767">
        <v>6</v>
      </c>
      <c r="AL767">
        <v>5</v>
      </c>
      <c r="AM767">
        <v>6</v>
      </c>
    </row>
    <row r="768" spans="1:39" ht="132" x14ac:dyDescent="0.15">
      <c r="A768" s="1"/>
      <c r="B768" s="25">
        <v>620163</v>
      </c>
      <c r="C768" s="26">
        <v>2</v>
      </c>
      <c r="D768" s="25">
        <v>163</v>
      </c>
      <c r="E768" s="25">
        <v>620164</v>
      </c>
      <c r="F768" s="27" t="s">
        <v>90</v>
      </c>
      <c r="G768" s="27" t="s">
        <v>60</v>
      </c>
      <c r="H768" s="28" t="str">
        <f t="shared" si="61"/>
        <v>[{"item_id":4,"count":140000}]</v>
      </c>
      <c r="I768" s="29"/>
      <c r="J768" s="29" t="str">
        <f t="shared" si="62"/>
        <v>[
{"monster_id":20465,"level":214,"stage":6,"spos":1,"cpos":1},
{"monster_id":20344,"level":214,"stage":6,"spos":2,"cpos":2},
{"monster_id":20325,"level":214,"stage":5,"spos":3,"cpos":3},
{"monster_id":20463,"level":214,"stage":6,"spos":4,"cpos":4},
{"monster_id":20383,"level":214,"stage":5,"spos":5,"cpos":5},
{"monster_id":20386,"level":214,"stage":5,"spos":6,"cpos":6}
]</v>
      </c>
      <c r="L768" s="3">
        <f t="shared" si="58"/>
        <v>3</v>
      </c>
      <c r="M768" s="3">
        <f t="shared" si="59"/>
        <v>3</v>
      </c>
      <c r="R768" s="24" t="s">
        <v>72</v>
      </c>
      <c r="X768">
        <v>70053</v>
      </c>
      <c r="Z768">
        <f t="shared" si="60"/>
        <v>214</v>
      </c>
      <c r="AA768">
        <v>1</v>
      </c>
      <c r="AB768">
        <v>20465</v>
      </c>
      <c r="AC768">
        <v>20344</v>
      </c>
      <c r="AD768">
        <v>20325</v>
      </c>
      <c r="AE768">
        <v>20463</v>
      </c>
      <c r="AF768">
        <v>20383</v>
      </c>
      <c r="AG768">
        <v>20386</v>
      </c>
      <c r="AH768">
        <v>6</v>
      </c>
      <c r="AI768">
        <v>6</v>
      </c>
      <c r="AJ768">
        <v>5</v>
      </c>
      <c r="AK768">
        <v>6</v>
      </c>
      <c r="AL768">
        <v>5</v>
      </c>
      <c r="AM768">
        <v>5</v>
      </c>
    </row>
    <row r="769" spans="1:39" ht="132" x14ac:dyDescent="0.15">
      <c r="A769" s="1"/>
      <c r="B769" s="25">
        <v>620164</v>
      </c>
      <c r="C769" s="26">
        <v>2</v>
      </c>
      <c r="D769" s="25">
        <v>164</v>
      </c>
      <c r="E769" s="26">
        <v>620165</v>
      </c>
      <c r="F769" s="27" t="s">
        <v>90</v>
      </c>
      <c r="G769" s="27" t="s">
        <v>60</v>
      </c>
      <c r="H769" s="28" t="str">
        <f t="shared" si="61"/>
        <v>[{"item_id":1,"count":140000}]</v>
      </c>
      <c r="I769" s="29"/>
      <c r="J769" s="29" t="str">
        <f t="shared" si="62"/>
        <v>[
{"monster_id":20053,"level":215,"stage":6,"spos":1,"cpos":1},
{"monster_id":20321,"level":215,"stage":5,"spos":2,"cpos":2},
{"monster_id":20061,"level":215,"stage":6,"spos":3,"cpos":3},
{"monster_id":20393,"level":215,"stage":6,"spos":4,"cpos":4},
{"monster_id":20346,"level":215,"stage":6,"spos":5,"cpos":5},
{"monster_id":20371,"level":215,"stage":5,"spos":6,"cpos":6}
]</v>
      </c>
      <c r="L769" s="3">
        <f t="shared" si="58"/>
        <v>4</v>
      </c>
      <c r="M769" s="3">
        <f t="shared" si="59"/>
        <v>4</v>
      </c>
      <c r="S769" s="24" t="s">
        <v>73</v>
      </c>
      <c r="X769">
        <v>70053</v>
      </c>
      <c r="Z769">
        <f t="shared" si="60"/>
        <v>215</v>
      </c>
      <c r="AA769">
        <v>1</v>
      </c>
      <c r="AB769">
        <v>20053</v>
      </c>
      <c r="AC769">
        <v>20321</v>
      </c>
      <c r="AD769">
        <v>20061</v>
      </c>
      <c r="AE769">
        <v>20393</v>
      </c>
      <c r="AF769">
        <v>20346</v>
      </c>
      <c r="AG769">
        <v>20371</v>
      </c>
      <c r="AH769">
        <v>6</v>
      </c>
      <c r="AI769">
        <v>5</v>
      </c>
      <c r="AJ769">
        <v>6</v>
      </c>
      <c r="AK769">
        <v>6</v>
      </c>
      <c r="AL769">
        <v>6</v>
      </c>
      <c r="AM769">
        <v>5</v>
      </c>
    </row>
    <row r="770" spans="1:39" ht="132" x14ac:dyDescent="0.15">
      <c r="A770" s="1"/>
      <c r="B770" s="25">
        <v>620165</v>
      </c>
      <c r="C770" s="26">
        <v>2</v>
      </c>
      <c r="D770" s="25">
        <v>165</v>
      </c>
      <c r="E770" s="25">
        <v>620166</v>
      </c>
      <c r="F770" s="27" t="s">
        <v>90</v>
      </c>
      <c r="G770" s="27" t="s">
        <v>60</v>
      </c>
      <c r="H770" s="28" t="str">
        <f t="shared" si="61"/>
        <v>[{"item_id":153,"count":18}]</v>
      </c>
      <c r="I770" s="29">
        <v>1</v>
      </c>
      <c r="J770" s="29" t="str">
        <f>"[
{""monster_id"":"&amp;AB770&amp;",""level"":"&amp;Z770&amp;",""stage"":"&amp;AH770&amp;",""spos"":1,""cpos"":1,""boss"":1},
{""monster_id"":"&amp;AC770&amp;",""level"":"&amp;Z770&amp;",""stage"":"&amp;AI770&amp;",""spos"":2,""cpos"":2},
{""monster_id"":"&amp;AD770&amp;",""level"":"&amp;Z770&amp;",""stage"":"&amp;AJ770&amp;",""spos"":3,""cpos"":3},
{""monster_id"":"&amp;AE770&amp;",""level"":"&amp;Z770&amp;",""stage"":"&amp;AK770&amp;",""spos"":4,""cpos"":4},
{""monster_id"":"&amp;AF770&amp;",""level"":"&amp;Z770&amp;",""stage"":"&amp;AL770&amp;",""spos"":5,""cpos"":5},
{""monster_id"":"&amp;AG770&amp;",""level"":"&amp;Z770&amp;",""stage"":"&amp;AM770&amp;",""spos"":6,""cpos"":6}
]"</f>
        <v>[
{"monster_id":20135,"level":217,"stage":6,"spos":1,"cpos":1,"boss":1},
{"monster_id":20122,"level":217,"stage":6,"spos":2,"cpos":2},
{"monster_id":20171,"level":217,"stage":6,"spos":3,"cpos":3},
{"monster_id":20085,"level":217,"stage":6,"spos":4,"cpos":4},
{"monster_id":20393,"level":217,"stage":6,"spos":5,"cpos":5},
{"monster_id":20353,"level":217,"stage":6,"spos":6,"cpos":6}
]</v>
      </c>
      <c r="L770" s="3">
        <f t="shared" si="58"/>
        <v>0</v>
      </c>
      <c r="M770" s="3">
        <f t="shared" si="59"/>
        <v>5</v>
      </c>
      <c r="T770" s="24" t="str">
        <f>"{""item_id"":"&amp;W770&amp;",""count"":18}"</f>
        <v>{"item_id":153,"count":18}</v>
      </c>
      <c r="W770">
        <v>153</v>
      </c>
      <c r="X770">
        <v>70053</v>
      </c>
      <c r="Z770">
        <f t="shared" si="60"/>
        <v>217</v>
      </c>
      <c r="AA770">
        <v>2</v>
      </c>
      <c r="AB770">
        <v>20135</v>
      </c>
      <c r="AC770">
        <v>20122</v>
      </c>
      <c r="AD770">
        <v>20171</v>
      </c>
      <c r="AE770">
        <v>20085</v>
      </c>
      <c r="AF770">
        <v>20393</v>
      </c>
      <c r="AG770">
        <v>20353</v>
      </c>
      <c r="AH770">
        <v>6</v>
      </c>
      <c r="AI770">
        <v>6</v>
      </c>
      <c r="AJ770">
        <v>6</v>
      </c>
      <c r="AK770">
        <v>6</v>
      </c>
      <c r="AL770">
        <v>6</v>
      </c>
      <c r="AM770">
        <v>6</v>
      </c>
    </row>
    <row r="771" spans="1:39" ht="132" x14ac:dyDescent="0.15">
      <c r="A771" s="1"/>
      <c r="B771" s="25">
        <v>620166</v>
      </c>
      <c r="C771" s="26">
        <v>2</v>
      </c>
      <c r="D771" s="25">
        <v>166</v>
      </c>
      <c r="E771" s="26">
        <v>620167</v>
      </c>
      <c r="F771" s="27" t="s">
        <v>90</v>
      </c>
      <c r="G771" s="27" t="s">
        <v>60</v>
      </c>
      <c r="H771" s="28" t="str">
        <f t="shared" si="61"/>
        <v>[{"item_id":4,"count":140000}]</v>
      </c>
      <c r="I771" s="29"/>
      <c r="J771" s="29" t="str">
        <f t="shared" si="62"/>
        <v>[
{"monster_id":20361,"level":218,"stage":6,"spos":1,"cpos":1},
{"monster_id":20046,"level":218,"stage":6,"spos":2,"cpos":2},
{"monster_id":20061,"level":218,"stage":6,"spos":3,"cpos":3},
{"monster_id":20076,"level":218,"stage":6,"spos":4,"cpos":4},
{"monster_id":20154,"level":218,"stage":6,"spos":5,"cpos":5},
{"monster_id":20116,"level":218,"stage":6,"spos":6,"cpos":6}
]</v>
      </c>
      <c r="L771" s="3">
        <f t="shared" si="58"/>
        <v>1</v>
      </c>
      <c r="M771" s="3">
        <f t="shared" si="59"/>
        <v>6</v>
      </c>
      <c r="R771" s="24" t="s">
        <v>72</v>
      </c>
      <c r="X771">
        <v>70053</v>
      </c>
      <c r="Z771">
        <f t="shared" si="60"/>
        <v>218</v>
      </c>
      <c r="AA771">
        <v>1</v>
      </c>
      <c r="AB771">
        <v>20361</v>
      </c>
      <c r="AC771">
        <v>20046</v>
      </c>
      <c r="AD771">
        <v>20061</v>
      </c>
      <c r="AE771">
        <v>20076</v>
      </c>
      <c r="AF771">
        <v>20154</v>
      </c>
      <c r="AG771">
        <v>20116</v>
      </c>
      <c r="AH771">
        <v>6</v>
      </c>
      <c r="AI771">
        <v>6</v>
      </c>
      <c r="AJ771">
        <v>6</v>
      </c>
      <c r="AK771">
        <v>6</v>
      </c>
      <c r="AL771">
        <v>6</v>
      </c>
      <c r="AM771">
        <v>6</v>
      </c>
    </row>
    <row r="772" spans="1:39" ht="132" x14ac:dyDescent="0.15">
      <c r="A772" s="1"/>
      <c r="B772" s="25">
        <v>620167</v>
      </c>
      <c r="C772" s="26">
        <v>2</v>
      </c>
      <c r="D772" s="25">
        <v>167</v>
      </c>
      <c r="E772" s="25">
        <v>620168</v>
      </c>
      <c r="F772" s="27" t="s">
        <v>90</v>
      </c>
      <c r="G772" s="27" t="s">
        <v>60</v>
      </c>
      <c r="H772" s="28" t="str">
        <f t="shared" si="61"/>
        <v>[{"item_id":1,"count":140000}]</v>
      </c>
      <c r="I772" s="29"/>
      <c r="J772" s="29" t="str">
        <f t="shared" si="62"/>
        <v>[
{"monster_id":20403,"level":219,"stage":6,"spos":1,"cpos":1},
{"monster_id":20442,"level":219,"stage":6,"spos":2,"cpos":2},
{"monster_id":20114,"level":219,"stage":6,"spos":3,"cpos":3},
{"monster_id":20464,"level":219,"stage":6,"spos":4,"cpos":4},
{"monster_id":20341,"level":219,"stage":6,"spos":5,"cpos":5},
{"monster_id":20064,"level":219,"stage":6,"spos":6,"cpos":6}
]</v>
      </c>
      <c r="L772" s="3">
        <f t="shared" si="58"/>
        <v>2</v>
      </c>
      <c r="M772" s="3">
        <f t="shared" si="59"/>
        <v>7</v>
      </c>
      <c r="S772" s="24" t="s">
        <v>73</v>
      </c>
      <c r="X772">
        <v>70053</v>
      </c>
      <c r="Z772">
        <f t="shared" si="60"/>
        <v>219</v>
      </c>
      <c r="AA772">
        <v>1</v>
      </c>
      <c r="AB772">
        <v>20403</v>
      </c>
      <c r="AC772">
        <v>20442</v>
      </c>
      <c r="AD772">
        <v>20114</v>
      </c>
      <c r="AE772">
        <v>20464</v>
      </c>
      <c r="AF772">
        <v>20341</v>
      </c>
      <c r="AG772">
        <v>20064</v>
      </c>
      <c r="AH772">
        <v>6</v>
      </c>
      <c r="AI772">
        <v>6</v>
      </c>
      <c r="AJ772">
        <v>6</v>
      </c>
      <c r="AK772">
        <v>6</v>
      </c>
      <c r="AL772">
        <v>6</v>
      </c>
      <c r="AM772">
        <v>6</v>
      </c>
    </row>
    <row r="773" spans="1:39" ht="132" x14ac:dyDescent="0.15">
      <c r="A773" s="1"/>
      <c r="B773" s="25">
        <v>620168</v>
      </c>
      <c r="C773" s="26">
        <v>2</v>
      </c>
      <c r="D773" s="25">
        <v>168</v>
      </c>
      <c r="E773" s="26">
        <v>620169</v>
      </c>
      <c r="F773" s="27" t="s">
        <v>90</v>
      </c>
      <c r="G773" s="27" t="s">
        <v>60</v>
      </c>
      <c r="H773" s="28" t="str">
        <f t="shared" si="61"/>
        <v>[{"item_id":4,"count":140000}]</v>
      </c>
      <c r="I773" s="29"/>
      <c r="J773" s="29" t="str">
        <f t="shared" si="62"/>
        <v>[
{"monster_id":20445,"level":220,"stage":6,"spos":1,"cpos":1},
{"monster_id":20072,"level":220,"stage":6,"spos":2,"cpos":2},
{"monster_id":20344,"level":220,"stage":6,"spos":3,"cpos":3},
{"monster_id":20335,"level":220,"stage":6,"spos":4,"cpos":4},
{"monster_id":20346,"level":220,"stage":6,"spos":5,"cpos":5},
{"monster_id":20024,"level":220,"stage":6,"spos":6,"cpos":6}
]</v>
      </c>
      <c r="L773" s="3">
        <f t="shared" si="58"/>
        <v>3</v>
      </c>
      <c r="M773" s="3">
        <f t="shared" si="59"/>
        <v>8</v>
      </c>
      <c r="R773" s="24" t="s">
        <v>72</v>
      </c>
      <c r="X773">
        <v>70053</v>
      </c>
      <c r="Z773">
        <f t="shared" si="60"/>
        <v>220</v>
      </c>
      <c r="AA773">
        <v>1</v>
      </c>
      <c r="AB773">
        <v>20445</v>
      </c>
      <c r="AC773">
        <v>20072</v>
      </c>
      <c r="AD773">
        <v>20344</v>
      </c>
      <c r="AE773">
        <v>20335</v>
      </c>
      <c r="AF773">
        <v>20346</v>
      </c>
      <c r="AG773">
        <v>20024</v>
      </c>
      <c r="AH773">
        <v>6</v>
      </c>
      <c r="AI773">
        <v>6</v>
      </c>
      <c r="AJ773">
        <v>6</v>
      </c>
      <c r="AK773">
        <v>6</v>
      </c>
      <c r="AL773">
        <v>6</v>
      </c>
      <c r="AM773">
        <v>6</v>
      </c>
    </row>
    <row r="774" spans="1:39" ht="132" x14ac:dyDescent="0.15">
      <c r="A774" s="1"/>
      <c r="B774" s="25">
        <v>620169</v>
      </c>
      <c r="C774" s="26">
        <v>2</v>
      </c>
      <c r="D774" s="25">
        <v>169</v>
      </c>
      <c r="E774" s="25">
        <v>620170</v>
      </c>
      <c r="F774" s="27" t="s">
        <v>90</v>
      </c>
      <c r="G774" s="27" t="s">
        <v>60</v>
      </c>
      <c r="H774" s="28" t="str">
        <f t="shared" si="61"/>
        <v>[{"item_id":1,"count":140000}]</v>
      </c>
      <c r="I774" s="29"/>
      <c r="J774" s="29" t="str">
        <f t="shared" si="62"/>
        <v>[
{"monster_id":20325,"level":221,"stage":5,"spos":1,"cpos":1},
{"monster_id":20064,"level":221,"stage":6,"spos":2,"cpos":2},
{"monster_id":20023,"level":221,"stage":6,"spos":3,"cpos":3},
{"monster_id":20456,"level":221,"stage":6,"spos":4,"cpos":4},
{"monster_id":20085,"level":221,"stage":6,"spos":5,"cpos":5},
{"monster_id":20143,"level":221,"stage":6,"spos":6,"cpos":6}
]</v>
      </c>
      <c r="L774" s="3">
        <f t="shared" ref="L774:L837" si="63">MOD(B774,5)</f>
        <v>4</v>
      </c>
      <c r="M774" s="3">
        <f t="shared" ref="M774:M837" si="64">MOD(B774,10)</f>
        <v>9</v>
      </c>
      <c r="S774" s="24" t="s">
        <v>73</v>
      </c>
      <c r="X774">
        <v>70053</v>
      </c>
      <c r="Z774">
        <f t="shared" si="60"/>
        <v>221</v>
      </c>
      <c r="AA774">
        <v>1</v>
      </c>
      <c r="AB774">
        <v>20325</v>
      </c>
      <c r="AC774">
        <v>20064</v>
      </c>
      <c r="AD774">
        <v>20023</v>
      </c>
      <c r="AE774">
        <v>20456</v>
      </c>
      <c r="AF774">
        <v>20085</v>
      </c>
      <c r="AG774">
        <v>20143</v>
      </c>
      <c r="AH774">
        <v>5</v>
      </c>
      <c r="AI774">
        <v>6</v>
      </c>
      <c r="AJ774">
        <v>6</v>
      </c>
      <c r="AK774">
        <v>6</v>
      </c>
      <c r="AL774">
        <v>6</v>
      </c>
      <c r="AM774">
        <v>6</v>
      </c>
    </row>
    <row r="775" spans="1:39" ht="132" x14ac:dyDescent="0.15">
      <c r="A775" s="1"/>
      <c r="B775" s="25">
        <v>620170</v>
      </c>
      <c r="C775" s="26">
        <v>2</v>
      </c>
      <c r="D775" s="25">
        <v>170</v>
      </c>
      <c r="E775" s="26">
        <v>620171</v>
      </c>
      <c r="F775" s="27" t="s">
        <v>90</v>
      </c>
      <c r="G775" s="27" t="s">
        <v>60</v>
      </c>
      <c r="H775" s="28" t="str">
        <f t="shared" si="61"/>
        <v>[{"item_id":154,"count":14}]</v>
      </c>
      <c r="I775" s="29">
        <v>1</v>
      </c>
      <c r="J775" s="29" t="str">
        <f>"[
{""monster_id"":"&amp;AB775&amp;",""level"":"&amp;Z775&amp;",""stage"":"&amp;AH775&amp;",""spos"":1,""cpos"":1,""boss"":1},
{""monster_id"":"&amp;AC775&amp;",""level"":"&amp;Z775&amp;",""stage"":"&amp;AI775&amp;",""spos"":2,""cpos"":2},
{""monster_id"":"&amp;AD775&amp;",""level"":"&amp;Z775&amp;",""stage"":"&amp;AJ775&amp;",""spos"":3,""cpos"":3},
{""monster_id"":"&amp;AE775&amp;",""level"":"&amp;Z775&amp;",""stage"":"&amp;AK775&amp;",""spos"":4,""cpos"":4},
{""monster_id"":"&amp;AF775&amp;",""level"":"&amp;Z775&amp;",""stage"":"&amp;AL775&amp;",""spos"":5,""cpos"":5},
{""monster_id"":"&amp;AG775&amp;",""level"":"&amp;Z775&amp;",""stage"":"&amp;AM775&amp;",""spos"":6,""cpos"":6}
]"</f>
        <v>[
{"monster_id":20082,"level":223,"stage":6,"spos":1,"cpos":1,"boss":1},
{"monster_id":20153,"level":223,"stage":6,"spos":2,"cpos":2},
{"monster_id":20183,"level":223,"stage":6,"spos":3,"cpos":3},
{"monster_id":20143,"level":223,"stage":6,"spos":4,"cpos":4},
{"monster_id":20152,"level":223,"stage":6,"spos":5,"cpos":5},
{"monster_id":20355,"level":223,"stage":6,"spos":6,"cpos":6}
]</v>
      </c>
      <c r="L775" s="3">
        <f t="shared" si="63"/>
        <v>0</v>
      </c>
      <c r="M775" s="3">
        <f t="shared" si="64"/>
        <v>0</v>
      </c>
      <c r="T775" s="24" t="str">
        <f>"{""item_id"":"&amp;W775&amp;",""count"":14}"</f>
        <v>{"item_id":154,"count":14}</v>
      </c>
      <c r="W775">
        <v>154</v>
      </c>
      <c r="X775">
        <v>70053</v>
      </c>
      <c r="Z775">
        <f t="shared" si="60"/>
        <v>223</v>
      </c>
      <c r="AA775">
        <v>2</v>
      </c>
      <c r="AB775">
        <v>20082</v>
      </c>
      <c r="AC775">
        <v>20153</v>
      </c>
      <c r="AD775">
        <v>20183</v>
      </c>
      <c r="AE775">
        <v>20143</v>
      </c>
      <c r="AF775">
        <v>20152</v>
      </c>
      <c r="AG775">
        <v>20355</v>
      </c>
      <c r="AH775">
        <v>6</v>
      </c>
      <c r="AI775">
        <v>6</v>
      </c>
      <c r="AJ775">
        <v>6</v>
      </c>
      <c r="AK775">
        <v>6</v>
      </c>
      <c r="AL775">
        <v>6</v>
      </c>
      <c r="AM775">
        <v>6</v>
      </c>
    </row>
    <row r="776" spans="1:39" ht="132" x14ac:dyDescent="0.15">
      <c r="A776" s="1"/>
      <c r="B776" s="25">
        <v>620171</v>
      </c>
      <c r="C776" s="26">
        <v>2</v>
      </c>
      <c r="D776" s="25">
        <v>171</v>
      </c>
      <c r="E776" s="25">
        <v>620172</v>
      </c>
      <c r="F776" s="27" t="s">
        <v>90</v>
      </c>
      <c r="G776" s="27" t="s">
        <v>60</v>
      </c>
      <c r="H776" s="28" t="str">
        <f t="shared" si="61"/>
        <v>[{"item_id":4,"count":140000}]</v>
      </c>
      <c r="I776" s="29"/>
      <c r="J776" s="29" t="str">
        <f t="shared" si="62"/>
        <v>[
{"monster_id":20371,"level":224,"stage":5,"spos":1,"cpos":1},
{"monster_id":20053,"level":224,"stage":6,"spos":2,"cpos":2},
{"monster_id":20364,"level":224,"stage":6,"spos":3,"cpos":3},
{"monster_id":20431,"level":224,"stage":5,"spos":4,"cpos":4},
{"monster_id":20464,"level":224,"stage":6,"spos":5,"cpos":5},
{"monster_id":20441,"level":224,"stage":6,"spos":6,"cpos":6}
]</v>
      </c>
      <c r="L776" s="3">
        <f t="shared" si="63"/>
        <v>1</v>
      </c>
      <c r="M776" s="3">
        <f t="shared" si="64"/>
        <v>1</v>
      </c>
      <c r="R776" s="24" t="s">
        <v>72</v>
      </c>
      <c r="X776">
        <v>70053</v>
      </c>
      <c r="Z776">
        <f t="shared" si="60"/>
        <v>224</v>
      </c>
      <c r="AA776">
        <v>1</v>
      </c>
      <c r="AB776">
        <v>20371</v>
      </c>
      <c r="AC776">
        <v>20053</v>
      </c>
      <c r="AD776">
        <v>20364</v>
      </c>
      <c r="AE776">
        <v>20431</v>
      </c>
      <c r="AF776">
        <v>20464</v>
      </c>
      <c r="AG776">
        <v>20441</v>
      </c>
      <c r="AH776">
        <v>5</v>
      </c>
      <c r="AI776">
        <v>6</v>
      </c>
      <c r="AJ776">
        <v>6</v>
      </c>
      <c r="AK776">
        <v>5</v>
      </c>
      <c r="AL776">
        <v>6</v>
      </c>
      <c r="AM776">
        <v>6</v>
      </c>
    </row>
    <row r="777" spans="1:39" ht="132" x14ac:dyDescent="0.15">
      <c r="A777" s="1"/>
      <c r="B777" s="25">
        <v>620172</v>
      </c>
      <c r="C777" s="26">
        <v>2</v>
      </c>
      <c r="D777" s="25">
        <v>172</v>
      </c>
      <c r="E777" s="26">
        <v>620173</v>
      </c>
      <c r="F777" s="27" t="s">
        <v>90</v>
      </c>
      <c r="G777" s="27" t="s">
        <v>60</v>
      </c>
      <c r="H777" s="28" t="str">
        <f t="shared" si="61"/>
        <v>[{"item_id":1,"count":140000}]</v>
      </c>
      <c r="I777" s="29"/>
      <c r="J777" s="29" t="str">
        <f t="shared" si="62"/>
        <v>[
{"monster_id":20335,"level":225,"stage":6,"spos":1,"cpos":1},
{"monster_id":20374,"level":225,"stage":5,"spos":2,"cpos":2},
{"monster_id":20454,"level":225,"stage":6,"spos":3,"cpos":3},
{"monster_id":20453,"level":225,"stage":6,"spos":4,"cpos":4},
{"monster_id":20365,"level":225,"stage":6,"spos":5,"cpos":5},
{"monster_id":20385,"level":225,"stage":5,"spos":6,"cpos":6}
]</v>
      </c>
      <c r="L777" s="3">
        <f t="shared" si="63"/>
        <v>2</v>
      </c>
      <c r="M777" s="3">
        <f t="shared" si="64"/>
        <v>2</v>
      </c>
      <c r="S777" s="24" t="s">
        <v>73</v>
      </c>
      <c r="X777">
        <v>70053</v>
      </c>
      <c r="Z777">
        <f t="shared" si="60"/>
        <v>225</v>
      </c>
      <c r="AA777">
        <v>1</v>
      </c>
      <c r="AB777">
        <v>20335</v>
      </c>
      <c r="AC777">
        <v>20374</v>
      </c>
      <c r="AD777">
        <v>20454</v>
      </c>
      <c r="AE777">
        <v>20453</v>
      </c>
      <c r="AF777">
        <v>20365</v>
      </c>
      <c r="AG777">
        <v>20385</v>
      </c>
      <c r="AH777">
        <v>6</v>
      </c>
      <c r="AI777">
        <v>5</v>
      </c>
      <c r="AJ777">
        <v>6</v>
      </c>
      <c r="AK777">
        <v>6</v>
      </c>
      <c r="AL777">
        <v>6</v>
      </c>
      <c r="AM777">
        <v>5</v>
      </c>
    </row>
    <row r="778" spans="1:39" ht="132" x14ac:dyDescent="0.15">
      <c r="A778" s="1"/>
      <c r="B778" s="25">
        <v>620173</v>
      </c>
      <c r="C778" s="26">
        <v>2</v>
      </c>
      <c r="D778" s="25">
        <v>173</v>
      </c>
      <c r="E778" s="25">
        <v>620174</v>
      </c>
      <c r="F778" s="27" t="s">
        <v>90</v>
      </c>
      <c r="G778" s="27" t="s">
        <v>60</v>
      </c>
      <c r="H778" s="28" t="str">
        <f t="shared" si="61"/>
        <v>[{"item_id":4,"count":140000}]</v>
      </c>
      <c r="I778" s="29"/>
      <c r="J778" s="29" t="str">
        <f t="shared" si="62"/>
        <v>[
{"monster_id":20311,"level":226,"stage":5,"spos":1,"cpos":1},
{"monster_id":20375,"level":226,"stage":5,"spos":2,"cpos":2},
{"monster_id":20143,"level":226,"stage":6,"spos":3,"cpos":3},
{"monster_id":20161,"level":226,"stage":6,"spos":4,"cpos":4},
{"monster_id":20083,"level":226,"stage":6,"spos":5,"cpos":5},
{"monster_id":20346,"level":226,"stage":6,"spos":6,"cpos":6}
]</v>
      </c>
      <c r="L778" s="3">
        <f t="shared" si="63"/>
        <v>3</v>
      </c>
      <c r="M778" s="3">
        <f t="shared" si="64"/>
        <v>3</v>
      </c>
      <c r="R778" s="24" t="s">
        <v>72</v>
      </c>
      <c r="X778">
        <v>70053</v>
      </c>
      <c r="Z778">
        <f t="shared" si="60"/>
        <v>226</v>
      </c>
      <c r="AA778">
        <v>1</v>
      </c>
      <c r="AB778">
        <v>20311</v>
      </c>
      <c r="AC778">
        <v>20375</v>
      </c>
      <c r="AD778">
        <v>20143</v>
      </c>
      <c r="AE778">
        <v>20161</v>
      </c>
      <c r="AF778">
        <v>20083</v>
      </c>
      <c r="AG778">
        <v>20346</v>
      </c>
      <c r="AH778">
        <v>5</v>
      </c>
      <c r="AI778">
        <v>5</v>
      </c>
      <c r="AJ778">
        <v>6</v>
      </c>
      <c r="AK778">
        <v>6</v>
      </c>
      <c r="AL778">
        <v>6</v>
      </c>
      <c r="AM778">
        <v>6</v>
      </c>
    </row>
    <row r="779" spans="1:39" ht="132" x14ac:dyDescent="0.15">
      <c r="A779" s="1"/>
      <c r="B779" s="25">
        <v>620174</v>
      </c>
      <c r="C779" s="26">
        <v>2</v>
      </c>
      <c r="D779" s="25">
        <v>174</v>
      </c>
      <c r="E779" s="26">
        <v>620175</v>
      </c>
      <c r="F779" s="27" t="s">
        <v>90</v>
      </c>
      <c r="G779" s="27" t="s">
        <v>60</v>
      </c>
      <c r="H779" s="28" t="str">
        <f t="shared" si="61"/>
        <v>[{"item_id":1,"count":140000}]</v>
      </c>
      <c r="I779" s="29"/>
      <c r="J779" s="29" t="str">
        <f t="shared" si="62"/>
        <v>[
{"monster_id":20131,"level":227,"stage":6,"spos":1,"cpos":1},
{"monster_id":20066,"level":227,"stage":6,"spos":2,"cpos":2},
{"monster_id":20054,"level":227,"stage":6,"spos":3,"cpos":3},
{"monster_id":20433,"level":227,"stage":5,"spos":4,"cpos":4},
{"monster_id":20366,"level":227,"stage":6,"spos":5,"cpos":5},
{"monster_id":20354,"level":227,"stage":6,"spos":6,"cpos":6}
]</v>
      </c>
      <c r="L779" s="3">
        <f t="shared" si="63"/>
        <v>4</v>
      </c>
      <c r="M779" s="3">
        <f t="shared" si="64"/>
        <v>4</v>
      </c>
      <c r="S779" s="24" t="s">
        <v>73</v>
      </c>
      <c r="X779">
        <v>70053</v>
      </c>
      <c r="Z779">
        <f t="shared" si="60"/>
        <v>227</v>
      </c>
      <c r="AA779">
        <v>1</v>
      </c>
      <c r="AB779">
        <v>20131</v>
      </c>
      <c r="AC779">
        <v>20066</v>
      </c>
      <c r="AD779">
        <v>20054</v>
      </c>
      <c r="AE779">
        <v>20433</v>
      </c>
      <c r="AF779">
        <v>20366</v>
      </c>
      <c r="AG779">
        <v>20354</v>
      </c>
      <c r="AH779">
        <v>6</v>
      </c>
      <c r="AI779">
        <v>6</v>
      </c>
      <c r="AJ779">
        <v>6</v>
      </c>
      <c r="AK779">
        <v>5</v>
      </c>
      <c r="AL779">
        <v>6</v>
      </c>
      <c r="AM779">
        <v>6</v>
      </c>
    </row>
    <row r="780" spans="1:39" ht="132" x14ac:dyDescent="0.15">
      <c r="A780" s="1"/>
      <c r="B780" s="25">
        <v>620175</v>
      </c>
      <c r="C780" s="26">
        <v>2</v>
      </c>
      <c r="D780" s="25">
        <v>175</v>
      </c>
      <c r="E780" s="25">
        <v>620176</v>
      </c>
      <c r="F780" s="27" t="s">
        <v>90</v>
      </c>
      <c r="G780" s="27" t="s">
        <v>60</v>
      </c>
      <c r="H780" s="28" t="str">
        <f t="shared" si="61"/>
        <v>[{"item_id":70053,"count":24}]</v>
      </c>
      <c r="I780" s="29">
        <v>1</v>
      </c>
      <c r="J780" s="29" t="str">
        <f>"[
{""monster_id"":"&amp;AB780&amp;",""level"":"&amp;Z780&amp;",""stage"":"&amp;AH780&amp;",""spos"":1,""cpos"":1,""boss"":1},
{""monster_id"":"&amp;AC780&amp;",""level"":"&amp;Z780&amp;",""stage"":"&amp;AI780&amp;",""spos"":2,""cpos"":2},
{""monster_id"":"&amp;AD780&amp;",""level"":"&amp;Z780&amp;",""stage"":"&amp;AJ780&amp;",""spos"":3,""cpos"":3},
{""monster_id"":"&amp;AE780&amp;",""level"":"&amp;Z780&amp;",""stage"":"&amp;AK780&amp;",""spos"":4,""cpos"":4},
{""monster_id"":"&amp;AF780&amp;",""level"":"&amp;Z780&amp;",""stage"":"&amp;AL780&amp;",""spos"":5,""cpos"":5},
{""monster_id"":"&amp;AG780&amp;",""level"":"&amp;Z780&amp;",""stage"":"&amp;AM780&amp;",""spos"":6,""cpos"":6}
]"</f>
        <v>[
{"monster_id":20043,"level":229,"stage":6,"spos":1,"cpos":1,"boss":1},
{"monster_id":20176,"level":229,"stage":6,"spos":2,"cpos":2},
{"monster_id":20025,"level":229,"stage":6,"spos":3,"cpos":3},
{"monster_id":20056,"level":229,"stage":6,"spos":4,"cpos":4},
{"monster_id":20162,"level":229,"stage":6,"spos":5,"cpos":5},
{"monster_id":20076,"level":229,"stage":6,"spos":6,"cpos":6}
]</v>
      </c>
      <c r="L780" s="3">
        <f t="shared" si="63"/>
        <v>0</v>
      </c>
      <c r="M780" s="3">
        <f t="shared" si="64"/>
        <v>5</v>
      </c>
      <c r="U780" s="24" t="str">
        <f>"{""item_id"":"&amp;X780&amp;",""count"":24}"</f>
        <v>{"item_id":70053,"count":24}</v>
      </c>
      <c r="X780">
        <v>70053</v>
      </c>
      <c r="Z780">
        <f t="shared" si="60"/>
        <v>229</v>
      </c>
      <c r="AA780">
        <v>2</v>
      </c>
      <c r="AB780">
        <v>20043</v>
      </c>
      <c r="AC780">
        <v>20176</v>
      </c>
      <c r="AD780">
        <v>20025</v>
      </c>
      <c r="AE780">
        <v>20056</v>
      </c>
      <c r="AF780">
        <v>20162</v>
      </c>
      <c r="AG780">
        <v>20076</v>
      </c>
      <c r="AH780">
        <v>6</v>
      </c>
      <c r="AI780">
        <v>6</v>
      </c>
      <c r="AJ780">
        <v>6</v>
      </c>
      <c r="AK780">
        <v>6</v>
      </c>
      <c r="AL780">
        <v>6</v>
      </c>
      <c r="AM780">
        <v>6</v>
      </c>
    </row>
    <row r="781" spans="1:39" ht="132" x14ac:dyDescent="0.15">
      <c r="A781" s="1"/>
      <c r="B781" s="25">
        <v>620176</v>
      </c>
      <c r="C781" s="26">
        <v>2</v>
      </c>
      <c r="D781" s="25">
        <v>176</v>
      </c>
      <c r="E781" s="26">
        <v>620177</v>
      </c>
      <c r="F781" s="27" t="s">
        <v>90</v>
      </c>
      <c r="G781" s="27" t="s">
        <v>60</v>
      </c>
      <c r="H781" s="28" t="str">
        <f t="shared" si="61"/>
        <v>[{"item_id":4,"count":140000}]</v>
      </c>
      <c r="I781" s="29"/>
      <c r="J781" s="29" t="str">
        <f t="shared" si="62"/>
        <v>[
{"monster_id":20416,"level":230,"stage":6,"spos":1,"cpos":1},
{"monster_id":20394,"level":230,"stage":6,"spos":2,"cpos":2},
{"monster_id":20154,"level":230,"stage":6,"spos":3,"cpos":3},
{"monster_id":20472,"level":230,"stage":6,"spos":4,"cpos":4},
{"monster_id":20153,"level":230,"stage":6,"spos":5,"cpos":5},
{"monster_id":20183,"level":230,"stage":6,"spos":6,"cpos":6}
]</v>
      </c>
      <c r="L781" s="3">
        <f t="shared" si="63"/>
        <v>1</v>
      </c>
      <c r="M781" s="3">
        <f t="shared" si="64"/>
        <v>6</v>
      </c>
      <c r="R781" s="24" t="s">
        <v>72</v>
      </c>
      <c r="X781">
        <v>70053</v>
      </c>
      <c r="Z781">
        <f t="shared" si="60"/>
        <v>230</v>
      </c>
      <c r="AA781">
        <v>1</v>
      </c>
      <c r="AB781">
        <v>20416</v>
      </c>
      <c r="AC781">
        <v>20394</v>
      </c>
      <c r="AD781">
        <v>20154</v>
      </c>
      <c r="AE781">
        <v>20472</v>
      </c>
      <c r="AF781">
        <v>20153</v>
      </c>
      <c r="AG781">
        <v>20183</v>
      </c>
      <c r="AH781">
        <v>6</v>
      </c>
      <c r="AI781">
        <v>6</v>
      </c>
      <c r="AJ781">
        <v>6</v>
      </c>
      <c r="AK781">
        <v>6</v>
      </c>
      <c r="AL781">
        <v>6</v>
      </c>
      <c r="AM781">
        <v>6</v>
      </c>
    </row>
    <row r="782" spans="1:39" ht="132" x14ac:dyDescent="0.15">
      <c r="A782" s="1"/>
      <c r="B782" s="25">
        <v>620177</v>
      </c>
      <c r="C782" s="26">
        <v>2</v>
      </c>
      <c r="D782" s="25">
        <v>177</v>
      </c>
      <c r="E782" s="25">
        <v>620178</v>
      </c>
      <c r="F782" s="27" t="s">
        <v>90</v>
      </c>
      <c r="G782" s="27" t="s">
        <v>60</v>
      </c>
      <c r="H782" s="28" t="str">
        <f t="shared" si="61"/>
        <v>[{"item_id":1,"count":140000}]</v>
      </c>
      <c r="I782" s="29"/>
      <c r="J782" s="29" t="str">
        <f t="shared" si="62"/>
        <v>[
{"monster_id":20386,"level":231,"stage":5,"spos":1,"cpos":1},
{"monster_id":20144,"level":231,"stage":6,"spos":2,"cpos":2},
{"monster_id":20136,"level":231,"stage":6,"spos":3,"cpos":3},
{"monster_id":20385,"level":231,"stage":5,"spos":4,"cpos":4},
{"monster_id":20381,"level":231,"stage":5,"spos":5,"cpos":5},
{"monster_id":20381,"level":231,"stage":5,"spos":6,"cpos":6}
]</v>
      </c>
      <c r="L782" s="3">
        <f t="shared" si="63"/>
        <v>2</v>
      </c>
      <c r="M782" s="3">
        <f t="shared" si="64"/>
        <v>7</v>
      </c>
      <c r="S782" s="24" t="s">
        <v>73</v>
      </c>
      <c r="X782">
        <v>70053</v>
      </c>
      <c r="Z782">
        <f t="shared" si="60"/>
        <v>231</v>
      </c>
      <c r="AA782">
        <v>1</v>
      </c>
      <c r="AB782">
        <v>20386</v>
      </c>
      <c r="AC782">
        <v>20144</v>
      </c>
      <c r="AD782">
        <v>20136</v>
      </c>
      <c r="AE782">
        <v>20385</v>
      </c>
      <c r="AF782">
        <v>20381</v>
      </c>
      <c r="AG782">
        <v>20381</v>
      </c>
      <c r="AH782">
        <v>5</v>
      </c>
      <c r="AI782">
        <v>6</v>
      </c>
      <c r="AJ782">
        <v>6</v>
      </c>
      <c r="AK782">
        <v>5</v>
      </c>
      <c r="AL782">
        <v>5</v>
      </c>
      <c r="AM782">
        <v>5</v>
      </c>
    </row>
    <row r="783" spans="1:39" ht="132" x14ac:dyDescent="0.15">
      <c r="A783" s="1"/>
      <c r="B783" s="25">
        <v>620178</v>
      </c>
      <c r="C783" s="26">
        <v>2</v>
      </c>
      <c r="D783" s="25">
        <v>178</v>
      </c>
      <c r="E783" s="26">
        <v>620179</v>
      </c>
      <c r="F783" s="27" t="s">
        <v>90</v>
      </c>
      <c r="G783" s="27" t="s">
        <v>60</v>
      </c>
      <c r="H783" s="28" t="str">
        <f t="shared" si="61"/>
        <v>[{"item_id":4,"count":140000}]</v>
      </c>
      <c r="I783" s="29"/>
      <c r="J783" s="29" t="str">
        <f t="shared" si="62"/>
        <v>[
{"monster_id":20031,"level":232,"stage":6,"spos":1,"cpos":1},
{"monster_id":20465,"level":232,"stage":6,"spos":2,"cpos":2},
{"monster_id":20085,"level":232,"stage":6,"spos":3,"cpos":3},
{"monster_id":20184,"level":232,"stage":6,"spos":4,"cpos":4},
{"monster_id":20172,"level":232,"stage":6,"spos":5,"cpos":5},
{"monster_id":20181,"level":232,"stage":6,"spos":6,"cpos":6}
]</v>
      </c>
      <c r="L783" s="3">
        <f t="shared" si="63"/>
        <v>3</v>
      </c>
      <c r="M783" s="3">
        <f t="shared" si="64"/>
        <v>8</v>
      </c>
      <c r="R783" s="24" t="s">
        <v>72</v>
      </c>
      <c r="X783">
        <v>70053</v>
      </c>
      <c r="Z783">
        <f t="shared" si="60"/>
        <v>232</v>
      </c>
      <c r="AA783">
        <v>1</v>
      </c>
      <c r="AB783">
        <v>20031</v>
      </c>
      <c r="AC783">
        <v>20465</v>
      </c>
      <c r="AD783">
        <v>20085</v>
      </c>
      <c r="AE783">
        <v>20184</v>
      </c>
      <c r="AF783">
        <v>20172</v>
      </c>
      <c r="AG783">
        <v>20181</v>
      </c>
      <c r="AH783">
        <v>6</v>
      </c>
      <c r="AI783">
        <v>6</v>
      </c>
      <c r="AJ783">
        <v>6</v>
      </c>
      <c r="AK783">
        <v>6</v>
      </c>
      <c r="AL783">
        <v>6</v>
      </c>
      <c r="AM783">
        <v>6</v>
      </c>
    </row>
    <row r="784" spans="1:39" ht="132" x14ac:dyDescent="0.15">
      <c r="A784" s="1"/>
      <c r="B784" s="25">
        <v>620179</v>
      </c>
      <c r="C784" s="26">
        <v>2</v>
      </c>
      <c r="D784" s="25">
        <v>179</v>
      </c>
      <c r="E784" s="25">
        <v>620180</v>
      </c>
      <c r="F784" s="27" t="s">
        <v>90</v>
      </c>
      <c r="G784" s="27" t="s">
        <v>60</v>
      </c>
      <c r="H784" s="28" t="str">
        <f t="shared" si="61"/>
        <v>[{"item_id":1,"count":140000}]</v>
      </c>
      <c r="I784" s="29"/>
      <c r="J784" s="29" t="str">
        <f t="shared" si="62"/>
        <v>[
{"monster_id":20064,"level":233,"stage":6,"spos":1,"cpos":1},
{"monster_id":20176,"level":233,"stage":6,"spos":2,"cpos":2},
{"monster_id":20395,"level":233,"stage":6,"spos":3,"cpos":3},
{"monster_id":20165,"level":233,"stage":6,"spos":4,"cpos":4},
{"monster_id":20413,"level":233,"stage":6,"spos":5,"cpos":5},
{"monster_id":20353,"level":233,"stage":6,"spos":6,"cpos":6}
]</v>
      </c>
      <c r="L784" s="3">
        <f t="shared" si="63"/>
        <v>4</v>
      </c>
      <c r="M784" s="3">
        <f t="shared" si="64"/>
        <v>9</v>
      </c>
      <c r="S784" s="24" t="s">
        <v>73</v>
      </c>
      <c r="X784">
        <v>70053</v>
      </c>
      <c r="Z784">
        <f t="shared" si="60"/>
        <v>233</v>
      </c>
      <c r="AA784">
        <v>1</v>
      </c>
      <c r="AB784">
        <v>20064</v>
      </c>
      <c r="AC784">
        <v>20176</v>
      </c>
      <c r="AD784">
        <v>20395</v>
      </c>
      <c r="AE784">
        <v>20165</v>
      </c>
      <c r="AF784">
        <v>20413</v>
      </c>
      <c r="AG784">
        <v>20353</v>
      </c>
      <c r="AH784">
        <v>6</v>
      </c>
      <c r="AI784">
        <v>6</v>
      </c>
      <c r="AJ784">
        <v>6</v>
      </c>
      <c r="AK784">
        <v>6</v>
      </c>
      <c r="AL784">
        <v>6</v>
      </c>
      <c r="AM784">
        <v>6</v>
      </c>
    </row>
    <row r="785" spans="1:39" ht="132" x14ac:dyDescent="0.15">
      <c r="A785" s="1"/>
      <c r="B785" s="25">
        <v>620180</v>
      </c>
      <c r="C785" s="26">
        <v>2</v>
      </c>
      <c r="D785" s="25">
        <v>180</v>
      </c>
      <c r="E785" s="26">
        <v>620181</v>
      </c>
      <c r="F785" s="27" t="s">
        <v>90</v>
      </c>
      <c r="G785" s="27" t="s">
        <v>60</v>
      </c>
      <c r="H785" s="28" t="str">
        <f t="shared" si="61"/>
        <v>[{"item_id":151,"count":23}]</v>
      </c>
      <c r="I785" s="29">
        <v>1</v>
      </c>
      <c r="J785" s="29" t="str">
        <f>"[
{""monster_id"":"&amp;AB785&amp;",""level"":"&amp;Z785&amp;",""stage"":"&amp;AH785&amp;",""spos"":1,""cpos"":1,""boss"":1},
{""monster_id"":"&amp;AC785&amp;",""level"":"&amp;Z785&amp;",""stage"":"&amp;AI785&amp;",""spos"":2,""cpos"":2},
{""monster_id"":"&amp;AD785&amp;",""level"":"&amp;Z785&amp;",""stage"":"&amp;AJ785&amp;",""spos"":3,""cpos"":3},
{""monster_id"":"&amp;AE785&amp;",""level"":"&amp;Z785&amp;",""stage"":"&amp;AK785&amp;",""spos"":4,""cpos"":4},
{""monster_id"":"&amp;AF785&amp;",""level"":"&amp;Z785&amp;",""stage"":"&amp;AL785&amp;",""spos"":5,""cpos"":5},
{""monster_id"":"&amp;AG785&amp;",""level"":"&amp;Z785&amp;",""stage"":"&amp;AM785&amp;",""spos"":6,""cpos"":6}
]"</f>
        <v>[
{"monster_id":20402,"level":235,"stage":7,"spos":1,"cpos":1,"boss":1},
{"monster_id":20364,"level":235,"stage":7,"spos":2,"cpos":2},
{"monster_id":20336,"level":235,"stage":7,"spos":3,"cpos":3},
{"monster_id":20402,"level":235,"stage":7,"spos":4,"cpos":4},
{"monster_id":20405,"level":235,"stage":7,"spos":5,"cpos":5},
{"monster_id":20413,"level":235,"stage":7,"spos":6,"cpos":6}
]</v>
      </c>
      <c r="L785" s="3">
        <f t="shared" si="63"/>
        <v>0</v>
      </c>
      <c r="M785" s="3">
        <f t="shared" si="64"/>
        <v>0</v>
      </c>
      <c r="T785" s="24" t="str">
        <f>"{""item_id"":"&amp;W785&amp;",""count"":23}"</f>
        <v>{"item_id":151,"count":23}</v>
      </c>
      <c r="W785">
        <v>151</v>
      </c>
      <c r="X785">
        <v>70053</v>
      </c>
      <c r="Z785">
        <f t="shared" si="60"/>
        <v>235</v>
      </c>
      <c r="AA785">
        <v>2</v>
      </c>
      <c r="AB785">
        <v>20402</v>
      </c>
      <c r="AC785">
        <v>20364</v>
      </c>
      <c r="AD785">
        <v>20336</v>
      </c>
      <c r="AE785">
        <v>20402</v>
      </c>
      <c r="AF785">
        <v>20405</v>
      </c>
      <c r="AG785">
        <v>20413</v>
      </c>
      <c r="AH785">
        <v>7</v>
      </c>
      <c r="AI785">
        <v>7</v>
      </c>
      <c r="AJ785">
        <v>7</v>
      </c>
      <c r="AK785">
        <v>7</v>
      </c>
      <c r="AL785">
        <v>7</v>
      </c>
      <c r="AM785">
        <v>7</v>
      </c>
    </row>
    <row r="786" spans="1:39" ht="132" x14ac:dyDescent="0.15">
      <c r="A786" s="1"/>
      <c r="B786" s="25">
        <v>620181</v>
      </c>
      <c r="C786" s="26">
        <v>2</v>
      </c>
      <c r="D786" s="25">
        <v>181</v>
      </c>
      <c r="E786" s="25">
        <v>620182</v>
      </c>
      <c r="F786" s="27" t="s">
        <v>90</v>
      </c>
      <c r="G786" s="27" t="s">
        <v>60</v>
      </c>
      <c r="H786" s="28" t="str">
        <f t="shared" si="61"/>
        <v>[{"item_id":4,"count":140000}]</v>
      </c>
      <c r="I786" s="29"/>
      <c r="J786" s="29" t="str">
        <f t="shared" si="62"/>
        <v>[
{"monster_id":20165,"level":236,"stage":7,"spos":1,"cpos":1},
{"monster_id":20066,"level":236,"stage":7,"spos":2,"cpos":2},
{"monster_id":20066,"level":236,"stage":7,"spos":3,"cpos":3},
{"monster_id":20416,"level":236,"stage":7,"spos":4,"cpos":4},
{"monster_id":20086,"level":236,"stage":7,"spos":5,"cpos":5},
{"monster_id":20084,"level":236,"stage":7,"spos":6,"cpos":6}
]</v>
      </c>
      <c r="L786" s="3">
        <f t="shared" si="63"/>
        <v>1</v>
      </c>
      <c r="M786" s="3">
        <f t="shared" si="64"/>
        <v>1</v>
      </c>
      <c r="R786" s="24" t="s">
        <v>72</v>
      </c>
      <c r="X786">
        <v>70053</v>
      </c>
      <c r="Z786">
        <f t="shared" si="60"/>
        <v>236</v>
      </c>
      <c r="AA786">
        <v>1</v>
      </c>
      <c r="AB786">
        <v>20165</v>
      </c>
      <c r="AC786">
        <v>20066</v>
      </c>
      <c r="AD786">
        <v>20066</v>
      </c>
      <c r="AE786">
        <v>20416</v>
      </c>
      <c r="AF786">
        <v>20086</v>
      </c>
      <c r="AG786">
        <v>20084</v>
      </c>
      <c r="AH786">
        <v>7</v>
      </c>
      <c r="AI786">
        <v>7</v>
      </c>
      <c r="AJ786">
        <v>7</v>
      </c>
      <c r="AK786">
        <v>7</v>
      </c>
      <c r="AL786">
        <v>7</v>
      </c>
      <c r="AM786">
        <v>7</v>
      </c>
    </row>
    <row r="787" spans="1:39" ht="132" x14ac:dyDescent="0.15">
      <c r="A787" s="1"/>
      <c r="B787" s="25">
        <v>620182</v>
      </c>
      <c r="C787" s="26">
        <v>2</v>
      </c>
      <c r="D787" s="25">
        <v>182</v>
      </c>
      <c r="E787" s="26">
        <v>620183</v>
      </c>
      <c r="F787" s="27" t="s">
        <v>90</v>
      </c>
      <c r="G787" s="27" t="s">
        <v>60</v>
      </c>
      <c r="H787" s="28" t="str">
        <f t="shared" si="61"/>
        <v>[{"item_id":1,"count":140000}]</v>
      </c>
      <c r="I787" s="29"/>
      <c r="J787" s="29" t="str">
        <f t="shared" si="62"/>
        <v>[
{"monster_id":20162,"level":237,"stage":7,"spos":1,"cpos":1},
{"monster_id":20143,"level":237,"stage":7,"spos":2,"cpos":2},
{"monster_id":20064,"level":237,"stage":7,"spos":3,"cpos":3},
{"monster_id":20056,"level":237,"stage":7,"spos":4,"cpos":4},
{"monster_id":20155,"level":237,"stage":7,"spos":5,"cpos":5},
{"monster_id":20155,"level":237,"stage":7,"spos":6,"cpos":6}
]</v>
      </c>
      <c r="L787" s="3">
        <f t="shared" si="63"/>
        <v>2</v>
      </c>
      <c r="M787" s="3">
        <f t="shared" si="64"/>
        <v>2</v>
      </c>
      <c r="S787" s="24" t="s">
        <v>73</v>
      </c>
      <c r="X787">
        <v>70053</v>
      </c>
      <c r="Z787">
        <f t="shared" si="60"/>
        <v>237</v>
      </c>
      <c r="AA787">
        <v>1</v>
      </c>
      <c r="AB787">
        <v>20162</v>
      </c>
      <c r="AC787">
        <v>20143</v>
      </c>
      <c r="AD787">
        <v>20064</v>
      </c>
      <c r="AE787">
        <v>20056</v>
      </c>
      <c r="AF787">
        <v>20155</v>
      </c>
      <c r="AG787">
        <v>20155</v>
      </c>
      <c r="AH787">
        <v>7</v>
      </c>
      <c r="AI787">
        <v>7</v>
      </c>
      <c r="AJ787">
        <v>7</v>
      </c>
      <c r="AK787">
        <v>7</v>
      </c>
      <c r="AL787">
        <v>7</v>
      </c>
      <c r="AM787">
        <v>7</v>
      </c>
    </row>
    <row r="788" spans="1:39" ht="132" x14ac:dyDescent="0.15">
      <c r="A788" s="1"/>
      <c r="B788" s="25">
        <v>620183</v>
      </c>
      <c r="C788" s="26">
        <v>2</v>
      </c>
      <c r="D788" s="25">
        <v>183</v>
      </c>
      <c r="E788" s="25">
        <v>620184</v>
      </c>
      <c r="F788" s="27" t="s">
        <v>90</v>
      </c>
      <c r="G788" s="27" t="s">
        <v>60</v>
      </c>
      <c r="H788" s="28" t="str">
        <f t="shared" si="61"/>
        <v>[{"item_id":4,"count":140000}]</v>
      </c>
      <c r="I788" s="29"/>
      <c r="J788" s="29" t="str">
        <f t="shared" si="62"/>
        <v>[
{"monster_id":20444,"level":238,"stage":7,"spos":1,"cpos":1},
{"monster_id":20406,"level":238,"stage":7,"spos":2,"cpos":2},
{"monster_id":20322,"level":238,"stage":5,"spos":3,"cpos":3},
{"monster_id":20174,"level":238,"stage":7,"spos":4,"cpos":4},
{"monster_id":20354,"level":238,"stage":7,"spos":5,"cpos":5},
{"monster_id":20124,"level":238,"stage":7,"spos":6,"cpos":6}
]</v>
      </c>
      <c r="L788" s="3">
        <f t="shared" si="63"/>
        <v>3</v>
      </c>
      <c r="M788" s="3">
        <f t="shared" si="64"/>
        <v>3</v>
      </c>
      <c r="R788" s="24" t="s">
        <v>72</v>
      </c>
      <c r="X788">
        <v>70053</v>
      </c>
      <c r="Z788">
        <f t="shared" si="60"/>
        <v>238</v>
      </c>
      <c r="AA788">
        <v>1</v>
      </c>
      <c r="AB788">
        <v>20444</v>
      </c>
      <c r="AC788">
        <v>20406</v>
      </c>
      <c r="AD788">
        <v>20322</v>
      </c>
      <c r="AE788">
        <v>20174</v>
      </c>
      <c r="AF788">
        <v>20354</v>
      </c>
      <c r="AG788">
        <v>20124</v>
      </c>
      <c r="AH788">
        <v>7</v>
      </c>
      <c r="AI788">
        <v>7</v>
      </c>
      <c r="AJ788">
        <v>5</v>
      </c>
      <c r="AK788">
        <v>7</v>
      </c>
      <c r="AL788">
        <v>7</v>
      </c>
      <c r="AM788">
        <v>7</v>
      </c>
    </row>
    <row r="789" spans="1:39" ht="132" x14ac:dyDescent="0.15">
      <c r="A789" s="1"/>
      <c r="B789" s="25">
        <v>620184</v>
      </c>
      <c r="C789" s="26">
        <v>2</v>
      </c>
      <c r="D789" s="25">
        <v>184</v>
      </c>
      <c r="E789" s="26">
        <v>620185</v>
      </c>
      <c r="F789" s="27" t="s">
        <v>90</v>
      </c>
      <c r="G789" s="27" t="s">
        <v>60</v>
      </c>
      <c r="H789" s="28" t="str">
        <f t="shared" si="61"/>
        <v>[{"item_id":1,"count":140000}]</v>
      </c>
      <c r="I789" s="29"/>
      <c r="J789" s="29" t="str">
        <f t="shared" si="62"/>
        <v>[
{"monster_id":20366,"level":239,"stage":7,"spos":1,"cpos":1},
{"monster_id":20123,"level":239,"stage":7,"spos":2,"cpos":2},
{"monster_id":20455,"level":239,"stage":7,"spos":3,"cpos":3},
{"monster_id":20083,"level":239,"stage":7,"spos":4,"cpos":4},
{"monster_id":20415,"level":239,"stage":7,"spos":5,"cpos":5},
{"monster_id":20112,"level":239,"stage":7,"spos":6,"cpos":6}
]</v>
      </c>
      <c r="L789" s="3">
        <f t="shared" si="63"/>
        <v>4</v>
      </c>
      <c r="M789" s="3">
        <f t="shared" si="64"/>
        <v>4</v>
      </c>
      <c r="S789" s="24" t="s">
        <v>73</v>
      </c>
      <c r="X789">
        <v>70053</v>
      </c>
      <c r="Z789">
        <f t="shared" si="60"/>
        <v>239</v>
      </c>
      <c r="AA789">
        <v>1</v>
      </c>
      <c r="AB789">
        <v>20366</v>
      </c>
      <c r="AC789">
        <v>20123</v>
      </c>
      <c r="AD789">
        <v>20455</v>
      </c>
      <c r="AE789">
        <v>20083</v>
      </c>
      <c r="AF789">
        <v>20415</v>
      </c>
      <c r="AG789">
        <v>20112</v>
      </c>
      <c r="AH789">
        <v>7</v>
      </c>
      <c r="AI789">
        <v>7</v>
      </c>
      <c r="AJ789">
        <v>7</v>
      </c>
      <c r="AK789">
        <v>7</v>
      </c>
      <c r="AL789">
        <v>7</v>
      </c>
      <c r="AM789">
        <v>7</v>
      </c>
    </row>
    <row r="790" spans="1:39" ht="132" x14ac:dyDescent="0.15">
      <c r="A790" s="1"/>
      <c r="B790" s="25">
        <v>620185</v>
      </c>
      <c r="C790" s="26">
        <v>2</v>
      </c>
      <c r="D790" s="25">
        <v>185</v>
      </c>
      <c r="E790" s="25">
        <v>620186</v>
      </c>
      <c r="F790" s="27" t="s">
        <v>90</v>
      </c>
      <c r="G790" s="27" t="s">
        <v>60</v>
      </c>
      <c r="H790" s="28" t="str">
        <f t="shared" si="61"/>
        <v>[{"item_id":152,"count":22}]</v>
      </c>
      <c r="I790" s="29">
        <v>1</v>
      </c>
      <c r="J790" s="29" t="str">
        <f>"[
{""monster_id"":"&amp;AB790&amp;",""level"":"&amp;Z790&amp;",""stage"":"&amp;AH790&amp;",""spos"":1,""cpos"":1,""boss"":1},
{""monster_id"":"&amp;AC790&amp;",""level"":"&amp;Z790&amp;",""stage"":"&amp;AI790&amp;",""spos"":2,""cpos"":2},
{""monster_id"":"&amp;AD790&amp;",""level"":"&amp;Z790&amp;",""stage"":"&amp;AJ790&amp;",""spos"":3,""cpos"":3},
{""monster_id"":"&amp;AE790&amp;",""level"":"&amp;Z790&amp;",""stage"":"&amp;AK790&amp;",""spos"":4,""cpos"":4},
{""monster_id"":"&amp;AF790&amp;",""level"":"&amp;Z790&amp;",""stage"":"&amp;AL790&amp;",""spos"":5,""cpos"":5},
{""monster_id"":"&amp;AG790&amp;",""level"":"&amp;Z790&amp;",""stage"":"&amp;AM790&amp;",""spos"":6,""cpos"":6}
]"</f>
        <v>[
{"monster_id":20324,"level":241,"stage":5,"spos":1,"cpos":1,"boss":1},
{"monster_id":20415,"level":241,"stage":7,"spos":2,"cpos":2},
{"monster_id":20436,"level":241,"stage":5,"spos":3,"cpos":3},
{"monster_id":20125,"level":241,"stage":7,"spos":4,"cpos":4},
{"monster_id":20375,"level":241,"stage":5,"spos":5,"cpos":5},
{"monster_id":20473,"level":241,"stage":7,"spos":6,"cpos":6}
]</v>
      </c>
      <c r="L790" s="3">
        <f t="shared" si="63"/>
        <v>0</v>
      </c>
      <c r="M790" s="3">
        <f t="shared" si="64"/>
        <v>5</v>
      </c>
      <c r="T790" s="24" t="str">
        <f>"{""item_id"":"&amp;W790&amp;",""count"":22}"</f>
        <v>{"item_id":152,"count":22}</v>
      </c>
      <c r="W790">
        <v>152</v>
      </c>
      <c r="X790">
        <v>70053</v>
      </c>
      <c r="Z790">
        <f t="shared" si="60"/>
        <v>241</v>
      </c>
      <c r="AA790">
        <v>2</v>
      </c>
      <c r="AB790">
        <v>20324</v>
      </c>
      <c r="AC790">
        <v>20415</v>
      </c>
      <c r="AD790">
        <v>20436</v>
      </c>
      <c r="AE790">
        <v>20125</v>
      </c>
      <c r="AF790">
        <v>20375</v>
      </c>
      <c r="AG790">
        <v>20473</v>
      </c>
      <c r="AH790">
        <v>5</v>
      </c>
      <c r="AI790">
        <v>7</v>
      </c>
      <c r="AJ790">
        <v>5</v>
      </c>
      <c r="AK790">
        <v>7</v>
      </c>
      <c r="AL790">
        <v>5</v>
      </c>
      <c r="AM790">
        <v>7</v>
      </c>
    </row>
    <row r="791" spans="1:39" ht="132" x14ac:dyDescent="0.15">
      <c r="A791" s="1"/>
      <c r="B791" s="25">
        <v>620186</v>
      </c>
      <c r="C791" s="26">
        <v>2</v>
      </c>
      <c r="D791" s="25">
        <v>186</v>
      </c>
      <c r="E791" s="26">
        <v>620187</v>
      </c>
      <c r="F791" s="27" t="s">
        <v>90</v>
      </c>
      <c r="G791" s="27" t="s">
        <v>60</v>
      </c>
      <c r="H791" s="28" t="str">
        <f t="shared" si="61"/>
        <v>[{"item_id":4,"count":140000}]</v>
      </c>
      <c r="I791" s="29"/>
      <c r="J791" s="29" t="str">
        <f t="shared" si="62"/>
        <v>[
{"monster_id":20426,"level":242,"stage":5,"spos":1,"cpos":1},
{"monster_id":20113,"level":242,"stage":7,"spos":2,"cpos":2},
{"monster_id":20086,"level":242,"stage":7,"spos":3,"cpos":3},
{"monster_id":20186,"level":242,"stage":7,"spos":4,"cpos":4},
{"monster_id":20042,"level":242,"stage":7,"spos":5,"cpos":5},
{"monster_id":20325,"level":242,"stage":5,"spos":6,"cpos":6}
]</v>
      </c>
      <c r="L791" s="3">
        <f t="shared" si="63"/>
        <v>1</v>
      </c>
      <c r="M791" s="3">
        <f t="shared" si="64"/>
        <v>6</v>
      </c>
      <c r="R791" s="24" t="s">
        <v>72</v>
      </c>
      <c r="X791">
        <v>70053</v>
      </c>
      <c r="Z791">
        <f t="shared" si="60"/>
        <v>242</v>
      </c>
      <c r="AA791">
        <v>1</v>
      </c>
      <c r="AB791">
        <v>20426</v>
      </c>
      <c r="AC791">
        <v>20113</v>
      </c>
      <c r="AD791">
        <v>20086</v>
      </c>
      <c r="AE791">
        <v>20186</v>
      </c>
      <c r="AF791">
        <v>20042</v>
      </c>
      <c r="AG791">
        <v>20325</v>
      </c>
      <c r="AH791">
        <v>5</v>
      </c>
      <c r="AI791">
        <v>7</v>
      </c>
      <c r="AJ791">
        <v>7</v>
      </c>
      <c r="AK791">
        <v>7</v>
      </c>
      <c r="AL791">
        <v>7</v>
      </c>
      <c r="AM791">
        <v>5</v>
      </c>
    </row>
    <row r="792" spans="1:39" ht="132" x14ac:dyDescent="0.15">
      <c r="A792" s="1"/>
      <c r="B792" s="25">
        <v>620187</v>
      </c>
      <c r="C792" s="26">
        <v>2</v>
      </c>
      <c r="D792" s="25">
        <v>187</v>
      </c>
      <c r="E792" s="25">
        <v>620188</v>
      </c>
      <c r="F792" s="27" t="s">
        <v>90</v>
      </c>
      <c r="G792" s="27" t="s">
        <v>60</v>
      </c>
      <c r="H792" s="28" t="str">
        <f t="shared" si="61"/>
        <v>[{"item_id":1,"count":140000}]</v>
      </c>
      <c r="I792" s="29"/>
      <c r="J792" s="29" t="str">
        <f t="shared" si="62"/>
        <v>[
{"monster_id":20185,"level":243,"stage":7,"spos":1,"cpos":1},
{"monster_id":20182,"level":243,"stage":7,"spos":2,"cpos":2},
{"monster_id":20034,"level":243,"stage":7,"spos":3,"cpos":3},
{"monster_id":20136,"level":243,"stage":7,"spos":4,"cpos":4},
{"monster_id":20343,"level":243,"stage":7,"spos":5,"cpos":5},
{"monster_id":20013,"level":243,"stage":7,"spos":6,"cpos":6}
]</v>
      </c>
      <c r="L792" s="3">
        <f t="shared" si="63"/>
        <v>2</v>
      </c>
      <c r="M792" s="3">
        <f t="shared" si="64"/>
        <v>7</v>
      </c>
      <c r="S792" s="24" t="s">
        <v>73</v>
      </c>
      <c r="X792">
        <v>70053</v>
      </c>
      <c r="Z792">
        <f t="shared" si="60"/>
        <v>243</v>
      </c>
      <c r="AA792">
        <v>1</v>
      </c>
      <c r="AB792">
        <v>20185</v>
      </c>
      <c r="AC792">
        <v>20182</v>
      </c>
      <c r="AD792">
        <v>20034</v>
      </c>
      <c r="AE792">
        <v>20136</v>
      </c>
      <c r="AF792">
        <v>20343</v>
      </c>
      <c r="AG792">
        <v>20013</v>
      </c>
      <c r="AH792">
        <v>7</v>
      </c>
      <c r="AI792">
        <v>7</v>
      </c>
      <c r="AJ792">
        <v>7</v>
      </c>
      <c r="AK792">
        <v>7</v>
      </c>
      <c r="AL792">
        <v>7</v>
      </c>
      <c r="AM792">
        <v>7</v>
      </c>
    </row>
    <row r="793" spans="1:39" ht="132" x14ac:dyDescent="0.15">
      <c r="A793" s="1"/>
      <c r="B793" s="25">
        <v>620188</v>
      </c>
      <c r="C793" s="26">
        <v>2</v>
      </c>
      <c r="D793" s="25">
        <v>188</v>
      </c>
      <c r="E793" s="26">
        <v>620189</v>
      </c>
      <c r="F793" s="27" t="s">
        <v>90</v>
      </c>
      <c r="G793" s="27" t="s">
        <v>60</v>
      </c>
      <c r="H793" s="28" t="str">
        <f t="shared" si="61"/>
        <v>[{"item_id":4,"count":140000}]</v>
      </c>
      <c r="I793" s="29"/>
      <c r="J793" s="29" t="str">
        <f t="shared" si="62"/>
        <v>[
{"monster_id":20075,"level":244,"stage":7,"spos":1,"cpos":1},
{"monster_id":20026,"level":244,"stage":7,"spos":2,"cpos":2},
{"monster_id":20433,"level":244,"stage":5,"spos":3,"cpos":3},
{"monster_id":20164,"level":244,"stage":7,"spos":4,"cpos":4},
{"monster_id":20056,"level":244,"stage":7,"spos":5,"cpos":5},
{"monster_id":20475,"level":244,"stage":7,"spos":6,"cpos":6}
]</v>
      </c>
      <c r="L793" s="3">
        <f t="shared" si="63"/>
        <v>3</v>
      </c>
      <c r="M793" s="3">
        <f t="shared" si="64"/>
        <v>8</v>
      </c>
      <c r="R793" s="24" t="s">
        <v>72</v>
      </c>
      <c r="X793">
        <v>70053</v>
      </c>
      <c r="Z793">
        <f t="shared" si="60"/>
        <v>244</v>
      </c>
      <c r="AA793">
        <v>1</v>
      </c>
      <c r="AB793">
        <v>20075</v>
      </c>
      <c r="AC793">
        <v>20026</v>
      </c>
      <c r="AD793">
        <v>20433</v>
      </c>
      <c r="AE793">
        <v>20164</v>
      </c>
      <c r="AF793">
        <v>20056</v>
      </c>
      <c r="AG793">
        <v>20475</v>
      </c>
      <c r="AH793">
        <v>7</v>
      </c>
      <c r="AI793">
        <v>7</v>
      </c>
      <c r="AJ793">
        <v>5</v>
      </c>
      <c r="AK793">
        <v>7</v>
      </c>
      <c r="AL793">
        <v>7</v>
      </c>
      <c r="AM793">
        <v>7</v>
      </c>
    </row>
    <row r="794" spans="1:39" ht="132" x14ac:dyDescent="0.15">
      <c r="A794" s="1"/>
      <c r="B794" s="25">
        <v>620189</v>
      </c>
      <c r="C794" s="26">
        <v>2</v>
      </c>
      <c r="D794" s="25">
        <v>189</v>
      </c>
      <c r="E794" s="25">
        <v>620190</v>
      </c>
      <c r="F794" s="27" t="s">
        <v>90</v>
      </c>
      <c r="G794" s="27" t="s">
        <v>60</v>
      </c>
      <c r="H794" s="28" t="str">
        <f t="shared" si="61"/>
        <v>[{"item_id":1,"count":140000}]</v>
      </c>
      <c r="I794" s="29"/>
      <c r="J794" s="29" t="str">
        <f t="shared" si="62"/>
        <v>[
{"monster_id":20163,"level":245,"stage":7,"spos":1,"cpos":1},
{"monster_id":20123,"level":245,"stage":7,"spos":2,"cpos":2},
{"monster_id":20124,"level":245,"stage":7,"spos":3,"cpos":3},
{"monster_id":20344,"level":245,"stage":7,"spos":4,"cpos":4},
{"monster_id":20426,"level":245,"stage":5,"spos":5,"cpos":5},
{"monster_id":20164,"level":245,"stage":7,"spos":6,"cpos":6}
]</v>
      </c>
      <c r="L794" s="3">
        <f t="shared" si="63"/>
        <v>4</v>
      </c>
      <c r="M794" s="3">
        <f t="shared" si="64"/>
        <v>9</v>
      </c>
      <c r="S794" s="24" t="s">
        <v>73</v>
      </c>
      <c r="X794">
        <v>70053</v>
      </c>
      <c r="Z794">
        <f t="shared" si="60"/>
        <v>245</v>
      </c>
      <c r="AA794">
        <v>1</v>
      </c>
      <c r="AB794">
        <v>20163</v>
      </c>
      <c r="AC794">
        <v>20123</v>
      </c>
      <c r="AD794">
        <v>20124</v>
      </c>
      <c r="AE794">
        <v>20344</v>
      </c>
      <c r="AF794">
        <v>20426</v>
      </c>
      <c r="AG794">
        <v>20164</v>
      </c>
      <c r="AH794">
        <v>7</v>
      </c>
      <c r="AI794">
        <v>7</v>
      </c>
      <c r="AJ794">
        <v>7</v>
      </c>
      <c r="AK794">
        <v>7</v>
      </c>
      <c r="AL794">
        <v>5</v>
      </c>
      <c r="AM794">
        <v>7</v>
      </c>
    </row>
    <row r="795" spans="1:39" ht="132" x14ac:dyDescent="0.15">
      <c r="A795" s="1"/>
      <c r="B795" s="25">
        <v>620190</v>
      </c>
      <c r="C795" s="26">
        <v>2</v>
      </c>
      <c r="D795" s="25">
        <v>190</v>
      </c>
      <c r="E795" s="26">
        <v>620191</v>
      </c>
      <c r="F795" s="27" t="s">
        <v>90</v>
      </c>
      <c r="G795" s="27" t="s">
        <v>60</v>
      </c>
      <c r="H795" s="28" t="str">
        <f t="shared" si="61"/>
        <v>[{"item_id":153,"count":21}]</v>
      </c>
      <c r="I795" s="29">
        <v>1</v>
      </c>
      <c r="J795" s="29" t="str">
        <f>"[
{""monster_id"":"&amp;AB795&amp;",""level"":"&amp;Z795&amp;",""stage"":"&amp;AH795&amp;",""spos"":1,""cpos"":1,""boss"":1},
{""monster_id"":"&amp;AC795&amp;",""level"":"&amp;Z795&amp;",""stage"":"&amp;AI795&amp;",""spos"":2,""cpos"":2},
{""monster_id"":"&amp;AD795&amp;",""level"":"&amp;Z795&amp;",""stage"":"&amp;AJ795&amp;",""spos"":3,""cpos"":3},
{""monster_id"":"&amp;AE795&amp;",""level"":"&amp;Z795&amp;",""stage"":"&amp;AK795&amp;",""spos"":4,""cpos"":4},
{""monster_id"":"&amp;AF795&amp;",""level"":"&amp;Z795&amp;",""stage"":"&amp;AL795&amp;",""spos"":5,""cpos"":5},
{""monster_id"":"&amp;AG795&amp;",""level"":"&amp;Z795&amp;",""stage"":"&amp;AM795&amp;",""spos"":6,""cpos"":6}
]"</f>
        <v>[
{"monster_id":20154,"level":247,"stage":7,"spos":1,"cpos":1,"boss":1},
{"monster_id":20335,"level":247,"stage":7,"spos":2,"cpos":2},
{"monster_id":20156,"level":247,"stage":7,"spos":3,"cpos":3},
{"monster_id":20335,"level":247,"stage":7,"spos":4,"cpos":4},
{"monster_id":20015,"level":247,"stage":7,"spos":5,"cpos":5},
{"monster_id":20352,"level":247,"stage":7,"spos":6,"cpos":6}
]</v>
      </c>
      <c r="L795" s="3">
        <f t="shared" si="63"/>
        <v>0</v>
      </c>
      <c r="M795" s="3">
        <f t="shared" si="64"/>
        <v>0</v>
      </c>
      <c r="T795" s="24" t="str">
        <f>"{""item_id"":"&amp;W795&amp;",""count"":21}"</f>
        <v>{"item_id":153,"count":21}</v>
      </c>
      <c r="W795">
        <v>153</v>
      </c>
      <c r="X795">
        <v>70053</v>
      </c>
      <c r="Z795">
        <f t="shared" si="60"/>
        <v>247</v>
      </c>
      <c r="AA795">
        <v>2</v>
      </c>
      <c r="AB795">
        <v>20154</v>
      </c>
      <c r="AC795">
        <v>20335</v>
      </c>
      <c r="AD795">
        <v>20156</v>
      </c>
      <c r="AE795">
        <v>20335</v>
      </c>
      <c r="AF795">
        <v>20015</v>
      </c>
      <c r="AG795">
        <v>20352</v>
      </c>
      <c r="AH795">
        <v>7</v>
      </c>
      <c r="AI795">
        <v>7</v>
      </c>
      <c r="AJ795">
        <v>7</v>
      </c>
      <c r="AK795">
        <v>7</v>
      </c>
      <c r="AL795">
        <v>7</v>
      </c>
      <c r="AM795">
        <v>7</v>
      </c>
    </row>
    <row r="796" spans="1:39" ht="132" x14ac:dyDescent="0.15">
      <c r="A796" s="1"/>
      <c r="B796" s="25">
        <v>620191</v>
      </c>
      <c r="C796" s="26">
        <v>2</v>
      </c>
      <c r="D796" s="25">
        <v>191</v>
      </c>
      <c r="E796" s="25">
        <v>620192</v>
      </c>
      <c r="F796" s="27" t="s">
        <v>90</v>
      </c>
      <c r="G796" s="27" t="s">
        <v>60</v>
      </c>
      <c r="H796" s="28" t="str">
        <f t="shared" si="61"/>
        <v>[{"item_id":4,"count":140000}]</v>
      </c>
      <c r="I796" s="29"/>
      <c r="J796" s="29" t="str">
        <f t="shared" si="62"/>
        <v>[
{"monster_id":20443,"level":248,"stage":7,"spos":1,"cpos":1},
{"monster_id":20463,"level":248,"stage":7,"spos":2,"cpos":2},
{"monster_id":20402,"level":248,"stage":7,"spos":3,"cpos":3},
{"monster_id":20462,"level":248,"stage":7,"spos":4,"cpos":4},
{"monster_id":20403,"level":248,"stage":7,"spos":5,"cpos":5},
{"monster_id":20076,"level":248,"stage":7,"spos":6,"cpos":6}
]</v>
      </c>
      <c r="L796" s="3">
        <f t="shared" si="63"/>
        <v>1</v>
      </c>
      <c r="M796" s="3">
        <f t="shared" si="64"/>
        <v>1</v>
      </c>
      <c r="R796" s="24" t="s">
        <v>72</v>
      </c>
      <c r="X796">
        <v>70053</v>
      </c>
      <c r="Z796">
        <f t="shared" si="60"/>
        <v>248</v>
      </c>
      <c r="AA796">
        <v>1</v>
      </c>
      <c r="AB796">
        <v>20443</v>
      </c>
      <c r="AC796">
        <v>20463</v>
      </c>
      <c r="AD796">
        <v>20402</v>
      </c>
      <c r="AE796">
        <v>20462</v>
      </c>
      <c r="AF796">
        <v>20403</v>
      </c>
      <c r="AG796">
        <v>20076</v>
      </c>
      <c r="AH796">
        <v>7</v>
      </c>
      <c r="AI796">
        <v>7</v>
      </c>
      <c r="AJ796">
        <v>7</v>
      </c>
      <c r="AK796">
        <v>7</v>
      </c>
      <c r="AL796">
        <v>7</v>
      </c>
      <c r="AM796">
        <v>7</v>
      </c>
    </row>
    <row r="797" spans="1:39" ht="132" x14ac:dyDescent="0.15">
      <c r="A797" s="1"/>
      <c r="B797" s="25">
        <v>620192</v>
      </c>
      <c r="C797" s="26">
        <v>2</v>
      </c>
      <c r="D797" s="25">
        <v>192</v>
      </c>
      <c r="E797" s="26">
        <v>620193</v>
      </c>
      <c r="F797" s="27" t="s">
        <v>90</v>
      </c>
      <c r="G797" s="27" t="s">
        <v>60</v>
      </c>
      <c r="H797" s="28" t="str">
        <f t="shared" si="61"/>
        <v>[{"item_id":1,"count":140000}]</v>
      </c>
      <c r="I797" s="29"/>
      <c r="J797" s="29" t="str">
        <f t="shared" si="62"/>
        <v>[
{"monster_id":20353,"level":249,"stage":7,"spos":1,"cpos":1},
{"monster_id":20473,"level":249,"stage":7,"spos":2,"cpos":2},
{"monster_id":20045,"level":249,"stage":7,"spos":3,"cpos":3},
{"monster_id":20144,"level":249,"stage":7,"spos":4,"cpos":4},
{"monster_id":20395,"level":249,"stage":7,"spos":5,"cpos":5},
{"monster_id":20136,"level":249,"stage":7,"spos":6,"cpos":6}
]</v>
      </c>
      <c r="L797" s="3">
        <f t="shared" si="63"/>
        <v>2</v>
      </c>
      <c r="M797" s="3">
        <f t="shared" si="64"/>
        <v>2</v>
      </c>
      <c r="S797" s="24" t="s">
        <v>73</v>
      </c>
      <c r="X797">
        <v>70053</v>
      </c>
      <c r="Z797">
        <f t="shared" si="60"/>
        <v>249</v>
      </c>
      <c r="AA797">
        <v>1</v>
      </c>
      <c r="AB797">
        <v>20353</v>
      </c>
      <c r="AC797">
        <v>20473</v>
      </c>
      <c r="AD797">
        <v>20045</v>
      </c>
      <c r="AE797">
        <v>20144</v>
      </c>
      <c r="AF797">
        <v>20395</v>
      </c>
      <c r="AG797">
        <v>20136</v>
      </c>
      <c r="AH797">
        <v>7</v>
      </c>
      <c r="AI797">
        <v>7</v>
      </c>
      <c r="AJ797">
        <v>7</v>
      </c>
      <c r="AK797">
        <v>7</v>
      </c>
      <c r="AL797">
        <v>7</v>
      </c>
      <c r="AM797">
        <v>7</v>
      </c>
    </row>
    <row r="798" spans="1:39" ht="132" x14ac:dyDescent="0.15">
      <c r="A798" s="1"/>
      <c r="B798" s="25">
        <v>620193</v>
      </c>
      <c r="C798" s="26">
        <v>2</v>
      </c>
      <c r="D798" s="25">
        <v>193</v>
      </c>
      <c r="E798" s="25">
        <v>620194</v>
      </c>
      <c r="F798" s="27" t="s">
        <v>90</v>
      </c>
      <c r="G798" s="27" t="s">
        <v>60</v>
      </c>
      <c r="H798" s="28" t="str">
        <f t="shared" si="61"/>
        <v>[{"item_id":4,"count":140000}]</v>
      </c>
      <c r="I798" s="29"/>
      <c r="J798" s="29" t="str">
        <f t="shared" si="62"/>
        <v>[
{"monster_id":20074,"level":250,"stage":7,"spos":1,"cpos":1},
{"monster_id":20385,"level":250,"stage":5,"spos":2,"cpos":2},
{"monster_id":20123,"level":250,"stage":7,"spos":3,"cpos":3},
{"monster_id":20113,"level":250,"stage":7,"spos":4,"cpos":4},
{"monster_id":20343,"level":250,"stage":7,"spos":5,"cpos":5},
{"monster_id":20164,"level":250,"stage":7,"spos":6,"cpos":6}
]</v>
      </c>
      <c r="L798" s="3">
        <f t="shared" si="63"/>
        <v>3</v>
      </c>
      <c r="M798" s="3">
        <f t="shared" si="64"/>
        <v>3</v>
      </c>
      <c r="R798" s="24" t="s">
        <v>72</v>
      </c>
      <c r="X798">
        <v>70053</v>
      </c>
      <c r="Z798">
        <f t="shared" si="60"/>
        <v>250</v>
      </c>
      <c r="AA798">
        <v>1</v>
      </c>
      <c r="AB798">
        <v>20074</v>
      </c>
      <c r="AC798">
        <v>20385</v>
      </c>
      <c r="AD798">
        <v>20123</v>
      </c>
      <c r="AE798">
        <v>20113</v>
      </c>
      <c r="AF798">
        <v>20343</v>
      </c>
      <c r="AG798">
        <v>20164</v>
      </c>
      <c r="AH798">
        <v>7</v>
      </c>
      <c r="AI798">
        <v>5</v>
      </c>
      <c r="AJ798">
        <v>7</v>
      </c>
      <c r="AK798">
        <v>7</v>
      </c>
      <c r="AL798">
        <v>7</v>
      </c>
      <c r="AM798">
        <v>7</v>
      </c>
    </row>
    <row r="799" spans="1:39" ht="132" x14ac:dyDescent="0.15">
      <c r="A799" s="1"/>
      <c r="B799" s="25">
        <v>620194</v>
      </c>
      <c r="C799" s="26">
        <v>2</v>
      </c>
      <c r="D799" s="25">
        <v>194</v>
      </c>
      <c r="E799" s="26">
        <v>620195</v>
      </c>
      <c r="F799" s="27" t="s">
        <v>90</v>
      </c>
      <c r="G799" s="27" t="s">
        <v>60</v>
      </c>
      <c r="H799" s="28" t="str">
        <f t="shared" si="61"/>
        <v>[{"item_id":1,"count":140000}]</v>
      </c>
      <c r="I799" s="29"/>
      <c r="J799" s="29" t="str">
        <f t="shared" ref="J799:J862" si="65">"[
{""monster_id"":"&amp;AB799&amp;",""level"":"&amp;Z799&amp;",""stage"":"&amp;AH799&amp;",""spos"":1,""cpos"":1},
{""monster_id"":"&amp;AC799&amp;",""level"":"&amp;Z799&amp;",""stage"":"&amp;AI799&amp;",""spos"":2,""cpos"":2},
{""monster_id"":"&amp;AD799&amp;",""level"":"&amp;Z799&amp;",""stage"":"&amp;AJ799&amp;",""spos"":3,""cpos"":3},
{""monster_id"":"&amp;AE799&amp;",""level"":"&amp;Z799&amp;",""stage"":"&amp;AK799&amp;",""spos"":4,""cpos"":4},
{""monster_id"":"&amp;AF799&amp;",""level"":"&amp;Z799&amp;",""stage"":"&amp;AL799&amp;",""spos"":5,""cpos"":5},
{""monster_id"":"&amp;AG799&amp;",""level"":"&amp;Z799&amp;",""stage"":"&amp;AM799&amp;",""spos"":6,""cpos"":6}
]"</f>
        <v>[
{"monster_id":20464,"level":251,"stage":7,"spos":1,"cpos":1},
{"monster_id":20432,"level":251,"stage":5,"spos":2,"cpos":2},
{"monster_id":20123,"level":251,"stage":7,"spos":3,"cpos":3},
{"monster_id":20382,"level":251,"stage":5,"spos":4,"cpos":4},
{"monster_id":20344,"level":251,"stage":7,"spos":5,"cpos":5},
{"monster_id":20472,"level":251,"stage":7,"spos":6,"cpos":6}
]</v>
      </c>
      <c r="L799" s="3">
        <f t="shared" si="63"/>
        <v>4</v>
      </c>
      <c r="M799" s="3">
        <f t="shared" si="64"/>
        <v>4</v>
      </c>
      <c r="S799" s="24" t="s">
        <v>73</v>
      </c>
      <c r="X799">
        <v>70053</v>
      </c>
      <c r="Z799">
        <f t="shared" ref="Z799:Z862" si="66">Z798+AA799</f>
        <v>251</v>
      </c>
      <c r="AA799">
        <v>1</v>
      </c>
      <c r="AB799">
        <v>20464</v>
      </c>
      <c r="AC799">
        <v>20432</v>
      </c>
      <c r="AD799">
        <v>20123</v>
      </c>
      <c r="AE799">
        <v>20382</v>
      </c>
      <c r="AF799">
        <v>20344</v>
      </c>
      <c r="AG799">
        <v>20472</v>
      </c>
      <c r="AH799">
        <v>7</v>
      </c>
      <c r="AI799">
        <v>5</v>
      </c>
      <c r="AJ799">
        <v>7</v>
      </c>
      <c r="AK799">
        <v>5</v>
      </c>
      <c r="AL799">
        <v>7</v>
      </c>
      <c r="AM799">
        <v>7</v>
      </c>
    </row>
    <row r="800" spans="1:39" ht="132" x14ac:dyDescent="0.15">
      <c r="A800" s="1"/>
      <c r="B800" s="25">
        <v>620195</v>
      </c>
      <c r="C800" s="26">
        <v>2</v>
      </c>
      <c r="D800" s="25">
        <v>195</v>
      </c>
      <c r="E800" s="25">
        <v>620196</v>
      </c>
      <c r="F800" s="27" t="s">
        <v>90</v>
      </c>
      <c r="G800" s="27" t="s">
        <v>60</v>
      </c>
      <c r="H800" s="28" t="str">
        <f t="shared" ref="H800:H863" si="67">"["&amp;R800&amp;S800&amp;T800&amp;U800&amp;"]"</f>
        <v>[{"item_id":154,"count":16}]</v>
      </c>
      <c r="I800" s="29">
        <v>1</v>
      </c>
      <c r="J800" s="29" t="str">
        <f>"[
{""monster_id"":"&amp;AB800&amp;",""level"":"&amp;Z800&amp;",""stage"":"&amp;AH800&amp;",""spos"":1,""cpos"":1,""boss"":1},
{""monster_id"":"&amp;AC800&amp;",""level"":"&amp;Z800&amp;",""stage"":"&amp;AI800&amp;",""spos"":2,""cpos"":2},
{""monster_id"":"&amp;AD800&amp;",""level"":"&amp;Z800&amp;",""stage"":"&amp;AJ800&amp;",""spos"":3,""cpos"":3},
{""monster_id"":"&amp;AE800&amp;",""level"":"&amp;Z800&amp;",""stage"":"&amp;AK800&amp;",""spos"":4,""cpos"":4},
{""monster_id"":"&amp;AF800&amp;",""level"":"&amp;Z800&amp;",""stage"":"&amp;AL800&amp;",""spos"":5,""cpos"":5},
{""monster_id"":"&amp;AG800&amp;",""level"":"&amp;Z800&amp;",""stage"":"&amp;AM800&amp;",""spos"":6,""cpos"":6}
]"</f>
        <v>[
{"monster_id":20346,"level":253,"stage":7,"spos":1,"cpos":1,"boss":1},
{"monster_id":20433,"level":253,"stage":5,"spos":2,"cpos":2},
{"monster_id":20072,"level":253,"stage":7,"spos":3,"cpos":3},
{"monster_id":20462,"level":253,"stage":7,"spos":4,"cpos":4},
{"monster_id":20154,"level":253,"stage":7,"spos":5,"cpos":5},
{"monster_id":20044,"level":253,"stage":7,"spos":6,"cpos":6}
]</v>
      </c>
      <c r="L800" s="3">
        <f t="shared" si="63"/>
        <v>0</v>
      </c>
      <c r="M800" s="3">
        <f t="shared" si="64"/>
        <v>5</v>
      </c>
      <c r="T800" s="24" t="str">
        <f>"{""item_id"":"&amp;W800&amp;",""count"":16}"</f>
        <v>{"item_id":154,"count":16}</v>
      </c>
      <c r="W800">
        <v>154</v>
      </c>
      <c r="X800">
        <v>70053</v>
      </c>
      <c r="Z800">
        <f t="shared" si="66"/>
        <v>253</v>
      </c>
      <c r="AA800">
        <v>2</v>
      </c>
      <c r="AB800">
        <v>20346</v>
      </c>
      <c r="AC800">
        <v>20433</v>
      </c>
      <c r="AD800">
        <v>20072</v>
      </c>
      <c r="AE800">
        <v>20462</v>
      </c>
      <c r="AF800">
        <v>20154</v>
      </c>
      <c r="AG800">
        <v>20044</v>
      </c>
      <c r="AH800">
        <v>7</v>
      </c>
      <c r="AI800">
        <v>5</v>
      </c>
      <c r="AJ800">
        <v>7</v>
      </c>
      <c r="AK800">
        <v>7</v>
      </c>
      <c r="AL800">
        <v>7</v>
      </c>
      <c r="AM800">
        <v>7</v>
      </c>
    </row>
    <row r="801" spans="1:39" ht="132" x14ac:dyDescent="0.15">
      <c r="A801" s="1"/>
      <c r="B801" s="25">
        <v>620196</v>
      </c>
      <c r="C801" s="26">
        <v>2</v>
      </c>
      <c r="D801" s="25">
        <v>196</v>
      </c>
      <c r="E801" s="26">
        <v>620197</v>
      </c>
      <c r="F801" s="27" t="s">
        <v>90</v>
      </c>
      <c r="G801" s="27" t="s">
        <v>60</v>
      </c>
      <c r="H801" s="28" t="str">
        <f t="shared" si="67"/>
        <v>[{"item_id":4,"count":140000}]</v>
      </c>
      <c r="I801" s="29"/>
      <c r="J801" s="29" t="str">
        <f t="shared" si="65"/>
        <v>[
{"monster_id":20416,"level":254,"stage":7,"spos":1,"cpos":1},
{"monster_id":20143,"level":254,"stage":7,"spos":2,"cpos":2},
{"monster_id":20473,"level":254,"stage":7,"spos":3,"cpos":3},
{"monster_id":20046,"level":254,"stage":7,"spos":4,"cpos":4},
{"monster_id":20453,"level":254,"stage":7,"spos":5,"cpos":5},
{"monster_id":20463,"level":254,"stage":7,"spos":6,"cpos":6}
]</v>
      </c>
      <c r="L801" s="3">
        <f t="shared" si="63"/>
        <v>1</v>
      </c>
      <c r="M801" s="3">
        <f t="shared" si="64"/>
        <v>6</v>
      </c>
      <c r="R801" s="24" t="s">
        <v>72</v>
      </c>
      <c r="X801">
        <v>70053</v>
      </c>
      <c r="Z801">
        <f t="shared" si="66"/>
        <v>254</v>
      </c>
      <c r="AA801">
        <v>1</v>
      </c>
      <c r="AB801">
        <v>20416</v>
      </c>
      <c r="AC801">
        <v>20143</v>
      </c>
      <c r="AD801">
        <v>20473</v>
      </c>
      <c r="AE801">
        <v>20046</v>
      </c>
      <c r="AF801">
        <v>20453</v>
      </c>
      <c r="AG801">
        <v>20463</v>
      </c>
      <c r="AH801">
        <v>7</v>
      </c>
      <c r="AI801">
        <v>7</v>
      </c>
      <c r="AJ801">
        <v>7</v>
      </c>
      <c r="AK801">
        <v>7</v>
      </c>
      <c r="AL801">
        <v>7</v>
      </c>
      <c r="AM801">
        <v>7</v>
      </c>
    </row>
    <row r="802" spans="1:39" ht="132" x14ac:dyDescent="0.15">
      <c r="A802" s="1"/>
      <c r="B802" s="25">
        <v>620197</v>
      </c>
      <c r="C802" s="26">
        <v>2</v>
      </c>
      <c r="D802" s="25">
        <v>197</v>
      </c>
      <c r="E802" s="25">
        <v>620198</v>
      </c>
      <c r="F802" s="27" t="s">
        <v>90</v>
      </c>
      <c r="G802" s="27" t="s">
        <v>60</v>
      </c>
      <c r="H802" s="28" t="str">
        <f t="shared" si="67"/>
        <v>[{"item_id":1,"count":140000}]</v>
      </c>
      <c r="I802" s="29"/>
      <c r="J802" s="29" t="str">
        <f t="shared" si="65"/>
        <v>[
{"monster_id":20033,"level":255,"stage":7,"spos":1,"cpos":1},
{"monster_id":20065,"level":255,"stage":7,"spos":2,"cpos":2},
{"monster_id":20073,"level":255,"stage":7,"spos":3,"cpos":3},
{"monster_id":20452,"level":255,"stage":7,"spos":4,"cpos":4},
{"monster_id":20113,"level":255,"stage":7,"spos":5,"cpos":5},
{"monster_id":20065,"level":255,"stage":7,"spos":6,"cpos":6}
]</v>
      </c>
      <c r="L802" s="3">
        <f t="shared" si="63"/>
        <v>2</v>
      </c>
      <c r="M802" s="3">
        <f t="shared" si="64"/>
        <v>7</v>
      </c>
      <c r="S802" s="24" t="s">
        <v>73</v>
      </c>
      <c r="X802">
        <v>70053</v>
      </c>
      <c r="Z802">
        <f t="shared" si="66"/>
        <v>255</v>
      </c>
      <c r="AA802">
        <v>1</v>
      </c>
      <c r="AB802">
        <v>20033</v>
      </c>
      <c r="AC802">
        <v>20065</v>
      </c>
      <c r="AD802">
        <v>20073</v>
      </c>
      <c r="AE802">
        <v>20452</v>
      </c>
      <c r="AF802">
        <v>20113</v>
      </c>
      <c r="AG802">
        <v>20065</v>
      </c>
      <c r="AH802">
        <v>7</v>
      </c>
      <c r="AI802">
        <v>7</v>
      </c>
      <c r="AJ802">
        <v>7</v>
      </c>
      <c r="AK802">
        <v>7</v>
      </c>
      <c r="AL802">
        <v>7</v>
      </c>
      <c r="AM802">
        <v>7</v>
      </c>
    </row>
    <row r="803" spans="1:39" ht="132" x14ac:dyDescent="0.15">
      <c r="A803" s="1"/>
      <c r="B803" s="25">
        <v>620198</v>
      </c>
      <c r="C803" s="26">
        <v>2</v>
      </c>
      <c r="D803" s="25">
        <v>198</v>
      </c>
      <c r="E803" s="26">
        <v>620199</v>
      </c>
      <c r="F803" s="27" t="s">
        <v>90</v>
      </c>
      <c r="G803" s="27" t="s">
        <v>60</v>
      </c>
      <c r="H803" s="28" t="str">
        <f t="shared" si="67"/>
        <v>[{"item_id":4,"count":140000}]</v>
      </c>
      <c r="I803" s="29"/>
      <c r="J803" s="29" t="str">
        <f t="shared" si="65"/>
        <v>[
{"monster_id":20136,"level":256,"stage":7,"spos":1,"cpos":1},
{"monster_id":20136,"level":256,"stage":7,"spos":2,"cpos":2},
{"monster_id":20322,"level":256,"stage":5,"spos":3,"cpos":3},
{"monster_id":20016,"level":256,"stage":7,"spos":4,"cpos":4},
{"monster_id":20394,"level":256,"stage":7,"spos":5,"cpos":5},
{"monster_id":20372,"level":256,"stage":5,"spos":6,"cpos":6}
]</v>
      </c>
      <c r="L803" s="3">
        <f t="shared" si="63"/>
        <v>3</v>
      </c>
      <c r="M803" s="3">
        <f t="shared" si="64"/>
        <v>8</v>
      </c>
      <c r="R803" s="24" t="s">
        <v>72</v>
      </c>
      <c r="X803">
        <v>70053</v>
      </c>
      <c r="Z803">
        <f t="shared" si="66"/>
        <v>256</v>
      </c>
      <c r="AA803">
        <v>1</v>
      </c>
      <c r="AB803">
        <v>20136</v>
      </c>
      <c r="AC803">
        <v>20136</v>
      </c>
      <c r="AD803">
        <v>20322</v>
      </c>
      <c r="AE803">
        <v>20016</v>
      </c>
      <c r="AF803">
        <v>20394</v>
      </c>
      <c r="AG803">
        <v>20372</v>
      </c>
      <c r="AH803">
        <v>7</v>
      </c>
      <c r="AI803">
        <v>7</v>
      </c>
      <c r="AJ803">
        <v>5</v>
      </c>
      <c r="AK803">
        <v>7</v>
      </c>
      <c r="AL803">
        <v>7</v>
      </c>
      <c r="AM803">
        <v>5</v>
      </c>
    </row>
    <row r="804" spans="1:39" ht="132" x14ac:dyDescent="0.15">
      <c r="A804" s="1"/>
      <c r="B804" s="25">
        <v>620199</v>
      </c>
      <c r="C804" s="26">
        <v>2</v>
      </c>
      <c r="D804" s="25">
        <v>199</v>
      </c>
      <c r="E804" s="25">
        <v>620200</v>
      </c>
      <c r="F804" s="27" t="s">
        <v>90</v>
      </c>
      <c r="G804" s="27" t="s">
        <v>60</v>
      </c>
      <c r="H804" s="28" t="str">
        <f t="shared" si="67"/>
        <v>[{"item_id":1,"count":140000}]</v>
      </c>
      <c r="I804" s="29"/>
      <c r="J804" s="29" t="str">
        <f t="shared" si="65"/>
        <v>[
{"monster_id":20082,"level":257,"stage":7,"spos":1,"cpos":1},
{"monster_id":20455,"level":257,"stage":7,"spos":2,"cpos":2},
{"monster_id":20416,"level":257,"stage":7,"spos":3,"cpos":3},
{"monster_id":20056,"level":257,"stage":7,"spos":4,"cpos":4},
{"monster_id":20473,"level":257,"stage":7,"spos":5,"cpos":5},
{"monster_id":20152,"level":257,"stage":7,"spos":6,"cpos":6}
]</v>
      </c>
      <c r="L804" s="3">
        <f t="shared" si="63"/>
        <v>4</v>
      </c>
      <c r="M804" s="3">
        <f t="shared" si="64"/>
        <v>9</v>
      </c>
      <c r="S804" s="24" t="s">
        <v>73</v>
      </c>
      <c r="X804">
        <v>70053</v>
      </c>
      <c r="Z804">
        <f t="shared" si="66"/>
        <v>257</v>
      </c>
      <c r="AA804">
        <v>1</v>
      </c>
      <c r="AB804">
        <v>20082</v>
      </c>
      <c r="AC804">
        <v>20455</v>
      </c>
      <c r="AD804">
        <v>20416</v>
      </c>
      <c r="AE804">
        <v>20056</v>
      </c>
      <c r="AF804">
        <v>20473</v>
      </c>
      <c r="AG804">
        <v>20152</v>
      </c>
      <c r="AH804">
        <v>7</v>
      </c>
      <c r="AI804">
        <v>7</v>
      </c>
      <c r="AJ804">
        <v>7</v>
      </c>
      <c r="AK804">
        <v>7</v>
      </c>
      <c r="AL804">
        <v>7</v>
      </c>
      <c r="AM804">
        <v>7</v>
      </c>
    </row>
    <row r="805" spans="1:39" ht="132" x14ac:dyDescent="0.15">
      <c r="A805" s="1"/>
      <c r="B805" s="25">
        <v>620200</v>
      </c>
      <c r="C805" s="26">
        <v>2</v>
      </c>
      <c r="D805" s="25">
        <v>200</v>
      </c>
      <c r="E805" s="26">
        <v>620201</v>
      </c>
      <c r="F805" s="27" t="s">
        <v>90</v>
      </c>
      <c r="G805" s="27" t="s">
        <v>60</v>
      </c>
      <c r="H805" s="28" t="str">
        <f t="shared" si="67"/>
        <v>[{"item_id":70053,"count":27}]</v>
      </c>
      <c r="I805" s="29">
        <v>1</v>
      </c>
      <c r="J805" s="29" t="str">
        <f>"[
{""monster_id"":"&amp;AB805&amp;",""level"":"&amp;Z805&amp;",""stage"":"&amp;AH805&amp;",""spos"":1,""cpos"":1,""boss"":1},
{""monster_id"":"&amp;AC805&amp;",""level"":"&amp;Z805&amp;",""stage"":"&amp;AI805&amp;",""spos"":2,""cpos"":2},
{""monster_id"":"&amp;AD805&amp;",""level"":"&amp;Z805&amp;",""stage"":"&amp;AJ805&amp;",""spos"":3,""cpos"":3},
{""monster_id"":"&amp;AE805&amp;",""level"":"&amp;Z805&amp;",""stage"":"&amp;AK805&amp;",""spos"":4,""cpos"":4},
{""monster_id"":"&amp;AF805&amp;",""level"":"&amp;Z805&amp;",""stage"":"&amp;AL805&amp;",""spos"":5,""cpos"":5},
{""monster_id"":"&amp;AG805&amp;",""level"":"&amp;Z805&amp;",""stage"":"&amp;AM805&amp;",""spos"":6,""cpos"":6}
]"</f>
        <v>[
{"monster_id":20366,"level":259,"stage":7,"spos":1,"cpos":1,"boss":1},
{"monster_id":20116,"level":259,"stage":7,"spos":2,"cpos":2},
{"monster_id":20402,"level":259,"stage":7,"spos":3,"cpos":3},
{"monster_id":20455,"level":259,"stage":7,"spos":4,"cpos":4},
{"monster_id":20072,"level":259,"stage":7,"spos":5,"cpos":5},
{"monster_id":20433,"level":259,"stage":5,"spos":6,"cpos":6}
]</v>
      </c>
      <c r="L805" s="3">
        <f t="shared" si="63"/>
        <v>0</v>
      </c>
      <c r="M805" s="3">
        <f t="shared" si="64"/>
        <v>0</v>
      </c>
      <c r="U805" s="24" t="str">
        <f>"{""item_id"":"&amp;X805&amp;",""count"":27}"</f>
        <v>{"item_id":70053,"count":27}</v>
      </c>
      <c r="X805">
        <v>70053</v>
      </c>
      <c r="Z805">
        <f t="shared" si="66"/>
        <v>259</v>
      </c>
      <c r="AA805">
        <v>2</v>
      </c>
      <c r="AB805">
        <v>20366</v>
      </c>
      <c r="AC805">
        <v>20116</v>
      </c>
      <c r="AD805">
        <v>20402</v>
      </c>
      <c r="AE805">
        <v>20455</v>
      </c>
      <c r="AF805">
        <v>20072</v>
      </c>
      <c r="AG805">
        <v>20433</v>
      </c>
      <c r="AH805">
        <v>7</v>
      </c>
      <c r="AI805">
        <v>7</v>
      </c>
      <c r="AJ805">
        <v>7</v>
      </c>
      <c r="AK805">
        <v>7</v>
      </c>
      <c r="AL805">
        <v>7</v>
      </c>
      <c r="AM805">
        <v>5</v>
      </c>
    </row>
    <row r="806" spans="1:39" ht="132" x14ac:dyDescent="0.15">
      <c r="A806" s="1"/>
      <c r="B806" s="25">
        <v>620201</v>
      </c>
      <c r="C806" s="26">
        <v>2</v>
      </c>
      <c r="D806" s="25">
        <v>201</v>
      </c>
      <c r="E806" s="25">
        <v>620202</v>
      </c>
      <c r="F806" s="27" t="s">
        <v>90</v>
      </c>
      <c r="G806" s="27" t="s">
        <v>60</v>
      </c>
      <c r="H806" s="28" t="str">
        <f t="shared" si="67"/>
        <v>[{"item_id":4,"count":180000}]</v>
      </c>
      <c r="I806" s="29"/>
      <c r="J806" s="29" t="str">
        <f t="shared" si="65"/>
        <v>[
{"monster_id":20325,"level":260,"stage":5,"spos":1,"cpos":1},
{"monster_id":20355,"level":260,"stage":7,"spos":2,"cpos":2},
{"monster_id":20415,"level":260,"stage":7,"spos":3,"cpos":3},
{"monster_id":20426,"level":260,"stage":5,"spos":4,"cpos":4},
{"monster_id":20134,"level":260,"stage":7,"spos":5,"cpos":5},
{"monster_id":20032,"level":260,"stage":7,"spos":6,"cpos":6}
]</v>
      </c>
      <c r="L806" s="3">
        <f t="shared" si="63"/>
        <v>1</v>
      </c>
      <c r="M806" s="3">
        <f t="shared" si="64"/>
        <v>1</v>
      </c>
      <c r="R806" s="24" t="s">
        <v>74</v>
      </c>
      <c r="X806">
        <v>70053</v>
      </c>
      <c r="Z806">
        <f t="shared" si="66"/>
        <v>260</v>
      </c>
      <c r="AA806">
        <v>1</v>
      </c>
      <c r="AB806">
        <v>20325</v>
      </c>
      <c r="AC806">
        <v>20355</v>
      </c>
      <c r="AD806">
        <v>20415</v>
      </c>
      <c r="AE806">
        <v>20426</v>
      </c>
      <c r="AF806">
        <v>20134</v>
      </c>
      <c r="AG806">
        <v>20032</v>
      </c>
      <c r="AH806">
        <v>5</v>
      </c>
      <c r="AI806">
        <v>7</v>
      </c>
      <c r="AJ806">
        <v>7</v>
      </c>
      <c r="AK806">
        <v>5</v>
      </c>
      <c r="AL806">
        <v>7</v>
      </c>
      <c r="AM806">
        <v>7</v>
      </c>
    </row>
    <row r="807" spans="1:39" ht="132" x14ac:dyDescent="0.15">
      <c r="A807" s="1"/>
      <c r="B807" s="25">
        <v>620202</v>
      </c>
      <c r="C807" s="26">
        <v>2</v>
      </c>
      <c r="D807" s="25">
        <v>202</v>
      </c>
      <c r="E807" s="26">
        <v>620203</v>
      </c>
      <c r="F807" s="27" t="s">
        <v>90</v>
      </c>
      <c r="G807" s="27" t="s">
        <v>60</v>
      </c>
      <c r="H807" s="28" t="str">
        <f t="shared" si="67"/>
        <v>[{"item_id":1,"count":180000}]</v>
      </c>
      <c r="I807" s="29"/>
      <c r="J807" s="29" t="str">
        <f t="shared" si="65"/>
        <v>[
{"monster_id":20014,"level":261,"stage":7,"spos":1,"cpos":1},
{"monster_id":20436,"level":261,"stage":5,"spos":2,"cpos":2},
{"monster_id":20114,"level":261,"stage":7,"spos":3,"cpos":3},
{"monster_id":20165,"level":261,"stage":7,"spos":4,"cpos":4},
{"monster_id":20125,"level":261,"stage":7,"spos":5,"cpos":5},
{"monster_id":20412,"level":261,"stage":7,"spos":6,"cpos":6}
]</v>
      </c>
      <c r="L807" s="3">
        <f t="shared" si="63"/>
        <v>2</v>
      </c>
      <c r="M807" s="3">
        <f t="shared" si="64"/>
        <v>2</v>
      </c>
      <c r="S807" s="24" t="s">
        <v>75</v>
      </c>
      <c r="X807">
        <v>70053</v>
      </c>
      <c r="Z807">
        <f t="shared" si="66"/>
        <v>261</v>
      </c>
      <c r="AA807">
        <v>1</v>
      </c>
      <c r="AB807">
        <v>20014</v>
      </c>
      <c r="AC807">
        <v>20436</v>
      </c>
      <c r="AD807">
        <v>20114</v>
      </c>
      <c r="AE807">
        <v>20165</v>
      </c>
      <c r="AF807">
        <v>20125</v>
      </c>
      <c r="AG807">
        <v>20412</v>
      </c>
      <c r="AH807">
        <v>7</v>
      </c>
      <c r="AI807">
        <v>5</v>
      </c>
      <c r="AJ807">
        <v>7</v>
      </c>
      <c r="AK807">
        <v>7</v>
      </c>
      <c r="AL807">
        <v>7</v>
      </c>
      <c r="AM807">
        <v>7</v>
      </c>
    </row>
    <row r="808" spans="1:39" ht="132" x14ac:dyDescent="0.15">
      <c r="A808" s="1"/>
      <c r="B808" s="25">
        <v>620203</v>
      </c>
      <c r="C808" s="26">
        <v>2</v>
      </c>
      <c r="D808" s="25">
        <v>203</v>
      </c>
      <c r="E808" s="25">
        <v>620204</v>
      </c>
      <c r="F808" s="27" t="s">
        <v>90</v>
      </c>
      <c r="G808" s="27" t="s">
        <v>60</v>
      </c>
      <c r="H808" s="28" t="str">
        <f t="shared" si="67"/>
        <v>[{"item_id":4,"count":180000}]</v>
      </c>
      <c r="I808" s="29"/>
      <c r="J808" s="29" t="str">
        <f t="shared" si="65"/>
        <v>[
{"monster_id":20083,"level":262,"stage":7,"spos":1,"cpos":1},
{"monster_id":20026,"level":262,"stage":7,"spos":2,"cpos":2},
{"monster_id":20186,"level":262,"stage":7,"spos":3,"cpos":3},
{"monster_id":20146,"level":262,"stage":7,"spos":4,"cpos":4},
{"monster_id":20402,"level":262,"stage":7,"spos":5,"cpos":5},
{"monster_id":20186,"level":262,"stage":7,"spos":6,"cpos":6}
]</v>
      </c>
      <c r="L808" s="3">
        <f t="shared" si="63"/>
        <v>3</v>
      </c>
      <c r="M808" s="3">
        <f t="shared" si="64"/>
        <v>3</v>
      </c>
      <c r="R808" s="24" t="s">
        <v>74</v>
      </c>
      <c r="X808">
        <v>70053</v>
      </c>
      <c r="Z808">
        <f t="shared" si="66"/>
        <v>262</v>
      </c>
      <c r="AA808">
        <v>1</v>
      </c>
      <c r="AB808">
        <v>20083</v>
      </c>
      <c r="AC808">
        <v>20026</v>
      </c>
      <c r="AD808">
        <v>20186</v>
      </c>
      <c r="AE808">
        <v>20146</v>
      </c>
      <c r="AF808">
        <v>20402</v>
      </c>
      <c r="AG808">
        <v>20186</v>
      </c>
      <c r="AH808">
        <v>7</v>
      </c>
      <c r="AI808">
        <v>7</v>
      </c>
      <c r="AJ808">
        <v>7</v>
      </c>
      <c r="AK808">
        <v>7</v>
      </c>
      <c r="AL808">
        <v>7</v>
      </c>
      <c r="AM808">
        <v>7</v>
      </c>
    </row>
    <row r="809" spans="1:39" ht="132" x14ac:dyDescent="0.15">
      <c r="A809" s="1"/>
      <c r="B809" s="25">
        <v>620204</v>
      </c>
      <c r="C809" s="26">
        <v>2</v>
      </c>
      <c r="D809" s="25">
        <v>204</v>
      </c>
      <c r="E809" s="26">
        <v>620205</v>
      </c>
      <c r="F809" s="27" t="s">
        <v>90</v>
      </c>
      <c r="G809" s="27" t="s">
        <v>60</v>
      </c>
      <c r="H809" s="28" t="str">
        <f t="shared" si="67"/>
        <v>[{"item_id":1,"count":180000}]</v>
      </c>
      <c r="I809" s="29"/>
      <c r="J809" s="29" t="str">
        <f t="shared" si="65"/>
        <v>[
{"monster_id":20115,"level":263,"stage":7,"spos":1,"cpos":1},
{"monster_id":20393,"level":263,"stage":7,"spos":2,"cpos":2},
{"monster_id":20313,"level":263,"stage":5,"spos":3,"cpos":3},
{"monster_id":20325,"level":263,"stage":5,"spos":4,"cpos":4},
{"monster_id":20316,"level":263,"stage":5,"spos":5,"cpos":5},
{"monster_id":20415,"level":263,"stage":7,"spos":6,"cpos":6}
]</v>
      </c>
      <c r="L809" s="3">
        <f t="shared" si="63"/>
        <v>4</v>
      </c>
      <c r="M809" s="3">
        <f t="shared" si="64"/>
        <v>4</v>
      </c>
      <c r="S809" s="24" t="s">
        <v>75</v>
      </c>
      <c r="X809">
        <v>70053</v>
      </c>
      <c r="Z809">
        <f t="shared" si="66"/>
        <v>263</v>
      </c>
      <c r="AA809">
        <v>1</v>
      </c>
      <c r="AB809">
        <v>20115</v>
      </c>
      <c r="AC809">
        <v>20393</v>
      </c>
      <c r="AD809">
        <v>20313</v>
      </c>
      <c r="AE809">
        <v>20325</v>
      </c>
      <c r="AF809">
        <v>20316</v>
      </c>
      <c r="AG809">
        <v>20415</v>
      </c>
      <c r="AH809">
        <v>7</v>
      </c>
      <c r="AI809">
        <v>7</v>
      </c>
      <c r="AJ809">
        <v>5</v>
      </c>
      <c r="AK809">
        <v>5</v>
      </c>
      <c r="AL809">
        <v>5</v>
      </c>
      <c r="AM809">
        <v>7</v>
      </c>
    </row>
    <row r="810" spans="1:39" ht="132" x14ac:dyDescent="0.15">
      <c r="A810" s="1"/>
      <c r="B810" s="25">
        <v>620205</v>
      </c>
      <c r="C810" s="26">
        <v>2</v>
      </c>
      <c r="D810" s="25">
        <v>205</v>
      </c>
      <c r="E810" s="25">
        <v>620206</v>
      </c>
      <c r="F810" s="27" t="s">
        <v>90</v>
      </c>
      <c r="G810" s="27" t="s">
        <v>60</v>
      </c>
      <c r="H810" s="28" t="str">
        <f t="shared" si="67"/>
        <v>[{"item_id":151,"count":26}]</v>
      </c>
      <c r="I810" s="29">
        <v>1</v>
      </c>
      <c r="J810" s="29" t="str">
        <f>"[
{""monster_id"":"&amp;AB810&amp;",""level"":"&amp;Z810&amp;",""stage"":"&amp;AH810&amp;",""spos"":1,""cpos"":1,""boss"":1},
{""monster_id"":"&amp;AC810&amp;",""level"":"&amp;Z810&amp;",""stage"":"&amp;AI810&amp;",""spos"":2,""cpos"":2},
{""monster_id"":"&amp;AD810&amp;",""level"":"&amp;Z810&amp;",""stage"":"&amp;AJ810&amp;",""spos"":3,""cpos"":3},
{""monster_id"":"&amp;AE810&amp;",""level"":"&amp;Z810&amp;",""stage"":"&amp;AK810&amp;",""spos"":4,""cpos"":4},
{""monster_id"":"&amp;AF810&amp;",""level"":"&amp;Z810&amp;",""stage"":"&amp;AL810&amp;",""spos"":5,""cpos"":5},
{""monster_id"":"&amp;AG810&amp;",""level"":"&amp;Z810&amp;",""stage"":"&amp;AM810&amp;",""spos"":6,""cpos"":6}
]"</f>
        <v>[
{"monster_id":20456,"level":265,"stage":7,"spos":1,"cpos":1,"boss":1},
{"monster_id":20035,"level":265,"stage":7,"spos":2,"cpos":2},
{"monster_id":20012,"level":265,"stage":7,"spos":3,"cpos":3},
{"monster_id":20013,"level":265,"stage":7,"spos":4,"cpos":4},
{"monster_id":20145,"level":265,"stage":7,"spos":5,"cpos":5},
{"monster_id":20045,"level":265,"stage":7,"spos":6,"cpos":6}
]</v>
      </c>
      <c r="L810" s="3">
        <f t="shared" si="63"/>
        <v>0</v>
      </c>
      <c r="M810" s="3">
        <f t="shared" si="64"/>
        <v>5</v>
      </c>
      <c r="T810" s="24" t="str">
        <f>"{""item_id"":"&amp;W810&amp;",""count"":26}"</f>
        <v>{"item_id":151,"count":26}</v>
      </c>
      <c r="W810">
        <v>151</v>
      </c>
      <c r="X810">
        <v>70053</v>
      </c>
      <c r="Z810">
        <f t="shared" si="66"/>
        <v>265</v>
      </c>
      <c r="AA810">
        <v>2</v>
      </c>
      <c r="AB810">
        <v>20456</v>
      </c>
      <c r="AC810">
        <v>20035</v>
      </c>
      <c r="AD810">
        <v>20012</v>
      </c>
      <c r="AE810">
        <v>20013</v>
      </c>
      <c r="AF810">
        <v>20145</v>
      </c>
      <c r="AG810">
        <v>20045</v>
      </c>
      <c r="AH810">
        <v>7</v>
      </c>
      <c r="AI810">
        <v>7</v>
      </c>
      <c r="AJ810">
        <v>7</v>
      </c>
      <c r="AK810">
        <v>7</v>
      </c>
      <c r="AL810">
        <v>7</v>
      </c>
      <c r="AM810">
        <v>7</v>
      </c>
    </row>
    <row r="811" spans="1:39" ht="132" x14ac:dyDescent="0.15">
      <c r="A811" s="1"/>
      <c r="B811" s="25">
        <v>620206</v>
      </c>
      <c r="C811" s="26">
        <v>2</v>
      </c>
      <c r="D811" s="25">
        <v>206</v>
      </c>
      <c r="E811" s="26">
        <v>620207</v>
      </c>
      <c r="F811" s="27" t="s">
        <v>90</v>
      </c>
      <c r="G811" s="27" t="s">
        <v>60</v>
      </c>
      <c r="H811" s="28" t="str">
        <f t="shared" si="67"/>
        <v>[{"item_id":4,"count":180000}]</v>
      </c>
      <c r="I811" s="29"/>
      <c r="J811" s="29" t="str">
        <f t="shared" si="65"/>
        <v>[
{"monster_id":20175,"level":266,"stage":7,"spos":1,"cpos":1},
{"monster_id":20036,"level":266,"stage":7,"spos":2,"cpos":2},
{"monster_id":20052,"level":266,"stage":7,"spos":3,"cpos":3},
{"monster_id":20182,"level":266,"stage":7,"spos":4,"cpos":4},
{"monster_id":20313,"level":266,"stage":5,"spos":5,"cpos":5},
{"monster_id":20084,"level":266,"stage":7,"spos":6,"cpos":6}
]</v>
      </c>
      <c r="L811" s="3">
        <f t="shared" si="63"/>
        <v>1</v>
      </c>
      <c r="M811" s="3">
        <f t="shared" si="64"/>
        <v>6</v>
      </c>
      <c r="R811" s="24" t="s">
        <v>74</v>
      </c>
      <c r="X811">
        <v>70053</v>
      </c>
      <c r="Z811">
        <f t="shared" si="66"/>
        <v>266</v>
      </c>
      <c r="AA811">
        <v>1</v>
      </c>
      <c r="AB811">
        <v>20175</v>
      </c>
      <c r="AC811">
        <v>20036</v>
      </c>
      <c r="AD811">
        <v>20052</v>
      </c>
      <c r="AE811">
        <v>20182</v>
      </c>
      <c r="AF811">
        <v>20313</v>
      </c>
      <c r="AG811">
        <v>20084</v>
      </c>
      <c r="AH811">
        <v>7</v>
      </c>
      <c r="AI811">
        <v>7</v>
      </c>
      <c r="AJ811">
        <v>7</v>
      </c>
      <c r="AK811">
        <v>7</v>
      </c>
      <c r="AL811">
        <v>5</v>
      </c>
      <c r="AM811">
        <v>7</v>
      </c>
    </row>
    <row r="812" spans="1:39" ht="132" x14ac:dyDescent="0.15">
      <c r="A812" s="1"/>
      <c r="B812" s="25">
        <v>620207</v>
      </c>
      <c r="C812" s="26">
        <v>2</v>
      </c>
      <c r="D812" s="25">
        <v>207</v>
      </c>
      <c r="E812" s="25">
        <v>620208</v>
      </c>
      <c r="F812" s="27" t="s">
        <v>90</v>
      </c>
      <c r="G812" s="27" t="s">
        <v>60</v>
      </c>
      <c r="H812" s="28" t="str">
        <f t="shared" si="67"/>
        <v>[{"item_id":1,"count":180000}]</v>
      </c>
      <c r="I812" s="29"/>
      <c r="J812" s="29" t="str">
        <f t="shared" si="65"/>
        <v>[
{"monster_id":20363,"level":267,"stage":7,"spos":1,"cpos":1},
{"monster_id":20034,"level":267,"stage":7,"spos":2,"cpos":2},
{"monster_id":20185,"level":267,"stage":7,"spos":3,"cpos":3},
{"monster_id":20183,"level":267,"stage":7,"spos":4,"cpos":4},
{"monster_id":20352,"level":267,"stage":7,"spos":5,"cpos":5},
{"monster_id":20142,"level":267,"stage":7,"spos":6,"cpos":6}
]</v>
      </c>
      <c r="L812" s="3">
        <f t="shared" si="63"/>
        <v>2</v>
      </c>
      <c r="M812" s="3">
        <f t="shared" si="64"/>
        <v>7</v>
      </c>
      <c r="S812" s="24" t="s">
        <v>75</v>
      </c>
      <c r="X812">
        <v>70053</v>
      </c>
      <c r="Z812">
        <f t="shared" si="66"/>
        <v>267</v>
      </c>
      <c r="AA812">
        <v>1</v>
      </c>
      <c r="AB812">
        <v>20363</v>
      </c>
      <c r="AC812">
        <v>20034</v>
      </c>
      <c r="AD812">
        <v>20185</v>
      </c>
      <c r="AE812">
        <v>20183</v>
      </c>
      <c r="AF812">
        <v>20352</v>
      </c>
      <c r="AG812">
        <v>20142</v>
      </c>
      <c r="AH812">
        <v>7</v>
      </c>
      <c r="AI812">
        <v>7</v>
      </c>
      <c r="AJ812">
        <v>7</v>
      </c>
      <c r="AK812">
        <v>7</v>
      </c>
      <c r="AL812">
        <v>7</v>
      </c>
      <c r="AM812">
        <v>7</v>
      </c>
    </row>
    <row r="813" spans="1:39" ht="132" x14ac:dyDescent="0.15">
      <c r="A813" s="1"/>
      <c r="B813" s="25">
        <v>620208</v>
      </c>
      <c r="C813" s="26">
        <v>2</v>
      </c>
      <c r="D813" s="25">
        <v>208</v>
      </c>
      <c r="E813" s="26">
        <v>620209</v>
      </c>
      <c r="F813" s="27" t="s">
        <v>90</v>
      </c>
      <c r="G813" s="27" t="s">
        <v>60</v>
      </c>
      <c r="H813" s="28" t="str">
        <f t="shared" si="67"/>
        <v>[{"item_id":4,"count":180000}]</v>
      </c>
      <c r="I813" s="29"/>
      <c r="J813" s="29" t="str">
        <f t="shared" si="65"/>
        <v>[
{"monster_id":20313,"level":268,"stage":5,"spos":1,"cpos":1},
{"monster_id":20362,"level":268,"stage":7,"spos":2,"cpos":2},
{"monster_id":20452,"level":268,"stage":7,"spos":3,"cpos":3},
{"monster_id":20186,"level":268,"stage":7,"spos":4,"cpos":4},
{"monster_id":20463,"level":268,"stage":7,"spos":5,"cpos":5},
{"monster_id":20063,"level":268,"stage":7,"spos":6,"cpos":6}
]</v>
      </c>
      <c r="L813" s="3">
        <f t="shared" si="63"/>
        <v>3</v>
      </c>
      <c r="M813" s="3">
        <f t="shared" si="64"/>
        <v>8</v>
      </c>
      <c r="R813" s="24" t="s">
        <v>74</v>
      </c>
      <c r="X813">
        <v>70053</v>
      </c>
      <c r="Z813">
        <f t="shared" si="66"/>
        <v>268</v>
      </c>
      <c r="AA813">
        <v>1</v>
      </c>
      <c r="AB813">
        <v>20313</v>
      </c>
      <c r="AC813">
        <v>20362</v>
      </c>
      <c r="AD813">
        <v>20452</v>
      </c>
      <c r="AE813">
        <v>20186</v>
      </c>
      <c r="AF813">
        <v>20463</v>
      </c>
      <c r="AG813">
        <v>20063</v>
      </c>
      <c r="AH813">
        <v>5</v>
      </c>
      <c r="AI813">
        <v>7</v>
      </c>
      <c r="AJ813">
        <v>7</v>
      </c>
      <c r="AK813">
        <v>7</v>
      </c>
      <c r="AL813">
        <v>7</v>
      </c>
      <c r="AM813">
        <v>7</v>
      </c>
    </row>
    <row r="814" spans="1:39" ht="132" x14ac:dyDescent="0.15">
      <c r="A814" s="1"/>
      <c r="B814" s="25">
        <v>620209</v>
      </c>
      <c r="C814" s="26">
        <v>2</v>
      </c>
      <c r="D814" s="25">
        <v>209</v>
      </c>
      <c r="E814" s="25">
        <v>620210</v>
      </c>
      <c r="F814" s="27" t="s">
        <v>90</v>
      </c>
      <c r="G814" s="27" t="s">
        <v>60</v>
      </c>
      <c r="H814" s="28" t="str">
        <f t="shared" si="67"/>
        <v>[{"item_id":1,"count":180000}]</v>
      </c>
      <c r="I814" s="29"/>
      <c r="J814" s="29" t="str">
        <f t="shared" si="65"/>
        <v>[
{"monster_id":20183,"level":269,"stage":7,"spos":1,"cpos":1},
{"monster_id":20174,"level":269,"stage":7,"spos":2,"cpos":2},
{"monster_id":20042,"level":269,"stage":7,"spos":3,"cpos":3},
{"monster_id":20015,"level":269,"stage":7,"spos":4,"cpos":4},
{"monster_id":20445,"level":269,"stage":7,"spos":5,"cpos":5},
{"monster_id":20424,"level":269,"stage":5,"spos":6,"cpos":6}
]</v>
      </c>
      <c r="L814" s="3">
        <f t="shared" si="63"/>
        <v>4</v>
      </c>
      <c r="M814" s="3">
        <f t="shared" si="64"/>
        <v>9</v>
      </c>
      <c r="S814" s="24" t="s">
        <v>75</v>
      </c>
      <c r="X814">
        <v>70053</v>
      </c>
      <c r="Z814">
        <f t="shared" si="66"/>
        <v>269</v>
      </c>
      <c r="AA814">
        <v>1</v>
      </c>
      <c r="AB814">
        <v>20183</v>
      </c>
      <c r="AC814">
        <v>20174</v>
      </c>
      <c r="AD814">
        <v>20042</v>
      </c>
      <c r="AE814">
        <v>20015</v>
      </c>
      <c r="AF814">
        <v>20445</v>
      </c>
      <c r="AG814">
        <v>20424</v>
      </c>
      <c r="AH814">
        <v>7</v>
      </c>
      <c r="AI814">
        <v>7</v>
      </c>
      <c r="AJ814">
        <v>7</v>
      </c>
      <c r="AK814">
        <v>7</v>
      </c>
      <c r="AL814">
        <v>7</v>
      </c>
      <c r="AM814">
        <v>5</v>
      </c>
    </row>
    <row r="815" spans="1:39" ht="132" x14ac:dyDescent="0.15">
      <c r="A815" s="1"/>
      <c r="B815" s="25">
        <v>620210</v>
      </c>
      <c r="C815" s="26">
        <v>2</v>
      </c>
      <c r="D815" s="25">
        <v>210</v>
      </c>
      <c r="E815" s="26">
        <v>620211</v>
      </c>
      <c r="F815" s="27" t="s">
        <v>90</v>
      </c>
      <c r="G815" s="27" t="s">
        <v>60</v>
      </c>
      <c r="H815" s="28" t="str">
        <f t="shared" si="67"/>
        <v>[{"item_id":152,"count":25}]</v>
      </c>
      <c r="I815" s="29">
        <v>1</v>
      </c>
      <c r="J815" s="29" t="str">
        <f>"[
{""monster_id"":"&amp;AB815&amp;",""level"":"&amp;Z815&amp;",""stage"":"&amp;AH815&amp;",""spos"":1,""cpos"":1,""boss"":1},
{""monster_id"":"&amp;AC815&amp;",""level"":"&amp;Z815&amp;",""stage"":"&amp;AI815&amp;",""spos"":2,""cpos"":2},
{""monster_id"":"&amp;AD815&amp;",""level"":"&amp;Z815&amp;",""stage"":"&amp;AJ815&amp;",""spos"":3,""cpos"":3},
{""monster_id"":"&amp;AE815&amp;",""level"":"&amp;Z815&amp;",""stage"":"&amp;AK815&amp;",""spos"":4,""cpos"":4},
{""monster_id"":"&amp;AF815&amp;",""level"":"&amp;Z815&amp;",""stage"":"&amp;AL815&amp;",""spos"":5,""cpos"":5},
{""monster_id"":"&amp;AG815&amp;",""level"":"&amp;Z815&amp;",""stage"":"&amp;AM815&amp;",""spos"":6,""cpos"":6}
]"</f>
        <v>[
{"monster_id":20153,"level":271,"stage":7,"spos":1,"cpos":1,"boss":1},
{"monster_id":20114,"level":271,"stage":7,"spos":2,"cpos":2},
{"monster_id":20322,"level":271,"stage":5,"spos":3,"cpos":3},
{"monster_id":20155,"level":271,"stage":7,"spos":4,"cpos":4},
{"monster_id":20132,"level":271,"stage":7,"spos":5,"cpos":5},
{"monster_id":20344,"level":271,"stage":7,"spos":6,"cpos":6}
]</v>
      </c>
      <c r="L815" s="3">
        <f t="shared" si="63"/>
        <v>0</v>
      </c>
      <c r="M815" s="3">
        <f t="shared" si="64"/>
        <v>0</v>
      </c>
      <c r="T815" s="24" t="str">
        <f>"{""item_id"":"&amp;W815&amp;",""count"":25}"</f>
        <v>{"item_id":152,"count":25}</v>
      </c>
      <c r="W815">
        <v>152</v>
      </c>
      <c r="X815">
        <v>70053</v>
      </c>
      <c r="Z815">
        <f t="shared" si="66"/>
        <v>271</v>
      </c>
      <c r="AA815">
        <v>2</v>
      </c>
      <c r="AB815">
        <v>20153</v>
      </c>
      <c r="AC815">
        <v>20114</v>
      </c>
      <c r="AD815">
        <v>20322</v>
      </c>
      <c r="AE815">
        <v>20155</v>
      </c>
      <c r="AF815">
        <v>20132</v>
      </c>
      <c r="AG815">
        <v>20344</v>
      </c>
      <c r="AH815">
        <v>7</v>
      </c>
      <c r="AI815">
        <v>7</v>
      </c>
      <c r="AJ815">
        <v>5</v>
      </c>
      <c r="AK815">
        <v>7</v>
      </c>
      <c r="AL815">
        <v>7</v>
      </c>
      <c r="AM815">
        <v>7</v>
      </c>
    </row>
    <row r="816" spans="1:39" ht="132" x14ac:dyDescent="0.15">
      <c r="A816" s="1"/>
      <c r="B816" s="25">
        <v>620211</v>
      </c>
      <c r="C816" s="26">
        <v>2</v>
      </c>
      <c r="D816" s="25">
        <v>211</v>
      </c>
      <c r="E816" s="25">
        <v>620212</v>
      </c>
      <c r="F816" s="27" t="s">
        <v>90</v>
      </c>
      <c r="G816" s="27" t="s">
        <v>60</v>
      </c>
      <c r="H816" s="28" t="str">
        <f t="shared" si="67"/>
        <v>[{"item_id":4,"count":180000}]</v>
      </c>
      <c r="I816" s="29"/>
      <c r="J816" s="29" t="str">
        <f t="shared" si="65"/>
        <v>[
{"monster_id":20326,"level":272,"stage":5,"spos":1,"cpos":1},
{"monster_id":20394,"level":272,"stage":7,"spos":2,"cpos":2},
{"monster_id":20355,"level":272,"stage":7,"spos":3,"cpos":3},
{"monster_id":20056,"level":272,"stage":7,"spos":4,"cpos":4},
{"monster_id":20453,"level":272,"stage":7,"spos":5,"cpos":5},
{"monster_id":20014,"level":272,"stage":7,"spos":6,"cpos":6}
]</v>
      </c>
      <c r="L816" s="3">
        <f t="shared" si="63"/>
        <v>1</v>
      </c>
      <c r="M816" s="3">
        <f t="shared" si="64"/>
        <v>1</v>
      </c>
      <c r="R816" s="24" t="s">
        <v>74</v>
      </c>
      <c r="X816">
        <v>70053</v>
      </c>
      <c r="Z816">
        <f t="shared" si="66"/>
        <v>272</v>
      </c>
      <c r="AA816">
        <v>1</v>
      </c>
      <c r="AB816">
        <v>20326</v>
      </c>
      <c r="AC816">
        <v>20394</v>
      </c>
      <c r="AD816">
        <v>20355</v>
      </c>
      <c r="AE816">
        <v>20056</v>
      </c>
      <c r="AF816">
        <v>20453</v>
      </c>
      <c r="AG816">
        <v>20014</v>
      </c>
      <c r="AH816">
        <v>5</v>
      </c>
      <c r="AI816">
        <v>7</v>
      </c>
      <c r="AJ816">
        <v>7</v>
      </c>
      <c r="AK816">
        <v>7</v>
      </c>
      <c r="AL816">
        <v>7</v>
      </c>
      <c r="AM816">
        <v>7</v>
      </c>
    </row>
    <row r="817" spans="1:39" ht="132" x14ac:dyDescent="0.15">
      <c r="A817" s="1"/>
      <c r="B817" s="25">
        <v>620212</v>
      </c>
      <c r="C817" s="26">
        <v>2</v>
      </c>
      <c r="D817" s="25">
        <v>212</v>
      </c>
      <c r="E817" s="26">
        <v>620213</v>
      </c>
      <c r="F817" s="27" t="s">
        <v>90</v>
      </c>
      <c r="G817" s="27" t="s">
        <v>60</v>
      </c>
      <c r="H817" s="28" t="str">
        <f t="shared" si="67"/>
        <v>[{"item_id":1,"count":180000}]</v>
      </c>
      <c r="I817" s="29"/>
      <c r="J817" s="29" t="str">
        <f t="shared" si="65"/>
        <v>[
{"monster_id":20044,"level":273,"stage":7,"spos":1,"cpos":1},
{"monster_id":20014,"level":273,"stage":7,"spos":2,"cpos":2},
{"monster_id":20173,"level":273,"stage":7,"spos":3,"cpos":3},
{"monster_id":20374,"level":273,"stage":5,"spos":4,"cpos":4},
{"monster_id":20404,"level":273,"stage":7,"spos":5,"cpos":5},
{"monster_id":20064,"level":273,"stage":7,"spos":6,"cpos":6}
]</v>
      </c>
      <c r="L817" s="3">
        <f t="shared" si="63"/>
        <v>2</v>
      </c>
      <c r="M817" s="3">
        <f t="shared" si="64"/>
        <v>2</v>
      </c>
      <c r="S817" s="24" t="s">
        <v>75</v>
      </c>
      <c r="X817">
        <v>70053</v>
      </c>
      <c r="Z817">
        <f t="shared" si="66"/>
        <v>273</v>
      </c>
      <c r="AA817">
        <v>1</v>
      </c>
      <c r="AB817">
        <v>20044</v>
      </c>
      <c r="AC817">
        <v>20014</v>
      </c>
      <c r="AD817">
        <v>20173</v>
      </c>
      <c r="AE817">
        <v>20374</v>
      </c>
      <c r="AF817">
        <v>20404</v>
      </c>
      <c r="AG817">
        <v>20064</v>
      </c>
      <c r="AH817">
        <v>7</v>
      </c>
      <c r="AI817">
        <v>7</v>
      </c>
      <c r="AJ817">
        <v>7</v>
      </c>
      <c r="AK817">
        <v>5</v>
      </c>
      <c r="AL817">
        <v>7</v>
      </c>
      <c r="AM817">
        <v>7</v>
      </c>
    </row>
    <row r="818" spans="1:39" ht="132" x14ac:dyDescent="0.15">
      <c r="A818" s="1"/>
      <c r="B818" s="25">
        <v>620213</v>
      </c>
      <c r="C818" s="26">
        <v>2</v>
      </c>
      <c r="D818" s="25">
        <v>213</v>
      </c>
      <c r="E818" s="25">
        <v>620214</v>
      </c>
      <c r="F818" s="27" t="s">
        <v>90</v>
      </c>
      <c r="G818" s="27" t="s">
        <v>60</v>
      </c>
      <c r="H818" s="28" t="str">
        <f t="shared" si="67"/>
        <v>[{"item_id":4,"count":180000}]</v>
      </c>
      <c r="I818" s="29"/>
      <c r="J818" s="29" t="str">
        <f t="shared" si="65"/>
        <v>[
{"monster_id":20455,"level":274,"stage":7,"spos":1,"cpos":1},
{"monster_id":20146,"level":274,"stage":7,"spos":2,"cpos":2},
{"monster_id":20143,"level":274,"stage":7,"spos":3,"cpos":3},
{"monster_id":20013,"level":274,"stage":7,"spos":4,"cpos":4},
{"monster_id":20314,"level":274,"stage":5,"spos":5,"cpos":5},
{"monster_id":20356,"level":274,"stage":7,"spos":6,"cpos":6}
]</v>
      </c>
      <c r="L818" s="3">
        <f t="shared" si="63"/>
        <v>3</v>
      </c>
      <c r="M818" s="3">
        <f t="shared" si="64"/>
        <v>3</v>
      </c>
      <c r="R818" s="24" t="s">
        <v>74</v>
      </c>
      <c r="X818">
        <v>70053</v>
      </c>
      <c r="Z818">
        <f t="shared" si="66"/>
        <v>274</v>
      </c>
      <c r="AA818">
        <v>1</v>
      </c>
      <c r="AB818">
        <v>20455</v>
      </c>
      <c r="AC818">
        <v>20146</v>
      </c>
      <c r="AD818">
        <v>20143</v>
      </c>
      <c r="AE818">
        <v>20013</v>
      </c>
      <c r="AF818">
        <v>20314</v>
      </c>
      <c r="AG818">
        <v>20356</v>
      </c>
      <c r="AH818">
        <v>7</v>
      </c>
      <c r="AI818">
        <v>7</v>
      </c>
      <c r="AJ818">
        <v>7</v>
      </c>
      <c r="AK818">
        <v>7</v>
      </c>
      <c r="AL818">
        <v>5</v>
      </c>
      <c r="AM818">
        <v>7</v>
      </c>
    </row>
    <row r="819" spans="1:39" ht="132" x14ac:dyDescent="0.15">
      <c r="A819" s="1"/>
      <c r="B819" s="25">
        <v>620214</v>
      </c>
      <c r="C819" s="26">
        <v>2</v>
      </c>
      <c r="D819" s="25">
        <v>214</v>
      </c>
      <c r="E819" s="26">
        <v>620215</v>
      </c>
      <c r="F819" s="27" t="s">
        <v>90</v>
      </c>
      <c r="G819" s="27" t="s">
        <v>60</v>
      </c>
      <c r="H819" s="28" t="str">
        <f t="shared" si="67"/>
        <v>[{"item_id":1,"count":180000}]</v>
      </c>
      <c r="I819" s="29"/>
      <c r="J819" s="29" t="str">
        <f t="shared" si="65"/>
        <v>[
{"monster_id":20465,"level":275,"stage":7,"spos":1,"cpos":1},
{"monster_id":20376,"level":275,"stage":5,"spos":2,"cpos":2},
{"monster_id":20414,"level":275,"stage":7,"spos":3,"cpos":3},
{"monster_id":20443,"level":275,"stage":7,"spos":4,"cpos":4},
{"monster_id":20135,"level":275,"stage":7,"spos":5,"cpos":5},
{"monster_id":20326,"level":275,"stage":5,"spos":6,"cpos":6}
]</v>
      </c>
      <c r="L819" s="3">
        <f t="shared" si="63"/>
        <v>4</v>
      </c>
      <c r="M819" s="3">
        <f t="shared" si="64"/>
        <v>4</v>
      </c>
      <c r="S819" s="24" t="s">
        <v>75</v>
      </c>
      <c r="X819">
        <v>70053</v>
      </c>
      <c r="Z819">
        <f t="shared" si="66"/>
        <v>275</v>
      </c>
      <c r="AA819">
        <v>1</v>
      </c>
      <c r="AB819">
        <v>20465</v>
      </c>
      <c r="AC819">
        <v>20376</v>
      </c>
      <c r="AD819">
        <v>20414</v>
      </c>
      <c r="AE819">
        <v>20443</v>
      </c>
      <c r="AF819">
        <v>20135</v>
      </c>
      <c r="AG819">
        <v>20326</v>
      </c>
      <c r="AH819">
        <v>7</v>
      </c>
      <c r="AI819">
        <v>5</v>
      </c>
      <c r="AJ819">
        <v>7</v>
      </c>
      <c r="AK819">
        <v>7</v>
      </c>
      <c r="AL819">
        <v>7</v>
      </c>
      <c r="AM819">
        <v>5</v>
      </c>
    </row>
    <row r="820" spans="1:39" ht="132" x14ac:dyDescent="0.15">
      <c r="A820" s="1"/>
      <c r="B820" s="25">
        <v>620215</v>
      </c>
      <c r="C820" s="26">
        <v>2</v>
      </c>
      <c r="D820" s="25">
        <v>215</v>
      </c>
      <c r="E820" s="25">
        <v>620216</v>
      </c>
      <c r="F820" s="27" t="s">
        <v>90</v>
      </c>
      <c r="G820" s="27" t="s">
        <v>60</v>
      </c>
      <c r="H820" s="28" t="str">
        <f t="shared" si="67"/>
        <v>[{"item_id":153,"count":24}]</v>
      </c>
      <c r="I820" s="29">
        <v>1</v>
      </c>
      <c r="J820" s="29" t="str">
        <f>"[
{""monster_id"":"&amp;AB820&amp;",""level"":"&amp;Z820&amp;",""stage"":"&amp;AH820&amp;",""spos"":1,""cpos"":1,""boss"":1},
{""monster_id"":"&amp;AC820&amp;",""level"":"&amp;Z820&amp;",""stage"":"&amp;AI820&amp;",""spos"":2,""cpos"":2},
{""monster_id"":"&amp;AD820&amp;",""level"":"&amp;Z820&amp;",""stage"":"&amp;AJ820&amp;",""spos"":3,""cpos"":3},
{""monster_id"":"&amp;AE820&amp;",""level"":"&amp;Z820&amp;",""stage"":"&amp;AK820&amp;",""spos"":4,""cpos"":4},
{""monster_id"":"&amp;AF820&amp;",""level"":"&amp;Z820&amp;",""stage"":"&amp;AL820&amp;",""spos"":5,""cpos"":5},
{""monster_id"":"&amp;AG820&amp;",""level"":"&amp;Z820&amp;",""stage"":"&amp;AM820&amp;",""spos"":6,""cpos"":6}
]"</f>
        <v>[
{"monster_id":20074,"level":277,"stage":7,"spos":1,"cpos":1,"boss":1},
{"monster_id":20316,"level":277,"stage":5,"spos":2,"cpos":2},
{"monster_id":20085,"level":277,"stage":7,"spos":3,"cpos":3},
{"monster_id":20034,"level":277,"stage":7,"spos":4,"cpos":4},
{"monster_id":20076,"level":277,"stage":7,"spos":5,"cpos":5},
{"monster_id":20476,"level":277,"stage":7,"spos":6,"cpos":6}
]</v>
      </c>
      <c r="L820" s="3">
        <f t="shared" si="63"/>
        <v>0</v>
      </c>
      <c r="M820" s="3">
        <f t="shared" si="64"/>
        <v>5</v>
      </c>
      <c r="T820" s="24" t="str">
        <f>"{""item_id"":"&amp;W820&amp;",""count"":24}"</f>
        <v>{"item_id":153,"count":24}</v>
      </c>
      <c r="W820">
        <v>153</v>
      </c>
      <c r="X820">
        <v>70053</v>
      </c>
      <c r="Z820">
        <f t="shared" si="66"/>
        <v>277</v>
      </c>
      <c r="AA820">
        <v>2</v>
      </c>
      <c r="AB820">
        <v>20074</v>
      </c>
      <c r="AC820">
        <v>20316</v>
      </c>
      <c r="AD820">
        <v>20085</v>
      </c>
      <c r="AE820">
        <v>20034</v>
      </c>
      <c r="AF820">
        <v>20076</v>
      </c>
      <c r="AG820">
        <v>20476</v>
      </c>
      <c r="AH820">
        <v>7</v>
      </c>
      <c r="AI820">
        <v>5</v>
      </c>
      <c r="AJ820">
        <v>7</v>
      </c>
      <c r="AK820">
        <v>7</v>
      </c>
      <c r="AL820">
        <v>7</v>
      </c>
      <c r="AM820">
        <v>7</v>
      </c>
    </row>
    <row r="821" spans="1:39" ht="132" x14ac:dyDescent="0.15">
      <c r="A821" s="1"/>
      <c r="B821" s="25">
        <v>620216</v>
      </c>
      <c r="C821" s="26">
        <v>2</v>
      </c>
      <c r="D821" s="25">
        <v>216</v>
      </c>
      <c r="E821" s="26">
        <v>620217</v>
      </c>
      <c r="F821" s="27" t="s">
        <v>90</v>
      </c>
      <c r="G821" s="27" t="s">
        <v>60</v>
      </c>
      <c r="H821" s="28" t="str">
        <f t="shared" si="67"/>
        <v>[{"item_id":4,"count":180000}]</v>
      </c>
      <c r="I821" s="29"/>
      <c r="J821" s="29" t="str">
        <f t="shared" si="65"/>
        <v>[
{"monster_id":20385,"level":278,"stage":5,"spos":1,"cpos":1},
{"monster_id":20435,"level":278,"stage":5,"spos":2,"cpos":2},
{"monster_id":20326,"level":278,"stage":5,"spos":3,"cpos":3},
{"monster_id":20423,"level":278,"stage":5,"spos":4,"cpos":4},
{"monster_id":20125,"level":278,"stage":7,"spos":5,"cpos":5},
{"monster_id":20153,"level":278,"stage":7,"spos":6,"cpos":6}
]</v>
      </c>
      <c r="L821" s="3">
        <f t="shared" si="63"/>
        <v>1</v>
      </c>
      <c r="M821" s="3">
        <f t="shared" si="64"/>
        <v>6</v>
      </c>
      <c r="R821" s="24" t="s">
        <v>74</v>
      </c>
      <c r="X821">
        <v>70053</v>
      </c>
      <c r="Z821">
        <f t="shared" si="66"/>
        <v>278</v>
      </c>
      <c r="AA821">
        <v>1</v>
      </c>
      <c r="AB821">
        <v>20385</v>
      </c>
      <c r="AC821">
        <v>20435</v>
      </c>
      <c r="AD821">
        <v>20326</v>
      </c>
      <c r="AE821">
        <v>20423</v>
      </c>
      <c r="AF821">
        <v>20125</v>
      </c>
      <c r="AG821">
        <v>20153</v>
      </c>
      <c r="AH821">
        <v>5</v>
      </c>
      <c r="AI821">
        <v>5</v>
      </c>
      <c r="AJ821">
        <v>5</v>
      </c>
      <c r="AK821">
        <v>5</v>
      </c>
      <c r="AL821">
        <v>7</v>
      </c>
      <c r="AM821">
        <v>7</v>
      </c>
    </row>
    <row r="822" spans="1:39" ht="132" x14ac:dyDescent="0.15">
      <c r="A822" s="1"/>
      <c r="B822" s="25">
        <v>620217</v>
      </c>
      <c r="C822" s="26">
        <v>2</v>
      </c>
      <c r="D822" s="25">
        <v>217</v>
      </c>
      <c r="E822" s="25">
        <v>620218</v>
      </c>
      <c r="F822" s="27" t="s">
        <v>90</v>
      </c>
      <c r="G822" s="27" t="s">
        <v>60</v>
      </c>
      <c r="H822" s="28" t="str">
        <f t="shared" si="67"/>
        <v>[{"item_id":1,"count":180000}]</v>
      </c>
      <c r="I822" s="29"/>
      <c r="J822" s="29" t="str">
        <f t="shared" si="65"/>
        <v>[
{"monster_id":20175,"level":279,"stage":7,"spos":1,"cpos":1},
{"monster_id":20333,"level":279,"stage":7,"spos":2,"cpos":2},
{"monster_id":20396,"level":279,"stage":7,"spos":3,"cpos":3},
{"monster_id":20356,"level":279,"stage":7,"spos":4,"cpos":4},
{"monster_id":20405,"level":279,"stage":7,"spos":5,"cpos":5},
{"monster_id":20024,"level":279,"stage":7,"spos":6,"cpos":6}
]</v>
      </c>
      <c r="L822" s="3">
        <f t="shared" si="63"/>
        <v>2</v>
      </c>
      <c r="M822" s="3">
        <f t="shared" si="64"/>
        <v>7</v>
      </c>
      <c r="S822" s="24" t="s">
        <v>75</v>
      </c>
      <c r="X822">
        <v>70053</v>
      </c>
      <c r="Z822">
        <f t="shared" si="66"/>
        <v>279</v>
      </c>
      <c r="AA822">
        <v>1</v>
      </c>
      <c r="AB822">
        <v>20175</v>
      </c>
      <c r="AC822">
        <v>20333</v>
      </c>
      <c r="AD822">
        <v>20396</v>
      </c>
      <c r="AE822">
        <v>20356</v>
      </c>
      <c r="AF822">
        <v>20405</v>
      </c>
      <c r="AG822">
        <v>20024</v>
      </c>
      <c r="AH822">
        <v>7</v>
      </c>
      <c r="AI822">
        <v>7</v>
      </c>
      <c r="AJ822">
        <v>7</v>
      </c>
      <c r="AK822">
        <v>7</v>
      </c>
      <c r="AL822">
        <v>7</v>
      </c>
      <c r="AM822">
        <v>7</v>
      </c>
    </row>
    <row r="823" spans="1:39" ht="132" x14ac:dyDescent="0.15">
      <c r="A823" s="1"/>
      <c r="B823" s="25">
        <v>620218</v>
      </c>
      <c r="C823" s="26">
        <v>2</v>
      </c>
      <c r="D823" s="25">
        <v>218</v>
      </c>
      <c r="E823" s="26">
        <v>620219</v>
      </c>
      <c r="F823" s="27" t="s">
        <v>90</v>
      </c>
      <c r="G823" s="27" t="s">
        <v>60</v>
      </c>
      <c r="H823" s="28" t="str">
        <f t="shared" si="67"/>
        <v>[{"item_id":4,"count":180000}]</v>
      </c>
      <c r="I823" s="29"/>
      <c r="J823" s="29" t="str">
        <f t="shared" si="65"/>
        <v>[
{"monster_id":20046,"level":280,"stage":7,"spos":1,"cpos":1},
{"monster_id":20176,"level":280,"stage":7,"spos":2,"cpos":2},
{"monster_id":20394,"level":280,"stage":7,"spos":3,"cpos":3},
{"monster_id":20183,"level":280,"stage":7,"spos":4,"cpos":4},
{"monster_id":20365,"level":280,"stage":7,"spos":5,"cpos":5},
{"monster_id":20316,"level":280,"stage":5,"spos":6,"cpos":6}
]</v>
      </c>
      <c r="L823" s="3">
        <f t="shared" si="63"/>
        <v>3</v>
      </c>
      <c r="M823" s="3">
        <f t="shared" si="64"/>
        <v>8</v>
      </c>
      <c r="R823" s="24" t="s">
        <v>74</v>
      </c>
      <c r="X823">
        <v>70053</v>
      </c>
      <c r="Z823">
        <f t="shared" si="66"/>
        <v>280</v>
      </c>
      <c r="AA823">
        <v>1</v>
      </c>
      <c r="AB823">
        <v>20046</v>
      </c>
      <c r="AC823">
        <v>20176</v>
      </c>
      <c r="AD823">
        <v>20394</v>
      </c>
      <c r="AE823">
        <v>20183</v>
      </c>
      <c r="AF823">
        <v>20365</v>
      </c>
      <c r="AG823">
        <v>20316</v>
      </c>
      <c r="AH823">
        <v>7</v>
      </c>
      <c r="AI823">
        <v>7</v>
      </c>
      <c r="AJ823">
        <v>7</v>
      </c>
      <c r="AK823">
        <v>7</v>
      </c>
      <c r="AL823">
        <v>7</v>
      </c>
      <c r="AM823">
        <v>5</v>
      </c>
    </row>
    <row r="824" spans="1:39" ht="132" x14ac:dyDescent="0.15">
      <c r="A824" s="1"/>
      <c r="B824" s="25">
        <v>620219</v>
      </c>
      <c r="C824" s="26">
        <v>2</v>
      </c>
      <c r="D824" s="25">
        <v>219</v>
      </c>
      <c r="E824" s="25">
        <v>620220</v>
      </c>
      <c r="F824" s="27" t="s">
        <v>90</v>
      </c>
      <c r="G824" s="27" t="s">
        <v>60</v>
      </c>
      <c r="H824" s="28" t="str">
        <f t="shared" si="67"/>
        <v>[{"item_id":1,"count":180000}]</v>
      </c>
      <c r="I824" s="29"/>
      <c r="J824" s="29" t="str">
        <f t="shared" si="65"/>
        <v>[
{"monster_id":20025,"level":281,"stage":7,"spos":1,"cpos":1},
{"monster_id":20415,"level":281,"stage":7,"spos":2,"cpos":2},
{"monster_id":20444,"level":281,"stage":7,"spos":3,"cpos":3},
{"monster_id":20383,"level":281,"stage":5,"spos":4,"cpos":4},
{"monster_id":20043,"level":281,"stage":7,"spos":5,"cpos":5},
{"monster_id":20175,"level":281,"stage":7,"spos":6,"cpos":6}
]</v>
      </c>
      <c r="L824" s="3">
        <f t="shared" si="63"/>
        <v>4</v>
      </c>
      <c r="M824" s="3">
        <f t="shared" si="64"/>
        <v>9</v>
      </c>
      <c r="S824" s="24" t="s">
        <v>75</v>
      </c>
      <c r="X824">
        <v>70053</v>
      </c>
      <c r="Z824">
        <f t="shared" si="66"/>
        <v>281</v>
      </c>
      <c r="AA824">
        <v>1</v>
      </c>
      <c r="AB824">
        <v>20025</v>
      </c>
      <c r="AC824">
        <v>20415</v>
      </c>
      <c r="AD824">
        <v>20444</v>
      </c>
      <c r="AE824">
        <v>20383</v>
      </c>
      <c r="AF824">
        <v>20043</v>
      </c>
      <c r="AG824">
        <v>20175</v>
      </c>
      <c r="AH824">
        <v>7</v>
      </c>
      <c r="AI824">
        <v>7</v>
      </c>
      <c r="AJ824">
        <v>7</v>
      </c>
      <c r="AK824">
        <v>5</v>
      </c>
      <c r="AL824">
        <v>7</v>
      </c>
      <c r="AM824">
        <v>7</v>
      </c>
    </row>
    <row r="825" spans="1:39" ht="132" x14ac:dyDescent="0.15">
      <c r="A825" s="1"/>
      <c r="B825" s="25">
        <v>620220</v>
      </c>
      <c r="C825" s="26">
        <v>2</v>
      </c>
      <c r="D825" s="25">
        <v>220</v>
      </c>
      <c r="E825" s="26">
        <v>620221</v>
      </c>
      <c r="F825" s="27" t="s">
        <v>90</v>
      </c>
      <c r="G825" s="27" t="s">
        <v>60</v>
      </c>
      <c r="H825" s="28" t="str">
        <f t="shared" si="67"/>
        <v>[{"item_id":154,"count":18}]</v>
      </c>
      <c r="I825" s="29">
        <v>1</v>
      </c>
      <c r="J825" s="29" t="str">
        <f>"[
{""monster_id"":"&amp;AB825&amp;",""level"":"&amp;Z825&amp;",""stage"":"&amp;AH825&amp;",""spos"":1,""cpos"":1,""boss"":1},
{""monster_id"":"&amp;AC825&amp;",""level"":"&amp;Z825&amp;",""stage"":"&amp;AI825&amp;",""spos"":2,""cpos"":2},
{""monster_id"":"&amp;AD825&amp;",""level"":"&amp;Z825&amp;",""stage"":"&amp;AJ825&amp;",""spos"":3,""cpos"":3},
{""monster_id"":"&amp;AE825&amp;",""level"":"&amp;Z825&amp;",""stage"":"&amp;AK825&amp;",""spos"":4,""cpos"":4},
{""monster_id"":"&amp;AF825&amp;",""level"":"&amp;Z825&amp;",""stage"":"&amp;AL825&amp;",""spos"":5,""cpos"":5},
{""monster_id"":"&amp;AG825&amp;",""level"":"&amp;Z825&amp;",""stage"":"&amp;AM825&amp;",""spos"":6,""cpos"":6}
]"</f>
        <v>[
{"monster_id":20435,"level":283,"stage":5,"spos":1,"cpos":1,"boss":1},
{"monster_id":20154,"level":283,"stage":8,"spos":2,"cpos":2},
{"monster_id":20176,"level":283,"stage":8,"spos":3,"cpos":3},
{"monster_id":20084,"level":283,"stage":8,"spos":4,"cpos":4},
{"monster_id":20476,"level":283,"stage":8,"spos":5,"cpos":5},
{"monster_id":20346,"level":283,"stage":8,"spos":6,"cpos":6}
]</v>
      </c>
      <c r="L825" s="3">
        <f t="shared" si="63"/>
        <v>0</v>
      </c>
      <c r="M825" s="3">
        <f t="shared" si="64"/>
        <v>0</v>
      </c>
      <c r="T825" s="24" t="str">
        <f>"{""item_id"":"&amp;W825&amp;",""count"":18}"</f>
        <v>{"item_id":154,"count":18}</v>
      </c>
      <c r="W825">
        <v>154</v>
      </c>
      <c r="X825">
        <v>70053</v>
      </c>
      <c r="Z825">
        <f t="shared" si="66"/>
        <v>283</v>
      </c>
      <c r="AA825">
        <v>2</v>
      </c>
      <c r="AB825">
        <v>20435</v>
      </c>
      <c r="AC825">
        <v>20154</v>
      </c>
      <c r="AD825">
        <v>20176</v>
      </c>
      <c r="AE825">
        <v>20084</v>
      </c>
      <c r="AF825">
        <v>20476</v>
      </c>
      <c r="AG825">
        <v>20346</v>
      </c>
      <c r="AH825">
        <v>5</v>
      </c>
      <c r="AI825">
        <v>8</v>
      </c>
      <c r="AJ825">
        <v>8</v>
      </c>
      <c r="AK825">
        <v>8</v>
      </c>
      <c r="AL825">
        <v>8</v>
      </c>
      <c r="AM825">
        <v>8</v>
      </c>
    </row>
    <row r="826" spans="1:39" ht="132" x14ac:dyDescent="0.15">
      <c r="A826" s="1"/>
      <c r="B826" s="25">
        <v>620221</v>
      </c>
      <c r="C826" s="26">
        <v>2</v>
      </c>
      <c r="D826" s="25">
        <v>221</v>
      </c>
      <c r="E826" s="25">
        <v>620222</v>
      </c>
      <c r="F826" s="27" t="s">
        <v>90</v>
      </c>
      <c r="G826" s="27" t="s">
        <v>60</v>
      </c>
      <c r="H826" s="28" t="str">
        <f t="shared" si="67"/>
        <v>[{"item_id":4,"count":260000}]</v>
      </c>
      <c r="I826" s="29"/>
      <c r="J826" s="29" t="str">
        <f t="shared" si="65"/>
        <v>[
{"monster_id":20404,"level":284,"stage":8,"spos":1,"cpos":1},
{"monster_id":20395,"level":284,"stage":8,"spos":2,"cpos":2},
{"monster_id":20373,"level":284,"stage":5,"spos":3,"cpos":3},
{"monster_id":20075,"level":284,"stage":8,"spos":4,"cpos":4},
{"monster_id":20014,"level":284,"stage":8,"spos":5,"cpos":5},
{"monster_id":20174,"level":284,"stage":8,"spos":6,"cpos":6}
]</v>
      </c>
      <c r="L826" s="3">
        <f t="shared" si="63"/>
        <v>1</v>
      </c>
      <c r="M826" s="3">
        <f t="shared" si="64"/>
        <v>1</v>
      </c>
      <c r="R826" s="24" t="s">
        <v>76</v>
      </c>
      <c r="X826">
        <v>70053</v>
      </c>
      <c r="Z826">
        <f t="shared" si="66"/>
        <v>284</v>
      </c>
      <c r="AA826">
        <v>1</v>
      </c>
      <c r="AB826">
        <v>20404</v>
      </c>
      <c r="AC826">
        <v>20395</v>
      </c>
      <c r="AD826">
        <v>20373</v>
      </c>
      <c r="AE826">
        <v>20075</v>
      </c>
      <c r="AF826">
        <v>20014</v>
      </c>
      <c r="AG826">
        <v>20174</v>
      </c>
      <c r="AH826">
        <v>8</v>
      </c>
      <c r="AI826">
        <v>8</v>
      </c>
      <c r="AJ826">
        <v>5</v>
      </c>
      <c r="AK826">
        <v>8</v>
      </c>
      <c r="AL826">
        <v>8</v>
      </c>
      <c r="AM826">
        <v>8</v>
      </c>
    </row>
    <row r="827" spans="1:39" ht="132" x14ac:dyDescent="0.15">
      <c r="A827" s="1"/>
      <c r="B827" s="25">
        <v>620222</v>
      </c>
      <c r="C827" s="26">
        <v>2</v>
      </c>
      <c r="D827" s="25">
        <v>222</v>
      </c>
      <c r="E827" s="26">
        <v>620223</v>
      </c>
      <c r="F827" s="27" t="s">
        <v>90</v>
      </c>
      <c r="G827" s="27" t="s">
        <v>60</v>
      </c>
      <c r="H827" s="28" t="str">
        <f t="shared" si="67"/>
        <v>[{"item_id":1,"count":260000}]</v>
      </c>
      <c r="I827" s="29"/>
      <c r="J827" s="29" t="str">
        <f t="shared" si="65"/>
        <v>[
{"monster_id":20023,"level":285,"stage":8,"spos":1,"cpos":1},
{"monster_id":20403,"level":285,"stage":8,"spos":2,"cpos":2},
{"monster_id":20083,"level":285,"stage":8,"spos":3,"cpos":3},
{"monster_id":20055,"level":285,"stage":8,"spos":4,"cpos":4},
{"monster_id":20036,"level":285,"stage":8,"spos":5,"cpos":5},
{"monster_id":20184,"level":285,"stage":8,"spos":6,"cpos":6}
]</v>
      </c>
      <c r="L827" s="3">
        <f t="shared" si="63"/>
        <v>2</v>
      </c>
      <c r="M827" s="3">
        <f t="shared" si="64"/>
        <v>2</v>
      </c>
      <c r="S827" s="24" t="s">
        <v>77</v>
      </c>
      <c r="X827">
        <v>70053</v>
      </c>
      <c r="Z827">
        <f t="shared" si="66"/>
        <v>285</v>
      </c>
      <c r="AA827">
        <v>1</v>
      </c>
      <c r="AB827">
        <v>20023</v>
      </c>
      <c r="AC827">
        <v>20403</v>
      </c>
      <c r="AD827">
        <v>20083</v>
      </c>
      <c r="AE827">
        <v>20055</v>
      </c>
      <c r="AF827">
        <v>20036</v>
      </c>
      <c r="AG827">
        <v>20184</v>
      </c>
      <c r="AH827">
        <v>8</v>
      </c>
      <c r="AI827">
        <v>8</v>
      </c>
      <c r="AJ827">
        <v>8</v>
      </c>
      <c r="AK827">
        <v>8</v>
      </c>
      <c r="AL827">
        <v>8</v>
      </c>
      <c r="AM827">
        <v>8</v>
      </c>
    </row>
    <row r="828" spans="1:39" ht="132" x14ac:dyDescent="0.15">
      <c r="A828" s="1"/>
      <c r="B828" s="25">
        <v>620223</v>
      </c>
      <c r="C828" s="26">
        <v>2</v>
      </c>
      <c r="D828" s="25">
        <v>223</v>
      </c>
      <c r="E828" s="25">
        <v>620224</v>
      </c>
      <c r="F828" s="27" t="s">
        <v>90</v>
      </c>
      <c r="G828" s="27" t="s">
        <v>60</v>
      </c>
      <c r="H828" s="28" t="str">
        <f t="shared" si="67"/>
        <v>[{"item_id":4,"count":260000}]</v>
      </c>
      <c r="I828" s="29"/>
      <c r="J828" s="29" t="str">
        <f t="shared" si="65"/>
        <v>[
{"monster_id":20443,"level":286,"stage":8,"spos":1,"cpos":1},
{"monster_id":20405,"level":286,"stage":8,"spos":2,"cpos":2},
{"monster_id":20324,"level":286,"stage":5,"spos":3,"cpos":3},
{"monster_id":20034,"level":286,"stage":8,"spos":4,"cpos":4},
{"monster_id":20345,"level":286,"stage":8,"spos":5,"cpos":5},
{"monster_id":20383,"level":286,"stage":5,"spos":6,"cpos":6}
]</v>
      </c>
      <c r="L828" s="3">
        <f t="shared" si="63"/>
        <v>3</v>
      </c>
      <c r="M828" s="3">
        <f t="shared" si="64"/>
        <v>3</v>
      </c>
      <c r="R828" s="24" t="s">
        <v>76</v>
      </c>
      <c r="X828">
        <v>70053</v>
      </c>
      <c r="Z828">
        <f t="shared" si="66"/>
        <v>286</v>
      </c>
      <c r="AA828">
        <v>1</v>
      </c>
      <c r="AB828">
        <v>20443</v>
      </c>
      <c r="AC828">
        <v>20405</v>
      </c>
      <c r="AD828">
        <v>20324</v>
      </c>
      <c r="AE828">
        <v>20034</v>
      </c>
      <c r="AF828">
        <v>20345</v>
      </c>
      <c r="AG828">
        <v>20383</v>
      </c>
      <c r="AH828">
        <v>8</v>
      </c>
      <c r="AI828">
        <v>8</v>
      </c>
      <c r="AJ828">
        <v>5</v>
      </c>
      <c r="AK828">
        <v>8</v>
      </c>
      <c r="AL828">
        <v>8</v>
      </c>
      <c r="AM828">
        <v>5</v>
      </c>
    </row>
    <row r="829" spans="1:39" ht="132" x14ac:dyDescent="0.15">
      <c r="A829" s="1"/>
      <c r="B829" s="25">
        <v>620224</v>
      </c>
      <c r="C829" s="26">
        <v>2</v>
      </c>
      <c r="D829" s="25">
        <v>224</v>
      </c>
      <c r="E829" s="26">
        <v>620225</v>
      </c>
      <c r="F829" s="27" t="s">
        <v>90</v>
      </c>
      <c r="G829" s="27" t="s">
        <v>60</v>
      </c>
      <c r="H829" s="28" t="str">
        <f t="shared" si="67"/>
        <v>[{"item_id":1,"count":260000}]</v>
      </c>
      <c r="I829" s="29"/>
      <c r="J829" s="29" t="str">
        <f t="shared" si="65"/>
        <v>[
{"monster_id":20364,"level":287,"stage":8,"spos":1,"cpos":1},
{"monster_id":20033,"level":287,"stage":8,"spos":2,"cpos":2},
{"monster_id":20015,"level":287,"stage":8,"spos":3,"cpos":3},
{"monster_id":20396,"level":287,"stage":8,"spos":4,"cpos":4},
{"monster_id":20166,"level":287,"stage":8,"spos":5,"cpos":5},
{"monster_id":20474,"level":287,"stage":8,"spos":6,"cpos":6}
]</v>
      </c>
      <c r="L829" s="3">
        <f t="shared" si="63"/>
        <v>4</v>
      </c>
      <c r="M829" s="3">
        <f t="shared" si="64"/>
        <v>4</v>
      </c>
      <c r="S829" s="24" t="s">
        <v>77</v>
      </c>
      <c r="X829">
        <v>70053</v>
      </c>
      <c r="Z829">
        <f t="shared" si="66"/>
        <v>287</v>
      </c>
      <c r="AA829">
        <v>1</v>
      </c>
      <c r="AB829">
        <v>20364</v>
      </c>
      <c r="AC829">
        <v>20033</v>
      </c>
      <c r="AD829">
        <v>20015</v>
      </c>
      <c r="AE829">
        <v>20396</v>
      </c>
      <c r="AF829">
        <v>20166</v>
      </c>
      <c r="AG829">
        <v>20474</v>
      </c>
      <c r="AH829">
        <v>8</v>
      </c>
      <c r="AI829">
        <v>8</v>
      </c>
      <c r="AJ829">
        <v>8</v>
      </c>
      <c r="AK829">
        <v>8</v>
      </c>
      <c r="AL829">
        <v>8</v>
      </c>
      <c r="AM829">
        <v>8</v>
      </c>
    </row>
    <row r="830" spans="1:39" ht="132" x14ac:dyDescent="0.15">
      <c r="A830" s="1"/>
      <c r="B830" s="25">
        <v>620225</v>
      </c>
      <c r="C830" s="26">
        <v>2</v>
      </c>
      <c r="D830" s="25">
        <v>225</v>
      </c>
      <c r="E830" s="25">
        <v>620226</v>
      </c>
      <c r="F830" s="27" t="s">
        <v>90</v>
      </c>
      <c r="G830" s="27" t="s">
        <v>60</v>
      </c>
      <c r="H830" s="28" t="str">
        <f t="shared" si="67"/>
        <v>[{"item_id":70053,"count":30}]</v>
      </c>
      <c r="I830" s="29">
        <v>1</v>
      </c>
      <c r="J830" s="29" t="str">
        <f>"[
{""monster_id"":"&amp;AB830&amp;",""level"":"&amp;Z830&amp;",""stage"":"&amp;AH830&amp;",""spos"":1,""cpos"":1,""boss"":1},
{""monster_id"":"&amp;AC830&amp;",""level"":"&amp;Z830&amp;",""stage"":"&amp;AI830&amp;",""spos"":2,""cpos"":2},
{""monster_id"":"&amp;AD830&amp;",""level"":"&amp;Z830&amp;",""stage"":"&amp;AJ830&amp;",""spos"":3,""cpos"":3},
{""monster_id"":"&amp;AE830&amp;",""level"":"&amp;Z830&amp;",""stage"":"&amp;AK830&amp;",""spos"":4,""cpos"":4},
{""monster_id"":"&amp;AF830&amp;",""level"":"&amp;Z830&amp;",""stage"":"&amp;AL830&amp;",""spos"":5,""cpos"":5},
{""monster_id"":"&amp;AG830&amp;",""level"":"&amp;Z830&amp;",""stage"":"&amp;AM830&amp;",""spos"":6,""cpos"":6}
]"</f>
        <v>[
{"monster_id":20374,"level":289,"stage":5,"spos":1,"cpos":1,"boss":1},
{"monster_id":20154,"level":289,"stage":8,"spos":2,"cpos":2},
{"monster_id":20075,"level":289,"stage":8,"spos":3,"cpos":3},
{"monster_id":20375,"level":289,"stage":5,"spos":4,"cpos":4},
{"monster_id":20085,"level":289,"stage":8,"spos":5,"cpos":5},
{"monster_id":20023,"level":289,"stage":8,"spos":6,"cpos":6}
]</v>
      </c>
      <c r="L830" s="3">
        <f t="shared" si="63"/>
        <v>0</v>
      </c>
      <c r="M830" s="3">
        <f t="shared" si="64"/>
        <v>5</v>
      </c>
      <c r="U830" s="24" t="str">
        <f>"{""item_id"":"&amp;X830&amp;",""count"":30}"</f>
        <v>{"item_id":70053,"count":30}</v>
      </c>
      <c r="X830">
        <v>70053</v>
      </c>
      <c r="Z830">
        <f t="shared" si="66"/>
        <v>289</v>
      </c>
      <c r="AA830">
        <v>2</v>
      </c>
      <c r="AB830">
        <v>20374</v>
      </c>
      <c r="AC830">
        <v>20154</v>
      </c>
      <c r="AD830">
        <v>20075</v>
      </c>
      <c r="AE830">
        <v>20375</v>
      </c>
      <c r="AF830">
        <v>20085</v>
      </c>
      <c r="AG830">
        <v>20023</v>
      </c>
      <c r="AH830">
        <v>5</v>
      </c>
      <c r="AI830">
        <v>8</v>
      </c>
      <c r="AJ830">
        <v>8</v>
      </c>
      <c r="AK830">
        <v>5</v>
      </c>
      <c r="AL830">
        <v>8</v>
      </c>
      <c r="AM830">
        <v>8</v>
      </c>
    </row>
    <row r="831" spans="1:39" ht="132" x14ac:dyDescent="0.15">
      <c r="A831" s="1"/>
      <c r="B831" s="25">
        <v>620226</v>
      </c>
      <c r="C831" s="26">
        <v>2</v>
      </c>
      <c r="D831" s="25">
        <v>226</v>
      </c>
      <c r="E831" s="26">
        <v>620227</v>
      </c>
      <c r="F831" s="27" t="s">
        <v>90</v>
      </c>
      <c r="G831" s="27" t="s">
        <v>60</v>
      </c>
      <c r="H831" s="28" t="str">
        <f t="shared" si="67"/>
        <v>[{"item_id":4,"count":260000}]</v>
      </c>
      <c r="I831" s="29"/>
      <c r="J831" s="29" t="str">
        <f t="shared" si="65"/>
        <v>[
{"monster_id":20463,"level":290,"stage":8,"spos":1,"cpos":1},
{"monster_id":20446,"level":290,"stage":8,"spos":2,"cpos":2},
{"monster_id":20454,"level":290,"stage":8,"spos":3,"cpos":3},
{"monster_id":20143,"level":290,"stage":8,"spos":4,"cpos":4},
{"monster_id":20013,"level":290,"stage":8,"spos":5,"cpos":5},
{"monster_id":20084,"level":290,"stage":8,"spos":6,"cpos":6}
]</v>
      </c>
      <c r="L831" s="3">
        <f t="shared" si="63"/>
        <v>1</v>
      </c>
      <c r="M831" s="3">
        <f t="shared" si="64"/>
        <v>6</v>
      </c>
      <c r="R831" s="24" t="s">
        <v>76</v>
      </c>
      <c r="X831">
        <v>70053</v>
      </c>
      <c r="Z831">
        <f t="shared" si="66"/>
        <v>290</v>
      </c>
      <c r="AA831">
        <v>1</v>
      </c>
      <c r="AB831">
        <v>20463</v>
      </c>
      <c r="AC831">
        <v>20446</v>
      </c>
      <c r="AD831">
        <v>20454</v>
      </c>
      <c r="AE831">
        <v>20143</v>
      </c>
      <c r="AF831">
        <v>20013</v>
      </c>
      <c r="AG831">
        <v>20084</v>
      </c>
      <c r="AH831">
        <v>8</v>
      </c>
      <c r="AI831">
        <v>8</v>
      </c>
      <c r="AJ831">
        <v>8</v>
      </c>
      <c r="AK831">
        <v>8</v>
      </c>
      <c r="AL831">
        <v>8</v>
      </c>
      <c r="AM831">
        <v>8</v>
      </c>
    </row>
    <row r="832" spans="1:39" ht="132" x14ac:dyDescent="0.15">
      <c r="A832" s="1"/>
      <c r="B832" s="25">
        <v>620227</v>
      </c>
      <c r="C832" s="26">
        <v>2</v>
      </c>
      <c r="D832" s="25">
        <v>227</v>
      </c>
      <c r="E832" s="25">
        <v>620228</v>
      </c>
      <c r="F832" s="27" t="s">
        <v>90</v>
      </c>
      <c r="G832" s="27" t="s">
        <v>60</v>
      </c>
      <c r="H832" s="28" t="str">
        <f t="shared" si="67"/>
        <v>[{"item_id":1,"count":260000}]</v>
      </c>
      <c r="I832" s="29"/>
      <c r="J832" s="29" t="str">
        <f t="shared" si="65"/>
        <v>[
{"monster_id":20063,"level":291,"stage":8,"spos":1,"cpos":1},
{"monster_id":20396,"level":291,"stage":8,"spos":2,"cpos":2},
{"monster_id":20356,"level":291,"stage":8,"spos":3,"cpos":3},
{"monster_id":20054,"level":291,"stage":8,"spos":4,"cpos":4},
{"monster_id":20356,"level":291,"stage":8,"spos":5,"cpos":5},
{"monster_id":20474,"level":291,"stage":8,"spos":6,"cpos":6}
]</v>
      </c>
      <c r="L832" s="3">
        <f t="shared" si="63"/>
        <v>2</v>
      </c>
      <c r="M832" s="3">
        <f t="shared" si="64"/>
        <v>7</v>
      </c>
      <c r="S832" s="24" t="s">
        <v>77</v>
      </c>
      <c r="X832">
        <v>70053</v>
      </c>
      <c r="Z832">
        <f t="shared" si="66"/>
        <v>291</v>
      </c>
      <c r="AA832">
        <v>1</v>
      </c>
      <c r="AB832">
        <v>20063</v>
      </c>
      <c r="AC832">
        <v>20396</v>
      </c>
      <c r="AD832">
        <v>20356</v>
      </c>
      <c r="AE832">
        <v>20054</v>
      </c>
      <c r="AF832">
        <v>20356</v>
      </c>
      <c r="AG832">
        <v>20474</v>
      </c>
      <c r="AH832">
        <v>8</v>
      </c>
      <c r="AI832">
        <v>8</v>
      </c>
      <c r="AJ832">
        <v>8</v>
      </c>
      <c r="AK832">
        <v>8</v>
      </c>
      <c r="AL832">
        <v>8</v>
      </c>
      <c r="AM832">
        <v>8</v>
      </c>
    </row>
    <row r="833" spans="1:39" ht="132" x14ac:dyDescent="0.15">
      <c r="A833" s="1"/>
      <c r="B833" s="25">
        <v>620228</v>
      </c>
      <c r="C833" s="26">
        <v>2</v>
      </c>
      <c r="D833" s="25">
        <v>228</v>
      </c>
      <c r="E833" s="26">
        <v>620229</v>
      </c>
      <c r="F833" s="27" t="s">
        <v>90</v>
      </c>
      <c r="G833" s="27" t="s">
        <v>60</v>
      </c>
      <c r="H833" s="28" t="str">
        <f t="shared" si="67"/>
        <v>[{"item_id":4,"count":260000}]</v>
      </c>
      <c r="I833" s="29"/>
      <c r="J833" s="29" t="str">
        <f t="shared" si="65"/>
        <v>[
{"monster_id":20185,"level":292,"stage":8,"spos":1,"cpos":1},
{"monster_id":20346,"level":292,"stage":8,"spos":2,"cpos":2},
{"monster_id":20056,"level":292,"stage":8,"spos":3,"cpos":3},
{"monster_id":20384,"level":292,"stage":5,"spos":4,"cpos":4},
{"monster_id":20124,"level":292,"stage":8,"spos":5,"cpos":5},
{"monster_id":20404,"level":292,"stage":8,"spos":6,"cpos":6}
]</v>
      </c>
      <c r="L833" s="3">
        <f t="shared" si="63"/>
        <v>3</v>
      </c>
      <c r="M833" s="3">
        <f t="shared" si="64"/>
        <v>8</v>
      </c>
      <c r="R833" s="24" t="s">
        <v>76</v>
      </c>
      <c r="X833">
        <v>70053</v>
      </c>
      <c r="Z833">
        <f t="shared" si="66"/>
        <v>292</v>
      </c>
      <c r="AA833">
        <v>1</v>
      </c>
      <c r="AB833">
        <v>20185</v>
      </c>
      <c r="AC833">
        <v>20346</v>
      </c>
      <c r="AD833">
        <v>20056</v>
      </c>
      <c r="AE833">
        <v>20384</v>
      </c>
      <c r="AF833">
        <v>20124</v>
      </c>
      <c r="AG833">
        <v>20404</v>
      </c>
      <c r="AH833">
        <v>8</v>
      </c>
      <c r="AI833">
        <v>8</v>
      </c>
      <c r="AJ833">
        <v>8</v>
      </c>
      <c r="AK833">
        <v>5</v>
      </c>
      <c r="AL833">
        <v>8</v>
      </c>
      <c r="AM833">
        <v>8</v>
      </c>
    </row>
    <row r="834" spans="1:39" ht="132" x14ac:dyDescent="0.15">
      <c r="A834" s="1"/>
      <c r="B834" s="25">
        <v>620229</v>
      </c>
      <c r="C834" s="26">
        <v>2</v>
      </c>
      <c r="D834" s="25">
        <v>229</v>
      </c>
      <c r="E834" s="25">
        <v>620230</v>
      </c>
      <c r="F834" s="27" t="s">
        <v>90</v>
      </c>
      <c r="G834" s="27" t="s">
        <v>60</v>
      </c>
      <c r="H834" s="28" t="str">
        <f t="shared" si="67"/>
        <v>[{"item_id":1,"count":260000}]</v>
      </c>
      <c r="I834" s="29"/>
      <c r="J834" s="29" t="str">
        <f t="shared" si="65"/>
        <v>[
{"monster_id":20135,"level":293,"stage":8,"spos":1,"cpos":1},
{"monster_id":20075,"level":293,"stage":8,"spos":2,"cpos":2},
{"monster_id":20073,"level":293,"stage":8,"spos":3,"cpos":3},
{"monster_id":20026,"level":293,"stage":8,"spos":4,"cpos":4},
{"monster_id":20354,"level":293,"stage":8,"spos":5,"cpos":5},
{"monster_id":20135,"level":293,"stage":8,"spos":6,"cpos":6}
]</v>
      </c>
      <c r="L834" s="3">
        <f t="shared" si="63"/>
        <v>4</v>
      </c>
      <c r="M834" s="3">
        <f t="shared" si="64"/>
        <v>9</v>
      </c>
      <c r="S834" s="24" t="s">
        <v>77</v>
      </c>
      <c r="X834">
        <v>70053</v>
      </c>
      <c r="Z834">
        <f t="shared" si="66"/>
        <v>293</v>
      </c>
      <c r="AA834">
        <v>1</v>
      </c>
      <c r="AB834">
        <v>20135</v>
      </c>
      <c r="AC834">
        <v>20075</v>
      </c>
      <c r="AD834">
        <v>20073</v>
      </c>
      <c r="AE834">
        <v>20026</v>
      </c>
      <c r="AF834">
        <v>20354</v>
      </c>
      <c r="AG834">
        <v>20135</v>
      </c>
      <c r="AH834">
        <v>8</v>
      </c>
      <c r="AI834">
        <v>8</v>
      </c>
      <c r="AJ834">
        <v>8</v>
      </c>
      <c r="AK834">
        <v>8</v>
      </c>
      <c r="AL834">
        <v>8</v>
      </c>
      <c r="AM834">
        <v>8</v>
      </c>
    </row>
    <row r="835" spans="1:39" ht="132" x14ac:dyDescent="0.15">
      <c r="A835" s="1"/>
      <c r="B835" s="25">
        <v>620230</v>
      </c>
      <c r="C835" s="26">
        <v>2</v>
      </c>
      <c r="D835" s="25">
        <v>230</v>
      </c>
      <c r="E835" s="26">
        <v>620231</v>
      </c>
      <c r="F835" s="27" t="s">
        <v>90</v>
      </c>
      <c r="G835" s="27" t="s">
        <v>60</v>
      </c>
      <c r="H835" s="28" t="str">
        <f t="shared" si="67"/>
        <v>[{"item_id":151,"count":29}]</v>
      </c>
      <c r="I835" s="29">
        <v>1</v>
      </c>
      <c r="J835" s="29" t="str">
        <f>"[
{""monster_id"":"&amp;AB835&amp;",""level"":"&amp;Z835&amp;",""stage"":"&amp;AH835&amp;",""spos"":1,""cpos"":1,""boss"":1},
{""monster_id"":"&amp;AC835&amp;",""level"":"&amp;Z835&amp;",""stage"":"&amp;AI835&amp;",""spos"":2,""cpos"":2},
{""monster_id"":"&amp;AD835&amp;",""level"":"&amp;Z835&amp;",""stage"":"&amp;AJ835&amp;",""spos"":3,""cpos"":3},
{""monster_id"":"&amp;AE835&amp;",""level"":"&amp;Z835&amp;",""stage"":"&amp;AK835&amp;",""spos"":4,""cpos"":4},
{""monster_id"":"&amp;AF835&amp;",""level"":"&amp;Z835&amp;",""stage"":"&amp;AL835&amp;",""spos"":5,""cpos"":5},
{""monster_id"":"&amp;AG835&amp;",""level"":"&amp;Z835&amp;",""stage"":"&amp;AM835&amp;",""spos"":6,""cpos"":6}
]"</f>
        <v>[
{"monster_id":20033,"level":295,"stage":8,"spos":1,"cpos":1,"boss":1},
{"monster_id":20444,"level":295,"stage":8,"spos":2,"cpos":2},
{"monster_id":20013,"level":295,"stage":8,"spos":3,"cpos":3},
{"monster_id":20325,"level":295,"stage":5,"spos":4,"cpos":4},
{"monster_id":20133,"level":295,"stage":8,"spos":5,"cpos":5},
{"monster_id":20475,"level":295,"stage":8,"spos":6,"cpos":6}
]</v>
      </c>
      <c r="L835" s="3">
        <f t="shared" si="63"/>
        <v>0</v>
      </c>
      <c r="M835" s="3">
        <f t="shared" si="64"/>
        <v>0</v>
      </c>
      <c r="T835" s="24" t="str">
        <f>"{""item_id"":"&amp;W835&amp;",""count"":29}"</f>
        <v>{"item_id":151,"count":29}</v>
      </c>
      <c r="W835">
        <v>151</v>
      </c>
      <c r="X835">
        <v>70053</v>
      </c>
      <c r="Z835">
        <f t="shared" si="66"/>
        <v>295</v>
      </c>
      <c r="AA835">
        <v>2</v>
      </c>
      <c r="AB835">
        <v>20033</v>
      </c>
      <c r="AC835">
        <v>20444</v>
      </c>
      <c r="AD835">
        <v>20013</v>
      </c>
      <c r="AE835">
        <v>20325</v>
      </c>
      <c r="AF835">
        <v>20133</v>
      </c>
      <c r="AG835">
        <v>20475</v>
      </c>
      <c r="AH835">
        <v>8</v>
      </c>
      <c r="AI835">
        <v>8</v>
      </c>
      <c r="AJ835">
        <v>8</v>
      </c>
      <c r="AK835">
        <v>5</v>
      </c>
      <c r="AL835">
        <v>8</v>
      </c>
      <c r="AM835">
        <v>8</v>
      </c>
    </row>
    <row r="836" spans="1:39" ht="132" x14ac:dyDescent="0.15">
      <c r="A836" s="1"/>
      <c r="B836" s="25">
        <v>620231</v>
      </c>
      <c r="C836" s="26">
        <v>2</v>
      </c>
      <c r="D836" s="25">
        <v>231</v>
      </c>
      <c r="E836" s="25">
        <v>620232</v>
      </c>
      <c r="F836" s="27" t="s">
        <v>90</v>
      </c>
      <c r="G836" s="27" t="s">
        <v>60</v>
      </c>
      <c r="H836" s="28" t="str">
        <f t="shared" si="67"/>
        <v>[{"item_id":4,"count":260000}]</v>
      </c>
      <c r="I836" s="29"/>
      <c r="J836" s="29" t="str">
        <f t="shared" si="65"/>
        <v>[
{"monster_id":20034,"level":296,"stage":8,"spos":1,"cpos":1},
{"monster_id":20445,"level":296,"stage":8,"spos":2,"cpos":2},
{"monster_id":20083,"level":296,"stage":8,"spos":3,"cpos":3},
{"monster_id":20154,"level":296,"stage":8,"spos":4,"cpos":4},
{"monster_id":20065,"level":296,"stage":8,"spos":5,"cpos":5},
{"monster_id":20394,"level":296,"stage":8,"spos":6,"cpos":6}
]</v>
      </c>
      <c r="L836" s="3">
        <f t="shared" si="63"/>
        <v>1</v>
      </c>
      <c r="M836" s="3">
        <f t="shared" si="64"/>
        <v>1</v>
      </c>
      <c r="R836" s="24" t="s">
        <v>76</v>
      </c>
      <c r="X836">
        <v>70053</v>
      </c>
      <c r="Z836">
        <f t="shared" si="66"/>
        <v>296</v>
      </c>
      <c r="AA836">
        <v>1</v>
      </c>
      <c r="AB836">
        <v>20034</v>
      </c>
      <c r="AC836">
        <v>20445</v>
      </c>
      <c r="AD836">
        <v>20083</v>
      </c>
      <c r="AE836">
        <v>20154</v>
      </c>
      <c r="AF836">
        <v>20065</v>
      </c>
      <c r="AG836">
        <v>20394</v>
      </c>
      <c r="AH836">
        <v>8</v>
      </c>
      <c r="AI836">
        <v>8</v>
      </c>
      <c r="AJ836">
        <v>8</v>
      </c>
      <c r="AK836">
        <v>8</v>
      </c>
      <c r="AL836">
        <v>8</v>
      </c>
      <c r="AM836">
        <v>8</v>
      </c>
    </row>
    <row r="837" spans="1:39" ht="132" x14ac:dyDescent="0.15">
      <c r="A837" s="1"/>
      <c r="B837" s="25">
        <v>620232</v>
      </c>
      <c r="C837" s="26">
        <v>2</v>
      </c>
      <c r="D837" s="25">
        <v>232</v>
      </c>
      <c r="E837" s="26">
        <v>620233</v>
      </c>
      <c r="F837" s="27" t="s">
        <v>90</v>
      </c>
      <c r="G837" s="27" t="s">
        <v>60</v>
      </c>
      <c r="H837" s="28" t="str">
        <f t="shared" si="67"/>
        <v>[{"item_id":1,"count":260000}]</v>
      </c>
      <c r="I837" s="29"/>
      <c r="J837" s="29" t="str">
        <f t="shared" si="65"/>
        <v>[
{"monster_id":20033,"level":297,"stage":8,"spos":1,"cpos":1},
{"monster_id":20343,"level":297,"stage":8,"spos":2,"cpos":2},
{"monster_id":20186,"level":297,"stage":8,"spos":3,"cpos":3},
{"monster_id":20124,"level":297,"stage":8,"spos":4,"cpos":4},
{"monster_id":20145,"level":297,"stage":8,"spos":5,"cpos":5},
{"monster_id":20455,"level":297,"stage":8,"spos":6,"cpos":6}
]</v>
      </c>
      <c r="L837" s="3">
        <f t="shared" si="63"/>
        <v>2</v>
      </c>
      <c r="M837" s="3">
        <f t="shared" si="64"/>
        <v>2</v>
      </c>
      <c r="S837" s="24" t="s">
        <v>77</v>
      </c>
      <c r="X837">
        <v>70053</v>
      </c>
      <c r="Z837">
        <f t="shared" si="66"/>
        <v>297</v>
      </c>
      <c r="AA837">
        <v>1</v>
      </c>
      <c r="AB837">
        <v>20033</v>
      </c>
      <c r="AC837">
        <v>20343</v>
      </c>
      <c r="AD837">
        <v>20186</v>
      </c>
      <c r="AE837">
        <v>20124</v>
      </c>
      <c r="AF837">
        <v>20145</v>
      </c>
      <c r="AG837">
        <v>20455</v>
      </c>
      <c r="AH837">
        <v>8</v>
      </c>
      <c r="AI837">
        <v>8</v>
      </c>
      <c r="AJ837">
        <v>8</v>
      </c>
      <c r="AK837">
        <v>8</v>
      </c>
      <c r="AL837">
        <v>8</v>
      </c>
      <c r="AM837">
        <v>8</v>
      </c>
    </row>
    <row r="838" spans="1:39" ht="132" x14ac:dyDescent="0.15">
      <c r="A838" s="1"/>
      <c r="B838" s="25">
        <v>620233</v>
      </c>
      <c r="C838" s="26">
        <v>2</v>
      </c>
      <c r="D838" s="25">
        <v>233</v>
      </c>
      <c r="E838" s="25">
        <v>620234</v>
      </c>
      <c r="F838" s="27" t="s">
        <v>90</v>
      </c>
      <c r="G838" s="27" t="s">
        <v>60</v>
      </c>
      <c r="H838" s="28" t="str">
        <f t="shared" si="67"/>
        <v>[{"item_id":4,"count":260000}]</v>
      </c>
      <c r="I838" s="29"/>
      <c r="J838" s="29" t="str">
        <f t="shared" si="65"/>
        <v>[
{"monster_id":20326,"level":298,"stage":5,"spos":1,"cpos":1},
{"monster_id":20073,"level":298,"stage":8,"spos":2,"cpos":2},
{"monster_id":20145,"level":298,"stage":8,"spos":3,"cpos":3},
{"monster_id":20336,"level":298,"stage":8,"spos":4,"cpos":4},
{"monster_id":20135,"level":298,"stage":8,"spos":5,"cpos":5},
{"monster_id":20034,"level":298,"stage":8,"spos":6,"cpos":6}
]</v>
      </c>
      <c r="L838" s="3">
        <f t="shared" ref="L838:L901" si="68">MOD(B838,5)</f>
        <v>3</v>
      </c>
      <c r="M838" s="3">
        <f t="shared" ref="M838:M901" si="69">MOD(B838,10)</f>
        <v>3</v>
      </c>
      <c r="R838" s="24" t="s">
        <v>76</v>
      </c>
      <c r="X838">
        <v>70053</v>
      </c>
      <c r="Z838">
        <f t="shared" si="66"/>
        <v>298</v>
      </c>
      <c r="AA838">
        <v>1</v>
      </c>
      <c r="AB838">
        <v>20326</v>
      </c>
      <c r="AC838">
        <v>20073</v>
      </c>
      <c r="AD838">
        <v>20145</v>
      </c>
      <c r="AE838">
        <v>20336</v>
      </c>
      <c r="AF838">
        <v>20135</v>
      </c>
      <c r="AG838">
        <v>20034</v>
      </c>
      <c r="AH838">
        <v>5</v>
      </c>
      <c r="AI838">
        <v>8</v>
      </c>
      <c r="AJ838">
        <v>8</v>
      </c>
      <c r="AK838">
        <v>8</v>
      </c>
      <c r="AL838">
        <v>8</v>
      </c>
      <c r="AM838">
        <v>8</v>
      </c>
    </row>
    <row r="839" spans="1:39" ht="132" x14ac:dyDescent="0.15">
      <c r="A839" s="1"/>
      <c r="B839" s="25">
        <v>620234</v>
      </c>
      <c r="C839" s="26">
        <v>2</v>
      </c>
      <c r="D839" s="25">
        <v>234</v>
      </c>
      <c r="E839" s="26">
        <v>620235</v>
      </c>
      <c r="F839" s="27" t="s">
        <v>90</v>
      </c>
      <c r="G839" s="27" t="s">
        <v>60</v>
      </c>
      <c r="H839" s="28" t="str">
        <f t="shared" si="67"/>
        <v>[{"item_id":1,"count":260000}]</v>
      </c>
      <c r="I839" s="29"/>
      <c r="J839" s="29" t="str">
        <f t="shared" si="65"/>
        <v>[
{"monster_id":20423,"level":299,"stage":5,"spos":1,"cpos":1},
{"monster_id":20175,"level":299,"stage":8,"spos":2,"cpos":2},
{"monster_id":20415,"level":299,"stage":8,"spos":3,"cpos":3},
{"monster_id":20344,"level":299,"stage":8,"spos":4,"cpos":4},
{"monster_id":20386,"level":299,"stage":5,"spos":5,"cpos":5},
{"monster_id":20163,"level":299,"stage":8,"spos":6,"cpos":6}
]</v>
      </c>
      <c r="L839" s="3">
        <f t="shared" si="68"/>
        <v>4</v>
      </c>
      <c r="M839" s="3">
        <f t="shared" si="69"/>
        <v>4</v>
      </c>
      <c r="S839" s="24" t="s">
        <v>77</v>
      </c>
      <c r="X839">
        <v>70053</v>
      </c>
      <c r="Z839">
        <f t="shared" si="66"/>
        <v>299</v>
      </c>
      <c r="AA839">
        <v>1</v>
      </c>
      <c r="AB839">
        <v>20423</v>
      </c>
      <c r="AC839">
        <v>20175</v>
      </c>
      <c r="AD839">
        <v>20415</v>
      </c>
      <c r="AE839">
        <v>20344</v>
      </c>
      <c r="AF839">
        <v>20386</v>
      </c>
      <c r="AG839">
        <v>20163</v>
      </c>
      <c r="AH839">
        <v>5</v>
      </c>
      <c r="AI839">
        <v>8</v>
      </c>
      <c r="AJ839">
        <v>8</v>
      </c>
      <c r="AK839">
        <v>8</v>
      </c>
      <c r="AL839">
        <v>5</v>
      </c>
      <c r="AM839">
        <v>8</v>
      </c>
    </row>
    <row r="840" spans="1:39" ht="132" x14ac:dyDescent="0.15">
      <c r="A840" s="1"/>
      <c r="B840" s="25">
        <v>620235</v>
      </c>
      <c r="C840" s="26">
        <v>2</v>
      </c>
      <c r="D840" s="25">
        <v>235</v>
      </c>
      <c r="E840" s="25">
        <v>620236</v>
      </c>
      <c r="F840" s="27" t="s">
        <v>90</v>
      </c>
      <c r="G840" s="27" t="s">
        <v>60</v>
      </c>
      <c r="H840" s="28" t="str">
        <f t="shared" si="67"/>
        <v>[{"item_id":152,"count":28}]</v>
      </c>
      <c r="I840" s="29">
        <v>1</v>
      </c>
      <c r="J840" s="29" t="str">
        <f>"[
{""monster_id"":"&amp;AB840&amp;",""level"":"&amp;Z840&amp;",""stage"":"&amp;AH840&amp;",""spos"":1,""cpos"":1,""boss"":1},
{""monster_id"":"&amp;AC840&amp;",""level"":"&amp;Z840&amp;",""stage"":"&amp;AI840&amp;",""spos"":2,""cpos"":2},
{""monster_id"":"&amp;AD840&amp;",""level"":"&amp;Z840&amp;",""stage"":"&amp;AJ840&amp;",""spos"":3,""cpos"":3},
{""monster_id"":"&amp;AE840&amp;",""level"":"&amp;Z840&amp;",""stage"":"&amp;AK840&amp;",""spos"":4,""cpos"":4},
{""monster_id"":"&amp;AF840&amp;",""level"":"&amp;Z840&amp;",""stage"":"&amp;AL840&amp;",""spos"":5,""cpos"":5},
{""monster_id"":"&amp;AG840&amp;",""level"":"&amp;Z840&amp;",""stage"":"&amp;AM840&amp;",""spos"":6,""cpos"":6}
]"</f>
        <v>[
{"monster_id":20383,"level":301,"stage":5,"spos":1,"cpos":1,"boss":1},
{"monster_id":20376,"level":301,"stage":5,"spos":2,"cpos":2},
{"monster_id":20016,"level":301,"stage":8,"spos":3,"cpos":3},
{"monster_id":20036,"level":301,"stage":8,"spos":4,"cpos":4},
{"monster_id":20346,"level":301,"stage":8,"spos":5,"cpos":5},
{"monster_id":20444,"level":301,"stage":8,"spos":6,"cpos":6}
]</v>
      </c>
      <c r="L840" s="3">
        <f t="shared" si="68"/>
        <v>0</v>
      </c>
      <c r="M840" s="3">
        <f t="shared" si="69"/>
        <v>5</v>
      </c>
      <c r="T840" s="24" t="str">
        <f>"{""item_id"":"&amp;W840&amp;",""count"":28}"</f>
        <v>{"item_id":152,"count":28}</v>
      </c>
      <c r="W840">
        <v>152</v>
      </c>
      <c r="X840">
        <v>70053</v>
      </c>
      <c r="Z840">
        <f t="shared" si="66"/>
        <v>301</v>
      </c>
      <c r="AA840">
        <v>2</v>
      </c>
      <c r="AB840">
        <v>20383</v>
      </c>
      <c r="AC840">
        <v>20376</v>
      </c>
      <c r="AD840">
        <v>20016</v>
      </c>
      <c r="AE840">
        <v>20036</v>
      </c>
      <c r="AF840">
        <v>20346</v>
      </c>
      <c r="AG840">
        <v>20444</v>
      </c>
      <c r="AH840">
        <v>5</v>
      </c>
      <c r="AI840">
        <v>5</v>
      </c>
      <c r="AJ840">
        <v>8</v>
      </c>
      <c r="AK840">
        <v>8</v>
      </c>
      <c r="AL840">
        <v>8</v>
      </c>
      <c r="AM840">
        <v>8</v>
      </c>
    </row>
    <row r="841" spans="1:39" ht="132" x14ac:dyDescent="0.15">
      <c r="A841" s="1"/>
      <c r="B841" s="25">
        <v>620236</v>
      </c>
      <c r="C841" s="26">
        <v>2</v>
      </c>
      <c r="D841" s="25">
        <v>236</v>
      </c>
      <c r="E841" s="26">
        <v>620237</v>
      </c>
      <c r="F841" s="27" t="s">
        <v>90</v>
      </c>
      <c r="G841" s="27" t="s">
        <v>60</v>
      </c>
      <c r="H841" s="28" t="str">
        <f t="shared" si="67"/>
        <v>[{"item_id":4,"count":260000}]</v>
      </c>
      <c r="I841" s="29"/>
      <c r="J841" s="29" t="str">
        <f t="shared" si="65"/>
        <v>[
{"monster_id":20075,"level":302,"stage":8,"spos":1,"cpos":1},
{"monster_id":20026,"level":302,"stage":8,"spos":2,"cpos":2},
{"monster_id":20436,"level":302,"stage":5,"spos":3,"cpos":3},
{"monster_id":20086,"level":302,"stage":8,"spos":4,"cpos":4},
{"monster_id":20186,"level":302,"stage":8,"spos":5,"cpos":5},
{"monster_id":20413,"level":302,"stage":8,"spos":6,"cpos":6}
]</v>
      </c>
      <c r="L841" s="3">
        <f t="shared" si="68"/>
        <v>1</v>
      </c>
      <c r="M841" s="3">
        <f t="shared" si="69"/>
        <v>6</v>
      </c>
      <c r="R841" s="24" t="s">
        <v>76</v>
      </c>
      <c r="X841">
        <v>70053</v>
      </c>
      <c r="Z841">
        <f t="shared" si="66"/>
        <v>302</v>
      </c>
      <c r="AA841">
        <v>1</v>
      </c>
      <c r="AB841">
        <v>20075</v>
      </c>
      <c r="AC841">
        <v>20026</v>
      </c>
      <c r="AD841">
        <v>20436</v>
      </c>
      <c r="AE841">
        <v>20086</v>
      </c>
      <c r="AF841">
        <v>20186</v>
      </c>
      <c r="AG841">
        <v>20413</v>
      </c>
      <c r="AH841">
        <v>8</v>
      </c>
      <c r="AI841">
        <v>8</v>
      </c>
      <c r="AJ841">
        <v>5</v>
      </c>
      <c r="AK841">
        <v>8</v>
      </c>
      <c r="AL841">
        <v>8</v>
      </c>
      <c r="AM841">
        <v>8</v>
      </c>
    </row>
    <row r="842" spans="1:39" ht="132" x14ac:dyDescent="0.15">
      <c r="A842" s="1"/>
      <c r="B842" s="25">
        <v>620237</v>
      </c>
      <c r="C842" s="26">
        <v>2</v>
      </c>
      <c r="D842" s="25">
        <v>237</v>
      </c>
      <c r="E842" s="25">
        <v>620238</v>
      </c>
      <c r="F842" s="27" t="s">
        <v>90</v>
      </c>
      <c r="G842" s="27" t="s">
        <v>60</v>
      </c>
      <c r="H842" s="28" t="str">
        <f t="shared" si="67"/>
        <v>[{"item_id":1,"count":260000}]</v>
      </c>
      <c r="I842" s="29"/>
      <c r="J842" s="29" t="str">
        <f t="shared" si="65"/>
        <v>[
{"monster_id":20404,"level":303,"stage":8,"spos":1,"cpos":1},
{"monster_id":20076,"level":303,"stage":8,"spos":2,"cpos":2},
{"monster_id":20055,"level":303,"stage":8,"spos":3,"cpos":3},
{"monster_id":20393,"level":303,"stage":8,"spos":4,"cpos":4},
{"monster_id":20186,"level":303,"stage":8,"spos":5,"cpos":5},
{"monster_id":20056,"level":303,"stage":8,"spos":6,"cpos":6}
]</v>
      </c>
      <c r="L842" s="3">
        <f t="shared" si="68"/>
        <v>2</v>
      </c>
      <c r="M842" s="3">
        <f t="shared" si="69"/>
        <v>7</v>
      </c>
      <c r="S842" s="24" t="s">
        <v>77</v>
      </c>
      <c r="X842">
        <v>70053</v>
      </c>
      <c r="Z842">
        <f t="shared" si="66"/>
        <v>303</v>
      </c>
      <c r="AA842">
        <v>1</v>
      </c>
      <c r="AB842">
        <v>20404</v>
      </c>
      <c r="AC842">
        <v>20076</v>
      </c>
      <c r="AD842">
        <v>20055</v>
      </c>
      <c r="AE842">
        <v>20393</v>
      </c>
      <c r="AF842">
        <v>20186</v>
      </c>
      <c r="AG842">
        <v>20056</v>
      </c>
      <c r="AH842">
        <v>8</v>
      </c>
      <c r="AI842">
        <v>8</v>
      </c>
      <c r="AJ842">
        <v>8</v>
      </c>
      <c r="AK842">
        <v>8</v>
      </c>
      <c r="AL842">
        <v>8</v>
      </c>
      <c r="AM842">
        <v>8</v>
      </c>
    </row>
    <row r="843" spans="1:39" ht="132" x14ac:dyDescent="0.15">
      <c r="A843" s="1"/>
      <c r="B843" s="25">
        <v>620238</v>
      </c>
      <c r="C843" s="26">
        <v>2</v>
      </c>
      <c r="D843" s="25">
        <v>238</v>
      </c>
      <c r="E843" s="26">
        <v>620239</v>
      </c>
      <c r="F843" s="27" t="s">
        <v>90</v>
      </c>
      <c r="G843" s="27" t="s">
        <v>60</v>
      </c>
      <c r="H843" s="28" t="str">
        <f t="shared" si="67"/>
        <v>[{"item_id":4,"count":260000}]</v>
      </c>
      <c r="I843" s="29"/>
      <c r="J843" s="29" t="str">
        <f t="shared" si="65"/>
        <v>[
{"monster_id":20134,"level":304,"stage":8,"spos":1,"cpos":1},
{"monster_id":20015,"level":304,"stage":8,"spos":2,"cpos":2},
{"monster_id":20405,"level":304,"stage":8,"spos":3,"cpos":3},
{"monster_id":20384,"level":304,"stage":5,"spos":4,"cpos":4},
{"monster_id":20413,"level":304,"stage":8,"spos":5,"cpos":5},
{"monster_id":20056,"level":304,"stage":8,"spos":6,"cpos":6}
]</v>
      </c>
      <c r="L843" s="3">
        <f t="shared" si="68"/>
        <v>3</v>
      </c>
      <c r="M843" s="3">
        <f t="shared" si="69"/>
        <v>8</v>
      </c>
      <c r="R843" s="24" t="s">
        <v>76</v>
      </c>
      <c r="X843">
        <v>70053</v>
      </c>
      <c r="Z843">
        <f t="shared" si="66"/>
        <v>304</v>
      </c>
      <c r="AA843">
        <v>1</v>
      </c>
      <c r="AB843">
        <v>20134</v>
      </c>
      <c r="AC843">
        <v>20015</v>
      </c>
      <c r="AD843">
        <v>20405</v>
      </c>
      <c r="AE843">
        <v>20384</v>
      </c>
      <c r="AF843">
        <v>20413</v>
      </c>
      <c r="AG843">
        <v>20056</v>
      </c>
      <c r="AH843">
        <v>8</v>
      </c>
      <c r="AI843">
        <v>8</v>
      </c>
      <c r="AJ843">
        <v>8</v>
      </c>
      <c r="AK843">
        <v>5</v>
      </c>
      <c r="AL843">
        <v>8</v>
      </c>
      <c r="AM843">
        <v>8</v>
      </c>
    </row>
    <row r="844" spans="1:39" ht="132" x14ac:dyDescent="0.15">
      <c r="A844" s="1"/>
      <c r="B844" s="25">
        <v>620239</v>
      </c>
      <c r="C844" s="26">
        <v>2</v>
      </c>
      <c r="D844" s="25">
        <v>239</v>
      </c>
      <c r="E844" s="25">
        <v>620240</v>
      </c>
      <c r="F844" s="27" t="s">
        <v>90</v>
      </c>
      <c r="G844" s="27" t="s">
        <v>60</v>
      </c>
      <c r="H844" s="28" t="str">
        <f t="shared" si="67"/>
        <v>[{"item_id":1,"count":260000}]</v>
      </c>
      <c r="I844" s="29"/>
      <c r="J844" s="29" t="str">
        <f t="shared" si="65"/>
        <v>[
{"monster_id":20335,"level":305,"stage":8,"spos":1,"cpos":1},
{"monster_id":20323,"level":305,"stage":5,"spos":2,"cpos":2},
{"monster_id":20036,"level":305,"stage":8,"spos":3,"cpos":3},
{"monster_id":20174,"level":305,"stage":8,"spos":4,"cpos":4},
{"monster_id":20364,"level":305,"stage":8,"spos":5,"cpos":5},
{"monster_id":20385,"level":305,"stage":5,"spos":6,"cpos":6}
]</v>
      </c>
      <c r="L844" s="3">
        <f t="shared" si="68"/>
        <v>4</v>
      </c>
      <c r="M844" s="3">
        <f t="shared" si="69"/>
        <v>9</v>
      </c>
      <c r="S844" s="24" t="s">
        <v>77</v>
      </c>
      <c r="X844">
        <v>70053</v>
      </c>
      <c r="Z844">
        <f t="shared" si="66"/>
        <v>305</v>
      </c>
      <c r="AA844">
        <v>1</v>
      </c>
      <c r="AB844">
        <v>20335</v>
      </c>
      <c r="AC844">
        <v>20323</v>
      </c>
      <c r="AD844">
        <v>20036</v>
      </c>
      <c r="AE844">
        <v>20174</v>
      </c>
      <c r="AF844">
        <v>20364</v>
      </c>
      <c r="AG844">
        <v>20385</v>
      </c>
      <c r="AH844">
        <v>8</v>
      </c>
      <c r="AI844">
        <v>5</v>
      </c>
      <c r="AJ844">
        <v>8</v>
      </c>
      <c r="AK844">
        <v>8</v>
      </c>
      <c r="AL844">
        <v>8</v>
      </c>
      <c r="AM844">
        <v>5</v>
      </c>
    </row>
    <row r="845" spans="1:39" ht="132" x14ac:dyDescent="0.15">
      <c r="A845" s="1"/>
      <c r="B845" s="25">
        <v>620240</v>
      </c>
      <c r="C845" s="26">
        <v>2</v>
      </c>
      <c r="D845" s="25">
        <v>240</v>
      </c>
      <c r="E845" s="26">
        <v>620241</v>
      </c>
      <c r="F845" s="27" t="s">
        <v>90</v>
      </c>
      <c r="G845" s="27" t="s">
        <v>60</v>
      </c>
      <c r="H845" s="28" t="str">
        <f t="shared" si="67"/>
        <v>[{"item_id":153,"count":27}]</v>
      </c>
      <c r="I845" s="29">
        <v>1</v>
      </c>
      <c r="J845" s="29" t="str">
        <f>"[
{""monster_id"":"&amp;AB845&amp;",""level"":"&amp;Z845&amp;",""stage"":"&amp;AH845&amp;",""spos"":1,""cpos"":1,""boss"":1},
{""monster_id"":"&amp;AC845&amp;",""level"":"&amp;Z845&amp;",""stage"":"&amp;AI845&amp;",""spos"":2,""cpos"":2},
{""monster_id"":"&amp;AD845&amp;",""level"":"&amp;Z845&amp;",""stage"":"&amp;AJ845&amp;",""spos"":3,""cpos"":3},
{""monster_id"":"&amp;AE845&amp;",""level"":"&amp;Z845&amp;",""stage"":"&amp;AK845&amp;",""spos"":4,""cpos"":4},
{""monster_id"":"&amp;AF845&amp;",""level"":"&amp;Z845&amp;",""stage"":"&amp;AL845&amp;",""spos"":5,""cpos"":5},
{""monster_id"":"&amp;AG845&amp;",""level"":"&amp;Z845&amp;",""stage"":"&amp;AM845&amp;",""spos"":6,""cpos"":6}
]"</f>
        <v>[
{"monster_id":20054,"level":307,"stage":9,"spos":1,"cpos":1,"boss":1},
{"monster_id":20083,"level":307,"stage":9,"spos":2,"cpos":2},
{"monster_id":20364,"level":307,"stage":8,"spos":3,"cpos":3},
{"monster_id":20065,"level":307,"stage":9,"spos":4,"cpos":4},
{"monster_id":20323,"level":307,"stage":5,"spos":5,"cpos":5},
{"monster_id":20174,"level":307,"stage":8,"spos":6,"cpos":6}
]</v>
      </c>
      <c r="L845" s="3">
        <f t="shared" si="68"/>
        <v>0</v>
      </c>
      <c r="M845" s="3">
        <f t="shared" si="69"/>
        <v>0</v>
      </c>
      <c r="T845" s="24" t="str">
        <f>"{""item_id"":"&amp;W845&amp;",""count"":27}"</f>
        <v>{"item_id":153,"count":27}</v>
      </c>
      <c r="W845">
        <v>153</v>
      </c>
      <c r="X845">
        <v>70053</v>
      </c>
      <c r="Z845">
        <f t="shared" si="66"/>
        <v>307</v>
      </c>
      <c r="AA845">
        <v>2</v>
      </c>
      <c r="AB845">
        <v>20054</v>
      </c>
      <c r="AC845">
        <v>20083</v>
      </c>
      <c r="AD845">
        <v>20364</v>
      </c>
      <c r="AE845">
        <v>20065</v>
      </c>
      <c r="AF845">
        <v>20323</v>
      </c>
      <c r="AG845">
        <v>20174</v>
      </c>
      <c r="AH845">
        <v>9</v>
      </c>
      <c r="AI845">
        <v>9</v>
      </c>
      <c r="AJ845">
        <v>8</v>
      </c>
      <c r="AK845">
        <v>9</v>
      </c>
      <c r="AL845">
        <v>5</v>
      </c>
      <c r="AM845">
        <v>8</v>
      </c>
    </row>
    <row r="846" spans="1:39" ht="132" x14ac:dyDescent="0.15">
      <c r="A846" s="1"/>
      <c r="B846" s="25">
        <v>620241</v>
      </c>
      <c r="C846" s="26">
        <v>2</v>
      </c>
      <c r="D846" s="25">
        <v>241</v>
      </c>
      <c r="E846" s="25">
        <v>620242</v>
      </c>
      <c r="F846" s="27" t="s">
        <v>90</v>
      </c>
      <c r="G846" s="27" t="s">
        <v>60</v>
      </c>
      <c r="H846" s="28" t="str">
        <f t="shared" si="67"/>
        <v>[{"item_id":4,"count":340000}]</v>
      </c>
      <c r="I846" s="29"/>
      <c r="J846" s="29" t="str">
        <f t="shared" si="65"/>
        <v>[
{"monster_id":20434,"level":308,"stage":5,"spos":1,"cpos":1},
{"monster_id":20046,"level":308,"stage":9,"spos":2,"cpos":2},
{"monster_id":20466,"level":308,"stage":8,"spos":3,"cpos":3},
{"monster_id":20394,"level":308,"stage":9,"spos":4,"cpos":4},
{"monster_id":20335,"level":308,"stage":9,"spos":5,"cpos":5},
{"monster_id":20445,"level":308,"stage":8,"spos":6,"cpos":6}
]</v>
      </c>
      <c r="L846" s="3">
        <f t="shared" si="68"/>
        <v>1</v>
      </c>
      <c r="M846" s="3">
        <f t="shared" si="69"/>
        <v>1</v>
      </c>
      <c r="R846" s="24" t="s">
        <v>78</v>
      </c>
      <c r="X846">
        <v>70053</v>
      </c>
      <c r="Z846">
        <f t="shared" si="66"/>
        <v>308</v>
      </c>
      <c r="AA846">
        <v>1</v>
      </c>
      <c r="AB846">
        <v>20434</v>
      </c>
      <c r="AC846">
        <v>20046</v>
      </c>
      <c r="AD846">
        <v>20466</v>
      </c>
      <c r="AE846">
        <v>20394</v>
      </c>
      <c r="AF846">
        <v>20335</v>
      </c>
      <c r="AG846">
        <v>20445</v>
      </c>
      <c r="AH846">
        <v>5</v>
      </c>
      <c r="AI846">
        <v>9</v>
      </c>
      <c r="AJ846">
        <v>8</v>
      </c>
      <c r="AK846">
        <v>9</v>
      </c>
      <c r="AL846">
        <v>9</v>
      </c>
      <c r="AM846">
        <v>8</v>
      </c>
    </row>
    <row r="847" spans="1:39" ht="132" x14ac:dyDescent="0.15">
      <c r="A847" s="1"/>
      <c r="B847" s="25">
        <v>620242</v>
      </c>
      <c r="C847" s="26">
        <v>2</v>
      </c>
      <c r="D847" s="25">
        <v>242</v>
      </c>
      <c r="E847" s="26">
        <v>620243</v>
      </c>
      <c r="F847" s="27" t="s">
        <v>90</v>
      </c>
      <c r="G847" s="27" t="s">
        <v>60</v>
      </c>
      <c r="H847" s="28" t="str">
        <f t="shared" si="67"/>
        <v>[{"item_id":1,"count":340000}]</v>
      </c>
      <c r="I847" s="29"/>
      <c r="J847" s="29" t="str">
        <f t="shared" si="65"/>
        <v>[
{"monster_id":20065,"level":309,"stage":9,"spos":1,"cpos":1},
{"monster_id":20126,"level":309,"stage":9,"spos":2,"cpos":2},
{"monster_id":20436,"level":309,"stage":5,"spos":3,"cpos":3},
{"monster_id":20474,"level":309,"stage":9,"spos":4,"cpos":4},
{"monster_id":20414,"level":309,"stage":8,"spos":5,"cpos":5},
{"monster_id":20314,"level":309,"stage":5,"spos":6,"cpos":6}
]</v>
      </c>
      <c r="L847" s="3">
        <f t="shared" si="68"/>
        <v>2</v>
      </c>
      <c r="M847" s="3">
        <f t="shared" si="69"/>
        <v>2</v>
      </c>
      <c r="S847" s="24" t="s">
        <v>79</v>
      </c>
      <c r="X847">
        <v>70053</v>
      </c>
      <c r="Z847">
        <f t="shared" si="66"/>
        <v>309</v>
      </c>
      <c r="AA847">
        <v>1</v>
      </c>
      <c r="AB847">
        <v>20065</v>
      </c>
      <c r="AC847">
        <v>20126</v>
      </c>
      <c r="AD847">
        <v>20436</v>
      </c>
      <c r="AE847">
        <v>20474</v>
      </c>
      <c r="AF847">
        <v>20414</v>
      </c>
      <c r="AG847">
        <v>20314</v>
      </c>
      <c r="AH847">
        <v>9</v>
      </c>
      <c r="AI847">
        <v>9</v>
      </c>
      <c r="AJ847">
        <v>5</v>
      </c>
      <c r="AK847">
        <v>9</v>
      </c>
      <c r="AL847">
        <v>8</v>
      </c>
      <c r="AM847">
        <v>5</v>
      </c>
    </row>
    <row r="848" spans="1:39" ht="132" x14ac:dyDescent="0.15">
      <c r="A848" s="1"/>
      <c r="B848" s="25">
        <v>620243</v>
      </c>
      <c r="C848" s="26">
        <v>2</v>
      </c>
      <c r="D848" s="25">
        <v>243</v>
      </c>
      <c r="E848" s="25">
        <v>620244</v>
      </c>
      <c r="F848" s="27" t="s">
        <v>90</v>
      </c>
      <c r="G848" s="27" t="s">
        <v>60</v>
      </c>
      <c r="H848" s="28" t="str">
        <f t="shared" si="67"/>
        <v>[{"item_id":4,"count":340000}]</v>
      </c>
      <c r="I848" s="29"/>
      <c r="J848" s="29" t="str">
        <f t="shared" si="65"/>
        <v>[
{"monster_id":20324,"level":310,"stage":5,"spos":1,"cpos":1},
{"monster_id":20334,"level":310,"stage":9,"spos":2,"cpos":2},
{"monster_id":20315,"level":310,"stage":5,"spos":3,"cpos":3},
{"monster_id":20314,"level":310,"stage":5,"spos":4,"cpos":4},
{"monster_id":20465,"level":310,"stage":8,"spos":5,"cpos":5},
{"monster_id":20164,"level":310,"stage":8,"spos":6,"cpos":6}
]</v>
      </c>
      <c r="L848" s="3">
        <f t="shared" si="68"/>
        <v>3</v>
      </c>
      <c r="M848" s="3">
        <f t="shared" si="69"/>
        <v>3</v>
      </c>
      <c r="R848" s="24" t="s">
        <v>78</v>
      </c>
      <c r="X848">
        <v>70053</v>
      </c>
      <c r="Z848">
        <f t="shared" si="66"/>
        <v>310</v>
      </c>
      <c r="AA848">
        <v>1</v>
      </c>
      <c r="AB848">
        <v>20324</v>
      </c>
      <c r="AC848">
        <v>20334</v>
      </c>
      <c r="AD848">
        <v>20315</v>
      </c>
      <c r="AE848">
        <v>20314</v>
      </c>
      <c r="AF848">
        <v>20465</v>
      </c>
      <c r="AG848">
        <v>20164</v>
      </c>
      <c r="AH848">
        <v>5</v>
      </c>
      <c r="AI848">
        <v>9</v>
      </c>
      <c r="AJ848">
        <v>5</v>
      </c>
      <c r="AK848">
        <v>5</v>
      </c>
      <c r="AL848">
        <v>8</v>
      </c>
      <c r="AM848">
        <v>8</v>
      </c>
    </row>
    <row r="849" spans="1:39" ht="132" x14ac:dyDescent="0.15">
      <c r="A849" s="1"/>
      <c r="B849" s="25">
        <v>620244</v>
      </c>
      <c r="C849" s="26">
        <v>2</v>
      </c>
      <c r="D849" s="25">
        <v>244</v>
      </c>
      <c r="E849" s="26">
        <v>620245</v>
      </c>
      <c r="F849" s="27" t="s">
        <v>90</v>
      </c>
      <c r="G849" s="27" t="s">
        <v>60</v>
      </c>
      <c r="H849" s="28" t="str">
        <f t="shared" si="67"/>
        <v>[{"item_id":1,"count":340000}]</v>
      </c>
      <c r="I849" s="29"/>
      <c r="J849" s="29" t="str">
        <f t="shared" si="65"/>
        <v>[
{"monster_id":20416,"level":311,"stage":8,"spos":1,"cpos":1},
{"monster_id":20164,"level":311,"stage":8,"spos":2,"cpos":2},
{"monster_id":20056,"level":311,"stage":9,"spos":3,"cpos":3},
{"monster_id":20064,"level":311,"stage":9,"spos":4,"cpos":4},
{"monster_id":20374,"level":311,"stage":5,"spos":5,"cpos":5},
{"monster_id":20054,"level":311,"stage":9,"spos":6,"cpos":6}
]</v>
      </c>
      <c r="L849" s="3">
        <f t="shared" si="68"/>
        <v>4</v>
      </c>
      <c r="M849" s="3">
        <f t="shared" si="69"/>
        <v>4</v>
      </c>
      <c r="S849" s="24" t="s">
        <v>79</v>
      </c>
      <c r="X849">
        <v>70053</v>
      </c>
      <c r="Z849">
        <f t="shared" si="66"/>
        <v>311</v>
      </c>
      <c r="AA849">
        <v>1</v>
      </c>
      <c r="AB849">
        <v>20416</v>
      </c>
      <c r="AC849">
        <v>20164</v>
      </c>
      <c r="AD849">
        <v>20056</v>
      </c>
      <c r="AE849">
        <v>20064</v>
      </c>
      <c r="AF849">
        <v>20374</v>
      </c>
      <c r="AG849">
        <v>20054</v>
      </c>
      <c r="AH849">
        <v>8</v>
      </c>
      <c r="AI849">
        <v>8</v>
      </c>
      <c r="AJ849">
        <v>9</v>
      </c>
      <c r="AK849">
        <v>9</v>
      </c>
      <c r="AL849">
        <v>5</v>
      </c>
      <c r="AM849">
        <v>9</v>
      </c>
    </row>
    <row r="850" spans="1:39" ht="132" x14ac:dyDescent="0.15">
      <c r="A850" s="1"/>
      <c r="B850" s="25">
        <v>620245</v>
      </c>
      <c r="C850" s="26">
        <v>2</v>
      </c>
      <c r="D850" s="25">
        <v>245</v>
      </c>
      <c r="E850" s="25">
        <v>620246</v>
      </c>
      <c r="F850" s="27" t="s">
        <v>90</v>
      </c>
      <c r="G850" s="27" t="s">
        <v>60</v>
      </c>
      <c r="H850" s="28" t="str">
        <f t="shared" si="67"/>
        <v>[{"item_id":154,"count":20}]</v>
      </c>
      <c r="I850" s="29">
        <v>1</v>
      </c>
      <c r="J850" s="29" t="str">
        <f>"[
{""monster_id"":"&amp;AB850&amp;",""level"":"&amp;Z850&amp;",""stage"":"&amp;AH850&amp;",""spos"":1,""cpos"":1,""boss"":1},
{""monster_id"":"&amp;AC850&amp;",""level"":"&amp;Z850&amp;",""stage"":"&amp;AI850&amp;",""spos"":2,""cpos"":2},
{""monster_id"":"&amp;AD850&amp;",""level"":"&amp;Z850&amp;",""stage"":"&amp;AJ850&amp;",""spos"":3,""cpos"":3},
{""monster_id"":"&amp;AE850&amp;",""level"":"&amp;Z850&amp;",""stage"":"&amp;AK850&amp;",""spos"":4,""cpos"":4},
{""monster_id"":"&amp;AF850&amp;",""level"":"&amp;Z850&amp;",""stage"":"&amp;AL850&amp;",""spos"":5,""cpos"":5},
{""monster_id"":"&amp;AG850&amp;",""level"":"&amp;Z850&amp;",""stage"":"&amp;AM850&amp;",""spos"":6,""cpos"":6}
]"</f>
        <v>[
{"monster_id":20326,"level":313,"stage":5,"spos":1,"cpos":1,"boss":1},
{"monster_id":20436,"level":313,"stage":5,"spos":2,"cpos":2},
{"monster_id":20185,"level":313,"stage":8,"spos":3,"cpos":3},
{"monster_id":20044,"level":313,"stage":9,"spos":4,"cpos":4},
{"monster_id":20164,"level":313,"stage":8,"spos":5,"cpos":5},
{"monster_id":20075,"level":313,"stage":8,"spos":6,"cpos":6}
]</v>
      </c>
      <c r="L850" s="3">
        <f t="shared" si="68"/>
        <v>0</v>
      </c>
      <c r="M850" s="3">
        <f t="shared" si="69"/>
        <v>5</v>
      </c>
      <c r="T850" s="24" t="str">
        <f>"{""item_id"":"&amp;W850&amp;",""count"":20}"</f>
        <v>{"item_id":154,"count":20}</v>
      </c>
      <c r="W850">
        <v>154</v>
      </c>
      <c r="X850">
        <v>70053</v>
      </c>
      <c r="Z850">
        <f t="shared" si="66"/>
        <v>313</v>
      </c>
      <c r="AA850">
        <v>2</v>
      </c>
      <c r="AB850">
        <v>20326</v>
      </c>
      <c r="AC850">
        <v>20436</v>
      </c>
      <c r="AD850">
        <v>20185</v>
      </c>
      <c r="AE850">
        <v>20044</v>
      </c>
      <c r="AF850">
        <v>20164</v>
      </c>
      <c r="AG850">
        <v>20075</v>
      </c>
      <c r="AH850">
        <v>5</v>
      </c>
      <c r="AI850">
        <v>5</v>
      </c>
      <c r="AJ850">
        <v>8</v>
      </c>
      <c r="AK850">
        <v>9</v>
      </c>
      <c r="AL850">
        <v>8</v>
      </c>
      <c r="AM850">
        <v>8</v>
      </c>
    </row>
    <row r="851" spans="1:39" ht="132" x14ac:dyDescent="0.15">
      <c r="A851" s="1"/>
      <c r="B851" s="25">
        <v>620246</v>
      </c>
      <c r="C851" s="26">
        <v>2</v>
      </c>
      <c r="D851" s="25">
        <v>246</v>
      </c>
      <c r="E851" s="26">
        <v>620247</v>
      </c>
      <c r="F851" s="27" t="s">
        <v>90</v>
      </c>
      <c r="G851" s="27" t="s">
        <v>60</v>
      </c>
      <c r="H851" s="28" t="str">
        <f t="shared" si="67"/>
        <v>[{"item_id":4,"count":340000}]</v>
      </c>
      <c r="I851" s="29"/>
      <c r="J851" s="29" t="str">
        <f t="shared" si="65"/>
        <v>[
{"monster_id":20354,"level":314,"stage":9,"spos":1,"cpos":1},
{"monster_id":20454,"level":314,"stage":9,"spos":2,"cpos":2},
{"monster_id":20454,"level":314,"stage":9,"spos":3,"cpos":3},
{"monster_id":20454,"level":314,"stage":9,"spos":4,"cpos":4},
{"monster_id":20016,"level":314,"stage":8,"spos":5,"cpos":5},
{"monster_id":20064,"level":314,"stage":9,"spos":6,"cpos":6}
]</v>
      </c>
      <c r="L851" s="3">
        <f t="shared" si="68"/>
        <v>1</v>
      </c>
      <c r="M851" s="3">
        <f t="shared" si="69"/>
        <v>6</v>
      </c>
      <c r="R851" s="24" t="s">
        <v>78</v>
      </c>
      <c r="X851">
        <v>70053</v>
      </c>
      <c r="Z851">
        <f t="shared" si="66"/>
        <v>314</v>
      </c>
      <c r="AA851">
        <v>1</v>
      </c>
      <c r="AB851">
        <v>20354</v>
      </c>
      <c r="AC851">
        <v>20454</v>
      </c>
      <c r="AD851">
        <v>20454</v>
      </c>
      <c r="AE851">
        <v>20454</v>
      </c>
      <c r="AF851">
        <v>20016</v>
      </c>
      <c r="AG851">
        <v>20064</v>
      </c>
      <c r="AH851">
        <v>9</v>
      </c>
      <c r="AI851">
        <v>9</v>
      </c>
      <c r="AJ851">
        <v>9</v>
      </c>
      <c r="AK851">
        <v>9</v>
      </c>
      <c r="AL851">
        <v>8</v>
      </c>
      <c r="AM851">
        <v>9</v>
      </c>
    </row>
    <row r="852" spans="1:39" ht="132" x14ac:dyDescent="0.15">
      <c r="A852" s="1"/>
      <c r="B852" s="25">
        <v>620247</v>
      </c>
      <c r="C852" s="26">
        <v>2</v>
      </c>
      <c r="D852" s="25">
        <v>247</v>
      </c>
      <c r="E852" s="25">
        <v>620248</v>
      </c>
      <c r="F852" s="27" t="s">
        <v>90</v>
      </c>
      <c r="G852" s="27" t="s">
        <v>60</v>
      </c>
      <c r="H852" s="28" t="str">
        <f t="shared" si="67"/>
        <v>[{"item_id":1,"count":340000}]</v>
      </c>
      <c r="I852" s="29"/>
      <c r="J852" s="29" t="str">
        <f t="shared" si="65"/>
        <v>[
{"monster_id":20114,"level":315,"stage":8,"spos":1,"cpos":1},
{"monster_id":20384,"level":315,"stage":5,"spos":2,"cpos":2},
{"monster_id":20445,"level":315,"stage":8,"spos":3,"cpos":3},
{"monster_id":20186,"level":315,"stage":8,"spos":4,"cpos":4},
{"monster_id":20124,"level":315,"stage":9,"spos":5,"cpos":5},
{"monster_id":20086,"level":315,"stage":9,"spos":6,"cpos":6}
]</v>
      </c>
      <c r="L852" s="3">
        <f t="shared" si="68"/>
        <v>2</v>
      </c>
      <c r="M852" s="3">
        <f t="shared" si="69"/>
        <v>7</v>
      </c>
      <c r="S852" s="24" t="s">
        <v>79</v>
      </c>
      <c r="X852">
        <v>70053</v>
      </c>
      <c r="Z852">
        <f t="shared" si="66"/>
        <v>315</v>
      </c>
      <c r="AA852">
        <v>1</v>
      </c>
      <c r="AB852">
        <v>20114</v>
      </c>
      <c r="AC852">
        <v>20384</v>
      </c>
      <c r="AD852">
        <v>20445</v>
      </c>
      <c r="AE852">
        <v>20186</v>
      </c>
      <c r="AF852">
        <v>20124</v>
      </c>
      <c r="AG852">
        <v>20086</v>
      </c>
      <c r="AH852">
        <v>8</v>
      </c>
      <c r="AI852">
        <v>5</v>
      </c>
      <c r="AJ852">
        <v>8</v>
      </c>
      <c r="AK852">
        <v>8</v>
      </c>
      <c r="AL852">
        <v>9</v>
      </c>
      <c r="AM852">
        <v>9</v>
      </c>
    </row>
    <row r="853" spans="1:39" ht="132" x14ac:dyDescent="0.15">
      <c r="A853" s="1"/>
      <c r="B853" s="25">
        <v>620248</v>
      </c>
      <c r="C853" s="26">
        <v>2</v>
      </c>
      <c r="D853" s="25">
        <v>248</v>
      </c>
      <c r="E853" s="26">
        <v>620249</v>
      </c>
      <c r="F853" s="27" t="s">
        <v>90</v>
      </c>
      <c r="G853" s="27" t="s">
        <v>60</v>
      </c>
      <c r="H853" s="28" t="str">
        <f t="shared" si="67"/>
        <v>[{"item_id":4,"count":340000}]</v>
      </c>
      <c r="I853" s="29"/>
      <c r="J853" s="29" t="str">
        <f t="shared" si="65"/>
        <v>[
{"monster_id":20135,"level":316,"stage":9,"spos":1,"cpos":1},
{"monster_id":20315,"level":316,"stage":5,"spos":2,"cpos":2},
{"monster_id":20455,"level":316,"stage":9,"spos":3,"cpos":3},
{"monster_id":20046,"level":316,"stage":9,"spos":4,"cpos":4},
{"monster_id":20334,"level":316,"stage":9,"spos":5,"cpos":5},
{"monster_id":20085,"level":316,"stage":9,"spos":6,"cpos":6}
]</v>
      </c>
      <c r="L853" s="3">
        <f t="shared" si="68"/>
        <v>3</v>
      </c>
      <c r="M853" s="3">
        <f t="shared" si="69"/>
        <v>8</v>
      </c>
      <c r="R853" s="24" t="s">
        <v>78</v>
      </c>
      <c r="X853">
        <v>70053</v>
      </c>
      <c r="Z853">
        <f t="shared" si="66"/>
        <v>316</v>
      </c>
      <c r="AA853">
        <v>1</v>
      </c>
      <c r="AB853">
        <v>20135</v>
      </c>
      <c r="AC853">
        <v>20315</v>
      </c>
      <c r="AD853">
        <v>20455</v>
      </c>
      <c r="AE853">
        <v>20046</v>
      </c>
      <c r="AF853">
        <v>20334</v>
      </c>
      <c r="AG853">
        <v>20085</v>
      </c>
      <c r="AH853">
        <v>9</v>
      </c>
      <c r="AI853">
        <v>5</v>
      </c>
      <c r="AJ853">
        <v>9</v>
      </c>
      <c r="AK853">
        <v>9</v>
      </c>
      <c r="AL853">
        <v>9</v>
      </c>
      <c r="AM853">
        <v>9</v>
      </c>
    </row>
    <row r="854" spans="1:39" ht="132" x14ac:dyDescent="0.15">
      <c r="A854" s="1"/>
      <c r="B854" s="25">
        <v>620249</v>
      </c>
      <c r="C854" s="26">
        <v>2</v>
      </c>
      <c r="D854" s="25">
        <v>249</v>
      </c>
      <c r="E854" s="25">
        <v>620250</v>
      </c>
      <c r="F854" s="27" t="s">
        <v>90</v>
      </c>
      <c r="G854" s="27" t="s">
        <v>60</v>
      </c>
      <c r="H854" s="28" t="str">
        <f t="shared" si="67"/>
        <v>[{"item_id":1,"count":340000}]</v>
      </c>
      <c r="I854" s="29"/>
      <c r="J854" s="29" t="str">
        <f t="shared" si="65"/>
        <v>[
{"monster_id":20364,"level":317,"stage":8,"spos":1,"cpos":1},
{"monster_id":20464,"level":317,"stage":8,"spos":2,"cpos":2},
{"monster_id":20444,"level":317,"stage":8,"spos":3,"cpos":3},
{"monster_id":20376,"level":317,"stage":5,"spos":4,"cpos":4},
{"monster_id":20446,"level":317,"stage":8,"spos":5,"cpos":5},
{"monster_id":20054,"level":317,"stage":9,"spos":6,"cpos":6}
]</v>
      </c>
      <c r="L854" s="3">
        <f t="shared" si="68"/>
        <v>4</v>
      </c>
      <c r="M854" s="3">
        <f t="shared" si="69"/>
        <v>9</v>
      </c>
      <c r="S854" s="24" t="s">
        <v>79</v>
      </c>
      <c r="X854">
        <v>70053</v>
      </c>
      <c r="Z854">
        <f t="shared" si="66"/>
        <v>317</v>
      </c>
      <c r="AA854">
        <v>1</v>
      </c>
      <c r="AB854">
        <v>20364</v>
      </c>
      <c r="AC854">
        <v>20464</v>
      </c>
      <c r="AD854">
        <v>20444</v>
      </c>
      <c r="AE854">
        <v>20376</v>
      </c>
      <c r="AF854">
        <v>20446</v>
      </c>
      <c r="AG854">
        <v>20054</v>
      </c>
      <c r="AH854">
        <v>8</v>
      </c>
      <c r="AI854">
        <v>8</v>
      </c>
      <c r="AJ854">
        <v>8</v>
      </c>
      <c r="AK854">
        <v>5</v>
      </c>
      <c r="AL854">
        <v>8</v>
      </c>
      <c r="AM854">
        <v>9</v>
      </c>
    </row>
    <row r="855" spans="1:39" ht="132" x14ac:dyDescent="0.15">
      <c r="A855" s="1"/>
      <c r="B855" s="25">
        <v>620250</v>
      </c>
      <c r="C855" s="26">
        <v>2</v>
      </c>
      <c r="D855" s="25">
        <v>250</v>
      </c>
      <c r="E855" s="26">
        <v>620251</v>
      </c>
      <c r="F855" s="27" t="s">
        <v>90</v>
      </c>
      <c r="G855" s="27" t="s">
        <v>60</v>
      </c>
      <c r="H855" s="28" t="str">
        <f t="shared" si="67"/>
        <v>[{"item_id":70053,"count":33}]</v>
      </c>
      <c r="I855" s="29">
        <v>1</v>
      </c>
      <c r="J855" s="29" t="str">
        <f>"[
{""monster_id"":"&amp;AB855&amp;",""level"":"&amp;Z855&amp;",""stage"":"&amp;AH855&amp;",""spos"":1,""cpos"":1,""boss"":1},
{""monster_id"":"&amp;AC855&amp;",""level"":"&amp;Z855&amp;",""stage"":"&amp;AI855&amp;",""spos"":2,""cpos"":2},
{""monster_id"":"&amp;AD855&amp;",""level"":"&amp;Z855&amp;",""stage"":"&amp;AJ855&amp;",""spos"":3,""cpos"":3},
{""monster_id"":"&amp;AE855&amp;",""level"":"&amp;Z855&amp;",""stage"":"&amp;AK855&amp;",""spos"":4,""cpos"":4},
{""monster_id"":"&amp;AF855&amp;",""level"":"&amp;Z855&amp;",""stage"":"&amp;AL855&amp;",""spos"":5,""cpos"":5},
{""monster_id"":"&amp;AG855&amp;",""level"":"&amp;Z855&amp;",""stage"":"&amp;AM855&amp;",""spos"":6,""cpos"":6}
]"</f>
        <v>[
{"monster_id":20064,"level":319,"stage":9,"spos":1,"cpos":1,"boss":1},
{"monster_id":20366,"level":319,"stage":8,"spos":2,"cpos":2},
{"monster_id":20085,"level":319,"stage":9,"spos":3,"cpos":3},
{"monster_id":20165,"level":319,"stage":8,"spos":4,"cpos":4},
{"monster_id":20056,"level":319,"stage":9,"spos":5,"cpos":5},
{"monster_id":20176,"level":319,"stage":8,"spos":6,"cpos":6}
]</v>
      </c>
      <c r="L855" s="3">
        <f t="shared" si="68"/>
        <v>0</v>
      </c>
      <c r="M855" s="3">
        <f t="shared" si="69"/>
        <v>0</v>
      </c>
      <c r="U855" s="24" t="str">
        <f>"{""item_id"":"&amp;X855&amp;",""count"":33}"</f>
        <v>{"item_id":70053,"count":33}</v>
      </c>
      <c r="X855">
        <v>70053</v>
      </c>
      <c r="Z855">
        <f t="shared" si="66"/>
        <v>319</v>
      </c>
      <c r="AA855">
        <v>2</v>
      </c>
      <c r="AB855">
        <v>20064</v>
      </c>
      <c r="AC855">
        <v>20366</v>
      </c>
      <c r="AD855">
        <v>20085</v>
      </c>
      <c r="AE855">
        <v>20165</v>
      </c>
      <c r="AF855">
        <v>20056</v>
      </c>
      <c r="AG855">
        <v>20176</v>
      </c>
      <c r="AH855">
        <v>9</v>
      </c>
      <c r="AI855">
        <v>8</v>
      </c>
      <c r="AJ855">
        <v>9</v>
      </c>
      <c r="AK855">
        <v>8</v>
      </c>
      <c r="AL855">
        <v>9</v>
      </c>
      <c r="AM855">
        <v>8</v>
      </c>
    </row>
    <row r="856" spans="1:39" ht="132" x14ac:dyDescent="0.15">
      <c r="A856" s="1"/>
      <c r="B856" s="25">
        <v>620251</v>
      </c>
      <c r="C856" s="26">
        <v>2</v>
      </c>
      <c r="D856" s="25">
        <v>251</v>
      </c>
      <c r="E856" s="25">
        <v>620252</v>
      </c>
      <c r="F856" s="27" t="s">
        <v>90</v>
      </c>
      <c r="G856" s="27" t="s">
        <v>60</v>
      </c>
      <c r="H856" s="28" t="str">
        <f t="shared" si="67"/>
        <v>[{"item_id":4,"count":500000}]</v>
      </c>
      <c r="I856" s="29"/>
      <c r="J856" s="29" t="str">
        <f t="shared" si="65"/>
        <v>[
{"monster_id":20314,"level":320,"stage":5,"spos":1,"cpos":1},
{"monster_id":20044,"level":320,"stage":9,"spos":2,"cpos":2},
{"monster_id":20444,"level":320,"stage":8,"spos":3,"cpos":3},
{"monster_id":20424,"level":320,"stage":5,"spos":4,"cpos":4},
{"monster_id":20356,"level":320,"stage":9,"spos":5,"cpos":5},
{"monster_id":20055,"level":320,"stage":9,"spos":6,"cpos":6}
]</v>
      </c>
      <c r="L856" s="3">
        <f t="shared" si="68"/>
        <v>1</v>
      </c>
      <c r="M856" s="3">
        <f t="shared" si="69"/>
        <v>1</v>
      </c>
      <c r="R856" s="24" t="s">
        <v>80</v>
      </c>
      <c r="X856">
        <v>70053</v>
      </c>
      <c r="Z856">
        <f t="shared" si="66"/>
        <v>320</v>
      </c>
      <c r="AA856">
        <v>1</v>
      </c>
      <c r="AB856">
        <v>20314</v>
      </c>
      <c r="AC856">
        <v>20044</v>
      </c>
      <c r="AD856">
        <v>20444</v>
      </c>
      <c r="AE856">
        <v>20424</v>
      </c>
      <c r="AF856">
        <v>20356</v>
      </c>
      <c r="AG856">
        <v>20055</v>
      </c>
      <c r="AH856">
        <v>5</v>
      </c>
      <c r="AI856">
        <v>9</v>
      </c>
      <c r="AJ856">
        <v>8</v>
      </c>
      <c r="AK856">
        <v>5</v>
      </c>
      <c r="AL856">
        <v>9</v>
      </c>
      <c r="AM856">
        <v>9</v>
      </c>
    </row>
    <row r="857" spans="1:39" ht="132" x14ac:dyDescent="0.15">
      <c r="A857" s="1"/>
      <c r="B857" s="25">
        <v>620252</v>
      </c>
      <c r="C857" s="26">
        <v>2</v>
      </c>
      <c r="D857" s="25">
        <v>252</v>
      </c>
      <c r="E857" s="26">
        <v>620253</v>
      </c>
      <c r="F857" s="27" t="s">
        <v>90</v>
      </c>
      <c r="G857" s="27" t="s">
        <v>60</v>
      </c>
      <c r="H857" s="28" t="str">
        <f t="shared" si="67"/>
        <v>[{"item_id":1,"count":500000}]</v>
      </c>
      <c r="I857" s="29"/>
      <c r="J857" s="29" t="str">
        <f t="shared" si="65"/>
        <v>[
{"monster_id":20444,"level":321,"stage":8,"spos":1,"cpos":1},
{"monster_id":20184,"level":321,"stage":8,"spos":2,"cpos":2},
{"monster_id":20405,"level":321,"stage":9,"spos":3,"cpos":3},
{"monster_id":20076,"level":321,"stage":8,"spos":4,"cpos":4},
{"monster_id":20335,"level":321,"stage":9,"spos":5,"cpos":5},
{"monster_id":20325,"level":321,"stage":5,"spos":6,"cpos":6}
]</v>
      </c>
      <c r="L857" s="3">
        <f t="shared" si="68"/>
        <v>2</v>
      </c>
      <c r="M857" s="3">
        <f t="shared" si="69"/>
        <v>2</v>
      </c>
      <c r="S857" s="24" t="s">
        <v>81</v>
      </c>
      <c r="X857">
        <v>70053</v>
      </c>
      <c r="Z857">
        <f t="shared" si="66"/>
        <v>321</v>
      </c>
      <c r="AA857">
        <v>1</v>
      </c>
      <c r="AB857">
        <v>20444</v>
      </c>
      <c r="AC857">
        <v>20184</v>
      </c>
      <c r="AD857">
        <v>20405</v>
      </c>
      <c r="AE857">
        <v>20076</v>
      </c>
      <c r="AF857">
        <v>20335</v>
      </c>
      <c r="AG857">
        <v>20325</v>
      </c>
      <c r="AH857">
        <v>8</v>
      </c>
      <c r="AI857">
        <v>8</v>
      </c>
      <c r="AJ857">
        <v>9</v>
      </c>
      <c r="AK857">
        <v>8</v>
      </c>
      <c r="AL857">
        <v>9</v>
      </c>
      <c r="AM857">
        <v>5</v>
      </c>
    </row>
    <row r="858" spans="1:39" ht="132" x14ac:dyDescent="0.15">
      <c r="A858" s="1"/>
      <c r="B858" s="25">
        <v>620253</v>
      </c>
      <c r="C858" s="26">
        <v>2</v>
      </c>
      <c r="D858" s="25">
        <v>253</v>
      </c>
      <c r="E858" s="25">
        <v>620254</v>
      </c>
      <c r="F858" s="27" t="s">
        <v>90</v>
      </c>
      <c r="G858" s="27" t="s">
        <v>60</v>
      </c>
      <c r="H858" s="28" t="str">
        <f t="shared" si="67"/>
        <v>[{"item_id":4,"count":500000}]</v>
      </c>
      <c r="I858" s="29"/>
      <c r="J858" s="29" t="str">
        <f t="shared" si="65"/>
        <v>[
{"monster_id":20374,"level":322,"stage":5,"spos":1,"cpos":1},
{"monster_id":20444,"level":322,"stage":8,"spos":2,"cpos":2},
{"monster_id":20406,"level":322,"stage":9,"spos":3,"cpos":3},
{"monster_id":20185,"level":322,"stage":8,"spos":4,"cpos":4},
{"monster_id":20165,"level":322,"stage":8,"spos":5,"cpos":5},
{"monster_id":20184,"level":322,"stage":8,"spos":6,"cpos":6}
]</v>
      </c>
      <c r="L858" s="3">
        <f t="shared" si="68"/>
        <v>3</v>
      </c>
      <c r="M858" s="3">
        <f t="shared" si="69"/>
        <v>3</v>
      </c>
      <c r="R858" s="24" t="s">
        <v>80</v>
      </c>
      <c r="X858">
        <v>70053</v>
      </c>
      <c r="Z858">
        <f t="shared" si="66"/>
        <v>322</v>
      </c>
      <c r="AA858">
        <v>1</v>
      </c>
      <c r="AB858">
        <v>20374</v>
      </c>
      <c r="AC858">
        <v>20444</v>
      </c>
      <c r="AD858">
        <v>20406</v>
      </c>
      <c r="AE858">
        <v>20185</v>
      </c>
      <c r="AF858">
        <v>20165</v>
      </c>
      <c r="AG858">
        <v>20184</v>
      </c>
      <c r="AH858">
        <v>5</v>
      </c>
      <c r="AI858">
        <v>8</v>
      </c>
      <c r="AJ858">
        <v>9</v>
      </c>
      <c r="AK858">
        <v>8</v>
      </c>
      <c r="AL858">
        <v>8</v>
      </c>
      <c r="AM858">
        <v>8</v>
      </c>
    </row>
    <row r="859" spans="1:39" ht="132" x14ac:dyDescent="0.15">
      <c r="A859" s="1"/>
      <c r="B859" s="25">
        <v>620254</v>
      </c>
      <c r="C859" s="26">
        <v>2</v>
      </c>
      <c r="D859" s="25">
        <v>254</v>
      </c>
      <c r="E859" s="26">
        <v>620255</v>
      </c>
      <c r="F859" s="27" t="s">
        <v>90</v>
      </c>
      <c r="G859" s="27" t="s">
        <v>60</v>
      </c>
      <c r="H859" s="28" t="str">
        <f t="shared" si="67"/>
        <v>[{"item_id":1,"count":500000}]</v>
      </c>
      <c r="I859" s="29"/>
      <c r="J859" s="29" t="str">
        <f t="shared" si="65"/>
        <v>[
{"monster_id":20396,"level":323,"stage":9,"spos":1,"cpos":1},
{"monster_id":20066,"level":323,"stage":9,"spos":2,"cpos":2},
{"monster_id":20394,"level":323,"stage":9,"spos":3,"cpos":3},
{"monster_id":20315,"level":323,"stage":5,"spos":4,"cpos":4},
{"monster_id":20314,"level":323,"stage":5,"spos":5,"cpos":5},
{"monster_id":20386,"level":323,"stage":5,"spos":6,"cpos":6}
]</v>
      </c>
      <c r="L859" s="3">
        <f t="shared" si="68"/>
        <v>4</v>
      </c>
      <c r="M859" s="3">
        <f t="shared" si="69"/>
        <v>4</v>
      </c>
      <c r="S859" s="24" t="s">
        <v>81</v>
      </c>
      <c r="X859">
        <v>70053</v>
      </c>
      <c r="Z859">
        <f t="shared" si="66"/>
        <v>323</v>
      </c>
      <c r="AA859">
        <v>1</v>
      </c>
      <c r="AB859">
        <v>20396</v>
      </c>
      <c r="AC859">
        <v>20066</v>
      </c>
      <c r="AD859">
        <v>20394</v>
      </c>
      <c r="AE859">
        <v>20315</v>
      </c>
      <c r="AF859">
        <v>20314</v>
      </c>
      <c r="AG859">
        <v>20386</v>
      </c>
      <c r="AH859">
        <v>9</v>
      </c>
      <c r="AI859">
        <v>9</v>
      </c>
      <c r="AJ859">
        <v>9</v>
      </c>
      <c r="AK859">
        <v>5</v>
      </c>
      <c r="AL859">
        <v>5</v>
      </c>
      <c r="AM859">
        <v>5</v>
      </c>
    </row>
    <row r="860" spans="1:39" ht="132" x14ac:dyDescent="0.15">
      <c r="A860" s="1"/>
      <c r="B860" s="25">
        <v>620255</v>
      </c>
      <c r="C860" s="26">
        <v>2</v>
      </c>
      <c r="D860" s="25">
        <v>255</v>
      </c>
      <c r="E860" s="25">
        <v>620256</v>
      </c>
      <c r="F860" s="27" t="s">
        <v>90</v>
      </c>
      <c r="G860" s="27" t="s">
        <v>60</v>
      </c>
      <c r="H860" s="28" t="str">
        <f t="shared" si="67"/>
        <v>[{"item_id":151,"count":32}]</v>
      </c>
      <c r="I860" s="29">
        <v>1</v>
      </c>
      <c r="J860" s="29" t="str">
        <f>"[
{""monster_id"":"&amp;AB860&amp;",""level"":"&amp;Z860&amp;",""stage"":"&amp;AH860&amp;",""spos"":1,""cpos"":1,""boss"":1},
{""monster_id"":"&amp;AC860&amp;",""level"":"&amp;Z860&amp;",""stage"":"&amp;AI860&amp;",""spos"":2,""cpos"":2},
{""monster_id"":"&amp;AD860&amp;",""level"":"&amp;Z860&amp;",""stage"":"&amp;AJ860&amp;",""spos"":3,""cpos"":3},
{""monster_id"":"&amp;AE860&amp;",""level"":"&amp;Z860&amp;",""stage"":"&amp;AK860&amp;",""spos"":4,""cpos"":4},
{""monster_id"":"&amp;AF860&amp;",""level"":"&amp;Z860&amp;",""stage"":"&amp;AL860&amp;",""spos"":5,""cpos"":5},
{""monster_id"":"&amp;AG860&amp;",""level"":"&amp;Z860&amp;",""stage"":"&amp;AM860&amp;",""spos"":6,""cpos"":6}
]"</f>
        <v>[
{"monster_id":20446,"level":325,"stage":8,"spos":1,"cpos":1,"boss":1},
{"monster_id":20116,"level":325,"stage":8,"spos":2,"cpos":2},
{"monster_id":20035,"level":325,"stage":8,"spos":3,"cpos":3},
{"monster_id":20436,"level":325,"stage":5,"spos":4,"cpos":4},
{"monster_id":20074,"level":325,"stage":8,"spos":5,"cpos":5},
{"monster_id":20176,"level":325,"stage":8,"spos":6,"cpos":6}
]</v>
      </c>
      <c r="L860" s="3">
        <f t="shared" si="68"/>
        <v>0</v>
      </c>
      <c r="M860" s="3">
        <f t="shared" si="69"/>
        <v>5</v>
      </c>
      <c r="T860" s="24" t="str">
        <f>"{""item_id"":"&amp;W860&amp;",""count"":32}"</f>
        <v>{"item_id":151,"count":32}</v>
      </c>
      <c r="W860">
        <v>151</v>
      </c>
      <c r="X860">
        <v>70053</v>
      </c>
      <c r="Z860">
        <f t="shared" si="66"/>
        <v>325</v>
      </c>
      <c r="AA860">
        <v>2</v>
      </c>
      <c r="AB860">
        <v>20446</v>
      </c>
      <c r="AC860">
        <v>20116</v>
      </c>
      <c r="AD860">
        <v>20035</v>
      </c>
      <c r="AE860">
        <v>20436</v>
      </c>
      <c r="AF860">
        <v>20074</v>
      </c>
      <c r="AG860">
        <v>20176</v>
      </c>
      <c r="AH860">
        <v>8</v>
      </c>
      <c r="AI860">
        <v>8</v>
      </c>
      <c r="AJ860">
        <v>8</v>
      </c>
      <c r="AK860">
        <v>5</v>
      </c>
      <c r="AL860">
        <v>8</v>
      </c>
      <c r="AM860">
        <v>8</v>
      </c>
    </row>
    <row r="861" spans="1:39" ht="132" x14ac:dyDescent="0.15">
      <c r="A861" s="1"/>
      <c r="B861" s="25">
        <v>620256</v>
      </c>
      <c r="C861" s="26">
        <v>2</v>
      </c>
      <c r="D861" s="25">
        <v>256</v>
      </c>
      <c r="E861" s="26">
        <v>620257</v>
      </c>
      <c r="F861" s="27" t="s">
        <v>90</v>
      </c>
      <c r="G861" s="27" t="s">
        <v>60</v>
      </c>
      <c r="H861" s="28" t="str">
        <f t="shared" si="67"/>
        <v>[{"item_id":4,"count":500000}]</v>
      </c>
      <c r="I861" s="29"/>
      <c r="J861" s="29" t="str">
        <f t="shared" si="65"/>
        <v>[
{"monster_id":20145,"level":326,"stage":9,"spos":1,"cpos":1},
{"monster_id":20166,"level":326,"stage":8,"spos":2,"cpos":2},
{"monster_id":20374,"level":326,"stage":5,"spos":3,"cpos":3},
{"monster_id":20164,"level":326,"stage":8,"spos":4,"cpos":4},
{"monster_id":20014,"level":326,"stage":8,"spos":5,"cpos":5},
{"monster_id":20085,"level":326,"stage":9,"spos":6,"cpos":6}
]</v>
      </c>
      <c r="L861" s="3">
        <f t="shared" si="68"/>
        <v>1</v>
      </c>
      <c r="M861" s="3">
        <f t="shared" si="69"/>
        <v>6</v>
      </c>
      <c r="R861" s="24" t="s">
        <v>80</v>
      </c>
      <c r="X861">
        <v>70053</v>
      </c>
      <c r="Z861">
        <f t="shared" si="66"/>
        <v>326</v>
      </c>
      <c r="AA861">
        <v>1</v>
      </c>
      <c r="AB861">
        <v>20145</v>
      </c>
      <c r="AC861">
        <v>20166</v>
      </c>
      <c r="AD861">
        <v>20374</v>
      </c>
      <c r="AE861">
        <v>20164</v>
      </c>
      <c r="AF861">
        <v>20014</v>
      </c>
      <c r="AG861">
        <v>20085</v>
      </c>
      <c r="AH861">
        <v>9</v>
      </c>
      <c r="AI861">
        <v>8</v>
      </c>
      <c r="AJ861">
        <v>5</v>
      </c>
      <c r="AK861">
        <v>8</v>
      </c>
      <c r="AL861">
        <v>8</v>
      </c>
      <c r="AM861">
        <v>9</v>
      </c>
    </row>
    <row r="862" spans="1:39" ht="132" x14ac:dyDescent="0.15">
      <c r="A862" s="1"/>
      <c r="B862" s="25">
        <v>620257</v>
      </c>
      <c r="C862" s="26">
        <v>2</v>
      </c>
      <c r="D862" s="25">
        <v>257</v>
      </c>
      <c r="E862" s="25">
        <v>620258</v>
      </c>
      <c r="F862" s="27" t="s">
        <v>90</v>
      </c>
      <c r="G862" s="27" t="s">
        <v>60</v>
      </c>
      <c r="H862" s="28" t="str">
        <f t="shared" si="67"/>
        <v>[{"item_id":1,"count":500000}]</v>
      </c>
      <c r="I862" s="29"/>
      <c r="J862" s="29" t="str">
        <f t="shared" si="65"/>
        <v>[
{"monster_id":20186,"level":327,"stage":8,"spos":1,"cpos":1},
{"monster_id":20055,"level":327,"stage":9,"spos":2,"cpos":2},
{"monster_id":20155,"level":327,"stage":9,"spos":3,"cpos":3},
{"monster_id":20455,"level":327,"stage":9,"spos":4,"cpos":4},
{"monster_id":20435,"level":327,"stage":5,"spos":5,"cpos":5},
{"monster_id":20356,"level":327,"stage":9,"spos":6,"cpos":6}
]</v>
      </c>
      <c r="L862" s="3">
        <f t="shared" si="68"/>
        <v>2</v>
      </c>
      <c r="M862" s="3">
        <f t="shared" si="69"/>
        <v>7</v>
      </c>
      <c r="S862" s="24" t="s">
        <v>81</v>
      </c>
      <c r="X862">
        <v>70053</v>
      </c>
      <c r="Z862">
        <f t="shared" si="66"/>
        <v>327</v>
      </c>
      <c r="AA862">
        <v>1</v>
      </c>
      <c r="AB862">
        <v>20186</v>
      </c>
      <c r="AC862">
        <v>20055</v>
      </c>
      <c r="AD862">
        <v>20155</v>
      </c>
      <c r="AE862">
        <v>20455</v>
      </c>
      <c r="AF862">
        <v>20435</v>
      </c>
      <c r="AG862">
        <v>20356</v>
      </c>
      <c r="AH862">
        <v>8</v>
      </c>
      <c r="AI862">
        <v>9</v>
      </c>
      <c r="AJ862">
        <v>9</v>
      </c>
      <c r="AK862">
        <v>9</v>
      </c>
      <c r="AL862">
        <v>5</v>
      </c>
      <c r="AM862">
        <v>9</v>
      </c>
    </row>
    <row r="863" spans="1:39" ht="132" x14ac:dyDescent="0.15">
      <c r="A863" s="1"/>
      <c r="B863" s="25">
        <v>620258</v>
      </c>
      <c r="C863" s="26">
        <v>2</v>
      </c>
      <c r="D863" s="25">
        <v>258</v>
      </c>
      <c r="E863" s="26">
        <v>620259</v>
      </c>
      <c r="F863" s="27" t="s">
        <v>90</v>
      </c>
      <c r="G863" s="27" t="s">
        <v>60</v>
      </c>
      <c r="H863" s="28" t="str">
        <f t="shared" si="67"/>
        <v>[{"item_id":4,"count":500000}]</v>
      </c>
      <c r="I863" s="29"/>
      <c r="J863" s="29" t="str">
        <f t="shared" ref="J863:J904" si="70">"[
{""monster_id"":"&amp;AB863&amp;",""level"":"&amp;Z863&amp;",""stage"":"&amp;AH863&amp;",""spos"":1,""cpos"":1},
{""monster_id"":"&amp;AC863&amp;",""level"":"&amp;Z863&amp;",""stage"":"&amp;AI863&amp;",""spos"":2,""cpos"":2},
{""monster_id"":"&amp;AD863&amp;",""level"":"&amp;Z863&amp;",""stage"":"&amp;AJ863&amp;",""spos"":3,""cpos"":3},
{""monster_id"":"&amp;AE863&amp;",""level"":"&amp;Z863&amp;",""stage"":"&amp;AK863&amp;",""spos"":4,""cpos"":4},
{""monster_id"":"&amp;AF863&amp;",""level"":"&amp;Z863&amp;",""stage"":"&amp;AL863&amp;",""spos"":5,""cpos"":5},
{""monster_id"":"&amp;AG863&amp;",""level"":"&amp;Z863&amp;",""stage"":"&amp;AM863&amp;",""spos"":6,""cpos"":6}
]"</f>
        <v>[
{"monster_id":20035,"level":328,"stage":8,"spos":1,"cpos":1},
{"monster_id":20154,"level":328,"stage":9,"spos":2,"cpos":2},
{"monster_id":20316,"level":328,"stage":5,"spos":3,"cpos":3},
{"monster_id":20474,"level":328,"stage":9,"spos":4,"cpos":4},
{"monster_id":20166,"level":328,"stage":8,"spos":5,"cpos":5},
{"monster_id":20436,"level":328,"stage":5,"spos":6,"cpos":6}
]</v>
      </c>
      <c r="L863" s="3">
        <f t="shared" si="68"/>
        <v>3</v>
      </c>
      <c r="M863" s="3">
        <f t="shared" si="69"/>
        <v>8</v>
      </c>
      <c r="R863" s="24" t="s">
        <v>80</v>
      </c>
      <c r="X863">
        <v>70053</v>
      </c>
      <c r="Z863">
        <f t="shared" ref="Z863:Z905" si="71">Z862+AA863</f>
        <v>328</v>
      </c>
      <c r="AA863">
        <v>1</v>
      </c>
      <c r="AB863">
        <v>20035</v>
      </c>
      <c r="AC863">
        <v>20154</v>
      </c>
      <c r="AD863">
        <v>20316</v>
      </c>
      <c r="AE863">
        <v>20474</v>
      </c>
      <c r="AF863">
        <v>20166</v>
      </c>
      <c r="AG863">
        <v>20436</v>
      </c>
      <c r="AH863">
        <v>8</v>
      </c>
      <c r="AI863">
        <v>9</v>
      </c>
      <c r="AJ863">
        <v>5</v>
      </c>
      <c r="AK863">
        <v>9</v>
      </c>
      <c r="AL863">
        <v>8</v>
      </c>
      <c r="AM863">
        <v>5</v>
      </c>
    </row>
    <row r="864" spans="1:39" ht="132" x14ac:dyDescent="0.15">
      <c r="A864" s="1"/>
      <c r="B864" s="25">
        <v>620259</v>
      </c>
      <c r="C864" s="26">
        <v>2</v>
      </c>
      <c r="D864" s="25">
        <v>259</v>
      </c>
      <c r="E864" s="25">
        <v>620260</v>
      </c>
      <c r="F864" s="27" t="s">
        <v>90</v>
      </c>
      <c r="G864" s="27" t="s">
        <v>60</v>
      </c>
      <c r="H864" s="28" t="str">
        <f t="shared" ref="H864:H907" si="72">"["&amp;R864&amp;S864&amp;T864&amp;U864&amp;"]"</f>
        <v>[{"item_id":1,"count":500000}]</v>
      </c>
      <c r="I864" s="29"/>
      <c r="J864" s="29" t="str">
        <f t="shared" si="70"/>
        <v>[
{"monster_id":20335,"level":329,"stage":9,"spos":1,"cpos":1},
{"monster_id":20375,"level":329,"stage":5,"spos":2,"cpos":2},
{"monster_id":20334,"level":329,"stage":9,"spos":3,"cpos":3},
{"monster_id":20394,"level":329,"stage":9,"spos":4,"cpos":4},
{"monster_id":20044,"level":329,"stage":9,"spos":5,"cpos":5},
{"monster_id":20434,"level":329,"stage":5,"spos":6,"cpos":6}
]</v>
      </c>
      <c r="L864" s="3">
        <f t="shared" si="68"/>
        <v>4</v>
      </c>
      <c r="M864" s="3">
        <f t="shared" si="69"/>
        <v>9</v>
      </c>
      <c r="S864" s="24" t="s">
        <v>81</v>
      </c>
      <c r="X864">
        <v>70053</v>
      </c>
      <c r="Z864">
        <f t="shared" si="71"/>
        <v>329</v>
      </c>
      <c r="AA864">
        <v>1</v>
      </c>
      <c r="AB864">
        <v>20335</v>
      </c>
      <c r="AC864">
        <v>20375</v>
      </c>
      <c r="AD864">
        <v>20334</v>
      </c>
      <c r="AE864">
        <v>20394</v>
      </c>
      <c r="AF864">
        <v>20044</v>
      </c>
      <c r="AG864">
        <v>20434</v>
      </c>
      <c r="AH864">
        <v>9</v>
      </c>
      <c r="AI864">
        <v>5</v>
      </c>
      <c r="AJ864">
        <v>9</v>
      </c>
      <c r="AK864">
        <v>9</v>
      </c>
      <c r="AL864">
        <v>9</v>
      </c>
      <c r="AM864">
        <v>5</v>
      </c>
    </row>
    <row r="865" spans="1:39" ht="132" x14ac:dyDescent="0.15">
      <c r="A865" s="1"/>
      <c r="B865" s="25">
        <v>620260</v>
      </c>
      <c r="C865" s="26">
        <v>2</v>
      </c>
      <c r="D865" s="25">
        <v>260</v>
      </c>
      <c r="E865" s="26">
        <v>620261</v>
      </c>
      <c r="F865" s="27" t="s">
        <v>90</v>
      </c>
      <c r="G865" s="27" t="s">
        <v>60</v>
      </c>
      <c r="H865" s="28" t="str">
        <f t="shared" si="72"/>
        <v>[{"item_id":152,"count":31}]</v>
      </c>
      <c r="I865" s="29">
        <v>1</v>
      </c>
      <c r="J865" s="29" t="str">
        <f>"[
{""monster_id"":"&amp;AB865&amp;",""level"":"&amp;Z865&amp;",""stage"":"&amp;AH865&amp;",""spos"":1,""cpos"":1,""boss"":1},
{""monster_id"":"&amp;AC865&amp;",""level"":"&amp;Z865&amp;",""stage"":"&amp;AI865&amp;",""spos"":2,""cpos"":2},
{""monster_id"":"&amp;AD865&amp;",""level"":"&amp;Z865&amp;",""stage"":"&amp;AJ865&amp;",""spos"":3,""cpos"":3},
{""monster_id"":"&amp;AE865&amp;",""level"":"&amp;Z865&amp;",""stage"":"&amp;AK865&amp;",""spos"":4,""cpos"":4},
{""monster_id"":"&amp;AF865&amp;",""level"":"&amp;Z865&amp;",""stage"":"&amp;AL865&amp;",""spos"":5,""cpos"":5},
{""monster_id"":"&amp;AG865&amp;",""level"":"&amp;Z865&amp;",""stage"":"&amp;AM865&amp;",""spos"":6,""cpos"":6}
]"</f>
        <v>[
{"monster_id":20475,"level":331,"stage":9,"spos":1,"cpos":1,"boss":1},
{"monster_id":20425,"level":331,"stage":5,"spos":2,"cpos":2},
{"monster_id":20454,"level":331,"stage":9,"spos":3,"cpos":3},
{"monster_id":20425,"level":331,"stage":5,"spos":4,"cpos":4},
{"monster_id":20344,"level":331,"stage":8,"spos":5,"cpos":5},
{"monster_id":20064,"level":331,"stage":9,"spos":6,"cpos":6}
]</v>
      </c>
      <c r="L865" s="3">
        <f t="shared" si="68"/>
        <v>0</v>
      </c>
      <c r="M865" s="3">
        <f t="shared" si="69"/>
        <v>0</v>
      </c>
      <c r="T865" s="24" t="str">
        <f>"{""item_id"":"&amp;W865&amp;",""count"":31}"</f>
        <v>{"item_id":152,"count":31}</v>
      </c>
      <c r="W865">
        <v>152</v>
      </c>
      <c r="X865">
        <v>70053</v>
      </c>
      <c r="Z865">
        <f t="shared" si="71"/>
        <v>331</v>
      </c>
      <c r="AA865">
        <v>2</v>
      </c>
      <c r="AB865">
        <v>20475</v>
      </c>
      <c r="AC865">
        <v>20425</v>
      </c>
      <c r="AD865">
        <v>20454</v>
      </c>
      <c r="AE865">
        <v>20425</v>
      </c>
      <c r="AF865">
        <v>20344</v>
      </c>
      <c r="AG865">
        <v>20064</v>
      </c>
      <c r="AH865">
        <v>9</v>
      </c>
      <c r="AI865">
        <v>5</v>
      </c>
      <c r="AJ865">
        <v>9</v>
      </c>
      <c r="AK865">
        <v>5</v>
      </c>
      <c r="AL865">
        <v>8</v>
      </c>
      <c r="AM865">
        <v>9</v>
      </c>
    </row>
    <row r="866" spans="1:39" ht="132" x14ac:dyDescent="0.15">
      <c r="A866" s="1"/>
      <c r="B866" s="25">
        <v>620261</v>
      </c>
      <c r="C866" s="26">
        <v>2</v>
      </c>
      <c r="D866" s="25">
        <v>261</v>
      </c>
      <c r="E866" s="25">
        <v>620262</v>
      </c>
      <c r="F866" s="27" t="s">
        <v>90</v>
      </c>
      <c r="G866" s="27" t="s">
        <v>60</v>
      </c>
      <c r="H866" s="28" t="str">
        <f t="shared" si="72"/>
        <v>[{"item_id":4,"count":660000}]</v>
      </c>
      <c r="I866" s="29"/>
      <c r="J866" s="29" t="str">
        <f t="shared" si="70"/>
        <v>[
{"monster_id":20166,"level":332,"stage":8,"spos":1,"cpos":1},
{"monster_id":20406,"level":332,"stage":9,"spos":2,"cpos":2},
{"monster_id":20436,"level":332,"stage":5,"spos":3,"cpos":3},
{"monster_id":20406,"level":332,"stage":9,"spos":4,"cpos":4},
{"monster_id":20174,"level":332,"stage":8,"spos":5,"cpos":5},
{"monster_id":20116,"level":332,"stage":8,"spos":6,"cpos":6}
]</v>
      </c>
      <c r="L866" s="3">
        <f t="shared" si="68"/>
        <v>1</v>
      </c>
      <c r="M866" s="3">
        <f t="shared" si="69"/>
        <v>1</v>
      </c>
      <c r="R866" s="24" t="s">
        <v>82</v>
      </c>
      <c r="X866">
        <v>70053</v>
      </c>
      <c r="Z866">
        <f t="shared" si="71"/>
        <v>332</v>
      </c>
      <c r="AA866">
        <v>1</v>
      </c>
      <c r="AB866">
        <v>20166</v>
      </c>
      <c r="AC866">
        <v>20406</v>
      </c>
      <c r="AD866">
        <v>20436</v>
      </c>
      <c r="AE866">
        <v>20406</v>
      </c>
      <c r="AF866">
        <v>20174</v>
      </c>
      <c r="AG866">
        <v>20116</v>
      </c>
      <c r="AH866">
        <v>8</v>
      </c>
      <c r="AI866">
        <v>9</v>
      </c>
      <c r="AJ866">
        <v>5</v>
      </c>
      <c r="AK866">
        <v>9</v>
      </c>
      <c r="AL866">
        <v>8</v>
      </c>
      <c r="AM866">
        <v>8</v>
      </c>
    </row>
    <row r="867" spans="1:39" ht="132" x14ac:dyDescent="0.15">
      <c r="A867" s="1"/>
      <c r="B867" s="25">
        <v>620262</v>
      </c>
      <c r="C867" s="26">
        <v>2</v>
      </c>
      <c r="D867" s="25">
        <v>262</v>
      </c>
      <c r="E867" s="26">
        <v>620263</v>
      </c>
      <c r="F867" s="27" t="s">
        <v>90</v>
      </c>
      <c r="G867" s="27" t="s">
        <v>60</v>
      </c>
      <c r="H867" s="28" t="str">
        <f t="shared" si="72"/>
        <v>[{"item_id":1,"count":660000}]</v>
      </c>
      <c r="I867" s="29"/>
      <c r="J867" s="29" t="str">
        <f t="shared" si="70"/>
        <v>[
{"monster_id":20454,"level":333,"stage":9,"spos":1,"cpos":1},
{"monster_id":20475,"level":333,"stage":9,"spos":2,"cpos":2},
{"monster_id":20124,"level":333,"stage":9,"spos":3,"cpos":3},
{"monster_id":20166,"level":333,"stage":8,"spos":4,"cpos":4},
{"monster_id":20356,"level":333,"stage":9,"spos":5,"cpos":5},
{"monster_id":20315,"level":333,"stage":5,"spos":6,"cpos":6}
]</v>
      </c>
      <c r="L867" s="3">
        <f t="shared" si="68"/>
        <v>2</v>
      </c>
      <c r="M867" s="3">
        <f t="shared" si="69"/>
        <v>2</v>
      </c>
      <c r="S867" s="24" t="s">
        <v>83</v>
      </c>
      <c r="X867">
        <v>70053</v>
      </c>
      <c r="Z867">
        <f t="shared" si="71"/>
        <v>333</v>
      </c>
      <c r="AA867">
        <v>1</v>
      </c>
      <c r="AB867">
        <v>20454</v>
      </c>
      <c r="AC867">
        <v>20475</v>
      </c>
      <c r="AD867">
        <v>20124</v>
      </c>
      <c r="AE867">
        <v>20166</v>
      </c>
      <c r="AF867">
        <v>20356</v>
      </c>
      <c r="AG867">
        <v>20315</v>
      </c>
      <c r="AH867">
        <v>9</v>
      </c>
      <c r="AI867">
        <v>9</v>
      </c>
      <c r="AJ867">
        <v>9</v>
      </c>
      <c r="AK867">
        <v>8</v>
      </c>
      <c r="AL867">
        <v>9</v>
      </c>
      <c r="AM867">
        <v>5</v>
      </c>
    </row>
    <row r="868" spans="1:39" ht="132" x14ac:dyDescent="0.15">
      <c r="A868" s="1"/>
      <c r="B868" s="25">
        <v>620263</v>
      </c>
      <c r="C868" s="26">
        <v>2</v>
      </c>
      <c r="D868" s="25">
        <v>263</v>
      </c>
      <c r="E868" s="25">
        <v>620264</v>
      </c>
      <c r="F868" s="27" t="s">
        <v>90</v>
      </c>
      <c r="G868" s="27" t="s">
        <v>60</v>
      </c>
      <c r="H868" s="28" t="str">
        <f t="shared" si="72"/>
        <v>[{"item_id":4,"count":660000}]</v>
      </c>
      <c r="I868" s="29"/>
      <c r="J868" s="29" t="str">
        <f t="shared" si="70"/>
        <v>[
{"monster_id":20066,"level":334,"stage":9,"spos":1,"cpos":1},
{"monster_id":20416,"level":334,"stage":8,"spos":2,"cpos":2},
{"monster_id":20055,"level":334,"stage":9,"spos":3,"cpos":3},
{"monster_id":20355,"level":334,"stage":9,"spos":4,"cpos":4},
{"monster_id":20064,"level":334,"stage":9,"spos":5,"cpos":5},
{"monster_id":20436,"level":334,"stage":5,"spos":6,"cpos":6}
]</v>
      </c>
      <c r="L868" s="3">
        <f t="shared" si="68"/>
        <v>3</v>
      </c>
      <c r="M868" s="3">
        <f t="shared" si="69"/>
        <v>3</v>
      </c>
      <c r="R868" s="24" t="s">
        <v>82</v>
      </c>
      <c r="X868">
        <v>70053</v>
      </c>
      <c r="Z868">
        <f t="shared" si="71"/>
        <v>334</v>
      </c>
      <c r="AA868">
        <v>1</v>
      </c>
      <c r="AB868">
        <v>20066</v>
      </c>
      <c r="AC868">
        <v>20416</v>
      </c>
      <c r="AD868">
        <v>20055</v>
      </c>
      <c r="AE868">
        <v>20355</v>
      </c>
      <c r="AF868">
        <v>20064</v>
      </c>
      <c r="AG868">
        <v>20436</v>
      </c>
      <c r="AH868">
        <v>9</v>
      </c>
      <c r="AI868">
        <v>8</v>
      </c>
      <c r="AJ868">
        <v>9</v>
      </c>
      <c r="AK868">
        <v>9</v>
      </c>
      <c r="AL868">
        <v>9</v>
      </c>
      <c r="AM868">
        <v>5</v>
      </c>
    </row>
    <row r="869" spans="1:39" ht="132" x14ac:dyDescent="0.15">
      <c r="A869" s="1"/>
      <c r="B869" s="25">
        <v>620264</v>
      </c>
      <c r="C869" s="26">
        <v>2</v>
      </c>
      <c r="D869" s="25">
        <v>264</v>
      </c>
      <c r="E869" s="26">
        <v>620265</v>
      </c>
      <c r="F869" s="27" t="s">
        <v>90</v>
      </c>
      <c r="G869" s="27" t="s">
        <v>60</v>
      </c>
      <c r="H869" s="28" t="str">
        <f t="shared" si="72"/>
        <v>[{"item_id":1,"count":660000}]</v>
      </c>
      <c r="I869" s="29"/>
      <c r="J869" s="29" t="str">
        <f t="shared" si="70"/>
        <v>[
{"monster_id":20145,"level":335,"stage":9,"spos":1,"cpos":1},
{"monster_id":20116,"level":335,"stage":8,"spos":2,"cpos":2},
{"monster_id":20115,"level":335,"stage":8,"spos":3,"cpos":3},
{"monster_id":20045,"level":335,"stage":9,"spos":4,"cpos":4},
{"monster_id":20406,"level":335,"stage":9,"spos":5,"cpos":5},
{"monster_id":20395,"level":335,"stage":9,"spos":6,"cpos":6}
]</v>
      </c>
      <c r="L869" s="3">
        <f t="shared" si="68"/>
        <v>4</v>
      </c>
      <c r="M869" s="3">
        <f t="shared" si="69"/>
        <v>4</v>
      </c>
      <c r="S869" s="24" t="s">
        <v>83</v>
      </c>
      <c r="X869">
        <v>70053</v>
      </c>
      <c r="Z869">
        <f t="shared" si="71"/>
        <v>335</v>
      </c>
      <c r="AA869">
        <v>1</v>
      </c>
      <c r="AB869">
        <v>20145</v>
      </c>
      <c r="AC869">
        <v>20116</v>
      </c>
      <c r="AD869">
        <v>20115</v>
      </c>
      <c r="AE869">
        <v>20045</v>
      </c>
      <c r="AF869">
        <v>20406</v>
      </c>
      <c r="AG869">
        <v>20395</v>
      </c>
      <c r="AH869">
        <v>9</v>
      </c>
      <c r="AI869">
        <v>8</v>
      </c>
      <c r="AJ869">
        <v>8</v>
      </c>
      <c r="AK869">
        <v>9</v>
      </c>
      <c r="AL869">
        <v>9</v>
      </c>
      <c r="AM869">
        <v>9</v>
      </c>
    </row>
    <row r="870" spans="1:39" ht="132" x14ac:dyDescent="0.15">
      <c r="A870" s="1"/>
      <c r="B870" s="25">
        <v>620265</v>
      </c>
      <c r="C870" s="26">
        <v>2</v>
      </c>
      <c r="D870" s="25">
        <v>265</v>
      </c>
      <c r="E870" s="25">
        <v>620266</v>
      </c>
      <c r="F870" s="27" t="s">
        <v>90</v>
      </c>
      <c r="G870" s="27" t="s">
        <v>60</v>
      </c>
      <c r="H870" s="28" t="str">
        <f t="shared" si="72"/>
        <v>[{"item_id":153,"count":30}]</v>
      </c>
      <c r="I870" s="29">
        <v>1</v>
      </c>
      <c r="J870" s="29" t="str">
        <f>"[
{""monster_id"":"&amp;AB870&amp;",""level"":"&amp;Z870&amp;",""stage"":"&amp;AH870&amp;",""spos"":1,""cpos"":1,""boss"":1},
{""monster_id"":"&amp;AC870&amp;",""level"":"&amp;Z870&amp;",""stage"":"&amp;AI870&amp;",""spos"":2,""cpos"":2},
{""monster_id"":"&amp;AD870&amp;",""level"":"&amp;Z870&amp;",""stage"":"&amp;AJ870&amp;",""spos"":3,""cpos"":3},
{""monster_id"":"&amp;AE870&amp;",""level"":"&amp;Z870&amp;",""stage"":"&amp;AK870&amp;",""spos"":4,""cpos"":4},
{""monster_id"":"&amp;AF870&amp;",""level"":"&amp;Z870&amp;",""stage"":"&amp;AL870&amp;",""spos"":5,""cpos"":5},
{""monster_id"":"&amp;AG870&amp;",""level"":"&amp;Z870&amp;",""stage"":"&amp;AM870&amp;",""spos"":6,""cpos"":6}
]"</f>
        <v>[
{"monster_id":20026,"level":337,"stage":9,"spos":1,"cpos":1,"boss":1},
{"monster_id":20435,"level":337,"stage":5,"spos":2,"cpos":2},
{"monster_id":20346,"level":337,"stage":8,"spos":3,"cpos":3},
{"monster_id":20456,"level":337,"stage":9,"spos":4,"cpos":4},
{"monster_id":20464,"level":337,"stage":8,"spos":5,"cpos":5},
{"monster_id":20125,"level":337,"stage":9,"spos":6,"cpos":6}
]</v>
      </c>
      <c r="L870" s="3">
        <f t="shared" si="68"/>
        <v>0</v>
      </c>
      <c r="M870" s="3">
        <f t="shared" si="69"/>
        <v>5</v>
      </c>
      <c r="T870" s="24" t="str">
        <f>"{""item_id"":"&amp;W870&amp;",""count"":30}"</f>
        <v>{"item_id":153,"count":30}</v>
      </c>
      <c r="W870">
        <v>153</v>
      </c>
      <c r="X870">
        <v>70053</v>
      </c>
      <c r="Z870">
        <f t="shared" si="71"/>
        <v>337</v>
      </c>
      <c r="AA870">
        <v>2</v>
      </c>
      <c r="AB870">
        <v>20026</v>
      </c>
      <c r="AC870">
        <v>20435</v>
      </c>
      <c r="AD870">
        <v>20346</v>
      </c>
      <c r="AE870">
        <v>20456</v>
      </c>
      <c r="AF870">
        <v>20464</v>
      </c>
      <c r="AG870">
        <v>20125</v>
      </c>
      <c r="AH870">
        <v>9</v>
      </c>
      <c r="AI870">
        <v>5</v>
      </c>
      <c r="AJ870">
        <v>8</v>
      </c>
      <c r="AK870">
        <v>9</v>
      </c>
      <c r="AL870">
        <v>8</v>
      </c>
      <c r="AM870">
        <v>9</v>
      </c>
    </row>
    <row r="871" spans="1:39" ht="132" x14ac:dyDescent="0.15">
      <c r="A871" s="1"/>
      <c r="B871" s="25">
        <v>620266</v>
      </c>
      <c r="C871" s="26">
        <v>2</v>
      </c>
      <c r="D871" s="25">
        <v>266</v>
      </c>
      <c r="E871" s="26">
        <v>620267</v>
      </c>
      <c r="F871" s="27" t="s">
        <v>90</v>
      </c>
      <c r="G871" s="27" t="s">
        <v>60</v>
      </c>
      <c r="H871" s="28" t="str">
        <f t="shared" si="72"/>
        <v>[{"item_id":4,"count":660000}]</v>
      </c>
      <c r="I871" s="29"/>
      <c r="J871" s="29" t="str">
        <f t="shared" si="70"/>
        <v>[
{"monster_id":20414,"level":338,"stage":8,"spos":1,"cpos":1},
{"monster_id":20055,"level":338,"stage":9,"spos":2,"cpos":2},
{"monster_id":20344,"level":338,"stage":8,"spos":3,"cpos":3},
{"monster_id":20115,"level":338,"stage":8,"spos":4,"cpos":4},
{"monster_id":20114,"level":338,"stage":8,"spos":5,"cpos":5},
{"monster_id":20355,"level":338,"stage":9,"spos":6,"cpos":6}
]</v>
      </c>
      <c r="L871" s="3">
        <f t="shared" si="68"/>
        <v>1</v>
      </c>
      <c r="M871" s="3">
        <f t="shared" si="69"/>
        <v>6</v>
      </c>
      <c r="R871" s="24" t="s">
        <v>82</v>
      </c>
      <c r="X871">
        <v>70053</v>
      </c>
      <c r="Z871">
        <f t="shared" si="71"/>
        <v>338</v>
      </c>
      <c r="AA871">
        <v>1</v>
      </c>
      <c r="AB871">
        <v>20414</v>
      </c>
      <c r="AC871">
        <v>20055</v>
      </c>
      <c r="AD871">
        <v>20344</v>
      </c>
      <c r="AE871">
        <v>20115</v>
      </c>
      <c r="AF871">
        <v>20114</v>
      </c>
      <c r="AG871">
        <v>20355</v>
      </c>
      <c r="AH871">
        <v>8</v>
      </c>
      <c r="AI871">
        <v>9</v>
      </c>
      <c r="AJ871">
        <v>8</v>
      </c>
      <c r="AK871">
        <v>8</v>
      </c>
      <c r="AL871">
        <v>8</v>
      </c>
      <c r="AM871">
        <v>9</v>
      </c>
    </row>
    <row r="872" spans="1:39" ht="132" x14ac:dyDescent="0.15">
      <c r="A872" s="1"/>
      <c r="B872" s="25">
        <v>620267</v>
      </c>
      <c r="C872" s="26">
        <v>2</v>
      </c>
      <c r="D872" s="25">
        <v>267</v>
      </c>
      <c r="E872" s="25">
        <v>620268</v>
      </c>
      <c r="F872" s="27" t="s">
        <v>90</v>
      </c>
      <c r="G872" s="27" t="s">
        <v>60</v>
      </c>
      <c r="H872" s="28" t="str">
        <f t="shared" si="72"/>
        <v>[{"item_id":1,"count":660000}]</v>
      </c>
      <c r="I872" s="29"/>
      <c r="J872" s="29" t="str">
        <f t="shared" si="70"/>
        <v>[
{"monster_id":20166,"level":339,"stage":8,"spos":1,"cpos":1},
{"monster_id":20025,"level":339,"stage":9,"spos":2,"cpos":2},
{"monster_id":20054,"level":339,"stage":9,"spos":3,"cpos":3},
{"monster_id":20126,"level":339,"stage":9,"spos":4,"cpos":4},
{"monster_id":20024,"level":339,"stage":9,"spos":5,"cpos":5},
{"monster_id":20344,"level":339,"stage":8,"spos":6,"cpos":6}
]</v>
      </c>
      <c r="L872" s="3">
        <f t="shared" si="68"/>
        <v>2</v>
      </c>
      <c r="M872" s="3">
        <f t="shared" si="69"/>
        <v>7</v>
      </c>
      <c r="S872" s="24" t="s">
        <v>83</v>
      </c>
      <c r="X872">
        <v>70053</v>
      </c>
      <c r="Z872">
        <f t="shared" si="71"/>
        <v>339</v>
      </c>
      <c r="AA872">
        <v>1</v>
      </c>
      <c r="AB872">
        <v>20166</v>
      </c>
      <c r="AC872">
        <v>20025</v>
      </c>
      <c r="AD872">
        <v>20054</v>
      </c>
      <c r="AE872">
        <v>20126</v>
      </c>
      <c r="AF872">
        <v>20024</v>
      </c>
      <c r="AG872">
        <v>20344</v>
      </c>
      <c r="AH872">
        <v>8</v>
      </c>
      <c r="AI872">
        <v>9</v>
      </c>
      <c r="AJ872">
        <v>9</v>
      </c>
      <c r="AK872">
        <v>9</v>
      </c>
      <c r="AL872">
        <v>9</v>
      </c>
      <c r="AM872">
        <v>8</v>
      </c>
    </row>
    <row r="873" spans="1:39" ht="132" x14ac:dyDescent="0.15">
      <c r="A873" s="1"/>
      <c r="B873" s="25">
        <v>620268</v>
      </c>
      <c r="C873" s="26">
        <v>2</v>
      </c>
      <c r="D873" s="25">
        <v>268</v>
      </c>
      <c r="E873" s="26">
        <v>620269</v>
      </c>
      <c r="F873" s="27" t="s">
        <v>90</v>
      </c>
      <c r="G873" s="27" t="s">
        <v>60</v>
      </c>
      <c r="H873" s="28" t="str">
        <f t="shared" si="72"/>
        <v>[{"item_id":4,"count":660000}]</v>
      </c>
      <c r="I873" s="29"/>
      <c r="J873" s="29" t="str">
        <f t="shared" si="70"/>
        <v>[
{"monster_id":20346,"level":340,"stage":8,"spos":1,"cpos":1},
{"monster_id":20026,"level":340,"stage":9,"spos":2,"cpos":2},
{"monster_id":20065,"level":340,"stage":9,"spos":3,"cpos":3},
{"monster_id":20475,"level":340,"stage":9,"spos":4,"cpos":4},
{"monster_id":20055,"level":340,"stage":9,"spos":5,"cpos":5},
{"monster_id":20344,"level":340,"stage":8,"spos":6,"cpos":6}
]</v>
      </c>
      <c r="L873" s="3">
        <f t="shared" si="68"/>
        <v>3</v>
      </c>
      <c r="M873" s="3">
        <f t="shared" si="69"/>
        <v>8</v>
      </c>
      <c r="R873" s="24" t="s">
        <v>82</v>
      </c>
      <c r="X873">
        <v>70053</v>
      </c>
      <c r="Z873">
        <f t="shared" si="71"/>
        <v>340</v>
      </c>
      <c r="AA873">
        <v>1</v>
      </c>
      <c r="AB873">
        <v>20346</v>
      </c>
      <c r="AC873">
        <v>20026</v>
      </c>
      <c r="AD873">
        <v>20065</v>
      </c>
      <c r="AE873">
        <v>20475</v>
      </c>
      <c r="AF873">
        <v>20055</v>
      </c>
      <c r="AG873">
        <v>20344</v>
      </c>
      <c r="AH873">
        <v>8</v>
      </c>
      <c r="AI873">
        <v>9</v>
      </c>
      <c r="AJ873">
        <v>9</v>
      </c>
      <c r="AK873">
        <v>9</v>
      </c>
      <c r="AL873">
        <v>9</v>
      </c>
      <c r="AM873">
        <v>8</v>
      </c>
    </row>
    <row r="874" spans="1:39" ht="132" x14ac:dyDescent="0.15">
      <c r="A874" s="1"/>
      <c r="B874" s="25">
        <v>620269</v>
      </c>
      <c r="C874" s="26">
        <v>2</v>
      </c>
      <c r="D874" s="25">
        <v>269</v>
      </c>
      <c r="E874" s="25">
        <v>620270</v>
      </c>
      <c r="F874" s="27" t="s">
        <v>90</v>
      </c>
      <c r="G874" s="27" t="s">
        <v>60</v>
      </c>
      <c r="H874" s="28" t="str">
        <f t="shared" si="72"/>
        <v>[{"item_id":1,"count":660000}]</v>
      </c>
      <c r="I874" s="29"/>
      <c r="J874" s="29" t="str">
        <f t="shared" si="70"/>
        <v>[
{"monster_id":20114,"level":341,"stage":8,"spos":1,"cpos":1},
{"monster_id":20364,"level":341,"stage":8,"spos":2,"cpos":2},
{"monster_id":20396,"level":341,"stage":9,"spos":3,"cpos":3},
{"monster_id":20186,"level":341,"stage":8,"spos":4,"cpos":4},
{"monster_id":20365,"level":341,"stage":8,"spos":5,"cpos":5},
{"monster_id":20384,"level":341,"stage":5,"spos":6,"cpos":6}
]</v>
      </c>
      <c r="L874" s="3">
        <f t="shared" si="68"/>
        <v>4</v>
      </c>
      <c r="M874" s="3">
        <f t="shared" si="69"/>
        <v>9</v>
      </c>
      <c r="S874" s="24" t="s">
        <v>83</v>
      </c>
      <c r="X874">
        <v>70053</v>
      </c>
      <c r="Z874">
        <f t="shared" si="71"/>
        <v>341</v>
      </c>
      <c r="AA874">
        <v>1</v>
      </c>
      <c r="AB874">
        <v>20114</v>
      </c>
      <c r="AC874">
        <v>20364</v>
      </c>
      <c r="AD874">
        <v>20396</v>
      </c>
      <c r="AE874">
        <v>20186</v>
      </c>
      <c r="AF874">
        <v>20365</v>
      </c>
      <c r="AG874">
        <v>20384</v>
      </c>
      <c r="AH874">
        <v>8</v>
      </c>
      <c r="AI874">
        <v>8</v>
      </c>
      <c r="AJ874">
        <v>9</v>
      </c>
      <c r="AK874">
        <v>8</v>
      </c>
      <c r="AL874">
        <v>8</v>
      </c>
      <c r="AM874">
        <v>5</v>
      </c>
    </row>
    <row r="875" spans="1:39" ht="132" x14ac:dyDescent="0.15">
      <c r="A875" s="1"/>
      <c r="B875" s="25">
        <v>620270</v>
      </c>
      <c r="C875" s="26">
        <v>2</v>
      </c>
      <c r="D875" s="25">
        <v>270</v>
      </c>
      <c r="E875" s="26">
        <v>620271</v>
      </c>
      <c r="F875" s="27" t="s">
        <v>90</v>
      </c>
      <c r="G875" s="27" t="s">
        <v>60</v>
      </c>
      <c r="H875" s="28" t="str">
        <f t="shared" si="72"/>
        <v>[{"item_id":154,"count":22}]</v>
      </c>
      <c r="I875" s="29">
        <v>1</v>
      </c>
      <c r="J875" s="29" t="str">
        <f>"[
{""monster_id"":"&amp;AB875&amp;",""level"":"&amp;Z875&amp;",""stage"":"&amp;AH875&amp;",""spos"":1,""cpos"":1,""boss"":1},
{""monster_id"":"&amp;AC875&amp;",""level"":"&amp;Z875&amp;",""stage"":"&amp;AI875&amp;",""spos"":2,""cpos"":2},
{""monster_id"":"&amp;AD875&amp;",""level"":"&amp;Z875&amp;",""stage"":"&amp;AJ875&amp;",""spos"":3,""cpos"":3},
{""monster_id"":"&amp;AE875&amp;",""level"":"&amp;Z875&amp;",""stage"":"&amp;AK875&amp;",""spos"":4,""cpos"":4},
{""monster_id"":"&amp;AF875&amp;",""level"":"&amp;Z875&amp;",""stage"":"&amp;AL875&amp;",""spos"":5,""cpos"":5},
{""monster_id"":"&amp;AG875&amp;",""level"":"&amp;Z875&amp;",""stage"":"&amp;AM875&amp;",""spos"":6,""cpos"":6}
]"</f>
        <v>[
{"monster_id":20124,"level":343,"stage":10,"spos":1,"cpos":1,"boss":1},
{"monster_id":20074,"level":343,"stage":8,"spos":2,"cpos":2},
{"monster_id":20345,"level":343,"stage":8,"spos":3,"cpos":3},
{"monster_id":20364,"level":343,"stage":8,"spos":4,"cpos":4},
{"monster_id":20164,"level":343,"stage":8,"spos":5,"cpos":5},
{"monster_id":20336,"level":343,"stage":10,"spos":6,"cpos":6}
]</v>
      </c>
      <c r="L875" s="3">
        <f t="shared" si="68"/>
        <v>0</v>
      </c>
      <c r="M875" s="3">
        <f t="shared" si="69"/>
        <v>0</v>
      </c>
      <c r="T875" s="24" t="str">
        <f>"{""item_id"":"&amp;W875&amp;",""count"":22}"</f>
        <v>{"item_id":154,"count":22}</v>
      </c>
      <c r="W875">
        <v>154</v>
      </c>
      <c r="X875">
        <v>70053</v>
      </c>
      <c r="Z875">
        <f t="shared" si="71"/>
        <v>343</v>
      </c>
      <c r="AA875">
        <v>2</v>
      </c>
      <c r="AB875">
        <v>20124</v>
      </c>
      <c r="AC875">
        <v>20074</v>
      </c>
      <c r="AD875">
        <v>20345</v>
      </c>
      <c r="AE875">
        <v>20364</v>
      </c>
      <c r="AF875">
        <v>20164</v>
      </c>
      <c r="AG875">
        <v>20336</v>
      </c>
      <c r="AH875">
        <v>10</v>
      </c>
      <c r="AI875">
        <v>8</v>
      </c>
      <c r="AJ875">
        <v>8</v>
      </c>
      <c r="AK875">
        <v>8</v>
      </c>
      <c r="AL875">
        <v>8</v>
      </c>
      <c r="AM875">
        <v>10</v>
      </c>
    </row>
    <row r="876" spans="1:39" ht="132" x14ac:dyDescent="0.15">
      <c r="A876" s="1"/>
      <c r="B876" s="25">
        <v>620271</v>
      </c>
      <c r="C876" s="26">
        <v>2</v>
      </c>
      <c r="D876" s="25">
        <v>271</v>
      </c>
      <c r="E876" s="25">
        <v>620272</v>
      </c>
      <c r="F876" s="27" t="s">
        <v>90</v>
      </c>
      <c r="G876" s="27" t="s">
        <v>60</v>
      </c>
      <c r="H876" s="28" t="str">
        <f t="shared" si="72"/>
        <v>[{"item_id":4,"count":820000}]</v>
      </c>
      <c r="I876" s="29"/>
      <c r="J876" s="29" t="str">
        <f t="shared" si="70"/>
        <v>[
{"monster_id":20065,"level":344,"stage":10,"spos":1,"cpos":1},
{"monster_id":20146,"level":344,"stage":10,"spos":2,"cpos":2},
{"monster_id":20355,"level":344,"stage":10,"spos":3,"cpos":3},
{"monster_id":20035,"level":344,"stage":8,"spos":4,"cpos":4},
{"monster_id":20445,"level":344,"stage":8,"spos":5,"cpos":5},
{"monster_id":20445,"level":344,"stage":8,"spos":6,"cpos":6}
]</v>
      </c>
      <c r="L876" s="3">
        <f t="shared" si="68"/>
        <v>1</v>
      </c>
      <c r="M876" s="3">
        <f t="shared" si="69"/>
        <v>1</v>
      </c>
      <c r="R876" s="24" t="s">
        <v>84</v>
      </c>
      <c r="X876">
        <v>70053</v>
      </c>
      <c r="Z876">
        <f t="shared" si="71"/>
        <v>344</v>
      </c>
      <c r="AA876">
        <v>1</v>
      </c>
      <c r="AB876">
        <v>20065</v>
      </c>
      <c r="AC876">
        <v>20146</v>
      </c>
      <c r="AD876">
        <v>20355</v>
      </c>
      <c r="AE876">
        <v>20035</v>
      </c>
      <c r="AF876">
        <v>20445</v>
      </c>
      <c r="AG876">
        <v>20445</v>
      </c>
      <c r="AH876">
        <v>10</v>
      </c>
      <c r="AI876">
        <v>10</v>
      </c>
      <c r="AJ876">
        <v>10</v>
      </c>
      <c r="AK876">
        <v>8</v>
      </c>
      <c r="AL876">
        <v>8</v>
      </c>
      <c r="AM876">
        <v>8</v>
      </c>
    </row>
    <row r="877" spans="1:39" ht="132" x14ac:dyDescent="0.15">
      <c r="A877" s="1"/>
      <c r="B877" s="25">
        <v>620272</v>
      </c>
      <c r="C877" s="26">
        <v>2</v>
      </c>
      <c r="D877" s="25">
        <v>272</v>
      </c>
      <c r="E877" s="26">
        <v>620273</v>
      </c>
      <c r="F877" s="27" t="s">
        <v>90</v>
      </c>
      <c r="G877" s="27" t="s">
        <v>60</v>
      </c>
      <c r="H877" s="28" t="str">
        <f t="shared" si="72"/>
        <v>[{"item_id":1,"count":820000}]</v>
      </c>
      <c r="I877" s="29"/>
      <c r="J877" s="29" t="str">
        <f t="shared" si="70"/>
        <v>[
{"monster_id":20026,"level":345,"stage":10,"spos":1,"cpos":1},
{"monster_id":20395,"level":345,"stage":10,"spos":2,"cpos":2},
{"monster_id":20345,"level":345,"stage":8,"spos":3,"cpos":3},
{"monster_id":20336,"level":345,"stage":10,"spos":4,"cpos":4},
{"monster_id":20175,"level":345,"stage":8,"spos":5,"cpos":5},
{"monster_id":20455,"level":345,"stage":10,"spos":6,"cpos":6}
]</v>
      </c>
      <c r="L877" s="3">
        <f t="shared" si="68"/>
        <v>2</v>
      </c>
      <c r="M877" s="3">
        <f t="shared" si="69"/>
        <v>2</v>
      </c>
      <c r="S877" s="24" t="s">
        <v>85</v>
      </c>
      <c r="X877">
        <v>70053</v>
      </c>
      <c r="Z877">
        <f t="shared" si="71"/>
        <v>345</v>
      </c>
      <c r="AA877">
        <v>1</v>
      </c>
      <c r="AB877">
        <v>20026</v>
      </c>
      <c r="AC877">
        <v>20395</v>
      </c>
      <c r="AD877">
        <v>20345</v>
      </c>
      <c r="AE877">
        <v>20336</v>
      </c>
      <c r="AF877">
        <v>20175</v>
      </c>
      <c r="AG877">
        <v>20455</v>
      </c>
      <c r="AH877">
        <v>10</v>
      </c>
      <c r="AI877">
        <v>10</v>
      </c>
      <c r="AJ877">
        <v>8</v>
      </c>
      <c r="AK877">
        <v>10</v>
      </c>
      <c r="AL877">
        <v>8</v>
      </c>
      <c r="AM877">
        <v>10</v>
      </c>
    </row>
    <row r="878" spans="1:39" ht="132" x14ac:dyDescent="0.15">
      <c r="A878" s="1"/>
      <c r="B878" s="25">
        <v>620273</v>
      </c>
      <c r="C878" s="26">
        <v>2</v>
      </c>
      <c r="D878" s="25">
        <v>273</v>
      </c>
      <c r="E878" s="25">
        <v>620274</v>
      </c>
      <c r="F878" s="27" t="s">
        <v>90</v>
      </c>
      <c r="G878" s="27" t="s">
        <v>60</v>
      </c>
      <c r="H878" s="28" t="str">
        <f t="shared" si="72"/>
        <v>[{"item_id":4,"count":820000}]</v>
      </c>
      <c r="I878" s="29"/>
      <c r="J878" s="29" t="str">
        <f t="shared" si="70"/>
        <v>[
{"monster_id":20165,"level":346,"stage":8,"spos":1,"cpos":1},
{"monster_id":20416,"level":346,"stage":8,"spos":2,"cpos":2},
{"monster_id":20066,"level":346,"stage":10,"spos":3,"cpos":3},
{"monster_id":20465,"level":346,"stage":8,"spos":4,"cpos":4},
{"monster_id":20465,"level":346,"stage":8,"spos":5,"cpos":5},
{"monster_id":20355,"level":346,"stage":10,"spos":6,"cpos":6}
]</v>
      </c>
      <c r="L878" s="3">
        <f t="shared" si="68"/>
        <v>3</v>
      </c>
      <c r="M878" s="3">
        <f t="shared" si="69"/>
        <v>3</v>
      </c>
      <c r="R878" s="24" t="s">
        <v>84</v>
      </c>
      <c r="X878">
        <v>70053</v>
      </c>
      <c r="Z878">
        <f t="shared" si="71"/>
        <v>346</v>
      </c>
      <c r="AA878">
        <v>1</v>
      </c>
      <c r="AB878">
        <v>20165</v>
      </c>
      <c r="AC878">
        <v>20416</v>
      </c>
      <c r="AD878">
        <v>20066</v>
      </c>
      <c r="AE878">
        <v>20465</v>
      </c>
      <c r="AF878">
        <v>20465</v>
      </c>
      <c r="AG878">
        <v>20355</v>
      </c>
      <c r="AH878">
        <v>8</v>
      </c>
      <c r="AI878">
        <v>8</v>
      </c>
      <c r="AJ878">
        <v>10</v>
      </c>
      <c r="AK878">
        <v>8</v>
      </c>
      <c r="AL878">
        <v>8</v>
      </c>
      <c r="AM878">
        <v>10</v>
      </c>
    </row>
    <row r="879" spans="1:39" ht="132" x14ac:dyDescent="0.15">
      <c r="A879" s="1"/>
      <c r="B879" s="25">
        <v>620274</v>
      </c>
      <c r="C879" s="26">
        <v>2</v>
      </c>
      <c r="D879" s="25">
        <v>274</v>
      </c>
      <c r="E879" s="26">
        <v>620275</v>
      </c>
      <c r="F879" s="27" t="s">
        <v>90</v>
      </c>
      <c r="G879" s="27" t="s">
        <v>60</v>
      </c>
      <c r="H879" s="28" t="str">
        <f t="shared" si="72"/>
        <v>[{"item_id":1,"count":820000}]</v>
      </c>
      <c r="I879" s="29"/>
      <c r="J879" s="29" t="str">
        <f t="shared" si="70"/>
        <v>[
{"monster_id":20186,"level":347,"stage":8,"spos":1,"cpos":1},
{"monster_id":20116,"level":347,"stage":8,"spos":2,"cpos":2},
{"monster_id":20445,"level":347,"stage":8,"spos":3,"cpos":3},
{"monster_id":20325,"level":347,"stage":5,"spos":4,"cpos":4},
{"monster_id":20426,"level":347,"stage":5,"spos":5,"cpos":5},
{"monster_id":20136,"level":347,"stage":10,"spos":6,"cpos":6}
]</v>
      </c>
      <c r="L879" s="3">
        <f t="shared" si="68"/>
        <v>4</v>
      </c>
      <c r="M879" s="3">
        <f t="shared" si="69"/>
        <v>4</v>
      </c>
      <c r="S879" s="24" t="s">
        <v>85</v>
      </c>
      <c r="X879">
        <v>70053</v>
      </c>
      <c r="Z879">
        <f t="shared" si="71"/>
        <v>347</v>
      </c>
      <c r="AA879">
        <v>1</v>
      </c>
      <c r="AB879">
        <v>20186</v>
      </c>
      <c r="AC879">
        <v>20116</v>
      </c>
      <c r="AD879">
        <v>20445</v>
      </c>
      <c r="AE879">
        <v>20325</v>
      </c>
      <c r="AF879">
        <v>20426</v>
      </c>
      <c r="AG879">
        <v>20136</v>
      </c>
      <c r="AH879">
        <v>8</v>
      </c>
      <c r="AI879">
        <v>8</v>
      </c>
      <c r="AJ879">
        <v>8</v>
      </c>
      <c r="AK879">
        <v>5</v>
      </c>
      <c r="AL879">
        <v>5</v>
      </c>
      <c r="AM879">
        <v>10</v>
      </c>
    </row>
    <row r="880" spans="1:39" ht="132" x14ac:dyDescent="0.15">
      <c r="A880" s="1"/>
      <c r="B880" s="25">
        <v>620275</v>
      </c>
      <c r="C880" s="26">
        <v>2</v>
      </c>
      <c r="D880" s="25">
        <v>275</v>
      </c>
      <c r="E880" s="25">
        <v>620276</v>
      </c>
      <c r="F880" s="27" t="s">
        <v>90</v>
      </c>
      <c r="G880" s="27" t="s">
        <v>60</v>
      </c>
      <c r="H880" s="28" t="str">
        <f t="shared" si="72"/>
        <v>[{"item_id":70053,"count":36}]</v>
      </c>
      <c r="I880" s="29">
        <v>1</v>
      </c>
      <c r="J880" s="29" t="str">
        <f>"[
{""monster_id"":"&amp;AB880&amp;",""level"":"&amp;Z880&amp;",""stage"":"&amp;AH880&amp;",""spos"":1,""cpos"":1,""boss"":1},
{""monster_id"":"&amp;AC880&amp;",""level"":"&amp;Z880&amp;",""stage"":"&amp;AI880&amp;",""spos"":2,""cpos"":2},
{""monster_id"":"&amp;AD880&amp;",""level"":"&amp;Z880&amp;",""stage"":"&amp;AJ880&amp;",""spos"":3,""cpos"":3},
{""monster_id"":"&amp;AE880&amp;",""level"":"&amp;Z880&amp;",""stage"":"&amp;AK880&amp;",""spos"":4,""cpos"":4},
{""monster_id"":"&amp;AF880&amp;",""level"":"&amp;Z880&amp;",""stage"":"&amp;AL880&amp;",""spos"":5,""cpos"":5},
{""monster_id"":"&amp;AG880&amp;",""level"":"&amp;Z880&amp;",""stage"":"&amp;AM880&amp;",""spos"":6,""cpos"":6}
]"</f>
        <v>[
{"monster_id":20386,"level":349,"stage":5,"spos":1,"cpos":1,"boss":1},
{"monster_id":20086,"level":349,"stage":10,"spos":2,"cpos":2},
{"monster_id":20325,"level":349,"stage":5,"spos":3,"cpos":3},
{"monster_id":20426,"level":349,"stage":5,"spos":4,"cpos":4},
{"monster_id":20465,"level":349,"stage":8,"spos":5,"cpos":5},
{"monster_id":20445,"level":349,"stage":8,"spos":6,"cpos":6}
]</v>
      </c>
      <c r="L880" s="3">
        <f t="shared" si="68"/>
        <v>0</v>
      </c>
      <c r="M880" s="3">
        <f t="shared" si="69"/>
        <v>5</v>
      </c>
      <c r="U880" s="24" t="str">
        <f>"{""item_id"":"&amp;X880&amp;",""count"":36}"</f>
        <v>{"item_id":70053,"count":36}</v>
      </c>
      <c r="X880">
        <v>70053</v>
      </c>
      <c r="Z880">
        <f t="shared" si="71"/>
        <v>349</v>
      </c>
      <c r="AA880">
        <v>2</v>
      </c>
      <c r="AB880">
        <v>20386</v>
      </c>
      <c r="AC880">
        <v>20086</v>
      </c>
      <c r="AD880">
        <v>20325</v>
      </c>
      <c r="AE880">
        <v>20426</v>
      </c>
      <c r="AF880">
        <v>20465</v>
      </c>
      <c r="AG880">
        <v>20445</v>
      </c>
      <c r="AH880">
        <v>5</v>
      </c>
      <c r="AI880">
        <v>10</v>
      </c>
      <c r="AJ880">
        <v>5</v>
      </c>
      <c r="AK880">
        <v>5</v>
      </c>
      <c r="AL880">
        <v>8</v>
      </c>
      <c r="AM880">
        <v>8</v>
      </c>
    </row>
    <row r="881" spans="1:39" ht="132" x14ac:dyDescent="0.15">
      <c r="A881" s="1"/>
      <c r="B881" s="25">
        <v>620276</v>
      </c>
      <c r="C881" s="26">
        <v>2</v>
      </c>
      <c r="D881" s="25">
        <v>276</v>
      </c>
      <c r="E881" s="26">
        <v>620277</v>
      </c>
      <c r="F881" s="27" t="s">
        <v>90</v>
      </c>
      <c r="G881" s="27" t="s">
        <v>60</v>
      </c>
      <c r="H881" s="28" t="str">
        <f t="shared" si="72"/>
        <v>[{"item_id":4,"count":820000}]</v>
      </c>
      <c r="I881" s="29"/>
      <c r="J881" s="29" t="str">
        <f t="shared" si="70"/>
        <v>[
{"monster_id":20185,"level":350,"stage":8,"spos":1,"cpos":1},
{"monster_id":20025,"level":350,"stage":10,"spos":2,"cpos":2},
{"monster_id":20356,"level":350,"stage":10,"spos":3,"cpos":3},
{"monster_id":20386,"level":350,"stage":5,"spos":4,"cpos":4},
{"monster_id":20456,"level":350,"stage":10,"spos":5,"cpos":5},
{"monster_id":20455,"level":350,"stage":10,"spos":6,"cpos":6}
]</v>
      </c>
      <c r="L881" s="3">
        <f t="shared" si="68"/>
        <v>1</v>
      </c>
      <c r="M881" s="3">
        <f t="shared" si="69"/>
        <v>6</v>
      </c>
      <c r="R881" s="24" t="s">
        <v>84</v>
      </c>
      <c r="X881">
        <v>70053</v>
      </c>
      <c r="Z881">
        <f t="shared" si="71"/>
        <v>350</v>
      </c>
      <c r="AA881">
        <v>1</v>
      </c>
      <c r="AB881">
        <v>20185</v>
      </c>
      <c r="AC881">
        <v>20025</v>
      </c>
      <c r="AD881">
        <v>20356</v>
      </c>
      <c r="AE881">
        <v>20386</v>
      </c>
      <c r="AF881">
        <v>20456</v>
      </c>
      <c r="AG881">
        <v>20455</v>
      </c>
      <c r="AH881">
        <v>8</v>
      </c>
      <c r="AI881">
        <v>10</v>
      </c>
      <c r="AJ881">
        <v>10</v>
      </c>
      <c r="AK881">
        <v>5</v>
      </c>
      <c r="AL881">
        <v>10</v>
      </c>
      <c r="AM881">
        <v>10</v>
      </c>
    </row>
    <row r="882" spans="1:39" ht="132" x14ac:dyDescent="0.15">
      <c r="A882" s="1"/>
      <c r="B882" s="25">
        <v>620277</v>
      </c>
      <c r="C882" s="26">
        <v>2</v>
      </c>
      <c r="D882" s="25">
        <v>277</v>
      </c>
      <c r="E882" s="25">
        <v>620278</v>
      </c>
      <c r="F882" s="27" t="s">
        <v>90</v>
      </c>
      <c r="G882" s="27" t="s">
        <v>60</v>
      </c>
      <c r="H882" s="28" t="str">
        <f t="shared" si="72"/>
        <v>[{"item_id":1,"count":820000}]</v>
      </c>
      <c r="I882" s="29"/>
      <c r="J882" s="29" t="str">
        <f t="shared" si="70"/>
        <v>[
{"monster_id":20135,"level":351,"stage":10,"spos":1,"cpos":1},
{"monster_id":20385,"level":351,"stage":5,"spos":2,"cpos":2},
{"monster_id":20066,"level":351,"stage":10,"spos":3,"cpos":3},
{"monster_id":20415,"level":351,"stage":8,"spos":4,"cpos":4},
{"monster_id":20155,"level":351,"stage":10,"spos":5,"cpos":5},
{"monster_id":20426,"level":351,"stage":5,"spos":6,"cpos":6}
]</v>
      </c>
      <c r="L882" s="3">
        <f t="shared" si="68"/>
        <v>2</v>
      </c>
      <c r="M882" s="3">
        <f t="shared" si="69"/>
        <v>7</v>
      </c>
      <c r="S882" s="24" t="s">
        <v>85</v>
      </c>
      <c r="X882">
        <v>70053</v>
      </c>
      <c r="Z882">
        <f t="shared" si="71"/>
        <v>351</v>
      </c>
      <c r="AA882">
        <v>1</v>
      </c>
      <c r="AB882">
        <v>20135</v>
      </c>
      <c r="AC882">
        <v>20385</v>
      </c>
      <c r="AD882">
        <v>20066</v>
      </c>
      <c r="AE882">
        <v>20415</v>
      </c>
      <c r="AF882">
        <v>20155</v>
      </c>
      <c r="AG882">
        <v>20426</v>
      </c>
      <c r="AH882">
        <v>10</v>
      </c>
      <c r="AI882">
        <v>5</v>
      </c>
      <c r="AJ882">
        <v>10</v>
      </c>
      <c r="AK882">
        <v>8</v>
      </c>
      <c r="AL882">
        <v>10</v>
      </c>
      <c r="AM882">
        <v>5</v>
      </c>
    </row>
    <row r="883" spans="1:39" ht="132" x14ac:dyDescent="0.15">
      <c r="A883" s="1"/>
      <c r="B883" s="25">
        <v>620278</v>
      </c>
      <c r="C883" s="26">
        <v>2</v>
      </c>
      <c r="D883" s="25">
        <v>278</v>
      </c>
      <c r="E883" s="26">
        <v>620279</v>
      </c>
      <c r="F883" s="27" t="s">
        <v>90</v>
      </c>
      <c r="G883" s="27" t="s">
        <v>60</v>
      </c>
      <c r="H883" s="28" t="str">
        <f t="shared" si="72"/>
        <v>[{"item_id":4,"count":820000}]</v>
      </c>
      <c r="I883" s="29"/>
      <c r="J883" s="29" t="str">
        <f t="shared" si="70"/>
        <v>[
{"monster_id":20126,"level":352,"stage":10,"spos":1,"cpos":1},
{"monster_id":20075,"level":352,"stage":8,"spos":2,"cpos":2},
{"monster_id":20366,"level":352,"stage":8,"spos":3,"cpos":3},
{"monster_id":20035,"level":352,"stage":8,"spos":4,"cpos":4},
{"monster_id":20056,"level":352,"stage":10,"spos":5,"cpos":5},
{"monster_id":20336,"level":352,"stage":10,"spos":6,"cpos":6}
]</v>
      </c>
      <c r="L883" s="3">
        <f t="shared" si="68"/>
        <v>3</v>
      </c>
      <c r="M883" s="3">
        <f t="shared" si="69"/>
        <v>8</v>
      </c>
      <c r="R883" s="24" t="s">
        <v>84</v>
      </c>
      <c r="X883">
        <v>70053</v>
      </c>
      <c r="Z883">
        <f t="shared" si="71"/>
        <v>352</v>
      </c>
      <c r="AA883">
        <v>1</v>
      </c>
      <c r="AB883">
        <v>20126</v>
      </c>
      <c r="AC883">
        <v>20075</v>
      </c>
      <c r="AD883">
        <v>20366</v>
      </c>
      <c r="AE883">
        <v>20035</v>
      </c>
      <c r="AF883">
        <v>20056</v>
      </c>
      <c r="AG883">
        <v>20336</v>
      </c>
      <c r="AH883">
        <v>10</v>
      </c>
      <c r="AI883">
        <v>8</v>
      </c>
      <c r="AJ883">
        <v>8</v>
      </c>
      <c r="AK883">
        <v>8</v>
      </c>
      <c r="AL883">
        <v>10</v>
      </c>
      <c r="AM883">
        <v>10</v>
      </c>
    </row>
    <row r="884" spans="1:39" ht="132" x14ac:dyDescent="0.15">
      <c r="A884" s="1"/>
      <c r="B884" s="25">
        <v>620279</v>
      </c>
      <c r="C884" s="26">
        <v>2</v>
      </c>
      <c r="D884" s="25">
        <v>279</v>
      </c>
      <c r="E884" s="25">
        <v>620280</v>
      </c>
      <c r="F884" s="27" t="s">
        <v>90</v>
      </c>
      <c r="G884" s="27" t="s">
        <v>60</v>
      </c>
      <c r="H884" s="28" t="str">
        <f t="shared" si="72"/>
        <v>[{"item_id":1,"count":820000}]</v>
      </c>
      <c r="I884" s="29"/>
      <c r="J884" s="29" t="str">
        <f t="shared" si="70"/>
        <v>[
{"monster_id":20045,"level":353,"stage":10,"spos":1,"cpos":1},
{"monster_id":20415,"level":353,"stage":8,"spos":2,"cpos":2},
{"monster_id":20166,"level":353,"stage":8,"spos":3,"cpos":3},
{"monster_id":20125,"level":353,"stage":10,"spos":4,"cpos":4},
{"monster_id":20126,"level":353,"stage":10,"spos":5,"cpos":5},
{"monster_id":20346,"level":353,"stage":8,"spos":6,"cpos":6}
]</v>
      </c>
      <c r="L884" s="3">
        <f t="shared" si="68"/>
        <v>4</v>
      </c>
      <c r="M884" s="3">
        <f t="shared" si="69"/>
        <v>9</v>
      </c>
      <c r="S884" s="24" t="s">
        <v>85</v>
      </c>
      <c r="X884">
        <v>70053</v>
      </c>
      <c r="Z884">
        <f t="shared" si="71"/>
        <v>353</v>
      </c>
      <c r="AA884">
        <v>1</v>
      </c>
      <c r="AB884">
        <v>20045</v>
      </c>
      <c r="AC884">
        <v>20415</v>
      </c>
      <c r="AD884">
        <v>20166</v>
      </c>
      <c r="AE884">
        <v>20125</v>
      </c>
      <c r="AF884">
        <v>20126</v>
      </c>
      <c r="AG884">
        <v>20346</v>
      </c>
      <c r="AH884">
        <v>10</v>
      </c>
      <c r="AI884">
        <v>8</v>
      </c>
      <c r="AJ884">
        <v>8</v>
      </c>
      <c r="AK884">
        <v>10</v>
      </c>
      <c r="AL884">
        <v>10</v>
      </c>
      <c r="AM884">
        <v>8</v>
      </c>
    </row>
    <row r="885" spans="1:39" ht="132" x14ac:dyDescent="0.15">
      <c r="A885" s="1"/>
      <c r="B885" s="25">
        <v>620280</v>
      </c>
      <c r="C885" s="26">
        <v>2</v>
      </c>
      <c r="D885" s="25">
        <v>280</v>
      </c>
      <c r="E885" s="26">
        <v>620281</v>
      </c>
      <c r="F885" s="27" t="s">
        <v>90</v>
      </c>
      <c r="G885" s="27" t="s">
        <v>60</v>
      </c>
      <c r="H885" s="28" t="str">
        <f t="shared" si="72"/>
        <v>[{"item_id":151,"count":35}]</v>
      </c>
      <c r="I885" s="29">
        <v>1</v>
      </c>
      <c r="J885" s="29" t="str">
        <f>"[
{""monster_id"":"&amp;AB885&amp;",""level"":"&amp;Z885&amp;",""stage"":"&amp;AH885&amp;",""spos"":1,""cpos"":1,""boss"":1},
{""monster_id"":"&amp;AC885&amp;",""level"":"&amp;Z885&amp;",""stage"":"&amp;AI885&amp;",""spos"":2,""cpos"":2},
{""monster_id"":"&amp;AD885&amp;",""level"":"&amp;Z885&amp;",""stage"":"&amp;AJ885&amp;",""spos"":3,""cpos"":3},
{""monster_id"":"&amp;AE885&amp;",""level"":"&amp;Z885&amp;",""stage"":"&amp;AK885&amp;",""spos"":4,""cpos"":4},
{""monster_id"":"&amp;AF885&amp;",""level"":"&amp;Z885&amp;",""stage"":"&amp;AL885&amp;",""spos"":5,""cpos"":5},
{""monster_id"":"&amp;AG885&amp;",""level"":"&amp;Z885&amp;",""stage"":"&amp;AM885&amp;",""spos"":6,""cpos"":6}
]"</f>
        <v>[
{"monster_id":20416,"level":355,"stage":8,"spos":1,"cpos":1,"boss":1},
{"monster_id":20065,"level":355,"stage":10,"spos":2,"cpos":2},
{"monster_id":20086,"level":355,"stage":10,"spos":3,"cpos":3},
{"monster_id":20376,"level":355,"stage":5,"spos":4,"cpos":4},
{"monster_id":20456,"level":355,"stage":10,"spos":5,"cpos":5},
{"monster_id":20146,"level":355,"stage":10,"spos":6,"cpos":6}
]</v>
      </c>
      <c r="L885" s="3">
        <f t="shared" si="68"/>
        <v>0</v>
      </c>
      <c r="M885" s="3">
        <f t="shared" si="69"/>
        <v>0</v>
      </c>
      <c r="T885" s="24" t="str">
        <f>"{""item_id"":"&amp;W885&amp;",""count"":35}"</f>
        <v>{"item_id":151,"count":35}</v>
      </c>
      <c r="W885">
        <v>151</v>
      </c>
      <c r="X885">
        <v>70053</v>
      </c>
      <c r="Z885">
        <f t="shared" si="71"/>
        <v>355</v>
      </c>
      <c r="AA885">
        <v>2</v>
      </c>
      <c r="AB885">
        <v>20416</v>
      </c>
      <c r="AC885">
        <v>20065</v>
      </c>
      <c r="AD885">
        <v>20086</v>
      </c>
      <c r="AE885">
        <v>20376</v>
      </c>
      <c r="AF885">
        <v>20456</v>
      </c>
      <c r="AG885">
        <v>20146</v>
      </c>
      <c r="AH885">
        <v>8</v>
      </c>
      <c r="AI885">
        <v>10</v>
      </c>
      <c r="AJ885">
        <v>10</v>
      </c>
      <c r="AK885">
        <v>5</v>
      </c>
      <c r="AL885">
        <v>10</v>
      </c>
      <c r="AM885">
        <v>10</v>
      </c>
    </row>
    <row r="886" spans="1:39" ht="132" x14ac:dyDescent="0.15">
      <c r="A886" s="1"/>
      <c r="B886" s="25">
        <v>620281</v>
      </c>
      <c r="C886" s="26">
        <v>2</v>
      </c>
      <c r="D886" s="25">
        <v>281</v>
      </c>
      <c r="E886" s="25">
        <v>620282</v>
      </c>
      <c r="F886" s="27" t="s">
        <v>90</v>
      </c>
      <c r="G886" s="27" t="s">
        <v>60</v>
      </c>
      <c r="H886" s="28" t="str">
        <f t="shared" si="72"/>
        <v>[{"item_id":4,"count":980000}]</v>
      </c>
      <c r="I886" s="29"/>
      <c r="J886" s="29" t="str">
        <f t="shared" si="70"/>
        <v>[
{"monster_id":20155,"level":356,"stage":10,"spos":1,"cpos":1},
{"monster_id":20175,"level":356,"stage":8,"spos":2,"cpos":2},
{"monster_id":20026,"level":356,"stage":10,"spos":3,"cpos":3},
{"monster_id":20385,"level":356,"stage":5,"spos":4,"cpos":4},
{"monster_id":20055,"level":356,"stage":10,"spos":5,"cpos":5},
{"monster_id":20436,"level":356,"stage":5,"spos":6,"cpos":6}
]</v>
      </c>
      <c r="L886" s="3">
        <f t="shared" si="68"/>
        <v>1</v>
      </c>
      <c r="M886" s="3">
        <f t="shared" si="69"/>
        <v>1</v>
      </c>
      <c r="R886" s="24" t="s">
        <v>86</v>
      </c>
      <c r="X886">
        <v>70053</v>
      </c>
      <c r="Z886">
        <f t="shared" si="71"/>
        <v>356</v>
      </c>
      <c r="AA886">
        <v>1</v>
      </c>
      <c r="AB886">
        <v>20155</v>
      </c>
      <c r="AC886">
        <v>20175</v>
      </c>
      <c r="AD886">
        <v>20026</v>
      </c>
      <c r="AE886">
        <v>20385</v>
      </c>
      <c r="AF886">
        <v>20055</v>
      </c>
      <c r="AG886">
        <v>20436</v>
      </c>
      <c r="AH886">
        <v>10</v>
      </c>
      <c r="AI886">
        <v>8</v>
      </c>
      <c r="AJ886">
        <v>10</v>
      </c>
      <c r="AK886">
        <v>5</v>
      </c>
      <c r="AL886">
        <v>10</v>
      </c>
      <c r="AM886">
        <v>5</v>
      </c>
    </row>
    <row r="887" spans="1:39" ht="132" x14ac:dyDescent="0.15">
      <c r="A887" s="1"/>
      <c r="B887" s="25">
        <v>620282</v>
      </c>
      <c r="C887" s="26">
        <v>2</v>
      </c>
      <c r="D887" s="25">
        <v>282</v>
      </c>
      <c r="E887" s="26">
        <v>620283</v>
      </c>
      <c r="F887" s="27" t="s">
        <v>90</v>
      </c>
      <c r="G887" s="27" t="s">
        <v>60</v>
      </c>
      <c r="H887" s="28" t="str">
        <f t="shared" si="72"/>
        <v>[{"item_id":1,"count":980000}]</v>
      </c>
      <c r="I887" s="29"/>
      <c r="J887" s="29" t="str">
        <f t="shared" si="70"/>
        <v>[
{"monster_id":20425,"level":357,"stage":5,"spos":1,"cpos":1},
{"monster_id":20366,"level":357,"stage":8,"spos":2,"cpos":2},
{"monster_id":20355,"level":357,"stage":10,"spos":3,"cpos":3},
{"monster_id":20446,"level":357,"stage":8,"spos":4,"cpos":4},
{"monster_id":20476,"level":357,"stage":10,"spos":5,"cpos":5},
{"monster_id":20176,"level":357,"stage":8,"spos":6,"cpos":6}
]</v>
      </c>
      <c r="L887" s="3">
        <f t="shared" si="68"/>
        <v>2</v>
      </c>
      <c r="M887" s="3">
        <f t="shared" si="69"/>
        <v>2</v>
      </c>
      <c r="S887" s="24" t="s">
        <v>87</v>
      </c>
      <c r="X887">
        <v>70053</v>
      </c>
      <c r="Z887">
        <f t="shared" si="71"/>
        <v>357</v>
      </c>
      <c r="AA887">
        <v>1</v>
      </c>
      <c r="AB887">
        <v>20425</v>
      </c>
      <c r="AC887">
        <v>20366</v>
      </c>
      <c r="AD887">
        <v>20355</v>
      </c>
      <c r="AE887">
        <v>20446</v>
      </c>
      <c r="AF887">
        <v>20476</v>
      </c>
      <c r="AG887">
        <v>20176</v>
      </c>
      <c r="AH887">
        <v>5</v>
      </c>
      <c r="AI887">
        <v>8</v>
      </c>
      <c r="AJ887">
        <v>10</v>
      </c>
      <c r="AK887">
        <v>8</v>
      </c>
      <c r="AL887">
        <v>10</v>
      </c>
      <c r="AM887">
        <v>8</v>
      </c>
    </row>
    <row r="888" spans="1:39" ht="132" x14ac:dyDescent="0.15">
      <c r="A888" s="1"/>
      <c r="B888" s="25">
        <v>620283</v>
      </c>
      <c r="C888" s="26">
        <v>2</v>
      </c>
      <c r="D888" s="25">
        <v>283</v>
      </c>
      <c r="E888" s="25">
        <v>620284</v>
      </c>
      <c r="F888" s="27" t="s">
        <v>90</v>
      </c>
      <c r="G888" s="27" t="s">
        <v>60</v>
      </c>
      <c r="H888" s="28" t="str">
        <f t="shared" si="72"/>
        <v>[{"item_id":4,"count":980000}]</v>
      </c>
      <c r="I888" s="29"/>
      <c r="J888" s="29" t="str">
        <f t="shared" si="70"/>
        <v>[
{"monster_id":20325,"level":358,"stage":5,"spos":1,"cpos":1},
{"monster_id":20165,"level":358,"stage":8,"spos":2,"cpos":2},
{"monster_id":20125,"level":358,"stage":10,"spos":3,"cpos":3},
{"monster_id":20475,"level":358,"stage":10,"spos":4,"cpos":4},
{"monster_id":20156,"level":358,"stage":10,"spos":5,"cpos":5},
{"monster_id":20455,"level":358,"stage":10,"spos":6,"cpos":6}
]</v>
      </c>
      <c r="L888" s="3">
        <f t="shared" si="68"/>
        <v>3</v>
      </c>
      <c r="M888" s="3">
        <f t="shared" si="69"/>
        <v>3</v>
      </c>
      <c r="R888" s="24" t="s">
        <v>86</v>
      </c>
      <c r="X888">
        <v>70053</v>
      </c>
      <c r="Z888">
        <f t="shared" si="71"/>
        <v>358</v>
      </c>
      <c r="AA888">
        <v>1</v>
      </c>
      <c r="AB888">
        <v>20325</v>
      </c>
      <c r="AC888">
        <v>20165</v>
      </c>
      <c r="AD888">
        <v>20125</v>
      </c>
      <c r="AE888">
        <v>20475</v>
      </c>
      <c r="AF888">
        <v>20156</v>
      </c>
      <c r="AG888">
        <v>20455</v>
      </c>
      <c r="AH888">
        <v>5</v>
      </c>
      <c r="AI888">
        <v>8</v>
      </c>
      <c r="AJ888">
        <v>10</v>
      </c>
      <c r="AK888">
        <v>10</v>
      </c>
      <c r="AL888">
        <v>10</v>
      </c>
      <c r="AM888">
        <v>10</v>
      </c>
    </row>
    <row r="889" spans="1:39" ht="132" x14ac:dyDescent="0.15">
      <c r="A889" s="1"/>
      <c r="B889" s="25">
        <v>620284</v>
      </c>
      <c r="C889" s="26">
        <v>2</v>
      </c>
      <c r="D889" s="25">
        <v>284</v>
      </c>
      <c r="E889" s="26">
        <v>620285</v>
      </c>
      <c r="F889" s="27" t="s">
        <v>90</v>
      </c>
      <c r="G889" s="27" t="s">
        <v>60</v>
      </c>
      <c r="H889" s="28" t="str">
        <f t="shared" si="72"/>
        <v>[{"item_id":1,"count":980000}]</v>
      </c>
      <c r="I889" s="29"/>
      <c r="J889" s="29" t="str">
        <f t="shared" si="70"/>
        <v>[
{"monster_id":20475,"level":359,"stage":10,"spos":1,"cpos":1},
{"monster_id":20146,"level":359,"stage":10,"spos":2,"cpos":2},
{"monster_id":20145,"level":359,"stage":10,"spos":3,"cpos":3},
{"monster_id":20395,"level":359,"stage":10,"spos":4,"cpos":4},
{"monster_id":20135,"level":359,"stage":10,"spos":5,"cpos":5},
{"monster_id":20056,"level":359,"stage":10,"spos":6,"cpos":6}
]</v>
      </c>
      <c r="L889" s="3">
        <f t="shared" si="68"/>
        <v>4</v>
      </c>
      <c r="M889" s="3">
        <f t="shared" si="69"/>
        <v>4</v>
      </c>
      <c r="S889" s="24" t="s">
        <v>87</v>
      </c>
      <c r="X889">
        <v>70053</v>
      </c>
      <c r="Z889">
        <f t="shared" si="71"/>
        <v>359</v>
      </c>
      <c r="AA889">
        <v>1</v>
      </c>
      <c r="AB889">
        <v>20475</v>
      </c>
      <c r="AC889">
        <v>20146</v>
      </c>
      <c r="AD889">
        <v>20145</v>
      </c>
      <c r="AE889">
        <v>20395</v>
      </c>
      <c r="AF889">
        <v>20135</v>
      </c>
      <c r="AG889">
        <v>20056</v>
      </c>
      <c r="AH889">
        <v>10</v>
      </c>
      <c r="AI889">
        <v>10</v>
      </c>
      <c r="AJ889">
        <v>10</v>
      </c>
      <c r="AK889">
        <v>10</v>
      </c>
      <c r="AL889">
        <v>10</v>
      </c>
      <c r="AM889">
        <v>10</v>
      </c>
    </row>
    <row r="890" spans="1:39" ht="132" x14ac:dyDescent="0.15">
      <c r="A890" s="1"/>
      <c r="B890" s="25">
        <v>620285</v>
      </c>
      <c r="C890" s="26">
        <v>2</v>
      </c>
      <c r="D890" s="25">
        <v>285</v>
      </c>
      <c r="E890" s="25">
        <v>620286</v>
      </c>
      <c r="F890" s="27" t="s">
        <v>90</v>
      </c>
      <c r="G890" s="27" t="s">
        <v>60</v>
      </c>
      <c r="H890" s="28" t="str">
        <f t="shared" si="72"/>
        <v>[{"item_id":152,"count":34}]</v>
      </c>
      <c r="I890" s="29">
        <v>1</v>
      </c>
      <c r="J890" s="29" t="str">
        <f>"[
{""monster_id"":"&amp;AB890&amp;",""level"":"&amp;Z890&amp;",""stage"":"&amp;AH890&amp;",""spos"":1,""cpos"":1,""boss"":1},
{""monster_id"":"&amp;AC890&amp;",""level"":"&amp;Z890&amp;",""stage"":"&amp;AI890&amp;",""spos"":2,""cpos"":2},
{""monster_id"":"&amp;AD890&amp;",""level"":"&amp;Z890&amp;",""stage"":"&amp;AJ890&amp;",""spos"":3,""cpos"":3},
{""monster_id"":"&amp;AE890&amp;",""level"":"&amp;Z890&amp;",""stage"":"&amp;AK890&amp;",""spos"":4,""cpos"":4},
{""monster_id"":"&amp;AF890&amp;",""level"":"&amp;Z890&amp;",""stage"":"&amp;AL890&amp;",""spos"":5,""cpos"":5},
{""monster_id"":"&amp;AG890&amp;",""level"":"&amp;Z890&amp;",""stage"":"&amp;AM890&amp;",""spos"":6,""cpos"":6}
]"</f>
        <v>[
{"monster_id":20336,"level":361,"stage":10,"spos":1,"cpos":1,"boss":1},
{"monster_id":20415,"level":361,"stage":8,"spos":2,"cpos":2},
{"monster_id":20466,"level":361,"stage":8,"spos":3,"cpos":3},
{"monster_id":20366,"level":361,"stage":8,"spos":4,"cpos":4},
{"monster_id":20455,"level":361,"stage":10,"spos":5,"cpos":5},
{"monster_id":20465,"level":361,"stage":8,"spos":6,"cpos":6}
]</v>
      </c>
      <c r="L890" s="3">
        <f t="shared" si="68"/>
        <v>0</v>
      </c>
      <c r="M890" s="3">
        <f t="shared" si="69"/>
        <v>5</v>
      </c>
      <c r="T890" s="24" t="str">
        <f>"{""item_id"":"&amp;W890&amp;",""count"":34}"</f>
        <v>{"item_id":152,"count":34}</v>
      </c>
      <c r="W890">
        <v>152</v>
      </c>
      <c r="X890">
        <v>70053</v>
      </c>
      <c r="Z890">
        <f t="shared" si="71"/>
        <v>361</v>
      </c>
      <c r="AA890">
        <v>2</v>
      </c>
      <c r="AB890">
        <v>20336</v>
      </c>
      <c r="AC890">
        <v>20415</v>
      </c>
      <c r="AD890">
        <v>20466</v>
      </c>
      <c r="AE890">
        <v>20366</v>
      </c>
      <c r="AF890">
        <v>20455</v>
      </c>
      <c r="AG890">
        <v>20465</v>
      </c>
      <c r="AH890">
        <v>10</v>
      </c>
      <c r="AI890">
        <v>8</v>
      </c>
      <c r="AJ890">
        <v>8</v>
      </c>
      <c r="AK890">
        <v>8</v>
      </c>
      <c r="AL890">
        <v>10</v>
      </c>
      <c r="AM890">
        <v>8</v>
      </c>
    </row>
    <row r="891" spans="1:39" ht="132" x14ac:dyDescent="0.15">
      <c r="A891" s="1"/>
      <c r="B891" s="25">
        <v>620286</v>
      </c>
      <c r="C891" s="26">
        <v>2</v>
      </c>
      <c r="D891" s="25">
        <v>286</v>
      </c>
      <c r="E891" s="26">
        <v>620287</v>
      </c>
      <c r="F891" s="27" t="s">
        <v>90</v>
      </c>
      <c r="G891" s="27" t="s">
        <v>60</v>
      </c>
      <c r="H891" s="28" t="str">
        <f t="shared" si="72"/>
        <v>[{"item_id":4,"count":980000}]</v>
      </c>
      <c r="I891" s="29"/>
      <c r="J891" s="29" t="str">
        <f t="shared" si="70"/>
        <v>[
{"monster_id":20176,"level":362,"stage":8,"spos":1,"cpos":1},
{"monster_id":20046,"level":362,"stage":10,"spos":2,"cpos":2},
{"monster_id":20085,"level":362,"stage":10,"spos":3,"cpos":3},
{"monster_id":20385,"level":362,"stage":5,"spos":4,"cpos":4},
{"monster_id":20356,"level":362,"stage":10,"spos":5,"cpos":5},
{"monster_id":20116,"level":362,"stage":8,"spos":6,"cpos":6}
]</v>
      </c>
      <c r="L891" s="3">
        <f t="shared" si="68"/>
        <v>1</v>
      </c>
      <c r="M891" s="3">
        <f t="shared" si="69"/>
        <v>6</v>
      </c>
      <c r="R891" s="24" t="s">
        <v>86</v>
      </c>
      <c r="X891">
        <v>70053</v>
      </c>
      <c r="Z891">
        <f t="shared" si="71"/>
        <v>362</v>
      </c>
      <c r="AA891">
        <v>1</v>
      </c>
      <c r="AB891">
        <v>20176</v>
      </c>
      <c r="AC891">
        <v>20046</v>
      </c>
      <c r="AD891">
        <v>20085</v>
      </c>
      <c r="AE891">
        <v>20385</v>
      </c>
      <c r="AF891">
        <v>20356</v>
      </c>
      <c r="AG891">
        <v>20116</v>
      </c>
      <c r="AH891">
        <v>8</v>
      </c>
      <c r="AI891">
        <v>10</v>
      </c>
      <c r="AJ891">
        <v>10</v>
      </c>
      <c r="AK891">
        <v>5</v>
      </c>
      <c r="AL891">
        <v>10</v>
      </c>
      <c r="AM891">
        <v>8</v>
      </c>
    </row>
    <row r="892" spans="1:39" ht="132" x14ac:dyDescent="0.15">
      <c r="A892" s="1"/>
      <c r="B892" s="25">
        <v>620287</v>
      </c>
      <c r="C892" s="26">
        <v>2</v>
      </c>
      <c r="D892" s="25">
        <v>287</v>
      </c>
      <c r="E892" s="25">
        <v>620288</v>
      </c>
      <c r="F892" s="27" t="s">
        <v>90</v>
      </c>
      <c r="G892" s="27" t="s">
        <v>60</v>
      </c>
      <c r="H892" s="28" t="str">
        <f t="shared" si="72"/>
        <v>[{"item_id":1,"count":980000}]</v>
      </c>
      <c r="I892" s="29"/>
      <c r="J892" s="29" t="str">
        <f t="shared" si="70"/>
        <v>[
{"monster_id":20456,"level":363,"stage":10,"spos":1,"cpos":1},
{"monster_id":20116,"level":363,"stage":8,"spos":2,"cpos":2},
{"monster_id":20475,"level":363,"stage":10,"spos":3,"cpos":3},
{"monster_id":20015,"level":363,"stage":8,"spos":4,"cpos":4},
{"monster_id":20335,"level":363,"stage":10,"spos":5,"cpos":5},
{"monster_id":20336,"level":363,"stage":10,"spos":6,"cpos":6}
]</v>
      </c>
      <c r="L892" s="3">
        <f t="shared" si="68"/>
        <v>2</v>
      </c>
      <c r="M892" s="3">
        <f t="shared" si="69"/>
        <v>7</v>
      </c>
      <c r="S892" s="24" t="s">
        <v>87</v>
      </c>
      <c r="X892">
        <v>70053</v>
      </c>
      <c r="Z892">
        <f t="shared" si="71"/>
        <v>363</v>
      </c>
      <c r="AA892">
        <v>1</v>
      </c>
      <c r="AB892">
        <v>20456</v>
      </c>
      <c r="AC892">
        <v>20116</v>
      </c>
      <c r="AD892">
        <v>20475</v>
      </c>
      <c r="AE892">
        <v>20015</v>
      </c>
      <c r="AF892">
        <v>20335</v>
      </c>
      <c r="AG892">
        <v>20336</v>
      </c>
      <c r="AH892">
        <v>10</v>
      </c>
      <c r="AI892">
        <v>8</v>
      </c>
      <c r="AJ892">
        <v>10</v>
      </c>
      <c r="AK892">
        <v>8</v>
      </c>
      <c r="AL892">
        <v>10</v>
      </c>
      <c r="AM892">
        <v>10</v>
      </c>
    </row>
    <row r="893" spans="1:39" ht="132" x14ac:dyDescent="0.15">
      <c r="A893" s="1"/>
      <c r="B893" s="25">
        <v>620288</v>
      </c>
      <c r="C893" s="26">
        <v>2</v>
      </c>
      <c r="D893" s="25">
        <v>288</v>
      </c>
      <c r="E893" s="26">
        <v>620289</v>
      </c>
      <c r="F893" s="27" t="s">
        <v>90</v>
      </c>
      <c r="G893" s="27" t="s">
        <v>60</v>
      </c>
      <c r="H893" s="28" t="str">
        <f t="shared" si="72"/>
        <v>[{"item_id":4,"count":980000}]</v>
      </c>
      <c r="I893" s="29"/>
      <c r="J893" s="29" t="str">
        <f t="shared" si="70"/>
        <v>[
{"monster_id":20316,"level":364,"stage":5,"spos":1,"cpos":1},
{"monster_id":20055,"level":364,"stage":10,"spos":2,"cpos":2},
{"monster_id":20406,"level":364,"stage":10,"spos":3,"cpos":3},
{"monster_id":20375,"level":364,"stage":5,"spos":4,"cpos":4},
{"monster_id":20056,"level":364,"stage":10,"spos":5,"cpos":5},
{"monster_id":20135,"level":364,"stage":10,"spos":6,"cpos":6}
]</v>
      </c>
      <c r="L893" s="3">
        <f t="shared" si="68"/>
        <v>3</v>
      </c>
      <c r="M893" s="3">
        <f t="shared" si="69"/>
        <v>8</v>
      </c>
      <c r="R893" s="24" t="s">
        <v>86</v>
      </c>
      <c r="X893">
        <v>70053</v>
      </c>
      <c r="Z893">
        <f t="shared" si="71"/>
        <v>364</v>
      </c>
      <c r="AA893">
        <v>1</v>
      </c>
      <c r="AB893">
        <v>20316</v>
      </c>
      <c r="AC893">
        <v>20055</v>
      </c>
      <c r="AD893">
        <v>20406</v>
      </c>
      <c r="AE893">
        <v>20375</v>
      </c>
      <c r="AF893">
        <v>20056</v>
      </c>
      <c r="AG893">
        <v>20135</v>
      </c>
      <c r="AH893">
        <v>5</v>
      </c>
      <c r="AI893">
        <v>10</v>
      </c>
      <c r="AJ893">
        <v>10</v>
      </c>
      <c r="AK893">
        <v>5</v>
      </c>
      <c r="AL893">
        <v>10</v>
      </c>
      <c r="AM893">
        <v>10</v>
      </c>
    </row>
    <row r="894" spans="1:39" ht="132" x14ac:dyDescent="0.15">
      <c r="A894" s="1"/>
      <c r="B894" s="25">
        <v>620289</v>
      </c>
      <c r="C894" s="26">
        <v>2</v>
      </c>
      <c r="D894" s="25">
        <v>289</v>
      </c>
      <c r="E894" s="25">
        <v>620290</v>
      </c>
      <c r="F894" s="27" t="s">
        <v>90</v>
      </c>
      <c r="G894" s="27" t="s">
        <v>60</v>
      </c>
      <c r="H894" s="28" t="str">
        <f t="shared" si="72"/>
        <v>[{"item_id":1,"count":980000}]</v>
      </c>
      <c r="I894" s="29"/>
      <c r="J894" s="29" t="str">
        <f t="shared" si="70"/>
        <v>[
{"monster_id":20475,"level":365,"stage":10,"spos":1,"cpos":1},
{"monster_id":20316,"level":365,"stage":5,"spos":2,"cpos":2},
{"monster_id":20445,"level":365,"stage":8,"spos":3,"cpos":3},
{"monster_id":20396,"level":365,"stage":10,"spos":4,"cpos":4},
{"monster_id":20136,"level":365,"stage":10,"spos":5,"cpos":5},
{"monster_id":20365,"level":365,"stage":8,"spos":6,"cpos":6}
]</v>
      </c>
      <c r="L894" s="3">
        <f t="shared" si="68"/>
        <v>4</v>
      </c>
      <c r="M894" s="3">
        <f t="shared" si="69"/>
        <v>9</v>
      </c>
      <c r="S894" s="24" t="s">
        <v>87</v>
      </c>
      <c r="X894">
        <v>70053</v>
      </c>
      <c r="Z894">
        <f t="shared" si="71"/>
        <v>365</v>
      </c>
      <c r="AA894">
        <v>1</v>
      </c>
      <c r="AB894">
        <v>20475</v>
      </c>
      <c r="AC894">
        <v>20316</v>
      </c>
      <c r="AD894">
        <v>20445</v>
      </c>
      <c r="AE894">
        <v>20396</v>
      </c>
      <c r="AF894">
        <v>20136</v>
      </c>
      <c r="AG894">
        <v>20365</v>
      </c>
      <c r="AH894">
        <v>10</v>
      </c>
      <c r="AI894">
        <v>5</v>
      </c>
      <c r="AJ894">
        <v>8</v>
      </c>
      <c r="AK894">
        <v>10</v>
      </c>
      <c r="AL894">
        <v>10</v>
      </c>
      <c r="AM894">
        <v>8</v>
      </c>
    </row>
    <row r="895" spans="1:39" ht="132" x14ac:dyDescent="0.15">
      <c r="A895" s="1"/>
      <c r="B895" s="25">
        <v>620290</v>
      </c>
      <c r="C895" s="26">
        <v>2</v>
      </c>
      <c r="D895" s="25">
        <v>290</v>
      </c>
      <c r="E895" s="26">
        <v>620291</v>
      </c>
      <c r="F895" s="27" t="s">
        <v>90</v>
      </c>
      <c r="G895" s="27" t="s">
        <v>60</v>
      </c>
      <c r="H895" s="28" t="str">
        <f t="shared" si="72"/>
        <v>[{"item_id":153,"count":33}]</v>
      </c>
      <c r="I895" s="29">
        <v>1</v>
      </c>
      <c r="J895" s="29" t="str">
        <f>"[
{""monster_id"":"&amp;AB895&amp;",""level"":"&amp;Z895&amp;",""stage"":"&amp;AH895&amp;",""spos"":1,""cpos"":1,""boss"":1},
{""monster_id"":"&amp;AC895&amp;",""level"":"&amp;Z895&amp;",""stage"":"&amp;AI895&amp;",""spos"":2,""cpos"":2},
{""monster_id"":"&amp;AD895&amp;",""level"":"&amp;Z895&amp;",""stage"":"&amp;AJ895&amp;",""spos"":3,""cpos"":3},
{""monster_id"":"&amp;AE895&amp;",""level"":"&amp;Z895&amp;",""stage"":"&amp;AK895&amp;",""spos"":4,""cpos"":4},
{""monster_id"":"&amp;AF895&amp;",""level"":"&amp;Z895&amp;",""stage"":"&amp;AL895&amp;",""spos"":5,""cpos"":5},
{""monster_id"":"&amp;AG895&amp;",""level"":"&amp;Z895&amp;",""stage"":"&amp;AM895&amp;",""spos"":6,""cpos"":6}
]"</f>
        <v>[
{"monster_id":20445,"level":367,"stage":8,"spos":1,"cpos":1,"boss":1},
{"monster_id":20445,"level":367,"stage":8,"spos":2,"cpos":2},
{"monster_id":20116,"level":367,"stage":8,"spos":3,"cpos":3},
{"monster_id":20086,"level":367,"stage":10,"spos":4,"cpos":4},
{"monster_id":20456,"level":367,"stage":10,"spos":5,"cpos":5},
{"monster_id":20055,"level":367,"stage":10,"spos":6,"cpos":6}
]</v>
      </c>
      <c r="L895" s="3">
        <f t="shared" si="68"/>
        <v>0</v>
      </c>
      <c r="M895" s="3">
        <f t="shared" si="69"/>
        <v>0</v>
      </c>
      <c r="T895" s="24" t="str">
        <f>"{""item_id"":"&amp;W895&amp;",""count"":33}"</f>
        <v>{"item_id":153,"count":33}</v>
      </c>
      <c r="W895">
        <v>153</v>
      </c>
      <c r="X895">
        <v>70053</v>
      </c>
      <c r="Z895">
        <f t="shared" si="71"/>
        <v>367</v>
      </c>
      <c r="AA895">
        <v>2</v>
      </c>
      <c r="AB895">
        <v>20445</v>
      </c>
      <c r="AC895">
        <v>20445</v>
      </c>
      <c r="AD895">
        <v>20116</v>
      </c>
      <c r="AE895">
        <v>20086</v>
      </c>
      <c r="AF895">
        <v>20456</v>
      </c>
      <c r="AG895">
        <v>20055</v>
      </c>
      <c r="AH895">
        <v>8</v>
      </c>
      <c r="AI895">
        <v>8</v>
      </c>
      <c r="AJ895">
        <v>8</v>
      </c>
      <c r="AK895">
        <v>10</v>
      </c>
      <c r="AL895">
        <v>10</v>
      </c>
      <c r="AM895">
        <v>10</v>
      </c>
    </row>
    <row r="896" spans="1:39" ht="132" x14ac:dyDescent="0.15">
      <c r="A896" s="1"/>
      <c r="B896" s="25">
        <v>620291</v>
      </c>
      <c r="C896" s="26">
        <v>2</v>
      </c>
      <c r="D896" s="25">
        <v>291</v>
      </c>
      <c r="E896" s="25">
        <v>620292</v>
      </c>
      <c r="F896" s="27" t="s">
        <v>90</v>
      </c>
      <c r="G896" s="27" t="s">
        <v>60</v>
      </c>
      <c r="H896" s="28" t="str">
        <f t="shared" si="72"/>
        <v>[{"item_id":4,"count":1140000}]</v>
      </c>
      <c r="I896" s="29"/>
      <c r="J896" s="29" t="str">
        <f t="shared" si="70"/>
        <v>[
{"monster_id":20356,"level":368,"stage":10,"spos":1,"cpos":1},
{"monster_id":20025,"level":368,"stage":10,"spos":2,"cpos":2},
{"monster_id":20056,"level":368,"stage":10,"spos":3,"cpos":3},
{"monster_id":20435,"level":368,"stage":5,"spos":4,"cpos":4},
{"monster_id":20455,"level":368,"stage":10,"spos":5,"cpos":5},
{"monster_id":20025,"level":368,"stage":10,"spos":6,"cpos":6}
]</v>
      </c>
      <c r="L896" s="3">
        <f t="shared" si="68"/>
        <v>1</v>
      </c>
      <c r="M896" s="3">
        <f t="shared" si="69"/>
        <v>1</v>
      </c>
      <c r="R896" s="24" t="s">
        <v>88</v>
      </c>
      <c r="X896">
        <v>70053</v>
      </c>
      <c r="Z896">
        <f t="shared" si="71"/>
        <v>368</v>
      </c>
      <c r="AA896">
        <v>1</v>
      </c>
      <c r="AB896">
        <v>20356</v>
      </c>
      <c r="AC896">
        <v>20025</v>
      </c>
      <c r="AD896">
        <v>20056</v>
      </c>
      <c r="AE896">
        <v>20435</v>
      </c>
      <c r="AF896">
        <v>20455</v>
      </c>
      <c r="AG896">
        <v>20025</v>
      </c>
      <c r="AH896">
        <v>10</v>
      </c>
      <c r="AI896">
        <v>10</v>
      </c>
      <c r="AJ896">
        <v>10</v>
      </c>
      <c r="AK896">
        <v>5</v>
      </c>
      <c r="AL896">
        <v>10</v>
      </c>
      <c r="AM896">
        <v>10</v>
      </c>
    </row>
    <row r="897" spans="1:39" ht="132" x14ac:dyDescent="0.15">
      <c r="A897" s="1"/>
      <c r="B897" s="25">
        <v>620292</v>
      </c>
      <c r="C897" s="26">
        <v>2</v>
      </c>
      <c r="D897" s="25">
        <v>292</v>
      </c>
      <c r="E897" s="26">
        <v>620293</v>
      </c>
      <c r="F897" s="27" t="s">
        <v>90</v>
      </c>
      <c r="G897" s="27" t="s">
        <v>60</v>
      </c>
      <c r="H897" s="28" t="str">
        <f t="shared" si="72"/>
        <v>[{"item_id":1,"count":1140000}]</v>
      </c>
      <c r="I897" s="29"/>
      <c r="J897" s="29" t="str">
        <f t="shared" si="70"/>
        <v>[
{"monster_id":20066,"level":369,"stage":10,"spos":1,"cpos":1},
{"monster_id":20046,"level":369,"stage":10,"spos":2,"cpos":2},
{"monster_id":20425,"level":369,"stage":5,"spos":3,"cpos":3},
{"monster_id":20425,"level":369,"stage":5,"spos":4,"cpos":4},
{"monster_id":20045,"level":369,"stage":10,"spos":5,"cpos":5},
{"monster_id":20435,"level":369,"stage":5,"spos":6,"cpos":6}
]</v>
      </c>
      <c r="L897" s="3">
        <f t="shared" si="68"/>
        <v>2</v>
      </c>
      <c r="M897" s="3">
        <f t="shared" si="69"/>
        <v>2</v>
      </c>
      <c r="S897" s="24" t="s">
        <v>89</v>
      </c>
      <c r="X897">
        <v>70053</v>
      </c>
      <c r="Z897">
        <f t="shared" si="71"/>
        <v>369</v>
      </c>
      <c r="AA897">
        <v>1</v>
      </c>
      <c r="AB897">
        <v>20066</v>
      </c>
      <c r="AC897">
        <v>20046</v>
      </c>
      <c r="AD897">
        <v>20425</v>
      </c>
      <c r="AE897">
        <v>20425</v>
      </c>
      <c r="AF897">
        <v>20045</v>
      </c>
      <c r="AG897">
        <v>20435</v>
      </c>
      <c r="AH897">
        <v>10</v>
      </c>
      <c r="AI897">
        <v>10</v>
      </c>
      <c r="AJ897">
        <v>5</v>
      </c>
      <c r="AK897">
        <v>5</v>
      </c>
      <c r="AL897">
        <v>10</v>
      </c>
      <c r="AM897">
        <v>5</v>
      </c>
    </row>
    <row r="898" spans="1:39" ht="132" x14ac:dyDescent="0.15">
      <c r="A898" s="1"/>
      <c r="B898" s="25">
        <v>620293</v>
      </c>
      <c r="C898" s="26">
        <v>2</v>
      </c>
      <c r="D898" s="25">
        <v>293</v>
      </c>
      <c r="E898" s="25">
        <v>620294</v>
      </c>
      <c r="F898" s="27" t="s">
        <v>90</v>
      </c>
      <c r="G898" s="27" t="s">
        <v>60</v>
      </c>
      <c r="H898" s="28" t="str">
        <f t="shared" si="72"/>
        <v>[{"item_id":4,"count":1140000}]</v>
      </c>
      <c r="I898" s="29"/>
      <c r="J898" s="29" t="str">
        <f t="shared" si="70"/>
        <v>[
{"monster_id":20355,"level":370,"stage":10,"spos":1,"cpos":1},
{"monster_id":20365,"level":370,"stage":8,"spos":2,"cpos":2},
{"monster_id":20055,"level":370,"stage":10,"spos":3,"cpos":3},
{"monster_id":20355,"level":370,"stage":10,"spos":4,"cpos":4},
{"monster_id":20155,"level":370,"stage":10,"spos":5,"cpos":5},
{"monster_id":20346,"level":370,"stage":8,"spos":6,"cpos":6}
]</v>
      </c>
      <c r="L898" s="3">
        <f t="shared" si="68"/>
        <v>3</v>
      </c>
      <c r="M898" s="3">
        <f t="shared" si="69"/>
        <v>3</v>
      </c>
      <c r="R898" s="24" t="s">
        <v>88</v>
      </c>
      <c r="X898">
        <v>70053</v>
      </c>
      <c r="Z898">
        <f t="shared" si="71"/>
        <v>370</v>
      </c>
      <c r="AA898">
        <v>1</v>
      </c>
      <c r="AB898">
        <v>20355</v>
      </c>
      <c r="AC898">
        <v>20365</v>
      </c>
      <c r="AD898">
        <v>20055</v>
      </c>
      <c r="AE898">
        <v>20355</v>
      </c>
      <c r="AF898">
        <v>20155</v>
      </c>
      <c r="AG898">
        <v>20346</v>
      </c>
      <c r="AH898">
        <v>10</v>
      </c>
      <c r="AI898">
        <v>8</v>
      </c>
      <c r="AJ898">
        <v>10</v>
      </c>
      <c r="AK898">
        <v>10</v>
      </c>
      <c r="AL898">
        <v>10</v>
      </c>
      <c r="AM898">
        <v>8</v>
      </c>
    </row>
    <row r="899" spans="1:39" ht="132" x14ac:dyDescent="0.15">
      <c r="A899" s="1"/>
      <c r="B899" s="25">
        <v>620294</v>
      </c>
      <c r="C899" s="26">
        <v>2</v>
      </c>
      <c r="D899" s="25">
        <v>294</v>
      </c>
      <c r="E899" s="26">
        <v>620295</v>
      </c>
      <c r="F899" s="27" t="s">
        <v>90</v>
      </c>
      <c r="G899" s="27" t="s">
        <v>60</v>
      </c>
      <c r="H899" s="28" t="str">
        <f t="shared" si="72"/>
        <v>[{"item_id":1,"count":1140000}]</v>
      </c>
      <c r="I899" s="29"/>
      <c r="J899" s="29" t="str">
        <f t="shared" si="70"/>
        <v>[
{"monster_id":20336,"level":371,"stage":10,"spos":1,"cpos":1},
{"monster_id":20085,"level":371,"stage":10,"spos":2,"cpos":2},
{"monster_id":20075,"level":371,"stage":8,"spos":3,"cpos":3},
{"monster_id":20346,"level":371,"stage":8,"spos":4,"cpos":4},
{"monster_id":20146,"level":371,"stage":10,"spos":5,"cpos":5},
{"monster_id":20386,"level":371,"stage":5,"spos":6,"cpos":6}
]</v>
      </c>
      <c r="L899" s="3">
        <f t="shared" si="68"/>
        <v>4</v>
      </c>
      <c r="M899" s="3">
        <f t="shared" si="69"/>
        <v>4</v>
      </c>
      <c r="S899" s="24" t="s">
        <v>89</v>
      </c>
      <c r="X899">
        <v>70053</v>
      </c>
      <c r="Z899">
        <f t="shared" si="71"/>
        <v>371</v>
      </c>
      <c r="AA899">
        <v>1</v>
      </c>
      <c r="AB899">
        <v>20336</v>
      </c>
      <c r="AC899">
        <v>20085</v>
      </c>
      <c r="AD899">
        <v>20075</v>
      </c>
      <c r="AE899">
        <v>20346</v>
      </c>
      <c r="AF899">
        <v>20146</v>
      </c>
      <c r="AG899">
        <v>20386</v>
      </c>
      <c r="AH899">
        <v>10</v>
      </c>
      <c r="AI899">
        <v>10</v>
      </c>
      <c r="AJ899">
        <v>8</v>
      </c>
      <c r="AK899">
        <v>8</v>
      </c>
      <c r="AL899">
        <v>10</v>
      </c>
      <c r="AM899">
        <v>5</v>
      </c>
    </row>
    <row r="900" spans="1:39" ht="132" x14ac:dyDescent="0.15">
      <c r="A900" s="1"/>
      <c r="B900" s="25">
        <v>620295</v>
      </c>
      <c r="C900" s="26">
        <v>2</v>
      </c>
      <c r="D900" s="25">
        <v>295</v>
      </c>
      <c r="E900" s="25">
        <v>620296</v>
      </c>
      <c r="F900" s="27" t="s">
        <v>90</v>
      </c>
      <c r="G900" s="27" t="s">
        <v>60</v>
      </c>
      <c r="H900" s="28" t="str">
        <f t="shared" si="72"/>
        <v>[{"item_id":154,"count":24}]</v>
      </c>
      <c r="I900" s="29">
        <v>1</v>
      </c>
      <c r="J900" s="29" t="str">
        <f>"[
{""monster_id"":"&amp;AB900&amp;",""level"":"&amp;Z900&amp;",""stage"":"&amp;AH900&amp;",""spos"":1,""cpos"":1,""boss"":1},
{""monster_id"":"&amp;AC900&amp;",""level"":"&amp;Z900&amp;",""stage"":"&amp;AI900&amp;",""spos"":2,""cpos"":2},
{""monster_id"":"&amp;AD900&amp;",""level"":"&amp;Z900&amp;",""stage"":"&amp;AJ900&amp;",""spos"":3,""cpos"":3},
{""monster_id"":"&amp;AE900&amp;",""level"":"&amp;Z900&amp;",""stage"":"&amp;AK900&amp;",""spos"":4,""cpos"":4},
{""monster_id"":"&amp;AF900&amp;",""level"":"&amp;Z900&amp;",""stage"":"&amp;AL900&amp;",""spos"":5,""cpos"":5},
{""monster_id"":"&amp;AG900&amp;",""level"":"&amp;Z900&amp;",""stage"":"&amp;AM900&amp;",""spos"":6,""cpos"":6}
]"</f>
        <v>[
{"monster_id":20476,"level":373,"stage":10,"spos":1,"cpos":1,"boss":1},
{"monster_id":20086,"level":373,"stage":10,"spos":2,"cpos":2},
{"monster_id":20386,"level":373,"stage":5,"spos":3,"cpos":3},
{"monster_id":20396,"level":373,"stage":10,"spos":4,"cpos":4},
{"monster_id":20026,"level":373,"stage":10,"spos":5,"cpos":5},
{"monster_id":20065,"level":373,"stage":10,"spos":6,"cpos":6}
]</v>
      </c>
      <c r="L900" s="3">
        <f t="shared" si="68"/>
        <v>0</v>
      </c>
      <c r="M900" s="3">
        <f t="shared" si="69"/>
        <v>5</v>
      </c>
      <c r="T900" s="24" t="str">
        <f>"{""item_id"":"&amp;W900&amp;",""count"":24}"</f>
        <v>{"item_id":154,"count":24}</v>
      </c>
      <c r="W900">
        <v>154</v>
      </c>
      <c r="X900">
        <v>70053</v>
      </c>
      <c r="Z900">
        <f t="shared" si="71"/>
        <v>373</v>
      </c>
      <c r="AA900">
        <v>2</v>
      </c>
      <c r="AB900">
        <v>20476</v>
      </c>
      <c r="AC900">
        <v>20086</v>
      </c>
      <c r="AD900">
        <v>20386</v>
      </c>
      <c r="AE900">
        <v>20396</v>
      </c>
      <c r="AF900">
        <v>20026</v>
      </c>
      <c r="AG900">
        <v>20065</v>
      </c>
      <c r="AH900">
        <v>10</v>
      </c>
      <c r="AI900">
        <v>10</v>
      </c>
      <c r="AJ900">
        <v>5</v>
      </c>
      <c r="AK900">
        <v>10</v>
      </c>
      <c r="AL900">
        <v>10</v>
      </c>
      <c r="AM900">
        <v>10</v>
      </c>
    </row>
    <row r="901" spans="1:39" ht="132" x14ac:dyDescent="0.15">
      <c r="A901" s="1"/>
      <c r="B901" s="25">
        <v>620296</v>
      </c>
      <c r="C901" s="26">
        <v>2</v>
      </c>
      <c r="D901" s="25">
        <v>296</v>
      </c>
      <c r="E901" s="26">
        <v>620297</v>
      </c>
      <c r="F901" s="27" t="s">
        <v>90</v>
      </c>
      <c r="G901" s="27" t="s">
        <v>60</v>
      </c>
      <c r="H901" s="28" t="str">
        <f t="shared" si="72"/>
        <v>[{"item_id":4,"count":1140000}]</v>
      </c>
      <c r="I901" s="29"/>
      <c r="J901" s="29" t="str">
        <f t="shared" si="70"/>
        <v>[
{"monster_id":20145,"level":374,"stage":10,"spos":1,"cpos":1},
{"monster_id":20405,"level":374,"stage":10,"spos":2,"cpos":2},
{"monster_id":20316,"level":374,"stage":5,"spos":3,"cpos":3},
{"monster_id":20035,"level":374,"stage":8,"spos":4,"cpos":4},
{"monster_id":20415,"level":374,"stage":8,"spos":5,"cpos":5},
{"monster_id":20415,"level":374,"stage":8,"spos":6,"cpos":6}
]</v>
      </c>
      <c r="L901" s="3">
        <f t="shared" si="68"/>
        <v>1</v>
      </c>
      <c r="M901" s="3">
        <f t="shared" si="69"/>
        <v>6</v>
      </c>
      <c r="R901" s="24" t="s">
        <v>88</v>
      </c>
      <c r="X901">
        <v>70053</v>
      </c>
      <c r="Z901">
        <f t="shared" si="71"/>
        <v>374</v>
      </c>
      <c r="AA901">
        <v>1</v>
      </c>
      <c r="AB901">
        <v>20145</v>
      </c>
      <c r="AC901">
        <v>20405</v>
      </c>
      <c r="AD901">
        <v>20316</v>
      </c>
      <c r="AE901">
        <v>20035</v>
      </c>
      <c r="AF901">
        <v>20415</v>
      </c>
      <c r="AG901">
        <v>20415</v>
      </c>
      <c r="AH901">
        <v>10</v>
      </c>
      <c r="AI901">
        <v>10</v>
      </c>
      <c r="AJ901">
        <v>5</v>
      </c>
      <c r="AK901">
        <v>8</v>
      </c>
      <c r="AL901">
        <v>8</v>
      </c>
      <c r="AM901">
        <v>8</v>
      </c>
    </row>
    <row r="902" spans="1:39" ht="132" x14ac:dyDescent="0.15">
      <c r="A902" s="1"/>
      <c r="B902" s="25">
        <v>620297</v>
      </c>
      <c r="C902" s="26">
        <v>2</v>
      </c>
      <c r="D902" s="25">
        <v>297</v>
      </c>
      <c r="E902" s="25">
        <v>620298</v>
      </c>
      <c r="F902" s="27" t="s">
        <v>90</v>
      </c>
      <c r="G902" s="27" t="s">
        <v>60</v>
      </c>
      <c r="H902" s="28" t="str">
        <f t="shared" si="72"/>
        <v>[{"item_id":1,"count":1140000}]</v>
      </c>
      <c r="I902" s="29"/>
      <c r="J902" s="29" t="str">
        <f t="shared" si="70"/>
        <v>[
{"monster_id":20055,"level":375,"stage":10,"spos":1,"cpos":1},
{"monster_id":20186,"level":375,"stage":8,"spos":2,"cpos":2},
{"monster_id":20335,"level":375,"stage":10,"spos":3,"cpos":3},
{"monster_id":20056,"level":375,"stage":10,"spos":4,"cpos":4},
{"monster_id":20015,"level":375,"stage":8,"spos":5,"cpos":5},
{"monster_id":20026,"level":375,"stage":10,"spos":6,"cpos":6}
]</v>
      </c>
      <c r="L902" s="3">
        <f t="shared" ref="L902:L965" si="73">MOD(B902,5)</f>
        <v>2</v>
      </c>
      <c r="M902" s="3">
        <f t="shared" ref="M902:M965" si="74">MOD(B902,10)</f>
        <v>7</v>
      </c>
      <c r="S902" s="24" t="s">
        <v>89</v>
      </c>
      <c r="X902">
        <v>70053</v>
      </c>
      <c r="Z902">
        <f t="shared" si="71"/>
        <v>375</v>
      </c>
      <c r="AA902">
        <v>1</v>
      </c>
      <c r="AB902">
        <v>20055</v>
      </c>
      <c r="AC902">
        <v>20186</v>
      </c>
      <c r="AD902">
        <v>20335</v>
      </c>
      <c r="AE902">
        <v>20056</v>
      </c>
      <c r="AF902">
        <v>20015</v>
      </c>
      <c r="AG902">
        <v>20026</v>
      </c>
      <c r="AH902">
        <v>10</v>
      </c>
      <c r="AI902">
        <v>8</v>
      </c>
      <c r="AJ902">
        <v>10</v>
      </c>
      <c r="AK902">
        <v>10</v>
      </c>
      <c r="AL902">
        <v>8</v>
      </c>
      <c r="AM902">
        <v>10</v>
      </c>
    </row>
    <row r="903" spans="1:39" ht="132" x14ac:dyDescent="0.15">
      <c r="A903" s="1"/>
      <c r="B903" s="25">
        <v>620298</v>
      </c>
      <c r="C903" s="26">
        <v>2</v>
      </c>
      <c r="D903" s="25">
        <v>298</v>
      </c>
      <c r="E903" s="26">
        <v>620299</v>
      </c>
      <c r="F903" s="27" t="s">
        <v>90</v>
      </c>
      <c r="G903" s="27" t="s">
        <v>60</v>
      </c>
      <c r="H903" s="28" t="str">
        <f t="shared" si="72"/>
        <v>[{"item_id":4,"count":1140000}]</v>
      </c>
      <c r="I903" s="29"/>
      <c r="J903" s="29" t="str">
        <f t="shared" si="70"/>
        <v>[
{"monster_id":20395,"level":376,"stage":10,"spos":1,"cpos":1},
{"monster_id":20035,"level":376,"stage":8,"spos":2,"cpos":2},
{"monster_id":20136,"level":376,"stage":10,"spos":3,"cpos":3},
{"monster_id":20055,"level":376,"stage":10,"spos":4,"cpos":4},
{"monster_id":20435,"level":376,"stage":5,"spos":5,"cpos":5},
{"monster_id":20325,"level":376,"stage":5,"spos":6,"cpos":6}
]</v>
      </c>
      <c r="L903" s="3">
        <f t="shared" si="73"/>
        <v>3</v>
      </c>
      <c r="M903" s="3">
        <f t="shared" si="74"/>
        <v>8</v>
      </c>
      <c r="R903" s="24" t="s">
        <v>88</v>
      </c>
      <c r="X903">
        <v>70053</v>
      </c>
      <c r="Z903">
        <f t="shared" si="71"/>
        <v>376</v>
      </c>
      <c r="AA903">
        <v>1</v>
      </c>
      <c r="AB903">
        <v>20395</v>
      </c>
      <c r="AC903">
        <v>20035</v>
      </c>
      <c r="AD903">
        <v>20136</v>
      </c>
      <c r="AE903">
        <v>20055</v>
      </c>
      <c r="AF903">
        <v>20435</v>
      </c>
      <c r="AG903">
        <v>20325</v>
      </c>
      <c r="AH903">
        <v>10</v>
      </c>
      <c r="AI903">
        <v>8</v>
      </c>
      <c r="AJ903">
        <v>10</v>
      </c>
      <c r="AK903">
        <v>10</v>
      </c>
      <c r="AL903">
        <v>5</v>
      </c>
      <c r="AM903">
        <v>5</v>
      </c>
    </row>
    <row r="904" spans="1:39" ht="132" x14ac:dyDescent="0.15">
      <c r="A904" s="1"/>
      <c r="B904" s="25">
        <v>620299</v>
      </c>
      <c r="C904" s="26">
        <v>2</v>
      </c>
      <c r="D904" s="25">
        <v>299</v>
      </c>
      <c r="E904" s="25">
        <v>620300</v>
      </c>
      <c r="F904" s="27" t="s">
        <v>90</v>
      </c>
      <c r="G904" s="27" t="s">
        <v>60</v>
      </c>
      <c r="H904" s="28" t="str">
        <f t="shared" si="72"/>
        <v>[{"item_id":1,"count":1140000}]</v>
      </c>
      <c r="I904" s="29"/>
      <c r="J904" s="29" t="str">
        <f t="shared" si="70"/>
        <v>[
{"monster_id":20125,"level":377,"stage":10,"spos":1,"cpos":1},
{"monster_id":20335,"level":377,"stage":10,"spos":2,"cpos":2},
{"monster_id":20155,"level":377,"stage":10,"spos":3,"cpos":3},
{"monster_id":20175,"level":377,"stage":8,"spos":4,"cpos":4},
{"monster_id":20136,"level":377,"stage":10,"spos":5,"cpos":5},
{"monster_id":20335,"level":377,"stage":10,"spos":6,"cpos":6}
]</v>
      </c>
      <c r="L904" s="3">
        <f t="shared" si="73"/>
        <v>4</v>
      </c>
      <c r="M904" s="3">
        <f t="shared" si="74"/>
        <v>9</v>
      </c>
      <c r="S904" s="24" t="s">
        <v>89</v>
      </c>
      <c r="X904">
        <v>70053</v>
      </c>
      <c r="Z904">
        <f t="shared" si="71"/>
        <v>377</v>
      </c>
      <c r="AA904">
        <v>1</v>
      </c>
      <c r="AB904">
        <v>20125</v>
      </c>
      <c r="AC904">
        <v>20335</v>
      </c>
      <c r="AD904">
        <v>20155</v>
      </c>
      <c r="AE904">
        <v>20175</v>
      </c>
      <c r="AF904">
        <v>20136</v>
      </c>
      <c r="AG904">
        <v>20335</v>
      </c>
      <c r="AH904">
        <v>10</v>
      </c>
      <c r="AI904">
        <v>10</v>
      </c>
      <c r="AJ904">
        <v>10</v>
      </c>
      <c r="AK904">
        <v>8</v>
      </c>
      <c r="AL904">
        <v>10</v>
      </c>
      <c r="AM904">
        <v>10</v>
      </c>
    </row>
    <row r="905" spans="1:39" ht="132" x14ac:dyDescent="0.15">
      <c r="A905" s="1"/>
      <c r="B905" s="25">
        <v>620300</v>
      </c>
      <c r="C905" s="26">
        <v>2</v>
      </c>
      <c r="D905" s="25">
        <v>300</v>
      </c>
      <c r="E905" s="26"/>
      <c r="F905" s="27" t="s">
        <v>90</v>
      </c>
      <c r="G905" s="27" t="s">
        <v>60</v>
      </c>
      <c r="H905" s="28" t="str">
        <f t="shared" si="72"/>
        <v>[{"item_id":70053,"count":39}]</v>
      </c>
      <c r="I905" s="29">
        <v>1</v>
      </c>
      <c r="J905" s="29" t="str">
        <f>"[
{""monster_id"":"&amp;AB905&amp;",""level"":"&amp;Z905&amp;",""stage"":"&amp;AH905&amp;",""spos"":1,""cpos"":1,""boss"":1},
{""monster_id"":"&amp;AC905&amp;",""level"":"&amp;Z905&amp;",""stage"":"&amp;AI905&amp;",""spos"":2,""cpos"":2},
{""monster_id"":"&amp;AD905&amp;",""level"":"&amp;Z905&amp;",""stage"":"&amp;AJ905&amp;",""spos"":3,""cpos"":3},
{""monster_id"":"&amp;AE905&amp;",""level"":"&amp;Z905&amp;",""stage"":"&amp;AK905&amp;",""spos"":4,""cpos"":4},
{""monster_id"":"&amp;AF905&amp;",""level"":"&amp;Z905&amp;",""stage"":"&amp;AL905&amp;",""spos"":5,""cpos"":5},
{""monster_id"":"&amp;AG905&amp;",""level"":"&amp;Z905&amp;",""stage"":"&amp;AM905&amp;",""spos"":6,""cpos"":6}
]"</f>
        <v>[
{"monster_id":20085,"level":379,"stage":10,"spos":1,"cpos":1,"boss":1},
{"monster_id":20136,"level":379,"stage":10,"spos":2,"cpos":2},
{"monster_id":20446,"level":379,"stage":8,"spos":3,"cpos":3},
{"monster_id":20126,"level":379,"stage":10,"spos":4,"cpos":4},
{"monster_id":20425,"level":379,"stage":5,"spos":5,"cpos":5},
{"monster_id":20055,"level":379,"stage":10,"spos":6,"cpos":6}
]</v>
      </c>
      <c r="L905" s="3">
        <f t="shared" si="73"/>
        <v>0</v>
      </c>
      <c r="M905" s="3">
        <f t="shared" si="74"/>
        <v>0</v>
      </c>
      <c r="U905" s="24" t="str">
        <f>"{""item_id"":"&amp;X905&amp;",""count"":39}"</f>
        <v>{"item_id":70053,"count":39}</v>
      </c>
      <c r="X905">
        <v>70053</v>
      </c>
      <c r="Z905">
        <f t="shared" si="71"/>
        <v>379</v>
      </c>
      <c r="AA905">
        <v>2</v>
      </c>
      <c r="AB905">
        <v>20085</v>
      </c>
      <c r="AC905">
        <v>20136</v>
      </c>
      <c r="AD905">
        <v>20446</v>
      </c>
      <c r="AE905">
        <v>20126</v>
      </c>
      <c r="AF905">
        <v>20425</v>
      </c>
      <c r="AG905">
        <v>20055</v>
      </c>
      <c r="AH905">
        <v>10</v>
      </c>
      <c r="AI905">
        <v>10</v>
      </c>
      <c r="AJ905">
        <v>8</v>
      </c>
      <c r="AK905">
        <v>10</v>
      </c>
      <c r="AL905">
        <v>5</v>
      </c>
      <c r="AM905">
        <v>10</v>
      </c>
    </row>
    <row r="906" spans="1:39" ht="132" x14ac:dyDescent="0.15">
      <c r="A906" s="1"/>
      <c r="B906" s="30">
        <v>630001</v>
      </c>
      <c r="C906" s="31">
        <v>3</v>
      </c>
      <c r="D906" s="30">
        <v>1</v>
      </c>
      <c r="E906" s="30">
        <v>630002</v>
      </c>
      <c r="F906" s="32" t="s">
        <v>91</v>
      </c>
      <c r="G906" s="32" t="s">
        <v>60</v>
      </c>
      <c r="H906" s="33" t="str">
        <f t="shared" si="72"/>
        <v>[{"item_id":4,"count":10000}]</v>
      </c>
      <c r="I906" s="34"/>
      <c r="J906" s="34" t="str">
        <f>"[
{""monster_id"":"&amp;AB906&amp;",""level"":"&amp;Z906&amp;",""stage"":"&amp;AH906&amp;",""spos"":1,""cpos"":1},
{""monster_id"":"&amp;AC906&amp;",""level"":"&amp;Z906&amp;",""stage"":"&amp;AI906&amp;",""spos"":2,""cpos"":2},
{""monster_id"":"&amp;AD906&amp;",""level"":"&amp;Z906&amp;",""stage"":"&amp;AJ906&amp;",""spos"":3,""cpos"":3},
{""monster_id"":"&amp;AE906&amp;",""level"":"&amp;Z906&amp;",""stage"":"&amp;AK906&amp;",""spos"":4,""cpos"":4},
{""monster_id"":"&amp;AF906&amp;",""level"":"&amp;Z906&amp;",""stage"":"&amp;AL906&amp;",""spos"":5,""cpos"":5},
{""monster_id"":"&amp;AG906&amp;",""level"":"&amp;Z906&amp;",""stage"":"&amp;AM906&amp;",""spos"":6,""cpos"":6}
]"</f>
        <v>[
{"monster_id":20171,"level":20,"stage":1,"spos":1,"cpos":1},
{"monster_id":20340,"level":20,"stage":1,"spos":2,"cpos":2},
{"monster_id":20010,"level":20,"stage":1,"spos":3,"cpos":3},
{"monster_id":20120,"level":20,"stage":1,"spos":4,"cpos":4},
{"monster_id":20031,"level":20,"stage":1,"spos":5,"cpos":5},
{"monster_id":20331,"level":20,"stage":1,"spos":6,"cpos":6}
]</v>
      </c>
      <c r="L906" s="3">
        <f t="shared" si="73"/>
        <v>1</v>
      </c>
      <c r="M906" s="3">
        <f t="shared" si="74"/>
        <v>1</v>
      </c>
      <c r="R906" s="24" t="s">
        <v>62</v>
      </c>
      <c r="X906">
        <v>70063</v>
      </c>
      <c r="Z906">
        <v>20</v>
      </c>
      <c r="AA906">
        <v>1</v>
      </c>
      <c r="AB906">
        <v>20171</v>
      </c>
      <c r="AC906">
        <v>20340</v>
      </c>
      <c r="AD906">
        <v>20010</v>
      </c>
      <c r="AE906">
        <v>20120</v>
      </c>
      <c r="AF906">
        <v>20031</v>
      </c>
      <c r="AG906">
        <v>20331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</row>
    <row r="907" spans="1:39" ht="132" x14ac:dyDescent="0.15">
      <c r="A907" s="1"/>
      <c r="B907" s="30">
        <v>630002</v>
      </c>
      <c r="C907" s="31">
        <v>3</v>
      </c>
      <c r="D907" s="30">
        <v>2</v>
      </c>
      <c r="E907" s="30">
        <v>630003</v>
      </c>
      <c r="F907" s="32" t="s">
        <v>91</v>
      </c>
      <c r="G907" s="32" t="s">
        <v>60</v>
      </c>
      <c r="H907" s="33" t="str">
        <f t="shared" si="72"/>
        <v>[{"item_id":1,"count":10000}]</v>
      </c>
      <c r="I907" s="34"/>
      <c r="J907" s="34" t="str">
        <f t="shared" ref="J907:J969" si="75">"[
{""monster_id"":"&amp;AB907&amp;",""level"":"&amp;Z907&amp;",""stage"":"&amp;AH907&amp;",""spos"":1,""cpos"":1},
{""monster_id"":"&amp;AC907&amp;",""level"":"&amp;Z907&amp;",""stage"":"&amp;AI907&amp;",""spos"":2,""cpos"":2},
{""monster_id"":"&amp;AD907&amp;",""level"":"&amp;Z907&amp;",""stage"":"&amp;AJ907&amp;",""spos"":3,""cpos"":3},
{""monster_id"":"&amp;AE907&amp;",""level"":"&amp;Z907&amp;",""stage"":"&amp;AK907&amp;",""spos"":4,""cpos"":4},
{""monster_id"":"&amp;AF907&amp;",""level"":"&amp;Z907&amp;",""stage"":"&amp;AL907&amp;",""spos"":5,""cpos"":5},
{""monster_id"":"&amp;AG907&amp;",""level"":"&amp;Z907&amp;",""stage"":"&amp;AM907&amp;",""spos"":6,""cpos"":6}
]"</f>
        <v>[
{"monster_id":20401,"level":21,"stage":1,"spos":1,"cpos":1},
{"monster_id":20020,"level":21,"stage":1,"spos":2,"cpos":2},
{"monster_id":20471,"level":21,"stage":1,"spos":3,"cpos":3},
{"monster_id":20050,"level":21,"stage":1,"spos":4,"cpos":4},
{"monster_id":20030,"level":21,"stage":1,"spos":5,"cpos":5},
{"monster_id":20331,"level":21,"stage":1,"spos":6,"cpos":6}
]</v>
      </c>
      <c r="L907" s="3">
        <f t="shared" si="73"/>
        <v>2</v>
      </c>
      <c r="M907" s="3">
        <f t="shared" si="74"/>
        <v>2</v>
      </c>
      <c r="S907" s="24" t="s">
        <v>63</v>
      </c>
      <c r="X907">
        <v>70063</v>
      </c>
      <c r="Z907">
        <f t="shared" ref="Z907:Z970" si="76">Z906+AA907</f>
        <v>21</v>
      </c>
      <c r="AA907">
        <v>1</v>
      </c>
      <c r="AB907">
        <v>20401</v>
      </c>
      <c r="AC907">
        <v>20020</v>
      </c>
      <c r="AD907">
        <v>20471</v>
      </c>
      <c r="AE907">
        <v>20050</v>
      </c>
      <c r="AF907">
        <v>20030</v>
      </c>
      <c r="AG907">
        <v>20331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1</v>
      </c>
    </row>
    <row r="908" spans="1:39" ht="132" x14ac:dyDescent="0.15">
      <c r="A908" s="1"/>
      <c r="B908" s="30">
        <v>630003</v>
      </c>
      <c r="C908" s="31">
        <v>3</v>
      </c>
      <c r="D908" s="30">
        <v>3</v>
      </c>
      <c r="E908" s="30">
        <v>630004</v>
      </c>
      <c r="F908" s="32" t="s">
        <v>91</v>
      </c>
      <c r="G908" s="32" t="s">
        <v>60</v>
      </c>
      <c r="H908" s="33" t="str">
        <f t="shared" ref="H908:H971" si="77">"["&amp;R908&amp;S908&amp;T908&amp;U908&amp;"]"</f>
        <v>[{"item_id":4,"count":10000}]</v>
      </c>
      <c r="I908" s="34"/>
      <c r="J908" s="34" t="str">
        <f t="shared" si="75"/>
        <v>[
{"monster_id":20460,"level":22,"stage":1,"spos":1,"cpos":1},
{"monster_id":20430,"level":22,"stage":1,"spos":2,"cpos":2},
{"monster_id":20410,"level":22,"stage":1,"spos":3,"cpos":3},
{"monster_id":20460,"level":22,"stage":1,"spos":4,"cpos":4},
{"monster_id":20341,"level":22,"stage":1,"spos":5,"cpos":5},
{"monster_id":20181,"level":22,"stage":1,"spos":6,"cpos":6}
]</v>
      </c>
      <c r="L908" s="3">
        <f t="shared" si="73"/>
        <v>3</v>
      </c>
      <c r="M908" s="3">
        <f t="shared" si="74"/>
        <v>3</v>
      </c>
      <c r="R908" s="24" t="s">
        <v>62</v>
      </c>
      <c r="X908">
        <v>70063</v>
      </c>
      <c r="Z908">
        <f t="shared" si="76"/>
        <v>22</v>
      </c>
      <c r="AA908">
        <v>1</v>
      </c>
      <c r="AB908">
        <v>20460</v>
      </c>
      <c r="AC908">
        <v>20430</v>
      </c>
      <c r="AD908">
        <v>20410</v>
      </c>
      <c r="AE908">
        <v>20460</v>
      </c>
      <c r="AF908">
        <v>20341</v>
      </c>
      <c r="AG908">
        <v>20181</v>
      </c>
      <c r="AH908">
        <v>1</v>
      </c>
      <c r="AI908">
        <v>1</v>
      </c>
      <c r="AJ908">
        <v>1</v>
      </c>
      <c r="AK908">
        <v>1</v>
      </c>
      <c r="AL908">
        <v>1</v>
      </c>
      <c r="AM908">
        <v>1</v>
      </c>
    </row>
    <row r="909" spans="1:39" ht="132" x14ac:dyDescent="0.15">
      <c r="A909" s="1"/>
      <c r="B909" s="30">
        <v>630004</v>
      </c>
      <c r="C909" s="31">
        <v>3</v>
      </c>
      <c r="D909" s="30">
        <v>4</v>
      </c>
      <c r="E909" s="30">
        <v>630005</v>
      </c>
      <c r="F909" s="32" t="s">
        <v>91</v>
      </c>
      <c r="G909" s="32" t="s">
        <v>60</v>
      </c>
      <c r="H909" s="33" t="str">
        <f t="shared" si="77"/>
        <v>[{"item_id":1,"count":10000}]</v>
      </c>
      <c r="I909" s="34"/>
      <c r="J909" s="34" t="str">
        <f t="shared" si="75"/>
        <v>[
{"monster_id":20051,"level":23,"stage":1,"spos":1,"cpos":1},
{"monster_id":20380,"level":23,"stage":1,"spos":2,"cpos":2},
{"monster_id":20311,"level":23,"stage":1,"spos":3,"cpos":3},
{"monster_id":20110,"level":23,"stage":1,"spos":4,"cpos":4},
{"monster_id":20400,"level":23,"stage":1,"spos":5,"cpos":5},
{"monster_id":20121,"level":23,"stage":1,"spos":6,"cpos":6}
]</v>
      </c>
      <c r="L909" s="3">
        <f t="shared" si="73"/>
        <v>4</v>
      </c>
      <c r="M909" s="3">
        <f t="shared" si="74"/>
        <v>4</v>
      </c>
      <c r="S909" s="24" t="s">
        <v>63</v>
      </c>
      <c r="X909">
        <v>70063</v>
      </c>
      <c r="Z909">
        <f t="shared" si="76"/>
        <v>23</v>
      </c>
      <c r="AA909">
        <v>1</v>
      </c>
      <c r="AB909">
        <v>20051</v>
      </c>
      <c r="AC909">
        <v>20380</v>
      </c>
      <c r="AD909">
        <v>20311</v>
      </c>
      <c r="AE909">
        <v>20110</v>
      </c>
      <c r="AF909">
        <v>20400</v>
      </c>
      <c r="AG909">
        <v>20121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</row>
    <row r="910" spans="1:39" ht="132" x14ac:dyDescent="0.15">
      <c r="A910" s="1"/>
      <c r="B910" s="30">
        <v>630005</v>
      </c>
      <c r="C910" s="31">
        <v>3</v>
      </c>
      <c r="D910" s="30">
        <v>5</v>
      </c>
      <c r="E910" s="30">
        <v>630006</v>
      </c>
      <c r="F910" s="32" t="s">
        <v>91</v>
      </c>
      <c r="G910" s="32" t="s">
        <v>60</v>
      </c>
      <c r="H910" s="33" t="str">
        <f t="shared" si="77"/>
        <v>[{"item_id":161,"count":5}]</v>
      </c>
      <c r="I910" s="34">
        <v>1</v>
      </c>
      <c r="J910" s="34" t="str">
        <f>"[
{""monster_id"":"&amp;AB910&amp;",""level"":"&amp;Z910&amp;",""stage"":"&amp;AH910&amp;",""spos"":1,""cpos"":1,""boss"":1},
{""monster_id"":"&amp;AC910&amp;",""level"":"&amp;Z910&amp;",""stage"":"&amp;AI910&amp;",""spos"":2,""cpos"":2},
{""monster_id"":"&amp;AD910&amp;",""level"":"&amp;Z910&amp;",""stage"":"&amp;AJ910&amp;",""spos"":3,""cpos"":3},
{""monster_id"":"&amp;AE910&amp;",""level"":"&amp;Z910&amp;",""stage"":"&amp;AK910&amp;",""spos"":4,""cpos"":4},
{""monster_id"":"&amp;AF910&amp;",""level"":"&amp;Z910&amp;",""stage"":"&amp;AL910&amp;",""spos"":5,""cpos"":5},
{""monster_id"":"&amp;AG910&amp;",""level"":"&amp;Z910&amp;",""stage"":"&amp;AM910&amp;",""spos"":6,""cpos"":6}
]"</f>
        <v>[
{"monster_id":20370,"level":25,"stage":1,"spos":1,"cpos":1,"boss":1},
{"monster_id":20081,"level":25,"stage":1,"spos":2,"cpos":2},
{"monster_id":20351,"level":25,"stage":1,"spos":3,"cpos":3},
{"monster_id":20391,"level":25,"stage":1,"spos":4,"cpos":4},
{"monster_id":20151,"level":25,"stage":1,"spos":5,"cpos":5},
{"monster_id":20161,"level":25,"stage":1,"spos":6,"cpos":6}
]</v>
      </c>
      <c r="L910" s="3">
        <f t="shared" si="73"/>
        <v>0</v>
      </c>
      <c r="M910" s="3">
        <f t="shared" si="74"/>
        <v>5</v>
      </c>
      <c r="T910" s="24" t="str">
        <f>"{""item_id"":"&amp;W910&amp;",""count"":5}"</f>
        <v>{"item_id":161,"count":5}</v>
      </c>
      <c r="W910">
        <v>161</v>
      </c>
      <c r="X910">
        <v>70063</v>
      </c>
      <c r="Z910">
        <f t="shared" si="76"/>
        <v>25</v>
      </c>
      <c r="AA910">
        <v>2</v>
      </c>
      <c r="AB910">
        <v>20370</v>
      </c>
      <c r="AC910">
        <v>20081</v>
      </c>
      <c r="AD910">
        <v>20351</v>
      </c>
      <c r="AE910">
        <v>20391</v>
      </c>
      <c r="AF910">
        <v>20151</v>
      </c>
      <c r="AG910">
        <v>20161</v>
      </c>
      <c r="AH910">
        <v>1</v>
      </c>
      <c r="AI910">
        <v>1</v>
      </c>
      <c r="AJ910">
        <v>1</v>
      </c>
      <c r="AK910">
        <v>1</v>
      </c>
      <c r="AL910">
        <v>1</v>
      </c>
      <c r="AM910">
        <v>1</v>
      </c>
    </row>
    <row r="911" spans="1:39" ht="132" x14ac:dyDescent="0.15">
      <c r="A911" s="1"/>
      <c r="B911" s="30">
        <v>630006</v>
      </c>
      <c r="C911" s="31">
        <v>3</v>
      </c>
      <c r="D911" s="30">
        <v>6</v>
      </c>
      <c r="E911" s="30">
        <v>630007</v>
      </c>
      <c r="F911" s="32" t="s">
        <v>91</v>
      </c>
      <c r="G911" s="32" t="s">
        <v>60</v>
      </c>
      <c r="H911" s="33" t="str">
        <f t="shared" si="77"/>
        <v>[{"item_id":4,"count":10000}]</v>
      </c>
      <c r="I911" s="34"/>
      <c r="J911" s="34" t="str">
        <f t="shared" si="75"/>
        <v>[
{"monster_id":20110,"level":26,"stage":1,"spos":1,"cpos":1},
{"monster_id":20411,"level":26,"stage":1,"spos":2,"cpos":2},
{"monster_id":20441,"level":26,"stage":1,"spos":3,"cpos":3},
{"monster_id":20400,"level":26,"stage":1,"spos":4,"cpos":4},
{"monster_id":20151,"level":26,"stage":1,"spos":5,"cpos":5},
{"monster_id":20030,"level":26,"stage":1,"spos":6,"cpos":6}
]</v>
      </c>
      <c r="L911" s="3">
        <f t="shared" si="73"/>
        <v>1</v>
      </c>
      <c r="M911" s="3">
        <f t="shared" si="74"/>
        <v>6</v>
      </c>
      <c r="R911" s="24" t="s">
        <v>62</v>
      </c>
      <c r="X911">
        <v>70063</v>
      </c>
      <c r="Z911">
        <f t="shared" si="76"/>
        <v>26</v>
      </c>
      <c r="AA911">
        <v>1</v>
      </c>
      <c r="AB911">
        <v>20110</v>
      </c>
      <c r="AC911">
        <v>20411</v>
      </c>
      <c r="AD911">
        <v>20441</v>
      </c>
      <c r="AE911">
        <v>20400</v>
      </c>
      <c r="AF911">
        <v>20151</v>
      </c>
      <c r="AG911">
        <v>20030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</row>
    <row r="912" spans="1:39" ht="132" x14ac:dyDescent="0.15">
      <c r="A912" s="1"/>
      <c r="B912" s="30">
        <v>630007</v>
      </c>
      <c r="C912" s="31">
        <v>3</v>
      </c>
      <c r="D912" s="30">
        <v>7</v>
      </c>
      <c r="E912" s="30">
        <v>630008</v>
      </c>
      <c r="F912" s="32" t="s">
        <v>91</v>
      </c>
      <c r="G912" s="32" t="s">
        <v>60</v>
      </c>
      <c r="H912" s="33" t="str">
        <f t="shared" si="77"/>
        <v>[{"item_id":1,"count":10000}]</v>
      </c>
      <c r="I912" s="34"/>
      <c r="J912" s="34" t="str">
        <f t="shared" si="75"/>
        <v>[
{"monster_id":20041,"level":27,"stage":1,"spos":1,"cpos":1},
{"monster_id":20310,"level":27,"stage":1,"spos":2,"cpos":2},
{"monster_id":20451,"level":27,"stage":1,"spos":3,"cpos":3},
{"monster_id":20410,"level":27,"stage":1,"spos":4,"cpos":4},
{"monster_id":20050,"level":27,"stage":1,"spos":5,"cpos":5},
{"monster_id":20180,"level":27,"stage":1,"spos":6,"cpos":6}
]</v>
      </c>
      <c r="L912" s="3">
        <f t="shared" si="73"/>
        <v>2</v>
      </c>
      <c r="M912" s="3">
        <f t="shared" si="74"/>
        <v>7</v>
      </c>
      <c r="S912" s="24" t="s">
        <v>63</v>
      </c>
      <c r="X912">
        <v>70063</v>
      </c>
      <c r="Z912">
        <f t="shared" si="76"/>
        <v>27</v>
      </c>
      <c r="AA912">
        <v>1</v>
      </c>
      <c r="AB912">
        <v>20041</v>
      </c>
      <c r="AC912">
        <v>20310</v>
      </c>
      <c r="AD912">
        <v>20451</v>
      </c>
      <c r="AE912">
        <v>20410</v>
      </c>
      <c r="AF912">
        <v>20050</v>
      </c>
      <c r="AG912">
        <v>20180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</row>
    <row r="913" spans="1:39" ht="132" x14ac:dyDescent="0.15">
      <c r="A913" s="1"/>
      <c r="B913" s="30">
        <v>630008</v>
      </c>
      <c r="C913" s="31">
        <v>3</v>
      </c>
      <c r="D913" s="30">
        <v>8</v>
      </c>
      <c r="E913" s="30">
        <v>630009</v>
      </c>
      <c r="F913" s="32" t="s">
        <v>91</v>
      </c>
      <c r="G913" s="32" t="s">
        <v>60</v>
      </c>
      <c r="H913" s="33" t="str">
        <f t="shared" si="77"/>
        <v>[{"item_id":4,"count":10000}]</v>
      </c>
      <c r="I913" s="34"/>
      <c r="J913" s="34" t="str">
        <f t="shared" si="75"/>
        <v>[
{"monster_id":20471,"level":28,"stage":1,"spos":1,"cpos":1},
{"monster_id":20130,"level":28,"stage":1,"spos":2,"cpos":2},
{"monster_id":20121,"level":28,"stage":1,"spos":3,"cpos":3},
{"monster_id":20371,"level":28,"stage":1,"spos":4,"cpos":4},
{"monster_id":20381,"level":28,"stage":1,"spos":5,"cpos":5},
{"monster_id":20400,"level":28,"stage":1,"spos":6,"cpos":6}
]</v>
      </c>
      <c r="L913" s="3">
        <f t="shared" si="73"/>
        <v>3</v>
      </c>
      <c r="M913" s="3">
        <f t="shared" si="74"/>
        <v>8</v>
      </c>
      <c r="R913" s="24" t="s">
        <v>62</v>
      </c>
      <c r="X913">
        <v>70063</v>
      </c>
      <c r="Z913">
        <f t="shared" si="76"/>
        <v>28</v>
      </c>
      <c r="AA913">
        <v>1</v>
      </c>
      <c r="AB913">
        <v>20471</v>
      </c>
      <c r="AC913">
        <v>20130</v>
      </c>
      <c r="AD913">
        <v>20121</v>
      </c>
      <c r="AE913">
        <v>20371</v>
      </c>
      <c r="AF913">
        <v>20381</v>
      </c>
      <c r="AG913">
        <v>20400</v>
      </c>
      <c r="AH913">
        <v>1</v>
      </c>
      <c r="AI913">
        <v>1</v>
      </c>
      <c r="AJ913">
        <v>1</v>
      </c>
      <c r="AK913">
        <v>1</v>
      </c>
      <c r="AL913">
        <v>1</v>
      </c>
      <c r="AM913">
        <v>1</v>
      </c>
    </row>
    <row r="914" spans="1:39" ht="132" x14ac:dyDescent="0.15">
      <c r="A914" s="1"/>
      <c r="B914" s="30">
        <v>630009</v>
      </c>
      <c r="C914" s="31">
        <v>3</v>
      </c>
      <c r="D914" s="30">
        <v>9</v>
      </c>
      <c r="E914" s="30">
        <v>630010</v>
      </c>
      <c r="F914" s="32" t="s">
        <v>91</v>
      </c>
      <c r="G914" s="32" t="s">
        <v>60</v>
      </c>
      <c r="H914" s="33" t="str">
        <f t="shared" si="77"/>
        <v>[{"item_id":1,"count":10000}]</v>
      </c>
      <c r="I914" s="34"/>
      <c r="J914" s="34" t="str">
        <f t="shared" si="75"/>
        <v>[
{"monster_id":20081,"level":29,"stage":1,"spos":1,"cpos":1},
{"monster_id":20150,"level":29,"stage":1,"spos":2,"cpos":2},
{"monster_id":20341,"level":29,"stage":1,"spos":3,"cpos":3},
{"monster_id":20340,"level":29,"stage":1,"spos":4,"cpos":4},
{"monster_id":20361,"level":29,"stage":1,"spos":5,"cpos":5},
{"monster_id":20380,"level":29,"stage":1,"spos":6,"cpos":6}
]</v>
      </c>
      <c r="L914" s="3">
        <f t="shared" si="73"/>
        <v>4</v>
      </c>
      <c r="M914" s="3">
        <f t="shared" si="74"/>
        <v>9</v>
      </c>
      <c r="S914" s="24" t="s">
        <v>63</v>
      </c>
      <c r="X914">
        <v>70063</v>
      </c>
      <c r="Z914">
        <f t="shared" si="76"/>
        <v>29</v>
      </c>
      <c r="AA914">
        <v>1</v>
      </c>
      <c r="AB914">
        <v>20081</v>
      </c>
      <c r="AC914">
        <v>20150</v>
      </c>
      <c r="AD914">
        <v>20341</v>
      </c>
      <c r="AE914">
        <v>20340</v>
      </c>
      <c r="AF914">
        <v>20361</v>
      </c>
      <c r="AG914">
        <v>20380</v>
      </c>
      <c r="AH914">
        <v>1</v>
      </c>
      <c r="AI914">
        <v>1</v>
      </c>
      <c r="AJ914">
        <v>1</v>
      </c>
      <c r="AK914">
        <v>1</v>
      </c>
      <c r="AL914">
        <v>1</v>
      </c>
      <c r="AM914">
        <v>1</v>
      </c>
    </row>
    <row r="915" spans="1:39" ht="132" x14ac:dyDescent="0.15">
      <c r="A915" s="1"/>
      <c r="B915" s="30">
        <v>630010</v>
      </c>
      <c r="C915" s="31">
        <v>3</v>
      </c>
      <c r="D915" s="30">
        <v>10</v>
      </c>
      <c r="E915" s="30">
        <v>630011</v>
      </c>
      <c r="F915" s="32" t="s">
        <v>91</v>
      </c>
      <c r="G915" s="32" t="s">
        <v>60</v>
      </c>
      <c r="H915" s="33" t="str">
        <f t="shared" si="77"/>
        <v>[{"item_id":162,"count":4}]</v>
      </c>
      <c r="I915" s="34">
        <v>1</v>
      </c>
      <c r="J915" s="34" t="str">
        <f>"[
{""monster_id"":"&amp;AB915&amp;",""level"":"&amp;Z915&amp;",""stage"":"&amp;AH915&amp;",""spos"":1,""cpos"":1,""boss"":1},
{""monster_id"":"&amp;AC915&amp;",""level"":"&amp;Z915&amp;",""stage"":"&amp;AI915&amp;",""spos"":2,""cpos"":2},
{""monster_id"":"&amp;AD915&amp;",""level"":"&amp;Z915&amp;",""stage"":"&amp;AJ915&amp;",""spos"":3,""cpos"":3},
{""monster_id"":"&amp;AE915&amp;",""level"":"&amp;Z915&amp;",""stage"":"&amp;AK915&amp;",""spos"":4,""cpos"":4},
{""monster_id"":"&amp;AF915&amp;",""level"":"&amp;Z915&amp;",""stage"":"&amp;AL915&amp;",""spos"":5,""cpos"":5},
{""monster_id"":"&amp;AG915&amp;",""level"":"&amp;Z915&amp;",""stage"":"&amp;AM915&amp;",""spos"":6,""cpos"":6}
]"</f>
        <v>[
{"monster_id":20321,"level":31,"stage":1,"spos":1,"cpos":1,"boss":1},
{"monster_id":20441,"level":31,"stage":1,"spos":2,"cpos":2},
{"monster_id":20360,"level":31,"stage":1,"spos":3,"cpos":3},
{"monster_id":20470,"level":31,"stage":1,"spos":4,"cpos":4},
{"monster_id":20181,"level":31,"stage":1,"spos":5,"cpos":5},
{"monster_id":20041,"level":31,"stage":1,"spos":6,"cpos":6}
]</v>
      </c>
      <c r="L915" s="3">
        <f t="shared" si="73"/>
        <v>0</v>
      </c>
      <c r="M915" s="3">
        <f t="shared" si="74"/>
        <v>0</v>
      </c>
      <c r="T915" s="24" t="str">
        <f>"{""item_id"":"&amp;W915&amp;",""count"":4}"</f>
        <v>{"item_id":162,"count":4}</v>
      </c>
      <c r="W915">
        <v>162</v>
      </c>
      <c r="X915">
        <v>70063</v>
      </c>
      <c r="Z915">
        <f t="shared" si="76"/>
        <v>31</v>
      </c>
      <c r="AA915">
        <v>2</v>
      </c>
      <c r="AB915">
        <v>20321</v>
      </c>
      <c r="AC915">
        <v>20441</v>
      </c>
      <c r="AD915">
        <v>20360</v>
      </c>
      <c r="AE915">
        <v>20470</v>
      </c>
      <c r="AF915">
        <v>20181</v>
      </c>
      <c r="AG915">
        <v>20041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</row>
    <row r="916" spans="1:39" ht="132" x14ac:dyDescent="0.15">
      <c r="A916" s="1"/>
      <c r="B916" s="30">
        <v>630011</v>
      </c>
      <c r="C916" s="31">
        <v>3</v>
      </c>
      <c r="D916" s="30">
        <v>11</v>
      </c>
      <c r="E916" s="30">
        <v>630012</v>
      </c>
      <c r="F916" s="32" t="s">
        <v>91</v>
      </c>
      <c r="G916" s="32" t="s">
        <v>60</v>
      </c>
      <c r="H916" s="33" t="str">
        <f t="shared" si="77"/>
        <v>[{"item_id":4,"count":10000}]</v>
      </c>
      <c r="I916" s="34"/>
      <c r="J916" s="34" t="str">
        <f t="shared" si="75"/>
        <v>[
{"monster_id":20321,"level":32,"stage":1,"spos":1,"cpos":1},
{"monster_id":20181,"level":32,"stage":1,"spos":2,"cpos":2},
{"monster_id":20071,"level":32,"stage":1,"spos":3,"cpos":3},
{"monster_id":20041,"level":32,"stage":1,"spos":4,"cpos":4},
{"monster_id":20461,"level":32,"stage":1,"spos":5,"cpos":5},
{"monster_id":20181,"level":32,"stage":1,"spos":6,"cpos":6}
]</v>
      </c>
      <c r="L916" s="3">
        <f t="shared" si="73"/>
        <v>1</v>
      </c>
      <c r="M916" s="3">
        <f t="shared" si="74"/>
        <v>1</v>
      </c>
      <c r="R916" s="24" t="s">
        <v>62</v>
      </c>
      <c r="X916">
        <v>70063</v>
      </c>
      <c r="Z916">
        <f t="shared" si="76"/>
        <v>32</v>
      </c>
      <c r="AA916">
        <v>1</v>
      </c>
      <c r="AB916">
        <v>20321</v>
      </c>
      <c r="AC916">
        <v>20181</v>
      </c>
      <c r="AD916">
        <v>20071</v>
      </c>
      <c r="AE916">
        <v>20041</v>
      </c>
      <c r="AF916">
        <v>20461</v>
      </c>
      <c r="AG916">
        <v>20181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</row>
    <row r="917" spans="1:39" ht="132" x14ac:dyDescent="0.15">
      <c r="A917" s="1"/>
      <c r="B917" s="30">
        <v>630012</v>
      </c>
      <c r="C917" s="31">
        <v>3</v>
      </c>
      <c r="D917" s="30">
        <v>12</v>
      </c>
      <c r="E917" s="30">
        <v>630013</v>
      </c>
      <c r="F917" s="32" t="s">
        <v>91</v>
      </c>
      <c r="G917" s="32" t="s">
        <v>60</v>
      </c>
      <c r="H917" s="33" t="str">
        <f t="shared" si="77"/>
        <v>[{"item_id":1,"count":10000}]</v>
      </c>
      <c r="I917" s="34"/>
      <c r="J917" s="34" t="str">
        <f t="shared" si="75"/>
        <v>[
{"monster_id":20470,"level":33,"stage":1,"spos":1,"cpos":1},
{"monster_id":20131,"level":33,"stage":1,"spos":2,"cpos":2},
{"monster_id":20070,"level":33,"stage":1,"spos":3,"cpos":3},
{"monster_id":20020,"level":33,"stage":1,"spos":4,"cpos":4},
{"monster_id":20360,"level":33,"stage":1,"spos":5,"cpos":5},
{"monster_id":20141,"level":33,"stage":1,"spos":6,"cpos":6}
]</v>
      </c>
      <c r="L917" s="3">
        <f t="shared" si="73"/>
        <v>2</v>
      </c>
      <c r="M917" s="3">
        <f t="shared" si="74"/>
        <v>2</v>
      </c>
      <c r="S917" s="24" t="s">
        <v>63</v>
      </c>
      <c r="X917">
        <v>70063</v>
      </c>
      <c r="Z917">
        <f t="shared" si="76"/>
        <v>33</v>
      </c>
      <c r="AA917">
        <v>1</v>
      </c>
      <c r="AB917">
        <v>20470</v>
      </c>
      <c r="AC917">
        <v>20131</v>
      </c>
      <c r="AD917">
        <v>20070</v>
      </c>
      <c r="AE917">
        <v>20020</v>
      </c>
      <c r="AF917">
        <v>20360</v>
      </c>
      <c r="AG917">
        <v>20141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</row>
    <row r="918" spans="1:39" ht="132" x14ac:dyDescent="0.15">
      <c r="A918" s="1"/>
      <c r="B918" s="30">
        <v>630013</v>
      </c>
      <c r="C918" s="31">
        <v>3</v>
      </c>
      <c r="D918" s="30">
        <v>13</v>
      </c>
      <c r="E918" s="30">
        <v>630014</v>
      </c>
      <c r="F918" s="32" t="s">
        <v>91</v>
      </c>
      <c r="G918" s="32" t="s">
        <v>60</v>
      </c>
      <c r="H918" s="33" t="str">
        <f t="shared" si="77"/>
        <v>[{"item_id":4,"count":10000}]</v>
      </c>
      <c r="I918" s="34"/>
      <c r="J918" s="34" t="str">
        <f t="shared" si="75"/>
        <v>[
{"monster_id":20441,"level":34,"stage":1,"spos":1,"cpos":1},
{"monster_id":20050,"level":34,"stage":1,"spos":2,"cpos":2},
{"monster_id":20010,"level":34,"stage":1,"spos":3,"cpos":3},
{"monster_id":20041,"level":34,"stage":1,"spos":4,"cpos":4},
{"monster_id":20470,"level":34,"stage":1,"spos":5,"cpos":5},
{"monster_id":20071,"level":34,"stage":1,"spos":6,"cpos":6}
]</v>
      </c>
      <c r="L918" s="3">
        <f t="shared" si="73"/>
        <v>3</v>
      </c>
      <c r="M918" s="3">
        <f t="shared" si="74"/>
        <v>3</v>
      </c>
      <c r="R918" s="24" t="s">
        <v>62</v>
      </c>
      <c r="X918">
        <v>70063</v>
      </c>
      <c r="Z918">
        <f t="shared" si="76"/>
        <v>34</v>
      </c>
      <c r="AA918">
        <v>1</v>
      </c>
      <c r="AB918">
        <v>20441</v>
      </c>
      <c r="AC918">
        <v>20050</v>
      </c>
      <c r="AD918">
        <v>20010</v>
      </c>
      <c r="AE918">
        <v>20041</v>
      </c>
      <c r="AF918">
        <v>20470</v>
      </c>
      <c r="AG918">
        <v>20071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</row>
    <row r="919" spans="1:39" ht="132" x14ac:dyDescent="0.15">
      <c r="A919" s="1"/>
      <c r="B919" s="30">
        <v>630014</v>
      </c>
      <c r="C919" s="31">
        <v>3</v>
      </c>
      <c r="D919" s="30">
        <v>14</v>
      </c>
      <c r="E919" s="30">
        <v>630015</v>
      </c>
      <c r="F919" s="32" t="s">
        <v>91</v>
      </c>
      <c r="G919" s="32" t="s">
        <v>60</v>
      </c>
      <c r="H919" s="33" t="str">
        <f t="shared" si="77"/>
        <v>[{"item_id":1,"count":10000}]</v>
      </c>
      <c r="I919" s="34"/>
      <c r="J919" s="34" t="str">
        <f t="shared" si="75"/>
        <v>[
{"monster_id":20390,"level":35,"stage":1,"spos":1,"cpos":1},
{"monster_id":20370,"level":35,"stage":1,"spos":2,"cpos":2},
{"monster_id":20061,"level":35,"stage":1,"spos":3,"cpos":3},
{"monster_id":20161,"level":35,"stage":1,"spos":4,"cpos":4},
{"monster_id":20110,"level":35,"stage":1,"spos":5,"cpos":5},
{"monster_id":20051,"level":35,"stage":1,"spos":6,"cpos":6}
]</v>
      </c>
      <c r="L919" s="3">
        <f t="shared" si="73"/>
        <v>4</v>
      </c>
      <c r="M919" s="3">
        <f t="shared" si="74"/>
        <v>4</v>
      </c>
      <c r="S919" s="24" t="s">
        <v>63</v>
      </c>
      <c r="X919">
        <v>70063</v>
      </c>
      <c r="Z919">
        <f t="shared" si="76"/>
        <v>35</v>
      </c>
      <c r="AA919">
        <v>1</v>
      </c>
      <c r="AB919">
        <v>20390</v>
      </c>
      <c r="AC919">
        <v>20370</v>
      </c>
      <c r="AD919">
        <v>20061</v>
      </c>
      <c r="AE919">
        <v>20161</v>
      </c>
      <c r="AF919">
        <v>20110</v>
      </c>
      <c r="AG919">
        <v>20051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1</v>
      </c>
    </row>
    <row r="920" spans="1:39" ht="132" x14ac:dyDescent="0.15">
      <c r="A920" s="1"/>
      <c r="B920" s="30">
        <v>630015</v>
      </c>
      <c r="C920" s="31">
        <v>3</v>
      </c>
      <c r="D920" s="30">
        <v>15</v>
      </c>
      <c r="E920" s="30">
        <v>630016</v>
      </c>
      <c r="F920" s="32" t="s">
        <v>91</v>
      </c>
      <c r="G920" s="32" t="s">
        <v>60</v>
      </c>
      <c r="H920" s="33" t="str">
        <f t="shared" si="77"/>
        <v>[{"item_id":163,"count":3}]</v>
      </c>
      <c r="I920" s="34">
        <v>1</v>
      </c>
      <c r="J920" s="34" t="str">
        <f>"[
{""monster_id"":"&amp;AB920&amp;",""level"":"&amp;Z920&amp;",""stage"":"&amp;AH920&amp;",""spos"":1,""cpos"":1,""boss"":1},
{""monster_id"":"&amp;AC920&amp;",""level"":"&amp;Z920&amp;",""stage"":"&amp;AI920&amp;",""spos"":2,""cpos"":2},
{""monster_id"":"&amp;AD920&amp;",""level"":"&amp;Z920&amp;",""stage"":"&amp;AJ920&amp;",""spos"":3,""cpos"":3},
{""monster_id"":"&amp;AE920&amp;",""level"":"&amp;Z920&amp;",""stage"":"&amp;AK920&amp;",""spos"":4,""cpos"":4},
{""monster_id"":"&amp;AF920&amp;",""level"":"&amp;Z920&amp;",""stage"":"&amp;AL920&amp;",""spos"":5,""cpos"":5},
{""monster_id"":"&amp;AG920&amp;",""level"":"&amp;Z920&amp;",""stage"":"&amp;AM920&amp;",""spos"":6,""cpos"":6}
]"</f>
        <v>[
{"monster_id":20051,"level":37,"stage":1,"spos":1,"cpos":1,"boss":1},
{"monster_id":20151,"level":37,"stage":1,"spos":2,"cpos":2},
{"monster_id":20140,"level":37,"stage":1,"spos":3,"cpos":3},
{"monster_id":20311,"level":37,"stage":1,"spos":4,"cpos":4},
{"monster_id":20360,"level":37,"stage":1,"spos":5,"cpos":5},
{"monster_id":20011,"level":37,"stage":1,"spos":6,"cpos":6}
]</v>
      </c>
      <c r="L920" s="3">
        <f t="shared" si="73"/>
        <v>0</v>
      </c>
      <c r="M920" s="3">
        <f t="shared" si="74"/>
        <v>5</v>
      </c>
      <c r="T920" s="24" t="str">
        <f>"{""item_id"":"&amp;W920&amp;",""count"":3}"</f>
        <v>{"item_id":163,"count":3}</v>
      </c>
      <c r="W920">
        <v>163</v>
      </c>
      <c r="X920">
        <v>70063</v>
      </c>
      <c r="Z920">
        <f t="shared" si="76"/>
        <v>37</v>
      </c>
      <c r="AA920">
        <v>2</v>
      </c>
      <c r="AB920">
        <v>20051</v>
      </c>
      <c r="AC920">
        <v>20151</v>
      </c>
      <c r="AD920">
        <v>20140</v>
      </c>
      <c r="AE920">
        <v>20311</v>
      </c>
      <c r="AF920">
        <v>20360</v>
      </c>
      <c r="AG920">
        <v>20011</v>
      </c>
      <c r="AH920">
        <v>1</v>
      </c>
      <c r="AI920">
        <v>1</v>
      </c>
      <c r="AJ920">
        <v>1</v>
      </c>
      <c r="AK920">
        <v>1</v>
      </c>
      <c r="AL920">
        <v>1</v>
      </c>
      <c r="AM920">
        <v>1</v>
      </c>
    </row>
    <row r="921" spans="1:39" ht="132" x14ac:dyDescent="0.15">
      <c r="A921" s="1"/>
      <c r="B921" s="30">
        <v>630016</v>
      </c>
      <c r="C921" s="31">
        <v>3</v>
      </c>
      <c r="D921" s="30">
        <v>16</v>
      </c>
      <c r="E921" s="30">
        <v>630017</v>
      </c>
      <c r="F921" s="32" t="s">
        <v>91</v>
      </c>
      <c r="G921" s="32" t="s">
        <v>60</v>
      </c>
      <c r="H921" s="33" t="str">
        <f t="shared" si="77"/>
        <v>[{"item_id":4,"count":10000}]</v>
      </c>
      <c r="I921" s="34"/>
      <c r="J921" s="34" t="str">
        <f t="shared" si="75"/>
        <v>[
{"monster_id":20310,"level":38,"stage":1,"spos":1,"cpos":1},
{"monster_id":20011,"level":38,"stage":1,"spos":2,"cpos":2},
{"monster_id":20051,"level":38,"stage":1,"spos":3,"cpos":3},
{"monster_id":20420,"level":38,"stage":1,"spos":4,"cpos":4},
{"monster_id":20131,"level":38,"stage":1,"spos":5,"cpos":5},
{"monster_id":20391,"level":38,"stage":1,"spos":6,"cpos":6}
]</v>
      </c>
      <c r="L921" s="3">
        <f t="shared" si="73"/>
        <v>1</v>
      </c>
      <c r="M921" s="3">
        <f t="shared" si="74"/>
        <v>6</v>
      </c>
      <c r="R921" s="24" t="s">
        <v>62</v>
      </c>
      <c r="X921">
        <v>70063</v>
      </c>
      <c r="Z921">
        <f t="shared" si="76"/>
        <v>38</v>
      </c>
      <c r="AA921">
        <v>1</v>
      </c>
      <c r="AB921">
        <v>20310</v>
      </c>
      <c r="AC921">
        <v>20011</v>
      </c>
      <c r="AD921">
        <v>20051</v>
      </c>
      <c r="AE921">
        <v>20420</v>
      </c>
      <c r="AF921">
        <v>20131</v>
      </c>
      <c r="AG921">
        <v>20391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</row>
    <row r="922" spans="1:39" ht="132" x14ac:dyDescent="0.15">
      <c r="A922" s="1"/>
      <c r="B922" s="30">
        <v>630017</v>
      </c>
      <c r="C922" s="31">
        <v>3</v>
      </c>
      <c r="D922" s="30">
        <v>17</v>
      </c>
      <c r="E922" s="30">
        <v>630018</v>
      </c>
      <c r="F922" s="32" t="s">
        <v>91</v>
      </c>
      <c r="G922" s="32" t="s">
        <v>60</v>
      </c>
      <c r="H922" s="33" t="str">
        <f t="shared" si="77"/>
        <v>[{"item_id":1,"count":10000}]</v>
      </c>
      <c r="I922" s="34"/>
      <c r="J922" s="34" t="str">
        <f t="shared" si="75"/>
        <v>[
{"monster_id":20451,"level":39,"stage":1,"spos":1,"cpos":1},
{"monster_id":20390,"level":39,"stage":1,"spos":2,"cpos":2},
{"monster_id":20071,"level":39,"stage":1,"spos":3,"cpos":3},
{"monster_id":20110,"level":39,"stage":1,"spos":4,"cpos":4},
{"monster_id":20080,"level":39,"stage":1,"spos":5,"cpos":5},
{"monster_id":20391,"level":39,"stage":1,"spos":6,"cpos":6}
]</v>
      </c>
      <c r="L922" s="3">
        <f t="shared" si="73"/>
        <v>2</v>
      </c>
      <c r="M922" s="3">
        <f t="shared" si="74"/>
        <v>7</v>
      </c>
      <c r="S922" s="24" t="s">
        <v>63</v>
      </c>
      <c r="X922">
        <v>70063</v>
      </c>
      <c r="Z922">
        <f t="shared" si="76"/>
        <v>39</v>
      </c>
      <c r="AA922">
        <v>1</v>
      </c>
      <c r="AB922">
        <v>20451</v>
      </c>
      <c r="AC922">
        <v>20390</v>
      </c>
      <c r="AD922">
        <v>20071</v>
      </c>
      <c r="AE922">
        <v>20110</v>
      </c>
      <c r="AF922">
        <v>20080</v>
      </c>
      <c r="AG922">
        <v>20391</v>
      </c>
      <c r="AH922">
        <v>1</v>
      </c>
      <c r="AI922">
        <v>1</v>
      </c>
      <c r="AJ922">
        <v>1</v>
      </c>
      <c r="AK922">
        <v>1</v>
      </c>
      <c r="AL922">
        <v>1</v>
      </c>
      <c r="AM922">
        <v>1</v>
      </c>
    </row>
    <row r="923" spans="1:39" ht="132" x14ac:dyDescent="0.15">
      <c r="A923" s="1"/>
      <c r="B923" s="30">
        <v>630018</v>
      </c>
      <c r="C923" s="31">
        <v>3</v>
      </c>
      <c r="D923" s="30">
        <v>18</v>
      </c>
      <c r="E923" s="30">
        <v>630019</v>
      </c>
      <c r="F923" s="32" t="s">
        <v>91</v>
      </c>
      <c r="G923" s="32" t="s">
        <v>60</v>
      </c>
      <c r="H923" s="33" t="str">
        <f t="shared" si="77"/>
        <v>[{"item_id":4,"count":10000}]</v>
      </c>
      <c r="I923" s="34"/>
      <c r="J923" s="34" t="str">
        <f t="shared" si="75"/>
        <v>[
{"monster_id":20010,"level":40,"stage":1,"spos":1,"cpos":1},
{"monster_id":20411,"level":40,"stage":1,"spos":2,"cpos":2},
{"monster_id":20331,"level":40,"stage":1,"spos":3,"cpos":3},
{"monster_id":20470,"level":40,"stage":1,"spos":4,"cpos":4},
{"monster_id":20321,"level":40,"stage":1,"spos":5,"cpos":5},
{"monster_id":20021,"level":40,"stage":1,"spos":6,"cpos":6}
]</v>
      </c>
      <c r="L923" s="3">
        <f t="shared" si="73"/>
        <v>3</v>
      </c>
      <c r="M923" s="3">
        <f t="shared" si="74"/>
        <v>8</v>
      </c>
      <c r="R923" s="24" t="s">
        <v>62</v>
      </c>
      <c r="X923">
        <v>70063</v>
      </c>
      <c r="Z923">
        <f t="shared" si="76"/>
        <v>40</v>
      </c>
      <c r="AA923">
        <v>1</v>
      </c>
      <c r="AB923">
        <v>20010</v>
      </c>
      <c r="AC923">
        <v>20411</v>
      </c>
      <c r="AD923">
        <v>20331</v>
      </c>
      <c r="AE923">
        <v>20470</v>
      </c>
      <c r="AF923">
        <v>20321</v>
      </c>
      <c r="AG923">
        <v>20021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</row>
    <row r="924" spans="1:39" ht="132" x14ac:dyDescent="0.15">
      <c r="A924" s="1"/>
      <c r="B924" s="30">
        <v>630019</v>
      </c>
      <c r="C924" s="31">
        <v>3</v>
      </c>
      <c r="D924" s="30">
        <v>19</v>
      </c>
      <c r="E924" s="30">
        <v>630020</v>
      </c>
      <c r="F924" s="32" t="s">
        <v>91</v>
      </c>
      <c r="G924" s="32" t="s">
        <v>60</v>
      </c>
      <c r="H924" s="33" t="str">
        <f t="shared" si="77"/>
        <v>[{"item_id":1,"count":10000}]</v>
      </c>
      <c r="I924" s="34"/>
      <c r="J924" s="34" t="str">
        <f t="shared" si="75"/>
        <v>[
{"monster_id":20401,"level":41,"stage":1,"spos":1,"cpos":1},
{"monster_id":20180,"level":41,"stage":1,"spos":2,"cpos":2},
{"monster_id":20030,"level":41,"stage":1,"spos":3,"cpos":3},
{"monster_id":20371,"level":41,"stage":1,"spos":4,"cpos":4},
{"monster_id":20041,"level":41,"stage":1,"spos":5,"cpos":5},
{"monster_id":20141,"level":41,"stage":1,"spos":6,"cpos":6}
]</v>
      </c>
      <c r="L924" s="3">
        <f t="shared" si="73"/>
        <v>4</v>
      </c>
      <c r="M924" s="3">
        <f t="shared" si="74"/>
        <v>9</v>
      </c>
      <c r="S924" s="24" t="s">
        <v>63</v>
      </c>
      <c r="X924">
        <v>70063</v>
      </c>
      <c r="Z924">
        <f t="shared" si="76"/>
        <v>41</v>
      </c>
      <c r="AA924">
        <v>1</v>
      </c>
      <c r="AB924">
        <v>20401</v>
      </c>
      <c r="AC924">
        <v>20180</v>
      </c>
      <c r="AD924">
        <v>20030</v>
      </c>
      <c r="AE924">
        <v>20371</v>
      </c>
      <c r="AF924">
        <v>20041</v>
      </c>
      <c r="AG924">
        <v>20141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</row>
    <row r="925" spans="1:39" ht="132" x14ac:dyDescent="0.15">
      <c r="A925" s="1"/>
      <c r="B925" s="30">
        <v>630020</v>
      </c>
      <c r="C925" s="31">
        <v>3</v>
      </c>
      <c r="D925" s="30">
        <v>20</v>
      </c>
      <c r="E925" s="30">
        <v>630021</v>
      </c>
      <c r="F925" s="32" t="s">
        <v>91</v>
      </c>
      <c r="G925" s="32" t="s">
        <v>60</v>
      </c>
      <c r="H925" s="33" t="str">
        <f t="shared" si="77"/>
        <v>[{"item_id":164,"count":2}]</v>
      </c>
      <c r="I925" s="34">
        <v>1</v>
      </c>
      <c r="J925" s="34" t="str">
        <f>"[
{""monster_id"":"&amp;AB925&amp;",""level"":"&amp;Z925&amp;",""stage"":"&amp;AH925&amp;",""spos"":1,""cpos"":1,""boss"":1},
{""monster_id"":"&amp;AC925&amp;",""level"":"&amp;Z925&amp;",""stage"":"&amp;AI925&amp;",""spos"":2,""cpos"":2},
{""monster_id"":"&amp;AD925&amp;",""level"":"&amp;Z925&amp;",""stage"":"&amp;AJ925&amp;",""spos"":3,""cpos"":3},
{""monster_id"":"&amp;AE925&amp;",""level"":"&amp;Z925&amp;",""stage"":"&amp;AK925&amp;",""spos"":4,""cpos"":4},
{""monster_id"":"&amp;AF925&amp;",""level"":"&amp;Z925&amp;",""stage"":"&amp;AL925&amp;",""spos"":5,""cpos"":5},
{""monster_id"":"&amp;AG925&amp;",""level"":"&amp;Z925&amp;",""stage"":"&amp;AM925&amp;",""spos"":6,""cpos"":6}
]"</f>
        <v>[
{"monster_id":20171,"level":43,"stage":1,"spos":1,"cpos":1,"boss":1},
{"monster_id":20171,"level":43,"stage":1,"spos":2,"cpos":2},
{"monster_id":20380,"level":43,"stage":1,"spos":3,"cpos":3},
{"monster_id":20321,"level":43,"stage":1,"spos":4,"cpos":4},
{"monster_id":20170,"level":43,"stage":1,"spos":5,"cpos":5},
{"monster_id":20140,"level":43,"stage":1,"spos":6,"cpos":6}
]</v>
      </c>
      <c r="L925" s="3">
        <f t="shared" si="73"/>
        <v>0</v>
      </c>
      <c r="M925" s="3">
        <f t="shared" si="74"/>
        <v>0</v>
      </c>
      <c r="T925" s="24" t="str">
        <f>"{""item_id"":"&amp;W925&amp;",""count"":2}"</f>
        <v>{"item_id":164,"count":2}</v>
      </c>
      <c r="W925">
        <v>164</v>
      </c>
      <c r="X925">
        <v>70063</v>
      </c>
      <c r="Z925">
        <f t="shared" si="76"/>
        <v>43</v>
      </c>
      <c r="AA925">
        <v>2</v>
      </c>
      <c r="AB925">
        <v>20171</v>
      </c>
      <c r="AC925">
        <v>20171</v>
      </c>
      <c r="AD925">
        <v>20380</v>
      </c>
      <c r="AE925">
        <v>20321</v>
      </c>
      <c r="AF925">
        <v>20170</v>
      </c>
      <c r="AG925">
        <v>20140</v>
      </c>
      <c r="AH925">
        <v>1</v>
      </c>
      <c r="AI925">
        <v>1</v>
      </c>
      <c r="AJ925">
        <v>1</v>
      </c>
      <c r="AK925">
        <v>1</v>
      </c>
      <c r="AL925">
        <v>1</v>
      </c>
      <c r="AM925">
        <v>1</v>
      </c>
    </row>
    <row r="926" spans="1:39" ht="132" x14ac:dyDescent="0.15">
      <c r="A926" s="1"/>
      <c r="B926" s="30">
        <v>630021</v>
      </c>
      <c r="C926" s="31">
        <v>3</v>
      </c>
      <c r="D926" s="30">
        <v>21</v>
      </c>
      <c r="E926" s="30">
        <v>630022</v>
      </c>
      <c r="F926" s="32" t="s">
        <v>91</v>
      </c>
      <c r="G926" s="32" t="s">
        <v>60</v>
      </c>
      <c r="H926" s="33" t="str">
        <f t="shared" si="77"/>
        <v>[{"item_id":4,"count":10000}]</v>
      </c>
      <c r="I926" s="34"/>
      <c r="J926" s="34" t="str">
        <f t="shared" si="75"/>
        <v>[
{"monster_id":20071,"level":44,"stage":1,"spos":1,"cpos":1},
{"monster_id":20471,"level":44,"stage":1,"spos":2,"cpos":2},
{"monster_id":20141,"level":44,"stage":1,"spos":3,"cpos":3},
{"monster_id":20380,"level":44,"stage":1,"spos":4,"cpos":4},
{"monster_id":20170,"level":44,"stage":1,"spos":5,"cpos":5},
{"monster_id":20161,"level":44,"stage":1,"spos":6,"cpos":6}
]</v>
      </c>
      <c r="L926" s="3">
        <f t="shared" si="73"/>
        <v>1</v>
      </c>
      <c r="M926" s="3">
        <f t="shared" si="74"/>
        <v>1</v>
      </c>
      <c r="R926" s="24" t="s">
        <v>62</v>
      </c>
      <c r="X926">
        <v>70063</v>
      </c>
      <c r="Z926">
        <f t="shared" si="76"/>
        <v>44</v>
      </c>
      <c r="AA926">
        <v>1</v>
      </c>
      <c r="AB926">
        <v>20071</v>
      </c>
      <c r="AC926">
        <v>20471</v>
      </c>
      <c r="AD926">
        <v>20141</v>
      </c>
      <c r="AE926">
        <v>20380</v>
      </c>
      <c r="AF926">
        <v>20170</v>
      </c>
      <c r="AG926">
        <v>20161</v>
      </c>
      <c r="AH926">
        <v>1</v>
      </c>
      <c r="AI926">
        <v>1</v>
      </c>
      <c r="AJ926">
        <v>1</v>
      </c>
      <c r="AK926">
        <v>1</v>
      </c>
      <c r="AL926">
        <v>1</v>
      </c>
      <c r="AM926">
        <v>1</v>
      </c>
    </row>
    <row r="927" spans="1:39" ht="132" x14ac:dyDescent="0.15">
      <c r="A927" s="1"/>
      <c r="B927" s="30">
        <v>630022</v>
      </c>
      <c r="C927" s="31">
        <v>3</v>
      </c>
      <c r="D927" s="30">
        <v>22</v>
      </c>
      <c r="E927" s="30">
        <v>630023</v>
      </c>
      <c r="F927" s="32" t="s">
        <v>91</v>
      </c>
      <c r="G927" s="32" t="s">
        <v>60</v>
      </c>
      <c r="H927" s="33" t="str">
        <f t="shared" si="77"/>
        <v>[{"item_id":1,"count":10000}]</v>
      </c>
      <c r="I927" s="34"/>
      <c r="J927" s="34" t="str">
        <f t="shared" si="75"/>
        <v>[
{"monster_id":20451,"level":45,"stage":1,"spos":1,"cpos":1},
{"monster_id":20060,"level":45,"stage":1,"spos":2,"cpos":2},
{"monster_id":20080,"level":45,"stage":1,"spos":3,"cpos":3},
{"monster_id":20011,"level":45,"stage":1,"spos":4,"cpos":4},
{"monster_id":20181,"level":45,"stage":1,"spos":5,"cpos":5},
{"monster_id":20011,"level":45,"stage":1,"spos":6,"cpos":6}
]</v>
      </c>
      <c r="L927" s="3">
        <f t="shared" si="73"/>
        <v>2</v>
      </c>
      <c r="M927" s="3">
        <f t="shared" si="74"/>
        <v>2</v>
      </c>
      <c r="S927" s="24" t="s">
        <v>63</v>
      </c>
      <c r="X927">
        <v>70063</v>
      </c>
      <c r="Z927">
        <f t="shared" si="76"/>
        <v>45</v>
      </c>
      <c r="AA927">
        <v>1</v>
      </c>
      <c r="AB927">
        <v>20451</v>
      </c>
      <c r="AC927">
        <v>20060</v>
      </c>
      <c r="AD927">
        <v>20080</v>
      </c>
      <c r="AE927">
        <v>20011</v>
      </c>
      <c r="AF927">
        <v>20181</v>
      </c>
      <c r="AG927">
        <v>20011</v>
      </c>
      <c r="AH927">
        <v>1</v>
      </c>
      <c r="AI927">
        <v>1</v>
      </c>
      <c r="AJ927">
        <v>1</v>
      </c>
      <c r="AK927">
        <v>1</v>
      </c>
      <c r="AL927">
        <v>1</v>
      </c>
      <c r="AM927">
        <v>1</v>
      </c>
    </row>
    <row r="928" spans="1:39" ht="132" x14ac:dyDescent="0.15">
      <c r="A928" s="1"/>
      <c r="B928" s="30">
        <v>630023</v>
      </c>
      <c r="C928" s="31">
        <v>3</v>
      </c>
      <c r="D928" s="30">
        <v>23</v>
      </c>
      <c r="E928" s="30">
        <v>630024</v>
      </c>
      <c r="F928" s="32" t="s">
        <v>91</v>
      </c>
      <c r="G928" s="32" t="s">
        <v>60</v>
      </c>
      <c r="H928" s="33" t="str">
        <f t="shared" si="77"/>
        <v>[{"item_id":4,"count":10000}]</v>
      </c>
      <c r="I928" s="34"/>
      <c r="J928" s="34" t="str">
        <f t="shared" si="75"/>
        <v>[
{"monster_id":20381,"level":46,"stage":1,"spos":1,"cpos":1},
{"monster_id":20431,"level":46,"stage":1,"spos":2,"cpos":2},
{"monster_id":20390,"level":46,"stage":1,"spos":3,"cpos":3},
{"monster_id":20150,"level":46,"stage":1,"spos":4,"cpos":4},
{"monster_id":20030,"level":46,"stage":1,"spos":5,"cpos":5},
{"monster_id":20440,"level":46,"stage":1,"spos":6,"cpos":6}
]</v>
      </c>
      <c r="L928" s="3">
        <f t="shared" si="73"/>
        <v>3</v>
      </c>
      <c r="M928" s="3">
        <f t="shared" si="74"/>
        <v>3</v>
      </c>
      <c r="R928" s="24" t="s">
        <v>62</v>
      </c>
      <c r="X928">
        <v>70063</v>
      </c>
      <c r="Z928">
        <f t="shared" si="76"/>
        <v>46</v>
      </c>
      <c r="AA928">
        <v>1</v>
      </c>
      <c r="AB928">
        <v>20381</v>
      </c>
      <c r="AC928">
        <v>20431</v>
      </c>
      <c r="AD928">
        <v>20390</v>
      </c>
      <c r="AE928">
        <v>20150</v>
      </c>
      <c r="AF928">
        <v>20030</v>
      </c>
      <c r="AG928">
        <v>20440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</row>
    <row r="929" spans="1:39" ht="132" x14ac:dyDescent="0.15">
      <c r="A929" s="1"/>
      <c r="B929" s="30">
        <v>630024</v>
      </c>
      <c r="C929" s="31">
        <v>3</v>
      </c>
      <c r="D929" s="30">
        <v>24</v>
      </c>
      <c r="E929" s="30">
        <v>630025</v>
      </c>
      <c r="F929" s="32" t="s">
        <v>91</v>
      </c>
      <c r="G929" s="32" t="s">
        <v>60</v>
      </c>
      <c r="H929" s="33" t="str">
        <f t="shared" si="77"/>
        <v>[{"item_id":1,"count":10000}]</v>
      </c>
      <c r="I929" s="34"/>
      <c r="J929" s="34" t="str">
        <f t="shared" si="75"/>
        <v>[
{"monster_id":20471,"level":47,"stage":1,"spos":1,"cpos":1},
{"monster_id":20371,"level":47,"stage":1,"spos":2,"cpos":2},
{"monster_id":20011,"level":47,"stage":1,"spos":3,"cpos":3},
{"monster_id":20370,"level":47,"stage":1,"spos":4,"cpos":4},
{"monster_id":20460,"level":47,"stage":1,"spos":5,"cpos":5},
{"monster_id":20420,"level":47,"stage":1,"spos":6,"cpos":6}
]</v>
      </c>
      <c r="L929" s="3">
        <f t="shared" si="73"/>
        <v>4</v>
      </c>
      <c r="M929" s="3">
        <f t="shared" si="74"/>
        <v>4</v>
      </c>
      <c r="S929" s="24" t="s">
        <v>63</v>
      </c>
      <c r="X929">
        <v>70063</v>
      </c>
      <c r="Z929">
        <f t="shared" si="76"/>
        <v>47</v>
      </c>
      <c r="AA929">
        <v>1</v>
      </c>
      <c r="AB929">
        <v>20471</v>
      </c>
      <c r="AC929">
        <v>20371</v>
      </c>
      <c r="AD929">
        <v>20011</v>
      </c>
      <c r="AE929">
        <v>20370</v>
      </c>
      <c r="AF929">
        <v>20460</v>
      </c>
      <c r="AG929">
        <v>20420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</row>
    <row r="930" spans="1:39" ht="132" x14ac:dyDescent="0.15">
      <c r="A930" s="1"/>
      <c r="B930" s="30">
        <v>630025</v>
      </c>
      <c r="C930" s="31">
        <v>3</v>
      </c>
      <c r="D930" s="30">
        <v>25</v>
      </c>
      <c r="E930" s="30">
        <v>630026</v>
      </c>
      <c r="F930" s="32" t="s">
        <v>91</v>
      </c>
      <c r="G930" s="32" t="s">
        <v>60</v>
      </c>
      <c r="H930" s="33" t="str">
        <f t="shared" si="77"/>
        <v>[{"item_id":70063,"count":6}]</v>
      </c>
      <c r="I930" s="34">
        <v>1</v>
      </c>
      <c r="J930" s="34" t="str">
        <f>"[
{""monster_id"":"&amp;AB930&amp;",""level"":"&amp;Z930&amp;",""stage"":"&amp;AH930&amp;",""spos"":1,""cpos"":1,""boss"":1},
{""monster_id"":"&amp;AC930&amp;",""level"":"&amp;Z930&amp;",""stage"":"&amp;AI930&amp;",""spos"":2,""cpos"":2},
{""monster_id"":"&amp;AD930&amp;",""level"":"&amp;Z930&amp;",""stage"":"&amp;AJ930&amp;",""spos"":3,""cpos"":3},
{""monster_id"":"&amp;AE930&amp;",""level"":"&amp;Z930&amp;",""stage"":"&amp;AK930&amp;",""spos"":4,""cpos"":4},
{""monster_id"":"&amp;AF930&amp;",""level"":"&amp;Z930&amp;",""stage"":"&amp;AL930&amp;",""spos"":5,""cpos"":5},
{""monster_id"":"&amp;AG930&amp;",""level"":"&amp;Z930&amp;",""stage"":"&amp;AM930&amp;",""spos"":6,""cpos"":6}
]"</f>
        <v>[
{"monster_id":20311,"level":49,"stage":1,"spos":1,"cpos":1,"boss":1},
{"monster_id":20371,"level":49,"stage":1,"spos":2,"cpos":2},
{"monster_id":20380,"level":49,"stage":1,"spos":3,"cpos":3},
{"monster_id":20401,"level":49,"stage":1,"spos":4,"cpos":4},
{"monster_id":20391,"level":49,"stage":1,"spos":5,"cpos":5},
{"monster_id":20371,"level":49,"stage":1,"spos":6,"cpos":6}
]</v>
      </c>
      <c r="L930" s="3">
        <f t="shared" si="73"/>
        <v>0</v>
      </c>
      <c r="M930" s="3">
        <f t="shared" si="74"/>
        <v>5</v>
      </c>
      <c r="U930" s="24" t="str">
        <f>"{""item_id"":"&amp;X930&amp;",""count"":6}"</f>
        <v>{"item_id":70063,"count":6}</v>
      </c>
      <c r="X930">
        <v>70063</v>
      </c>
      <c r="Z930">
        <f t="shared" si="76"/>
        <v>49</v>
      </c>
      <c r="AA930">
        <v>2</v>
      </c>
      <c r="AB930">
        <v>20311</v>
      </c>
      <c r="AC930">
        <v>20371</v>
      </c>
      <c r="AD930">
        <v>20380</v>
      </c>
      <c r="AE930">
        <v>20401</v>
      </c>
      <c r="AF930">
        <v>20391</v>
      </c>
      <c r="AG930">
        <v>20371</v>
      </c>
      <c r="AH930">
        <v>1</v>
      </c>
      <c r="AI930">
        <v>1</v>
      </c>
      <c r="AJ930">
        <v>1</v>
      </c>
      <c r="AK930">
        <v>1</v>
      </c>
      <c r="AL930">
        <v>1</v>
      </c>
      <c r="AM930">
        <v>1</v>
      </c>
    </row>
    <row r="931" spans="1:39" ht="132" x14ac:dyDescent="0.15">
      <c r="A931" s="1"/>
      <c r="B931" s="30">
        <v>630026</v>
      </c>
      <c r="C931" s="31">
        <v>3</v>
      </c>
      <c r="D931" s="30">
        <v>26</v>
      </c>
      <c r="E931" s="30">
        <v>630027</v>
      </c>
      <c r="F931" s="32" t="s">
        <v>91</v>
      </c>
      <c r="G931" s="32" t="s">
        <v>60</v>
      </c>
      <c r="H931" s="33" t="str">
        <f t="shared" si="77"/>
        <v>[{"item_id":4,"count":10000}]</v>
      </c>
      <c r="I931" s="34"/>
      <c r="J931" s="34" t="str">
        <f t="shared" si="75"/>
        <v>[
{"monster_id":20151,"level":50,"stage":1,"spos":1,"cpos":1},
{"monster_id":20040,"level":50,"stage":1,"spos":2,"cpos":2},
{"monster_id":20041,"level":50,"stage":1,"spos":3,"cpos":3},
{"monster_id":20031,"level":50,"stage":1,"spos":4,"cpos":4},
{"monster_id":20411,"level":50,"stage":1,"spos":5,"cpos":5},
{"monster_id":20141,"level":50,"stage":1,"spos":6,"cpos":6}
]</v>
      </c>
      <c r="L931" s="3">
        <f t="shared" si="73"/>
        <v>1</v>
      </c>
      <c r="M931" s="3">
        <f t="shared" si="74"/>
        <v>6</v>
      </c>
      <c r="R931" s="24" t="s">
        <v>62</v>
      </c>
      <c r="X931">
        <v>70063</v>
      </c>
      <c r="Z931">
        <f t="shared" si="76"/>
        <v>50</v>
      </c>
      <c r="AA931">
        <v>1</v>
      </c>
      <c r="AB931">
        <v>20151</v>
      </c>
      <c r="AC931">
        <v>20040</v>
      </c>
      <c r="AD931">
        <v>20041</v>
      </c>
      <c r="AE931">
        <v>20031</v>
      </c>
      <c r="AF931">
        <v>20411</v>
      </c>
      <c r="AG931">
        <v>20141</v>
      </c>
      <c r="AH931">
        <v>1</v>
      </c>
      <c r="AI931">
        <v>1</v>
      </c>
      <c r="AJ931">
        <v>1</v>
      </c>
      <c r="AK931">
        <v>1</v>
      </c>
      <c r="AL931">
        <v>1</v>
      </c>
      <c r="AM931">
        <v>1</v>
      </c>
    </row>
    <row r="932" spans="1:39" ht="132" x14ac:dyDescent="0.15">
      <c r="A932" s="1"/>
      <c r="B932" s="30">
        <v>630027</v>
      </c>
      <c r="C932" s="31">
        <v>3</v>
      </c>
      <c r="D932" s="30">
        <v>27</v>
      </c>
      <c r="E932" s="30">
        <v>630028</v>
      </c>
      <c r="F932" s="32" t="s">
        <v>91</v>
      </c>
      <c r="G932" s="32" t="s">
        <v>60</v>
      </c>
      <c r="H932" s="33" t="str">
        <f t="shared" si="77"/>
        <v>[{"item_id":1,"count":10000}]</v>
      </c>
      <c r="I932" s="34"/>
      <c r="J932" s="34" t="str">
        <f t="shared" si="75"/>
        <v>[
{"monster_id":20360,"level":51,"stage":1,"spos":1,"cpos":1},
{"monster_id":20390,"level":51,"stage":1,"spos":2,"cpos":2},
{"monster_id":20471,"level":51,"stage":1,"spos":3,"cpos":3},
{"monster_id":20131,"level":51,"stage":1,"spos":4,"cpos":4},
{"monster_id":20401,"level":51,"stage":1,"spos":5,"cpos":5},
{"monster_id":20030,"level":51,"stage":1,"spos":6,"cpos":6}
]</v>
      </c>
      <c r="L932" s="3">
        <f t="shared" si="73"/>
        <v>2</v>
      </c>
      <c r="M932" s="3">
        <f t="shared" si="74"/>
        <v>7</v>
      </c>
      <c r="S932" s="24" t="s">
        <v>63</v>
      </c>
      <c r="X932">
        <v>70063</v>
      </c>
      <c r="Z932">
        <f t="shared" si="76"/>
        <v>51</v>
      </c>
      <c r="AA932">
        <v>1</v>
      </c>
      <c r="AB932">
        <v>20360</v>
      </c>
      <c r="AC932">
        <v>20390</v>
      </c>
      <c r="AD932">
        <v>20471</v>
      </c>
      <c r="AE932">
        <v>20131</v>
      </c>
      <c r="AF932">
        <v>20401</v>
      </c>
      <c r="AG932">
        <v>20030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</row>
    <row r="933" spans="1:39" ht="132" x14ac:dyDescent="0.15">
      <c r="A933" s="1"/>
      <c r="B933" s="30">
        <v>630028</v>
      </c>
      <c r="C933" s="31">
        <v>3</v>
      </c>
      <c r="D933" s="30">
        <v>28</v>
      </c>
      <c r="E933" s="30">
        <v>630029</v>
      </c>
      <c r="F933" s="32" t="s">
        <v>91</v>
      </c>
      <c r="G933" s="32" t="s">
        <v>60</v>
      </c>
      <c r="H933" s="33" t="str">
        <f t="shared" si="77"/>
        <v>[{"item_id":4,"count":10000}]</v>
      </c>
      <c r="I933" s="34"/>
      <c r="J933" s="34" t="str">
        <f t="shared" si="75"/>
        <v>[
{"monster_id":20421,"level":52,"stage":1,"spos":1,"cpos":1},
{"monster_id":20430,"level":52,"stage":1,"spos":2,"cpos":2},
{"monster_id":20070,"level":52,"stage":1,"spos":3,"cpos":3},
{"monster_id":20330,"level":52,"stage":1,"spos":4,"cpos":4},
{"monster_id":20041,"level":52,"stage":1,"spos":5,"cpos":5},
{"monster_id":20051,"level":52,"stage":1,"spos":6,"cpos":6}
]</v>
      </c>
      <c r="L933" s="3">
        <f t="shared" si="73"/>
        <v>3</v>
      </c>
      <c r="M933" s="3">
        <f t="shared" si="74"/>
        <v>8</v>
      </c>
      <c r="R933" s="24" t="s">
        <v>62</v>
      </c>
      <c r="X933">
        <v>70063</v>
      </c>
      <c r="Z933">
        <f t="shared" si="76"/>
        <v>52</v>
      </c>
      <c r="AA933">
        <v>1</v>
      </c>
      <c r="AB933">
        <v>20421</v>
      </c>
      <c r="AC933">
        <v>20430</v>
      </c>
      <c r="AD933">
        <v>20070</v>
      </c>
      <c r="AE933">
        <v>20330</v>
      </c>
      <c r="AF933">
        <v>20041</v>
      </c>
      <c r="AG933">
        <v>20051</v>
      </c>
      <c r="AH933">
        <v>1</v>
      </c>
      <c r="AI933">
        <v>1</v>
      </c>
      <c r="AJ933">
        <v>1</v>
      </c>
      <c r="AK933">
        <v>1</v>
      </c>
      <c r="AL933">
        <v>1</v>
      </c>
      <c r="AM933">
        <v>1</v>
      </c>
    </row>
    <row r="934" spans="1:39" ht="132" x14ac:dyDescent="0.15">
      <c r="A934" s="1"/>
      <c r="B934" s="30">
        <v>630029</v>
      </c>
      <c r="C934" s="31">
        <v>3</v>
      </c>
      <c r="D934" s="30">
        <v>29</v>
      </c>
      <c r="E934" s="30">
        <v>630030</v>
      </c>
      <c r="F934" s="32" t="s">
        <v>91</v>
      </c>
      <c r="G934" s="32" t="s">
        <v>60</v>
      </c>
      <c r="H934" s="33" t="str">
        <f t="shared" si="77"/>
        <v>[{"item_id":1,"count":10000}]</v>
      </c>
      <c r="I934" s="34"/>
      <c r="J934" s="34" t="str">
        <f t="shared" si="75"/>
        <v>[
{"monster_id":20030,"level":53,"stage":1,"spos":1,"cpos":1},
{"monster_id":20040,"level":53,"stage":1,"spos":2,"cpos":2},
{"monster_id":20380,"level":53,"stage":1,"spos":3,"cpos":3},
{"monster_id":20071,"level":53,"stage":1,"spos":4,"cpos":4},
{"monster_id":20381,"level":53,"stage":1,"spos":5,"cpos":5},
{"monster_id":20081,"level":53,"stage":1,"spos":6,"cpos":6}
]</v>
      </c>
      <c r="L934" s="3">
        <f t="shared" si="73"/>
        <v>4</v>
      </c>
      <c r="M934" s="3">
        <f t="shared" si="74"/>
        <v>9</v>
      </c>
      <c r="S934" s="24" t="s">
        <v>63</v>
      </c>
      <c r="X934">
        <v>70063</v>
      </c>
      <c r="Z934">
        <f t="shared" si="76"/>
        <v>53</v>
      </c>
      <c r="AA934">
        <v>1</v>
      </c>
      <c r="AB934">
        <v>20030</v>
      </c>
      <c r="AC934">
        <v>20040</v>
      </c>
      <c r="AD934">
        <v>20380</v>
      </c>
      <c r="AE934">
        <v>20071</v>
      </c>
      <c r="AF934">
        <v>20381</v>
      </c>
      <c r="AG934">
        <v>20081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</row>
    <row r="935" spans="1:39" ht="132" x14ac:dyDescent="0.15">
      <c r="A935" s="1"/>
      <c r="B935" s="30">
        <v>630030</v>
      </c>
      <c r="C935" s="31">
        <v>3</v>
      </c>
      <c r="D935" s="30">
        <v>30</v>
      </c>
      <c r="E935" s="30">
        <v>630031</v>
      </c>
      <c r="F935" s="32" t="s">
        <v>91</v>
      </c>
      <c r="G935" s="32" t="s">
        <v>60</v>
      </c>
      <c r="H935" s="33" t="str">
        <f t="shared" si="77"/>
        <v>[{"item_id":161,"count":7}]</v>
      </c>
      <c r="I935" s="34">
        <v>1</v>
      </c>
      <c r="J935" s="34" t="str">
        <f>"[
{""monster_id"":"&amp;AB935&amp;",""level"":"&amp;Z935&amp;",""stage"":"&amp;AH935&amp;",""spos"":1,""cpos"":1,""boss"":1},
{""monster_id"":"&amp;AC935&amp;",""level"":"&amp;Z935&amp;",""stage"":"&amp;AI935&amp;",""spos"":2,""cpos"":2},
{""monster_id"":"&amp;AD935&amp;",""level"":"&amp;Z935&amp;",""stage"":"&amp;AJ935&amp;",""spos"":3,""cpos"":3},
{""monster_id"":"&amp;AE935&amp;",""level"":"&amp;Z935&amp;",""stage"":"&amp;AK935&amp;",""spos"":4,""cpos"":4},
{""monster_id"":"&amp;AF935&amp;",""level"":"&amp;Z935&amp;",""stage"":"&amp;AL935&amp;",""spos"":5,""cpos"":5},
{""monster_id"":"&amp;AG935&amp;",""level"":"&amp;Z935&amp;",""stage"":"&amp;AM935&amp;",""spos"":6,""cpos"":6}
]"</f>
        <v>[
{"monster_id":20061,"level":55,"stage":2,"spos":1,"cpos":1,"boss":1},
{"monster_id":20320,"level":55,"stage":2,"spos":2,"cpos":2},
{"monster_id":20061,"level":55,"stage":2,"spos":3,"cpos":3},
{"monster_id":20180,"level":55,"stage":2,"spos":4,"cpos":4},
{"monster_id":20150,"level":55,"stage":2,"spos":5,"cpos":5},
{"monster_id":20031,"level":55,"stage":2,"spos":6,"cpos":6}
]</v>
      </c>
      <c r="L935" s="3">
        <f t="shared" si="73"/>
        <v>0</v>
      </c>
      <c r="M935" s="3">
        <f t="shared" si="74"/>
        <v>0</v>
      </c>
      <c r="T935" s="24" t="str">
        <f>"{""item_id"":"&amp;W935&amp;",""count"":7}"</f>
        <v>{"item_id":161,"count":7}</v>
      </c>
      <c r="W935">
        <v>161</v>
      </c>
      <c r="X935">
        <v>70063</v>
      </c>
      <c r="Z935">
        <f t="shared" si="76"/>
        <v>55</v>
      </c>
      <c r="AA935">
        <v>2</v>
      </c>
      <c r="AB935">
        <v>20061</v>
      </c>
      <c r="AC935">
        <v>20320</v>
      </c>
      <c r="AD935">
        <v>20061</v>
      </c>
      <c r="AE935">
        <v>20180</v>
      </c>
      <c r="AF935">
        <v>20150</v>
      </c>
      <c r="AG935">
        <v>20031</v>
      </c>
      <c r="AH935">
        <v>2</v>
      </c>
      <c r="AI935">
        <v>2</v>
      </c>
      <c r="AJ935">
        <v>2</v>
      </c>
      <c r="AK935">
        <v>2</v>
      </c>
      <c r="AL935">
        <v>2</v>
      </c>
      <c r="AM935">
        <v>2</v>
      </c>
    </row>
    <row r="936" spans="1:39" ht="132" x14ac:dyDescent="0.15">
      <c r="A936" s="1"/>
      <c r="B936" s="30">
        <v>630031</v>
      </c>
      <c r="C936" s="31">
        <v>3</v>
      </c>
      <c r="D936" s="30">
        <v>31</v>
      </c>
      <c r="E936" s="30">
        <v>630032</v>
      </c>
      <c r="F936" s="32" t="s">
        <v>91</v>
      </c>
      <c r="G936" s="32" t="s">
        <v>60</v>
      </c>
      <c r="H936" s="33" t="str">
        <f t="shared" si="77"/>
        <v>[{"item_id":4,"count":10000}]</v>
      </c>
      <c r="I936" s="34"/>
      <c r="J936" s="34" t="str">
        <f t="shared" si="75"/>
        <v>[
{"monster_id":20131,"level":56,"stage":2,"spos":1,"cpos":1},
{"monster_id":20310,"level":56,"stage":2,"spos":2,"cpos":2},
{"monster_id":20421,"level":56,"stage":2,"spos":3,"cpos":3},
{"monster_id":20441,"level":56,"stage":2,"spos":4,"cpos":4},
{"monster_id":20332,"level":56,"stage":2,"spos":5,"cpos":5},
{"monster_id":20021,"level":56,"stage":2,"spos":6,"cpos":6}
]</v>
      </c>
      <c r="L936" s="3">
        <f t="shared" si="73"/>
        <v>1</v>
      </c>
      <c r="M936" s="3">
        <f t="shared" si="74"/>
        <v>1</v>
      </c>
      <c r="R936" s="24" t="s">
        <v>62</v>
      </c>
      <c r="X936">
        <v>70063</v>
      </c>
      <c r="Z936">
        <f t="shared" si="76"/>
        <v>56</v>
      </c>
      <c r="AA936">
        <v>1</v>
      </c>
      <c r="AB936">
        <v>20131</v>
      </c>
      <c r="AC936">
        <v>20310</v>
      </c>
      <c r="AD936">
        <v>20421</v>
      </c>
      <c r="AE936">
        <v>20441</v>
      </c>
      <c r="AF936">
        <v>20332</v>
      </c>
      <c r="AG936">
        <v>20021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2</v>
      </c>
    </row>
    <row r="937" spans="1:39" ht="132" x14ac:dyDescent="0.15">
      <c r="A937" s="1"/>
      <c r="B937" s="30">
        <v>630032</v>
      </c>
      <c r="C937" s="31">
        <v>3</v>
      </c>
      <c r="D937" s="30">
        <v>32</v>
      </c>
      <c r="E937" s="30">
        <v>630033</v>
      </c>
      <c r="F937" s="32" t="s">
        <v>91</v>
      </c>
      <c r="G937" s="32" t="s">
        <v>60</v>
      </c>
      <c r="H937" s="33" t="str">
        <f t="shared" si="77"/>
        <v>[{"item_id":1,"count":10000}]</v>
      </c>
      <c r="I937" s="34"/>
      <c r="J937" s="34" t="str">
        <f t="shared" si="75"/>
        <v>[
{"monster_id":20160,"level":57,"stage":2,"spos":1,"cpos":1},
{"monster_id":20460,"level":57,"stage":2,"spos":2,"cpos":2},
{"monster_id":20080,"level":57,"stage":2,"spos":3,"cpos":3},
{"monster_id":20382,"level":57,"stage":2,"spos":4,"cpos":4},
{"monster_id":20181,"level":57,"stage":2,"spos":5,"cpos":5},
{"monster_id":20462,"level":57,"stage":2,"spos":6,"cpos":6}
]</v>
      </c>
      <c r="L937" s="3">
        <f t="shared" si="73"/>
        <v>2</v>
      </c>
      <c r="M937" s="3">
        <f t="shared" si="74"/>
        <v>2</v>
      </c>
      <c r="S937" s="24" t="s">
        <v>63</v>
      </c>
      <c r="X937">
        <v>70063</v>
      </c>
      <c r="Z937">
        <f t="shared" si="76"/>
        <v>57</v>
      </c>
      <c r="AA937">
        <v>1</v>
      </c>
      <c r="AB937">
        <v>20160</v>
      </c>
      <c r="AC937">
        <v>20460</v>
      </c>
      <c r="AD937">
        <v>20080</v>
      </c>
      <c r="AE937">
        <v>20382</v>
      </c>
      <c r="AF937">
        <v>20181</v>
      </c>
      <c r="AG937">
        <v>20462</v>
      </c>
      <c r="AH937">
        <v>2</v>
      </c>
      <c r="AI937">
        <v>2</v>
      </c>
      <c r="AJ937">
        <v>2</v>
      </c>
      <c r="AK937">
        <v>2</v>
      </c>
      <c r="AL937">
        <v>2</v>
      </c>
      <c r="AM937">
        <v>2</v>
      </c>
    </row>
    <row r="938" spans="1:39" ht="132" x14ac:dyDescent="0.15">
      <c r="A938" s="1"/>
      <c r="B938" s="30">
        <v>630033</v>
      </c>
      <c r="C938" s="31">
        <v>3</v>
      </c>
      <c r="D938" s="30">
        <v>33</v>
      </c>
      <c r="E938" s="30">
        <v>630034</v>
      </c>
      <c r="F938" s="32" t="s">
        <v>91</v>
      </c>
      <c r="G938" s="32" t="s">
        <v>60</v>
      </c>
      <c r="H938" s="33" t="str">
        <f t="shared" si="77"/>
        <v>[{"item_id":4,"count":10000}]</v>
      </c>
      <c r="I938" s="34"/>
      <c r="J938" s="34" t="str">
        <f t="shared" si="75"/>
        <v>[
{"monster_id":20032,"level":58,"stage":2,"spos":1,"cpos":1},
{"monster_id":20372,"level":58,"stage":2,"spos":2,"cpos":2},
{"monster_id":20050,"level":58,"stage":2,"spos":3,"cpos":3},
{"monster_id":20040,"level":58,"stage":2,"spos":4,"cpos":4},
{"monster_id":20341,"level":58,"stage":2,"spos":5,"cpos":5},
{"monster_id":20030,"level":58,"stage":2,"spos":6,"cpos":6}
]</v>
      </c>
      <c r="L938" s="3">
        <f t="shared" si="73"/>
        <v>3</v>
      </c>
      <c r="M938" s="3">
        <f t="shared" si="74"/>
        <v>3</v>
      </c>
      <c r="R938" s="24" t="s">
        <v>62</v>
      </c>
      <c r="X938">
        <v>70063</v>
      </c>
      <c r="Z938">
        <f t="shared" si="76"/>
        <v>58</v>
      </c>
      <c r="AA938">
        <v>1</v>
      </c>
      <c r="AB938">
        <v>20032</v>
      </c>
      <c r="AC938">
        <v>20372</v>
      </c>
      <c r="AD938">
        <v>20050</v>
      </c>
      <c r="AE938">
        <v>20040</v>
      </c>
      <c r="AF938">
        <v>20341</v>
      </c>
      <c r="AG938">
        <v>20030</v>
      </c>
      <c r="AH938">
        <v>2</v>
      </c>
      <c r="AI938">
        <v>2</v>
      </c>
      <c r="AJ938">
        <v>2</v>
      </c>
      <c r="AK938">
        <v>2</v>
      </c>
      <c r="AL938">
        <v>2</v>
      </c>
      <c r="AM938">
        <v>2</v>
      </c>
    </row>
    <row r="939" spans="1:39" ht="132" x14ac:dyDescent="0.15">
      <c r="A939" s="1"/>
      <c r="B939" s="30">
        <v>630034</v>
      </c>
      <c r="C939" s="31">
        <v>3</v>
      </c>
      <c r="D939" s="30">
        <v>34</v>
      </c>
      <c r="E939" s="30">
        <v>630035</v>
      </c>
      <c r="F939" s="32" t="s">
        <v>91</v>
      </c>
      <c r="G939" s="32" t="s">
        <v>60</v>
      </c>
      <c r="H939" s="33" t="str">
        <f t="shared" si="77"/>
        <v>[{"item_id":1,"count":10000}]</v>
      </c>
      <c r="I939" s="34"/>
      <c r="J939" s="34" t="str">
        <f t="shared" si="75"/>
        <v>[
{"monster_id":20042,"level":59,"stage":2,"spos":1,"cpos":1},
{"monster_id":20070,"level":59,"stage":2,"spos":2,"cpos":2},
{"monster_id":20050,"level":59,"stage":2,"spos":3,"cpos":3},
{"monster_id":20020,"level":59,"stage":2,"spos":4,"cpos":4},
{"monster_id":20172,"level":59,"stage":2,"spos":5,"cpos":5},
{"monster_id":20021,"level":59,"stage":2,"spos":6,"cpos":6}
]</v>
      </c>
      <c r="L939" s="3">
        <f t="shared" si="73"/>
        <v>4</v>
      </c>
      <c r="M939" s="3">
        <f t="shared" si="74"/>
        <v>4</v>
      </c>
      <c r="S939" s="24" t="s">
        <v>63</v>
      </c>
      <c r="X939">
        <v>70063</v>
      </c>
      <c r="Z939">
        <f t="shared" si="76"/>
        <v>59</v>
      </c>
      <c r="AA939">
        <v>1</v>
      </c>
      <c r="AB939">
        <v>20042</v>
      </c>
      <c r="AC939">
        <v>20070</v>
      </c>
      <c r="AD939">
        <v>20050</v>
      </c>
      <c r="AE939">
        <v>20020</v>
      </c>
      <c r="AF939">
        <v>20172</v>
      </c>
      <c r="AG939">
        <v>20021</v>
      </c>
      <c r="AH939">
        <v>2</v>
      </c>
      <c r="AI939">
        <v>2</v>
      </c>
      <c r="AJ939">
        <v>2</v>
      </c>
      <c r="AK939">
        <v>2</v>
      </c>
      <c r="AL939">
        <v>2</v>
      </c>
      <c r="AM939">
        <v>2</v>
      </c>
    </row>
    <row r="940" spans="1:39" ht="132" x14ac:dyDescent="0.15">
      <c r="A940" s="1"/>
      <c r="B940" s="30">
        <v>630035</v>
      </c>
      <c r="C940" s="31">
        <v>3</v>
      </c>
      <c r="D940" s="30">
        <v>35</v>
      </c>
      <c r="E940" s="30">
        <v>630036</v>
      </c>
      <c r="F940" s="32" t="s">
        <v>91</v>
      </c>
      <c r="G940" s="32" t="s">
        <v>60</v>
      </c>
      <c r="H940" s="33" t="str">
        <f t="shared" si="77"/>
        <v>[{"item_id":162,"count":6}]</v>
      </c>
      <c r="I940" s="34">
        <v>1</v>
      </c>
      <c r="J940" s="34" t="str">
        <f>"[
{""monster_id"":"&amp;AB940&amp;",""level"":"&amp;Z940&amp;",""stage"":"&amp;AH940&amp;",""spos"":1,""cpos"":1,""boss"":1},
{""monster_id"":"&amp;AC940&amp;",""level"":"&amp;Z940&amp;",""stage"":"&amp;AI940&amp;",""spos"":2,""cpos"":2},
{""monster_id"":"&amp;AD940&amp;",""level"":"&amp;Z940&amp;",""stage"":"&amp;AJ940&amp;",""spos"":3,""cpos"":3},
{""monster_id"":"&amp;AE940&amp;",""level"":"&amp;Z940&amp;",""stage"":"&amp;AK940&amp;",""spos"":4,""cpos"":4},
{""monster_id"":"&amp;AF940&amp;",""level"":"&amp;Z940&amp;",""stage"":"&amp;AL940&amp;",""spos"":5,""cpos"":5},
{""monster_id"":"&amp;AG940&amp;",""level"":"&amp;Z940&amp;",""stage"":"&amp;AM940&amp;",""spos"":6,""cpos"":6}
]"</f>
        <v>[
{"monster_id":20081,"level":61,"stage":2,"spos":1,"cpos":1,"boss":1},
{"monster_id":20402,"level":61,"stage":2,"spos":2,"cpos":2},
{"monster_id":20441,"level":61,"stage":2,"spos":3,"cpos":3},
{"monster_id":20391,"level":61,"stage":2,"spos":4,"cpos":4},
{"monster_id":20362,"level":61,"stage":2,"spos":5,"cpos":5},
{"monster_id":20461,"level":61,"stage":2,"spos":6,"cpos":6}
]</v>
      </c>
      <c r="L940" s="3">
        <f t="shared" si="73"/>
        <v>0</v>
      </c>
      <c r="M940" s="3">
        <f t="shared" si="74"/>
        <v>5</v>
      </c>
      <c r="T940" s="24" t="str">
        <f>"{""item_id"":"&amp;W940&amp;",""count"":6}"</f>
        <v>{"item_id":162,"count":6}</v>
      </c>
      <c r="W940">
        <v>162</v>
      </c>
      <c r="X940">
        <v>70063</v>
      </c>
      <c r="Z940">
        <f t="shared" si="76"/>
        <v>61</v>
      </c>
      <c r="AA940">
        <v>2</v>
      </c>
      <c r="AB940">
        <v>20081</v>
      </c>
      <c r="AC940">
        <v>20402</v>
      </c>
      <c r="AD940">
        <v>20441</v>
      </c>
      <c r="AE940">
        <v>20391</v>
      </c>
      <c r="AF940">
        <v>20362</v>
      </c>
      <c r="AG940">
        <v>20461</v>
      </c>
      <c r="AH940">
        <v>2</v>
      </c>
      <c r="AI940">
        <v>2</v>
      </c>
      <c r="AJ940">
        <v>2</v>
      </c>
      <c r="AK940">
        <v>2</v>
      </c>
      <c r="AL940">
        <v>2</v>
      </c>
      <c r="AM940">
        <v>2</v>
      </c>
    </row>
    <row r="941" spans="1:39" ht="132" x14ac:dyDescent="0.15">
      <c r="A941" s="1"/>
      <c r="B941" s="30">
        <v>630036</v>
      </c>
      <c r="C941" s="31">
        <v>3</v>
      </c>
      <c r="D941" s="30">
        <v>36</v>
      </c>
      <c r="E941" s="30">
        <v>630037</v>
      </c>
      <c r="F941" s="32" t="s">
        <v>91</v>
      </c>
      <c r="G941" s="32" t="s">
        <v>60</v>
      </c>
      <c r="H941" s="33" t="str">
        <f t="shared" si="77"/>
        <v>[{"item_id":4,"count":10000}]</v>
      </c>
      <c r="I941" s="34"/>
      <c r="J941" s="34" t="str">
        <f t="shared" si="75"/>
        <v>[
{"monster_id":20041,"level":62,"stage":2,"spos":1,"cpos":1},
{"monster_id":20062,"level":62,"stage":2,"spos":2,"cpos":2},
{"monster_id":20400,"level":62,"stage":2,"spos":3,"cpos":3},
{"monster_id":20060,"level":62,"stage":2,"spos":4,"cpos":4},
{"monster_id":20350,"level":62,"stage":2,"spos":5,"cpos":5},
{"monster_id":20160,"level":62,"stage":2,"spos":6,"cpos":6}
]</v>
      </c>
      <c r="L941" s="3">
        <f t="shared" si="73"/>
        <v>1</v>
      </c>
      <c r="M941" s="3">
        <f t="shared" si="74"/>
        <v>6</v>
      </c>
      <c r="R941" s="24" t="s">
        <v>62</v>
      </c>
      <c r="X941">
        <v>70063</v>
      </c>
      <c r="Z941">
        <f t="shared" si="76"/>
        <v>62</v>
      </c>
      <c r="AA941">
        <v>1</v>
      </c>
      <c r="AB941">
        <v>20041</v>
      </c>
      <c r="AC941">
        <v>20062</v>
      </c>
      <c r="AD941">
        <v>20400</v>
      </c>
      <c r="AE941">
        <v>20060</v>
      </c>
      <c r="AF941">
        <v>20350</v>
      </c>
      <c r="AG941">
        <v>20160</v>
      </c>
      <c r="AH941">
        <v>2</v>
      </c>
      <c r="AI941">
        <v>2</v>
      </c>
      <c r="AJ941">
        <v>2</v>
      </c>
      <c r="AK941">
        <v>2</v>
      </c>
      <c r="AL941">
        <v>2</v>
      </c>
      <c r="AM941">
        <v>2</v>
      </c>
    </row>
    <row r="942" spans="1:39" ht="132" x14ac:dyDescent="0.15">
      <c r="A942" s="1"/>
      <c r="B942" s="30">
        <v>630037</v>
      </c>
      <c r="C942" s="31">
        <v>3</v>
      </c>
      <c r="D942" s="30">
        <v>37</v>
      </c>
      <c r="E942" s="30">
        <v>630038</v>
      </c>
      <c r="F942" s="32" t="s">
        <v>91</v>
      </c>
      <c r="G942" s="32" t="s">
        <v>60</v>
      </c>
      <c r="H942" s="33" t="str">
        <f t="shared" si="77"/>
        <v>[{"item_id":1,"count":10000}]</v>
      </c>
      <c r="I942" s="34"/>
      <c r="J942" s="34" t="str">
        <f t="shared" si="75"/>
        <v>[
{"monster_id":20130,"level":63,"stage":2,"spos":1,"cpos":1},
{"monster_id":20320,"level":63,"stage":2,"spos":2,"cpos":2},
{"monster_id":20381,"level":63,"stage":2,"spos":3,"cpos":3},
{"monster_id":20472,"level":63,"stage":2,"spos":4,"cpos":4},
{"monster_id":20150,"level":63,"stage":2,"spos":5,"cpos":5},
{"monster_id":20432,"level":63,"stage":2,"spos":6,"cpos":6}
]</v>
      </c>
      <c r="L942" s="3">
        <f t="shared" si="73"/>
        <v>2</v>
      </c>
      <c r="M942" s="3">
        <f t="shared" si="74"/>
        <v>7</v>
      </c>
      <c r="S942" s="24" t="s">
        <v>63</v>
      </c>
      <c r="X942">
        <v>70063</v>
      </c>
      <c r="Z942">
        <f t="shared" si="76"/>
        <v>63</v>
      </c>
      <c r="AA942">
        <v>1</v>
      </c>
      <c r="AB942">
        <v>20130</v>
      </c>
      <c r="AC942">
        <v>20320</v>
      </c>
      <c r="AD942">
        <v>20381</v>
      </c>
      <c r="AE942">
        <v>20472</v>
      </c>
      <c r="AF942">
        <v>20150</v>
      </c>
      <c r="AG942">
        <v>20432</v>
      </c>
      <c r="AH942">
        <v>2</v>
      </c>
      <c r="AI942">
        <v>2</v>
      </c>
      <c r="AJ942">
        <v>2</v>
      </c>
      <c r="AK942">
        <v>2</v>
      </c>
      <c r="AL942">
        <v>2</v>
      </c>
      <c r="AM942">
        <v>2</v>
      </c>
    </row>
    <row r="943" spans="1:39" ht="132" x14ac:dyDescent="0.15">
      <c r="A943" s="1"/>
      <c r="B943" s="30">
        <v>630038</v>
      </c>
      <c r="C943" s="31">
        <v>3</v>
      </c>
      <c r="D943" s="30">
        <v>38</v>
      </c>
      <c r="E943" s="30">
        <v>630039</v>
      </c>
      <c r="F943" s="32" t="s">
        <v>91</v>
      </c>
      <c r="G943" s="32" t="s">
        <v>60</v>
      </c>
      <c r="H943" s="33" t="str">
        <f t="shared" si="77"/>
        <v>[{"item_id":4,"count":10000}]</v>
      </c>
      <c r="I943" s="34"/>
      <c r="J943" s="34" t="str">
        <f t="shared" si="75"/>
        <v>[
{"monster_id":20030,"level":64,"stage":2,"spos":1,"cpos":1},
{"monster_id":20372,"level":64,"stage":2,"spos":2,"cpos":2},
{"monster_id":20131,"level":64,"stage":2,"spos":3,"cpos":3},
{"monster_id":20320,"level":64,"stage":2,"spos":4,"cpos":4},
{"monster_id":20160,"level":64,"stage":2,"spos":5,"cpos":5},
{"monster_id":20051,"level":64,"stage":2,"spos":6,"cpos":6}
]</v>
      </c>
      <c r="L943" s="3">
        <f t="shared" si="73"/>
        <v>3</v>
      </c>
      <c r="M943" s="3">
        <f t="shared" si="74"/>
        <v>8</v>
      </c>
      <c r="R943" s="24" t="s">
        <v>62</v>
      </c>
      <c r="X943">
        <v>70063</v>
      </c>
      <c r="Z943">
        <f t="shared" si="76"/>
        <v>64</v>
      </c>
      <c r="AA943">
        <v>1</v>
      </c>
      <c r="AB943">
        <v>20030</v>
      </c>
      <c r="AC943">
        <v>20372</v>
      </c>
      <c r="AD943">
        <v>20131</v>
      </c>
      <c r="AE943">
        <v>20320</v>
      </c>
      <c r="AF943">
        <v>20160</v>
      </c>
      <c r="AG943">
        <v>20051</v>
      </c>
      <c r="AH943">
        <v>2</v>
      </c>
      <c r="AI943">
        <v>2</v>
      </c>
      <c r="AJ943">
        <v>2</v>
      </c>
      <c r="AK943">
        <v>2</v>
      </c>
      <c r="AL943">
        <v>2</v>
      </c>
      <c r="AM943">
        <v>2</v>
      </c>
    </row>
    <row r="944" spans="1:39" ht="132" x14ac:dyDescent="0.15">
      <c r="A944" s="1"/>
      <c r="B944" s="30">
        <v>630039</v>
      </c>
      <c r="C944" s="31">
        <v>3</v>
      </c>
      <c r="D944" s="30">
        <v>39</v>
      </c>
      <c r="E944" s="30">
        <v>630040</v>
      </c>
      <c r="F944" s="32" t="s">
        <v>91</v>
      </c>
      <c r="G944" s="32" t="s">
        <v>60</v>
      </c>
      <c r="H944" s="33" t="str">
        <f t="shared" si="77"/>
        <v>[{"item_id":1,"count":10000}]</v>
      </c>
      <c r="I944" s="34"/>
      <c r="J944" s="34" t="str">
        <f t="shared" si="75"/>
        <v>[
{"monster_id":20032,"level":65,"stage":2,"spos":1,"cpos":1},
{"monster_id":20340,"level":65,"stage":2,"spos":2,"cpos":2},
{"monster_id":20460,"level":65,"stage":2,"spos":3,"cpos":3},
{"monster_id":20181,"level":65,"stage":2,"spos":4,"cpos":4},
{"monster_id":20320,"level":65,"stage":2,"spos":5,"cpos":5},
{"monster_id":20112,"level":65,"stage":2,"spos":6,"cpos":6}
]</v>
      </c>
      <c r="L944" s="3">
        <f t="shared" si="73"/>
        <v>4</v>
      </c>
      <c r="M944" s="3">
        <f t="shared" si="74"/>
        <v>9</v>
      </c>
      <c r="S944" s="24" t="s">
        <v>63</v>
      </c>
      <c r="X944">
        <v>70063</v>
      </c>
      <c r="Z944">
        <f t="shared" si="76"/>
        <v>65</v>
      </c>
      <c r="AA944">
        <v>1</v>
      </c>
      <c r="AB944">
        <v>20032</v>
      </c>
      <c r="AC944">
        <v>20340</v>
      </c>
      <c r="AD944">
        <v>20460</v>
      </c>
      <c r="AE944">
        <v>20181</v>
      </c>
      <c r="AF944">
        <v>20320</v>
      </c>
      <c r="AG944">
        <v>20112</v>
      </c>
      <c r="AH944">
        <v>2</v>
      </c>
      <c r="AI944">
        <v>2</v>
      </c>
      <c r="AJ944">
        <v>2</v>
      </c>
      <c r="AK944">
        <v>2</v>
      </c>
      <c r="AL944">
        <v>2</v>
      </c>
      <c r="AM944">
        <v>2</v>
      </c>
    </row>
    <row r="945" spans="1:39" ht="132" x14ac:dyDescent="0.15">
      <c r="A945" s="1"/>
      <c r="B945" s="30">
        <v>630040</v>
      </c>
      <c r="C945" s="31">
        <v>3</v>
      </c>
      <c r="D945" s="30">
        <v>40</v>
      </c>
      <c r="E945" s="31">
        <v>630041</v>
      </c>
      <c r="F945" s="32" t="s">
        <v>91</v>
      </c>
      <c r="G945" s="32" t="s">
        <v>60</v>
      </c>
      <c r="H945" s="33" t="str">
        <f t="shared" si="77"/>
        <v>[{"item_id":163,"count":5}]</v>
      </c>
      <c r="I945" s="34">
        <v>1</v>
      </c>
      <c r="J945" s="34" t="str">
        <f>"[
{""monster_id"":"&amp;AB945&amp;",""level"":"&amp;Z945&amp;",""stage"":"&amp;AH945&amp;",""spos"":1,""cpos"":1,""boss"":1},
{""monster_id"":"&amp;AC945&amp;",""level"":"&amp;Z945&amp;",""stage"":"&amp;AI945&amp;",""spos"":2,""cpos"":2},
{""monster_id"":"&amp;AD945&amp;",""level"":"&amp;Z945&amp;",""stage"":"&amp;AJ945&amp;",""spos"":3,""cpos"":3},
{""monster_id"":"&amp;AE945&amp;",""level"":"&amp;Z945&amp;",""stage"":"&amp;AK945&amp;",""spos"":4,""cpos"":4},
{""monster_id"":"&amp;AF945&amp;",""level"":"&amp;Z945&amp;",""stage"":"&amp;AL945&amp;",""spos"":5,""cpos"":5},
{""monster_id"":"&amp;AG945&amp;",""level"":"&amp;Z945&amp;",""stage"":"&amp;AM945&amp;",""spos"":6,""cpos"":6}
]"</f>
        <v>[
{"monster_id":20042,"level":67,"stage":2,"spos":1,"cpos":1,"boss":1},
{"monster_id":20380,"level":67,"stage":2,"spos":2,"cpos":2},
{"monster_id":20040,"level":67,"stage":2,"spos":3,"cpos":3},
{"monster_id":20162,"level":67,"stage":2,"spos":4,"cpos":4},
{"monster_id":20360,"level":67,"stage":2,"spos":5,"cpos":5},
{"monster_id":20401,"level":67,"stage":2,"spos":6,"cpos":6}
]</v>
      </c>
      <c r="L945" s="3">
        <f t="shared" si="73"/>
        <v>0</v>
      </c>
      <c r="M945" s="3">
        <f t="shared" si="74"/>
        <v>0</v>
      </c>
      <c r="T945" s="24" t="str">
        <f>"{""item_id"":"&amp;W945&amp;",""count"":5}"</f>
        <v>{"item_id":163,"count":5}</v>
      </c>
      <c r="W945">
        <v>163</v>
      </c>
      <c r="X945">
        <v>70063</v>
      </c>
      <c r="Z945">
        <f t="shared" si="76"/>
        <v>67</v>
      </c>
      <c r="AA945">
        <v>2</v>
      </c>
      <c r="AB945">
        <v>20042</v>
      </c>
      <c r="AC945">
        <v>20380</v>
      </c>
      <c r="AD945">
        <v>20040</v>
      </c>
      <c r="AE945">
        <v>20162</v>
      </c>
      <c r="AF945">
        <v>20360</v>
      </c>
      <c r="AG945">
        <v>20401</v>
      </c>
      <c r="AH945">
        <v>2</v>
      </c>
      <c r="AI945">
        <v>2</v>
      </c>
      <c r="AJ945">
        <v>2</v>
      </c>
      <c r="AK945">
        <v>2</v>
      </c>
      <c r="AL945">
        <v>2</v>
      </c>
      <c r="AM945">
        <v>2</v>
      </c>
    </row>
    <row r="946" spans="1:39" ht="132" x14ac:dyDescent="0.15">
      <c r="A946" s="1"/>
      <c r="B946" s="30">
        <v>630041</v>
      </c>
      <c r="C946" s="31">
        <v>3</v>
      </c>
      <c r="D946" s="30">
        <v>41</v>
      </c>
      <c r="E946" s="30">
        <v>630042</v>
      </c>
      <c r="F946" s="32" t="s">
        <v>91</v>
      </c>
      <c r="G946" s="32" t="s">
        <v>60</v>
      </c>
      <c r="H946" s="33" t="str">
        <f t="shared" si="77"/>
        <v>[{"item_id":4,"count":20000}]</v>
      </c>
      <c r="I946" s="34"/>
      <c r="J946" s="34" t="str">
        <f t="shared" si="75"/>
        <v>[
{"monster_id":20370,"level":68,"stage":2,"spos":1,"cpos":1},
{"monster_id":20022,"level":68,"stage":2,"spos":2,"cpos":2},
{"monster_id":20142,"level":68,"stage":2,"spos":3,"cpos":3},
{"monster_id":20371,"level":68,"stage":2,"spos":4,"cpos":4},
{"monster_id":20132,"level":68,"stage":2,"spos":5,"cpos":5},
{"monster_id":20152,"level":68,"stage":2,"spos":6,"cpos":6}
]</v>
      </c>
      <c r="L946" s="3">
        <f t="shared" si="73"/>
        <v>1</v>
      </c>
      <c r="M946" s="3">
        <f t="shared" si="74"/>
        <v>1</v>
      </c>
      <c r="R946" s="24" t="s">
        <v>64</v>
      </c>
      <c r="X946">
        <v>70063</v>
      </c>
      <c r="Z946">
        <f t="shared" si="76"/>
        <v>68</v>
      </c>
      <c r="AA946">
        <v>1</v>
      </c>
      <c r="AB946">
        <v>20370</v>
      </c>
      <c r="AC946">
        <v>20022</v>
      </c>
      <c r="AD946">
        <v>20142</v>
      </c>
      <c r="AE946">
        <v>20371</v>
      </c>
      <c r="AF946">
        <v>20132</v>
      </c>
      <c r="AG946">
        <v>20152</v>
      </c>
      <c r="AH946">
        <v>2</v>
      </c>
      <c r="AI946">
        <v>2</v>
      </c>
      <c r="AJ946">
        <v>2</v>
      </c>
      <c r="AK946">
        <v>2</v>
      </c>
      <c r="AL946">
        <v>2</v>
      </c>
      <c r="AM946">
        <v>2</v>
      </c>
    </row>
    <row r="947" spans="1:39" ht="132" x14ac:dyDescent="0.15">
      <c r="A947" s="1"/>
      <c r="B947" s="30">
        <v>630042</v>
      </c>
      <c r="C947" s="31">
        <v>3</v>
      </c>
      <c r="D947" s="30">
        <v>42</v>
      </c>
      <c r="E947" s="31">
        <v>630043</v>
      </c>
      <c r="F947" s="32" t="s">
        <v>91</v>
      </c>
      <c r="G947" s="32" t="s">
        <v>60</v>
      </c>
      <c r="H947" s="33" t="str">
        <f t="shared" si="77"/>
        <v>[{"item_id":1,"count":20000}]</v>
      </c>
      <c r="I947" s="34"/>
      <c r="J947" s="34" t="str">
        <f t="shared" si="75"/>
        <v>[
{"monster_id":20081,"level":69,"stage":2,"spos":1,"cpos":1},
{"monster_id":20450,"level":69,"stage":2,"spos":2,"cpos":2},
{"monster_id":20382,"level":69,"stage":2,"spos":3,"cpos":3},
{"monster_id":20052,"level":69,"stage":2,"spos":4,"cpos":4},
{"monster_id":20122,"level":69,"stage":2,"spos":5,"cpos":5},
{"monster_id":20132,"level":69,"stage":2,"spos":6,"cpos":6}
]</v>
      </c>
      <c r="L947" s="3">
        <f t="shared" si="73"/>
        <v>2</v>
      </c>
      <c r="M947" s="3">
        <f t="shared" si="74"/>
        <v>2</v>
      </c>
      <c r="S947" s="24" t="s">
        <v>65</v>
      </c>
      <c r="X947">
        <v>70063</v>
      </c>
      <c r="Z947">
        <f t="shared" si="76"/>
        <v>69</v>
      </c>
      <c r="AA947">
        <v>1</v>
      </c>
      <c r="AB947">
        <v>20081</v>
      </c>
      <c r="AC947">
        <v>20450</v>
      </c>
      <c r="AD947">
        <v>20382</v>
      </c>
      <c r="AE947">
        <v>20052</v>
      </c>
      <c r="AF947">
        <v>20122</v>
      </c>
      <c r="AG947">
        <v>20132</v>
      </c>
      <c r="AH947">
        <v>2</v>
      </c>
      <c r="AI947">
        <v>2</v>
      </c>
      <c r="AJ947">
        <v>2</v>
      </c>
      <c r="AK947">
        <v>2</v>
      </c>
      <c r="AL947">
        <v>2</v>
      </c>
      <c r="AM947">
        <v>2</v>
      </c>
    </row>
    <row r="948" spans="1:39" ht="132" x14ac:dyDescent="0.15">
      <c r="A948" s="1"/>
      <c r="B948" s="30">
        <v>630043</v>
      </c>
      <c r="C948" s="31">
        <v>3</v>
      </c>
      <c r="D948" s="30">
        <v>43</v>
      </c>
      <c r="E948" s="30">
        <v>630044</v>
      </c>
      <c r="F948" s="32" t="s">
        <v>91</v>
      </c>
      <c r="G948" s="32" t="s">
        <v>60</v>
      </c>
      <c r="H948" s="33" t="str">
        <f t="shared" si="77"/>
        <v>[{"item_id":4,"count":20000}]</v>
      </c>
      <c r="I948" s="34"/>
      <c r="J948" s="34" t="str">
        <f t="shared" si="75"/>
        <v>[
{"monster_id":20042,"level":70,"stage":2,"spos":1,"cpos":1},
{"monster_id":20352,"level":70,"stage":2,"spos":2,"cpos":2},
{"monster_id":20381,"level":70,"stage":2,"spos":3,"cpos":3},
{"monster_id":20151,"level":70,"stage":2,"spos":4,"cpos":4},
{"monster_id":20451,"level":70,"stage":2,"spos":5,"cpos":5},
{"monster_id":20350,"level":70,"stage":2,"spos":6,"cpos":6}
]</v>
      </c>
      <c r="L948" s="3">
        <f t="shared" si="73"/>
        <v>3</v>
      </c>
      <c r="M948" s="3">
        <f t="shared" si="74"/>
        <v>3</v>
      </c>
      <c r="R948" s="24" t="s">
        <v>64</v>
      </c>
      <c r="X948">
        <v>70063</v>
      </c>
      <c r="Z948">
        <f t="shared" si="76"/>
        <v>70</v>
      </c>
      <c r="AA948">
        <v>1</v>
      </c>
      <c r="AB948">
        <v>20042</v>
      </c>
      <c r="AC948">
        <v>20352</v>
      </c>
      <c r="AD948">
        <v>20381</v>
      </c>
      <c r="AE948">
        <v>20151</v>
      </c>
      <c r="AF948">
        <v>20451</v>
      </c>
      <c r="AG948">
        <v>20350</v>
      </c>
      <c r="AH948">
        <v>2</v>
      </c>
      <c r="AI948">
        <v>2</v>
      </c>
      <c r="AJ948">
        <v>2</v>
      </c>
      <c r="AK948">
        <v>2</v>
      </c>
      <c r="AL948">
        <v>2</v>
      </c>
      <c r="AM948">
        <v>2</v>
      </c>
    </row>
    <row r="949" spans="1:39" ht="132" x14ac:dyDescent="0.15">
      <c r="A949" s="1"/>
      <c r="B949" s="30">
        <v>630044</v>
      </c>
      <c r="C949" s="31">
        <v>3</v>
      </c>
      <c r="D949" s="30">
        <v>44</v>
      </c>
      <c r="E949" s="31">
        <v>630045</v>
      </c>
      <c r="F949" s="32" t="s">
        <v>91</v>
      </c>
      <c r="G949" s="32" t="s">
        <v>60</v>
      </c>
      <c r="H949" s="33" t="str">
        <f t="shared" si="77"/>
        <v>[{"item_id":1,"count":20000}]</v>
      </c>
      <c r="I949" s="34"/>
      <c r="J949" s="34" t="str">
        <f t="shared" si="75"/>
        <v>[
{"monster_id":20142,"level":71,"stage":2,"spos":1,"cpos":1},
{"monster_id":20460,"level":71,"stage":2,"spos":2,"cpos":2},
{"monster_id":20161,"level":71,"stage":2,"spos":3,"cpos":3},
{"monster_id":20452,"level":71,"stage":2,"spos":4,"cpos":4},
{"monster_id":20422,"level":71,"stage":2,"spos":5,"cpos":5},
{"monster_id":20381,"level":71,"stage":2,"spos":6,"cpos":6}
]</v>
      </c>
      <c r="L949" s="3">
        <f t="shared" si="73"/>
        <v>4</v>
      </c>
      <c r="M949" s="3">
        <f t="shared" si="74"/>
        <v>4</v>
      </c>
      <c r="S949" s="24" t="s">
        <v>65</v>
      </c>
      <c r="X949">
        <v>70063</v>
      </c>
      <c r="Z949">
        <f t="shared" si="76"/>
        <v>71</v>
      </c>
      <c r="AA949">
        <v>1</v>
      </c>
      <c r="AB949">
        <v>20142</v>
      </c>
      <c r="AC949">
        <v>20460</v>
      </c>
      <c r="AD949">
        <v>20161</v>
      </c>
      <c r="AE949">
        <v>20452</v>
      </c>
      <c r="AF949">
        <v>20422</v>
      </c>
      <c r="AG949">
        <v>20381</v>
      </c>
      <c r="AH949">
        <v>2</v>
      </c>
      <c r="AI949">
        <v>2</v>
      </c>
      <c r="AJ949">
        <v>2</v>
      </c>
      <c r="AK949">
        <v>2</v>
      </c>
      <c r="AL949">
        <v>2</v>
      </c>
      <c r="AM949">
        <v>2</v>
      </c>
    </row>
    <row r="950" spans="1:39" ht="132" x14ac:dyDescent="0.15">
      <c r="A950" s="1"/>
      <c r="B950" s="30">
        <v>630045</v>
      </c>
      <c r="C950" s="31">
        <v>3</v>
      </c>
      <c r="D950" s="30">
        <v>45</v>
      </c>
      <c r="E950" s="30">
        <v>630046</v>
      </c>
      <c r="F950" s="32" t="s">
        <v>91</v>
      </c>
      <c r="G950" s="32" t="s">
        <v>60</v>
      </c>
      <c r="H950" s="33" t="str">
        <f t="shared" si="77"/>
        <v>[{"item_id":164,"count":4}]</v>
      </c>
      <c r="I950" s="34">
        <v>1</v>
      </c>
      <c r="J950" s="34" t="str">
        <f>"[
{""monster_id"":"&amp;AB950&amp;",""level"":"&amp;Z950&amp;",""stage"":"&amp;AH950&amp;",""spos"":1,""cpos"":1,""boss"":1},
{""monster_id"":"&amp;AC950&amp;",""level"":"&amp;Z950&amp;",""stage"":"&amp;AI950&amp;",""spos"":2,""cpos"":2},
{""monster_id"":"&amp;AD950&amp;",""level"":"&amp;Z950&amp;",""stage"":"&amp;AJ950&amp;",""spos"":3,""cpos"":3},
{""monster_id"":"&amp;AE950&amp;",""level"":"&amp;Z950&amp;",""stage"":"&amp;AK950&amp;",""spos"":4,""cpos"":4},
{""monster_id"":"&amp;AF950&amp;",""level"":"&amp;Z950&amp;",""stage"":"&amp;AL950&amp;",""spos"":5,""cpos"":5},
{""monster_id"":"&amp;AG950&amp;",""level"":"&amp;Z950&amp;",""stage"":"&amp;AM950&amp;",""spos"":6,""cpos"":6}
]"</f>
        <v>[
{"monster_id":20040,"level":73,"stage":2,"spos":1,"cpos":1,"boss":1},
{"monster_id":20380,"level":73,"stage":2,"spos":2,"cpos":2},
{"monster_id":20432,"level":73,"stage":2,"spos":3,"cpos":3},
{"monster_id":20032,"level":73,"stage":2,"spos":4,"cpos":4},
{"monster_id":20042,"level":73,"stage":2,"spos":5,"cpos":5},
{"monster_id":20041,"level":73,"stage":2,"spos":6,"cpos":6}
]</v>
      </c>
      <c r="L950" s="3">
        <f t="shared" si="73"/>
        <v>0</v>
      </c>
      <c r="M950" s="3">
        <f t="shared" si="74"/>
        <v>5</v>
      </c>
      <c r="T950" s="24" t="str">
        <f>"{""item_id"":"&amp;W950&amp;",""count"":4}"</f>
        <v>{"item_id":164,"count":4}</v>
      </c>
      <c r="W950">
        <v>164</v>
      </c>
      <c r="X950">
        <v>70063</v>
      </c>
      <c r="Z950">
        <f t="shared" si="76"/>
        <v>73</v>
      </c>
      <c r="AA950">
        <v>2</v>
      </c>
      <c r="AB950">
        <v>20040</v>
      </c>
      <c r="AC950">
        <v>20380</v>
      </c>
      <c r="AD950">
        <v>20432</v>
      </c>
      <c r="AE950">
        <v>20032</v>
      </c>
      <c r="AF950">
        <v>20042</v>
      </c>
      <c r="AG950">
        <v>20041</v>
      </c>
      <c r="AH950">
        <v>2</v>
      </c>
      <c r="AI950">
        <v>2</v>
      </c>
      <c r="AJ950">
        <v>2</v>
      </c>
      <c r="AK950">
        <v>2</v>
      </c>
      <c r="AL950">
        <v>2</v>
      </c>
      <c r="AM950">
        <v>2</v>
      </c>
    </row>
    <row r="951" spans="1:39" ht="132" x14ac:dyDescent="0.15">
      <c r="A951" s="1"/>
      <c r="B951" s="30">
        <v>630046</v>
      </c>
      <c r="C951" s="31">
        <v>3</v>
      </c>
      <c r="D951" s="30">
        <v>46</v>
      </c>
      <c r="E951" s="31">
        <v>630047</v>
      </c>
      <c r="F951" s="32" t="s">
        <v>91</v>
      </c>
      <c r="G951" s="32" t="s">
        <v>60</v>
      </c>
      <c r="H951" s="33" t="str">
        <f t="shared" si="77"/>
        <v>[{"item_id":4,"count":20000}]</v>
      </c>
      <c r="I951" s="34"/>
      <c r="J951" s="34" t="str">
        <f t="shared" si="75"/>
        <v>[
{"monster_id":20392,"level":74,"stage":2,"spos":1,"cpos":1},
{"monster_id":20312,"level":74,"stage":2,"spos":2,"cpos":2},
{"monster_id":20462,"level":74,"stage":2,"spos":3,"cpos":3},
{"monster_id":20351,"level":74,"stage":2,"spos":4,"cpos":4},
{"monster_id":20340,"level":74,"stage":2,"spos":5,"cpos":5},
{"monster_id":20310,"level":74,"stage":2,"spos":6,"cpos":6}
]</v>
      </c>
      <c r="L951" s="3">
        <f t="shared" si="73"/>
        <v>1</v>
      </c>
      <c r="M951" s="3">
        <f t="shared" si="74"/>
        <v>6</v>
      </c>
      <c r="R951" s="24" t="s">
        <v>64</v>
      </c>
      <c r="X951">
        <v>70063</v>
      </c>
      <c r="Z951">
        <f t="shared" si="76"/>
        <v>74</v>
      </c>
      <c r="AA951">
        <v>1</v>
      </c>
      <c r="AB951">
        <v>20392</v>
      </c>
      <c r="AC951">
        <v>20312</v>
      </c>
      <c r="AD951">
        <v>20462</v>
      </c>
      <c r="AE951">
        <v>20351</v>
      </c>
      <c r="AF951">
        <v>20340</v>
      </c>
      <c r="AG951">
        <v>20310</v>
      </c>
      <c r="AH951">
        <v>2</v>
      </c>
      <c r="AI951">
        <v>2</v>
      </c>
      <c r="AJ951">
        <v>2</v>
      </c>
      <c r="AK951">
        <v>2</v>
      </c>
      <c r="AL951">
        <v>2</v>
      </c>
      <c r="AM951">
        <v>2</v>
      </c>
    </row>
    <row r="952" spans="1:39" ht="132" x14ac:dyDescent="0.15">
      <c r="A952" s="1"/>
      <c r="B952" s="30">
        <v>630047</v>
      </c>
      <c r="C952" s="31">
        <v>3</v>
      </c>
      <c r="D952" s="30">
        <v>47</v>
      </c>
      <c r="E952" s="30">
        <v>630048</v>
      </c>
      <c r="F952" s="32" t="s">
        <v>91</v>
      </c>
      <c r="G952" s="32" t="s">
        <v>60</v>
      </c>
      <c r="H952" s="33" t="str">
        <f t="shared" si="77"/>
        <v>[{"item_id":1,"count":20000}]</v>
      </c>
      <c r="I952" s="34"/>
      <c r="J952" s="34" t="str">
        <f t="shared" si="75"/>
        <v>[
{"monster_id":20180,"level":75,"stage":2,"spos":1,"cpos":1},
{"monster_id":20410,"level":75,"stage":2,"spos":2,"cpos":2},
{"monster_id":20332,"level":75,"stage":2,"spos":3,"cpos":3},
{"monster_id":20371,"level":75,"stage":2,"spos":4,"cpos":4},
{"monster_id":20041,"level":75,"stage":2,"spos":5,"cpos":5},
{"monster_id":20120,"level":75,"stage":2,"spos":6,"cpos":6}
]</v>
      </c>
      <c r="L952" s="3">
        <f t="shared" si="73"/>
        <v>2</v>
      </c>
      <c r="M952" s="3">
        <f t="shared" si="74"/>
        <v>7</v>
      </c>
      <c r="S952" s="24" t="s">
        <v>65</v>
      </c>
      <c r="X952">
        <v>70063</v>
      </c>
      <c r="Z952">
        <f t="shared" si="76"/>
        <v>75</v>
      </c>
      <c r="AA952">
        <v>1</v>
      </c>
      <c r="AB952">
        <v>20180</v>
      </c>
      <c r="AC952">
        <v>20410</v>
      </c>
      <c r="AD952">
        <v>20332</v>
      </c>
      <c r="AE952">
        <v>20371</v>
      </c>
      <c r="AF952">
        <v>20041</v>
      </c>
      <c r="AG952">
        <v>20120</v>
      </c>
      <c r="AH952">
        <v>2</v>
      </c>
      <c r="AI952">
        <v>2</v>
      </c>
      <c r="AJ952">
        <v>2</v>
      </c>
      <c r="AK952">
        <v>2</v>
      </c>
      <c r="AL952">
        <v>2</v>
      </c>
      <c r="AM952">
        <v>2</v>
      </c>
    </row>
    <row r="953" spans="1:39" ht="132" x14ac:dyDescent="0.15">
      <c r="A953" s="1"/>
      <c r="B953" s="30">
        <v>630048</v>
      </c>
      <c r="C953" s="31">
        <v>3</v>
      </c>
      <c r="D953" s="30">
        <v>48</v>
      </c>
      <c r="E953" s="31">
        <v>630049</v>
      </c>
      <c r="F953" s="32" t="s">
        <v>91</v>
      </c>
      <c r="G953" s="32" t="s">
        <v>60</v>
      </c>
      <c r="H953" s="33" t="str">
        <f t="shared" si="77"/>
        <v>[{"item_id":4,"count":20000}]</v>
      </c>
      <c r="I953" s="34"/>
      <c r="J953" s="34" t="str">
        <f t="shared" si="75"/>
        <v>[
{"monster_id":20461,"level":76,"stage":2,"spos":1,"cpos":1},
{"monster_id":20470,"level":76,"stage":2,"spos":2,"cpos":2},
{"monster_id":20432,"level":76,"stage":2,"spos":3,"cpos":3},
{"monster_id":20041,"level":76,"stage":2,"spos":4,"cpos":4},
{"monster_id":20380,"level":76,"stage":2,"spos":5,"cpos":5},
{"monster_id":20150,"level":76,"stage":2,"spos":6,"cpos":6}
]</v>
      </c>
      <c r="L953" s="3">
        <f t="shared" si="73"/>
        <v>3</v>
      </c>
      <c r="M953" s="3">
        <f t="shared" si="74"/>
        <v>8</v>
      </c>
      <c r="R953" s="24" t="s">
        <v>64</v>
      </c>
      <c r="X953">
        <v>70063</v>
      </c>
      <c r="Z953">
        <f t="shared" si="76"/>
        <v>76</v>
      </c>
      <c r="AA953">
        <v>1</v>
      </c>
      <c r="AB953">
        <v>20461</v>
      </c>
      <c r="AC953">
        <v>20470</v>
      </c>
      <c r="AD953">
        <v>20432</v>
      </c>
      <c r="AE953">
        <v>20041</v>
      </c>
      <c r="AF953">
        <v>20380</v>
      </c>
      <c r="AG953">
        <v>20150</v>
      </c>
      <c r="AH953">
        <v>2</v>
      </c>
      <c r="AI953">
        <v>2</v>
      </c>
      <c r="AJ953">
        <v>2</v>
      </c>
      <c r="AK953">
        <v>2</v>
      </c>
      <c r="AL953">
        <v>2</v>
      </c>
      <c r="AM953">
        <v>2</v>
      </c>
    </row>
    <row r="954" spans="1:39" ht="132" x14ac:dyDescent="0.15">
      <c r="A954" s="1"/>
      <c r="B954" s="30">
        <v>630049</v>
      </c>
      <c r="C954" s="31">
        <v>3</v>
      </c>
      <c r="D954" s="30">
        <v>49</v>
      </c>
      <c r="E954" s="30">
        <v>630050</v>
      </c>
      <c r="F954" s="32" t="s">
        <v>91</v>
      </c>
      <c r="G954" s="32" t="s">
        <v>60</v>
      </c>
      <c r="H954" s="33" t="str">
        <f t="shared" si="77"/>
        <v>[{"item_id":1,"count":20000}]</v>
      </c>
      <c r="I954" s="34"/>
      <c r="J954" s="34" t="str">
        <f t="shared" si="75"/>
        <v>[
{"monster_id":20381,"level":77,"stage":2,"spos":1,"cpos":1},
{"monster_id":20112,"level":77,"stage":2,"spos":2,"cpos":2},
{"monster_id":20402,"level":77,"stage":2,"spos":3,"cpos":3},
{"monster_id":20452,"level":77,"stage":2,"spos":4,"cpos":4},
{"monster_id":20431,"level":77,"stage":2,"spos":5,"cpos":5},
{"monster_id":20412,"level":77,"stage":2,"spos":6,"cpos":6}
]</v>
      </c>
      <c r="L954" s="3">
        <f t="shared" si="73"/>
        <v>4</v>
      </c>
      <c r="M954" s="3">
        <f t="shared" si="74"/>
        <v>9</v>
      </c>
      <c r="S954" s="24" t="s">
        <v>65</v>
      </c>
      <c r="X954">
        <v>70063</v>
      </c>
      <c r="Z954">
        <f t="shared" si="76"/>
        <v>77</v>
      </c>
      <c r="AA954">
        <v>1</v>
      </c>
      <c r="AB954">
        <v>20381</v>
      </c>
      <c r="AC954">
        <v>20112</v>
      </c>
      <c r="AD954">
        <v>20402</v>
      </c>
      <c r="AE954">
        <v>20452</v>
      </c>
      <c r="AF954">
        <v>20431</v>
      </c>
      <c r="AG954">
        <v>20412</v>
      </c>
      <c r="AH954">
        <v>2</v>
      </c>
      <c r="AI954">
        <v>2</v>
      </c>
      <c r="AJ954">
        <v>2</v>
      </c>
      <c r="AK954">
        <v>2</v>
      </c>
      <c r="AL954">
        <v>2</v>
      </c>
      <c r="AM954">
        <v>2</v>
      </c>
    </row>
    <row r="955" spans="1:39" ht="132" x14ac:dyDescent="0.15">
      <c r="A955" s="1"/>
      <c r="B955" s="30">
        <v>630050</v>
      </c>
      <c r="C955" s="31">
        <v>3</v>
      </c>
      <c r="D955" s="30">
        <v>50</v>
      </c>
      <c r="E955" s="31">
        <v>630051</v>
      </c>
      <c r="F955" s="32" t="s">
        <v>91</v>
      </c>
      <c r="G955" s="32" t="s">
        <v>60</v>
      </c>
      <c r="H955" s="33" t="str">
        <f t="shared" si="77"/>
        <v>[{"item_id":70063,"count":9}]</v>
      </c>
      <c r="I955" s="34">
        <v>1</v>
      </c>
      <c r="J955" s="34" t="str">
        <f>"[
{""monster_id"":"&amp;AB955&amp;",""level"":"&amp;Z955&amp;",""stage"":"&amp;AH955&amp;",""spos"":1,""cpos"":1,""boss"":1},
{""monster_id"":"&amp;AC955&amp;",""level"":"&amp;Z955&amp;",""stage"":"&amp;AI955&amp;",""spos"":2,""cpos"":2},
{""monster_id"":"&amp;AD955&amp;",""level"":"&amp;Z955&amp;",""stage"":"&amp;AJ955&amp;",""spos"":3,""cpos"":3},
{""monster_id"":"&amp;AE955&amp;",""level"":"&amp;Z955&amp;",""stage"":"&amp;AK955&amp;",""spos"":4,""cpos"":4},
{""monster_id"":"&amp;AF955&amp;",""level"":"&amp;Z955&amp;",""stage"":"&amp;AL955&amp;",""spos"":5,""cpos"":5},
{""monster_id"":"&amp;AG955&amp;",""level"":"&amp;Z955&amp;",""stage"":"&amp;AM955&amp;",""spos"":6,""cpos"":6}
]"</f>
        <v>[
{"monster_id":20321,"level":79,"stage":2,"spos":1,"cpos":1,"boss":1},
{"monster_id":20011,"level":79,"stage":2,"spos":2,"cpos":2},
{"monster_id":20171,"level":79,"stage":2,"spos":3,"cpos":3},
{"monster_id":20362,"level":79,"stage":2,"spos":4,"cpos":4},
{"monster_id":20010,"level":79,"stage":2,"spos":5,"cpos":5},
{"monster_id":20381,"level":79,"stage":2,"spos":6,"cpos":6}
]</v>
      </c>
      <c r="L955" s="3">
        <f t="shared" si="73"/>
        <v>0</v>
      </c>
      <c r="M955" s="3">
        <f t="shared" si="74"/>
        <v>0</v>
      </c>
      <c r="U955" s="24" t="str">
        <f>"{""item_id"":"&amp;X955&amp;",""count"":9}"</f>
        <v>{"item_id":70063,"count":9}</v>
      </c>
      <c r="X955">
        <v>70063</v>
      </c>
      <c r="Z955">
        <f t="shared" si="76"/>
        <v>79</v>
      </c>
      <c r="AA955">
        <v>2</v>
      </c>
      <c r="AB955">
        <v>20321</v>
      </c>
      <c r="AC955">
        <v>20011</v>
      </c>
      <c r="AD955">
        <v>20171</v>
      </c>
      <c r="AE955">
        <v>20362</v>
      </c>
      <c r="AF955">
        <v>20010</v>
      </c>
      <c r="AG955">
        <v>20381</v>
      </c>
      <c r="AH955">
        <v>2</v>
      </c>
      <c r="AI955">
        <v>2</v>
      </c>
      <c r="AJ955">
        <v>2</v>
      </c>
      <c r="AK955">
        <v>2</v>
      </c>
      <c r="AL955">
        <v>2</v>
      </c>
      <c r="AM955">
        <v>2</v>
      </c>
    </row>
    <row r="956" spans="1:39" ht="132" x14ac:dyDescent="0.15">
      <c r="A956" s="1"/>
      <c r="B956" s="30">
        <v>630051</v>
      </c>
      <c r="C956" s="31">
        <v>3</v>
      </c>
      <c r="D956" s="30">
        <v>51</v>
      </c>
      <c r="E956" s="30">
        <v>630052</v>
      </c>
      <c r="F956" s="32" t="s">
        <v>91</v>
      </c>
      <c r="G956" s="32" t="s">
        <v>60</v>
      </c>
      <c r="H956" s="33" t="str">
        <f t="shared" si="77"/>
        <v>[{"item_id":4,"count":20000}]</v>
      </c>
      <c r="I956" s="34"/>
      <c r="J956" s="34" t="str">
        <f t="shared" si="75"/>
        <v>[
{"monster_id":20332,"level":80,"stage":2,"spos":1,"cpos":1},
{"monster_id":20471,"level":80,"stage":2,"spos":2,"cpos":2},
{"monster_id":20442,"level":80,"stage":2,"spos":3,"cpos":3},
{"monster_id":20010,"level":80,"stage":2,"spos":4,"cpos":4},
{"monster_id":20032,"level":80,"stage":2,"spos":5,"cpos":5},
{"monster_id":20471,"level":80,"stage":2,"spos":6,"cpos":6}
]</v>
      </c>
      <c r="L956" s="3">
        <f t="shared" si="73"/>
        <v>1</v>
      </c>
      <c r="M956" s="3">
        <f t="shared" si="74"/>
        <v>1</v>
      </c>
      <c r="R956" s="24" t="s">
        <v>64</v>
      </c>
      <c r="X956">
        <v>70063</v>
      </c>
      <c r="Z956">
        <f t="shared" si="76"/>
        <v>80</v>
      </c>
      <c r="AA956">
        <v>1</v>
      </c>
      <c r="AB956">
        <v>20332</v>
      </c>
      <c r="AC956">
        <v>20471</v>
      </c>
      <c r="AD956">
        <v>20442</v>
      </c>
      <c r="AE956">
        <v>20010</v>
      </c>
      <c r="AF956">
        <v>20032</v>
      </c>
      <c r="AG956">
        <v>20471</v>
      </c>
      <c r="AH956">
        <v>2</v>
      </c>
      <c r="AI956">
        <v>2</v>
      </c>
      <c r="AJ956">
        <v>2</v>
      </c>
      <c r="AK956">
        <v>2</v>
      </c>
      <c r="AL956">
        <v>2</v>
      </c>
      <c r="AM956">
        <v>2</v>
      </c>
    </row>
    <row r="957" spans="1:39" ht="132" x14ac:dyDescent="0.15">
      <c r="A957" s="1"/>
      <c r="B957" s="30">
        <v>630052</v>
      </c>
      <c r="C957" s="31">
        <v>3</v>
      </c>
      <c r="D957" s="30">
        <v>52</v>
      </c>
      <c r="E957" s="31">
        <v>630053</v>
      </c>
      <c r="F957" s="32" t="s">
        <v>91</v>
      </c>
      <c r="G957" s="32" t="s">
        <v>60</v>
      </c>
      <c r="H957" s="33" t="str">
        <f t="shared" si="77"/>
        <v>[{"item_id":1,"count":20000}]</v>
      </c>
      <c r="I957" s="34"/>
      <c r="J957" s="34" t="str">
        <f t="shared" si="75"/>
        <v>[
{"monster_id":20382,"level":81,"stage":2,"spos":1,"cpos":1},
{"monster_id":20440,"level":81,"stage":2,"spos":2,"cpos":2},
{"monster_id":20030,"level":81,"stage":2,"spos":3,"cpos":3},
{"monster_id":20042,"level":81,"stage":2,"spos":4,"cpos":4},
{"monster_id":20350,"level":81,"stage":2,"spos":5,"cpos":5},
{"monster_id":20142,"level":81,"stage":2,"spos":6,"cpos":6}
]</v>
      </c>
      <c r="L957" s="3">
        <f t="shared" si="73"/>
        <v>2</v>
      </c>
      <c r="M957" s="3">
        <f t="shared" si="74"/>
        <v>2</v>
      </c>
      <c r="S957" s="24" t="s">
        <v>65</v>
      </c>
      <c r="X957">
        <v>70063</v>
      </c>
      <c r="Z957">
        <f t="shared" si="76"/>
        <v>81</v>
      </c>
      <c r="AA957">
        <v>1</v>
      </c>
      <c r="AB957">
        <v>20382</v>
      </c>
      <c r="AC957">
        <v>20440</v>
      </c>
      <c r="AD957">
        <v>20030</v>
      </c>
      <c r="AE957">
        <v>20042</v>
      </c>
      <c r="AF957">
        <v>20350</v>
      </c>
      <c r="AG957">
        <v>20142</v>
      </c>
      <c r="AH957">
        <v>2</v>
      </c>
      <c r="AI957">
        <v>2</v>
      </c>
      <c r="AJ957">
        <v>2</v>
      </c>
      <c r="AK957">
        <v>2</v>
      </c>
      <c r="AL957">
        <v>2</v>
      </c>
      <c r="AM957">
        <v>2</v>
      </c>
    </row>
    <row r="958" spans="1:39" ht="132" x14ac:dyDescent="0.15">
      <c r="A958" s="1"/>
      <c r="B958" s="30">
        <v>630053</v>
      </c>
      <c r="C958" s="31">
        <v>3</v>
      </c>
      <c r="D958" s="30">
        <v>53</v>
      </c>
      <c r="E958" s="30">
        <v>630054</v>
      </c>
      <c r="F958" s="32" t="s">
        <v>91</v>
      </c>
      <c r="G958" s="32" t="s">
        <v>60</v>
      </c>
      <c r="H958" s="33" t="str">
        <f t="shared" si="77"/>
        <v>[{"item_id":4,"count":20000}]</v>
      </c>
      <c r="I958" s="34"/>
      <c r="J958" s="34" t="str">
        <f t="shared" si="75"/>
        <v>[
{"monster_id":20330,"level":82,"stage":2,"spos":1,"cpos":1},
{"monster_id":20162,"level":82,"stage":2,"spos":2,"cpos":2},
{"monster_id":20431,"level":82,"stage":2,"spos":3,"cpos":3},
{"monster_id":20320,"level":82,"stage":2,"spos":4,"cpos":4},
{"monster_id":20411,"level":82,"stage":2,"spos":5,"cpos":5},
{"monster_id":20172,"level":82,"stage":2,"spos":6,"cpos":6}
]</v>
      </c>
      <c r="L958" s="3">
        <f t="shared" si="73"/>
        <v>3</v>
      </c>
      <c r="M958" s="3">
        <f t="shared" si="74"/>
        <v>3</v>
      </c>
      <c r="R958" s="24" t="s">
        <v>64</v>
      </c>
      <c r="X958">
        <v>70063</v>
      </c>
      <c r="Z958">
        <f t="shared" si="76"/>
        <v>82</v>
      </c>
      <c r="AA958">
        <v>1</v>
      </c>
      <c r="AB958">
        <v>20330</v>
      </c>
      <c r="AC958">
        <v>20162</v>
      </c>
      <c r="AD958">
        <v>20431</v>
      </c>
      <c r="AE958">
        <v>20320</v>
      </c>
      <c r="AF958">
        <v>20411</v>
      </c>
      <c r="AG958">
        <v>20172</v>
      </c>
      <c r="AH958">
        <v>2</v>
      </c>
      <c r="AI958">
        <v>2</v>
      </c>
      <c r="AJ958">
        <v>2</v>
      </c>
      <c r="AK958">
        <v>2</v>
      </c>
      <c r="AL958">
        <v>2</v>
      </c>
      <c r="AM958">
        <v>2</v>
      </c>
    </row>
    <row r="959" spans="1:39" ht="132" x14ac:dyDescent="0.15">
      <c r="A959" s="1"/>
      <c r="B959" s="30">
        <v>630054</v>
      </c>
      <c r="C959" s="31">
        <v>3</v>
      </c>
      <c r="D959" s="30">
        <v>54</v>
      </c>
      <c r="E959" s="31">
        <v>630055</v>
      </c>
      <c r="F959" s="32" t="s">
        <v>91</v>
      </c>
      <c r="G959" s="32" t="s">
        <v>60</v>
      </c>
      <c r="H959" s="33" t="str">
        <f t="shared" si="77"/>
        <v>[{"item_id":1,"count":20000}]</v>
      </c>
      <c r="I959" s="34"/>
      <c r="J959" s="34" t="str">
        <f t="shared" si="75"/>
        <v>[
{"monster_id":20142,"level":83,"stage":2,"spos":1,"cpos":1},
{"monster_id":20181,"level":83,"stage":2,"spos":2,"cpos":2},
{"monster_id":20121,"level":83,"stage":2,"spos":3,"cpos":3},
{"monster_id":20012,"level":83,"stage":2,"spos":4,"cpos":4},
{"monster_id":20042,"level":83,"stage":2,"spos":5,"cpos":5},
{"monster_id":20351,"level":83,"stage":2,"spos":6,"cpos":6}
]</v>
      </c>
      <c r="L959" s="3">
        <f t="shared" si="73"/>
        <v>4</v>
      </c>
      <c r="M959" s="3">
        <f t="shared" si="74"/>
        <v>4</v>
      </c>
      <c r="S959" s="24" t="s">
        <v>65</v>
      </c>
      <c r="X959">
        <v>70063</v>
      </c>
      <c r="Z959">
        <f t="shared" si="76"/>
        <v>83</v>
      </c>
      <c r="AA959">
        <v>1</v>
      </c>
      <c r="AB959">
        <v>20142</v>
      </c>
      <c r="AC959">
        <v>20181</v>
      </c>
      <c r="AD959">
        <v>20121</v>
      </c>
      <c r="AE959">
        <v>20012</v>
      </c>
      <c r="AF959">
        <v>20042</v>
      </c>
      <c r="AG959">
        <v>20351</v>
      </c>
      <c r="AH959">
        <v>2</v>
      </c>
      <c r="AI959">
        <v>2</v>
      </c>
      <c r="AJ959">
        <v>2</v>
      </c>
      <c r="AK959">
        <v>2</v>
      </c>
      <c r="AL959">
        <v>2</v>
      </c>
      <c r="AM959">
        <v>2</v>
      </c>
    </row>
    <row r="960" spans="1:39" ht="132" x14ac:dyDescent="0.15">
      <c r="A960" s="1"/>
      <c r="B960" s="30">
        <v>630055</v>
      </c>
      <c r="C960" s="31">
        <v>3</v>
      </c>
      <c r="D960" s="30">
        <v>55</v>
      </c>
      <c r="E960" s="30">
        <v>630056</v>
      </c>
      <c r="F960" s="32" t="s">
        <v>91</v>
      </c>
      <c r="G960" s="32" t="s">
        <v>60</v>
      </c>
      <c r="H960" s="33" t="str">
        <f t="shared" si="77"/>
        <v>[{"item_id":161,"count":9}]</v>
      </c>
      <c r="I960" s="34">
        <v>1</v>
      </c>
      <c r="J960" s="34" t="str">
        <f>"[
{""monster_id"":"&amp;AB960&amp;",""level"":"&amp;Z960&amp;",""stage"":"&amp;AH960&amp;",""spos"":1,""cpos"":1,""boss"":1},
{""monster_id"":"&amp;AC960&amp;",""level"":"&amp;Z960&amp;",""stage"":"&amp;AI960&amp;",""spos"":2,""cpos"":2},
{""monster_id"":"&amp;AD960&amp;",""level"":"&amp;Z960&amp;",""stage"":"&amp;AJ960&amp;",""spos"":3,""cpos"":3},
{""monster_id"":"&amp;AE960&amp;",""level"":"&amp;Z960&amp;",""stage"":"&amp;AK960&amp;",""spos"":4,""cpos"":4},
{""monster_id"":"&amp;AF960&amp;",""level"":"&amp;Z960&amp;",""stage"":"&amp;AL960&amp;",""spos"":5,""cpos"":5},
{""monster_id"":"&amp;AG960&amp;",""level"":"&amp;Z960&amp;",""stage"":"&amp;AM960&amp;",""spos"":6,""cpos"":6}
]"</f>
        <v>[
{"monster_id":20160,"level":85,"stage":2,"spos":1,"cpos":1,"boss":1},
{"monster_id":20441,"level":85,"stage":2,"spos":2,"cpos":2},
{"monster_id":20382,"level":85,"stage":2,"spos":3,"cpos":3},
{"monster_id":20160,"level":85,"stage":2,"spos":4,"cpos":4},
{"monster_id":20071,"level":85,"stage":2,"spos":5,"cpos":5},
{"monster_id":20431,"level":85,"stage":2,"spos":6,"cpos":6}
]</v>
      </c>
      <c r="L960" s="3">
        <f t="shared" si="73"/>
        <v>0</v>
      </c>
      <c r="M960" s="3">
        <f t="shared" si="74"/>
        <v>5</v>
      </c>
      <c r="T960" s="24" t="str">
        <f>"{""item_id"":"&amp;W960&amp;",""count"":9}"</f>
        <v>{"item_id":161,"count":9}</v>
      </c>
      <c r="W960">
        <v>161</v>
      </c>
      <c r="X960">
        <v>70063</v>
      </c>
      <c r="Z960">
        <f t="shared" si="76"/>
        <v>85</v>
      </c>
      <c r="AA960">
        <v>2</v>
      </c>
      <c r="AB960">
        <v>20160</v>
      </c>
      <c r="AC960">
        <v>20441</v>
      </c>
      <c r="AD960">
        <v>20382</v>
      </c>
      <c r="AE960">
        <v>20160</v>
      </c>
      <c r="AF960">
        <v>20071</v>
      </c>
      <c r="AG960">
        <v>20431</v>
      </c>
      <c r="AH960">
        <v>2</v>
      </c>
      <c r="AI960">
        <v>2</v>
      </c>
      <c r="AJ960">
        <v>2</v>
      </c>
      <c r="AK960">
        <v>2</v>
      </c>
      <c r="AL960">
        <v>2</v>
      </c>
      <c r="AM960">
        <v>2</v>
      </c>
    </row>
    <row r="961" spans="1:39" ht="132" x14ac:dyDescent="0.15">
      <c r="A961" s="1"/>
      <c r="B961" s="30">
        <v>630056</v>
      </c>
      <c r="C961" s="31">
        <v>3</v>
      </c>
      <c r="D961" s="30">
        <v>56</v>
      </c>
      <c r="E961" s="31">
        <v>630057</v>
      </c>
      <c r="F961" s="32" t="s">
        <v>91</v>
      </c>
      <c r="G961" s="32" t="s">
        <v>60</v>
      </c>
      <c r="H961" s="33" t="str">
        <f t="shared" si="77"/>
        <v>[{"item_id":4,"count":20000}]</v>
      </c>
      <c r="I961" s="34"/>
      <c r="J961" s="34" t="str">
        <f t="shared" si="75"/>
        <v>[
{"monster_id":20031,"level":86,"stage":2,"spos":1,"cpos":1},
{"monster_id":20340,"level":86,"stage":2,"spos":2,"cpos":2},
{"monster_id":20450,"level":86,"stage":2,"spos":3,"cpos":3},
{"monster_id":20152,"level":86,"stage":2,"spos":4,"cpos":4},
{"monster_id":20112,"level":86,"stage":2,"spos":5,"cpos":5},
{"monster_id":20402,"level":86,"stage":2,"spos":6,"cpos":6}
]</v>
      </c>
      <c r="L961" s="3">
        <f t="shared" si="73"/>
        <v>1</v>
      </c>
      <c r="M961" s="3">
        <f t="shared" si="74"/>
        <v>6</v>
      </c>
      <c r="R961" s="24" t="s">
        <v>64</v>
      </c>
      <c r="X961">
        <v>70063</v>
      </c>
      <c r="Z961">
        <f t="shared" si="76"/>
        <v>86</v>
      </c>
      <c r="AA961">
        <v>1</v>
      </c>
      <c r="AB961">
        <v>20031</v>
      </c>
      <c r="AC961">
        <v>20340</v>
      </c>
      <c r="AD961">
        <v>20450</v>
      </c>
      <c r="AE961">
        <v>20152</v>
      </c>
      <c r="AF961">
        <v>20112</v>
      </c>
      <c r="AG961">
        <v>20402</v>
      </c>
      <c r="AH961">
        <v>2</v>
      </c>
      <c r="AI961">
        <v>2</v>
      </c>
      <c r="AJ961">
        <v>2</v>
      </c>
      <c r="AK961">
        <v>2</v>
      </c>
      <c r="AL961">
        <v>2</v>
      </c>
      <c r="AM961">
        <v>2</v>
      </c>
    </row>
    <row r="962" spans="1:39" ht="132" x14ac:dyDescent="0.15">
      <c r="A962" s="1"/>
      <c r="B962" s="30">
        <v>630057</v>
      </c>
      <c r="C962" s="31">
        <v>3</v>
      </c>
      <c r="D962" s="30">
        <v>57</v>
      </c>
      <c r="E962" s="30">
        <v>630058</v>
      </c>
      <c r="F962" s="32" t="s">
        <v>91</v>
      </c>
      <c r="G962" s="32" t="s">
        <v>60</v>
      </c>
      <c r="H962" s="33" t="str">
        <f t="shared" si="77"/>
        <v>[{"item_id":1,"count":20000}]</v>
      </c>
      <c r="I962" s="34"/>
      <c r="J962" s="34" t="str">
        <f t="shared" si="75"/>
        <v>[
{"monster_id":20381,"level":87,"stage":2,"spos":1,"cpos":1},
{"monster_id":20420,"level":87,"stage":2,"spos":2,"cpos":2},
{"monster_id":20022,"level":87,"stage":2,"spos":3,"cpos":3},
{"monster_id":20042,"level":87,"stage":2,"spos":4,"cpos":4},
{"monster_id":20381,"level":87,"stage":2,"spos":5,"cpos":5},
{"monster_id":20080,"level":87,"stage":2,"spos":6,"cpos":6}
]</v>
      </c>
      <c r="L962" s="3">
        <f t="shared" si="73"/>
        <v>2</v>
      </c>
      <c r="M962" s="3">
        <f t="shared" si="74"/>
        <v>7</v>
      </c>
      <c r="S962" s="24" t="s">
        <v>65</v>
      </c>
      <c r="X962">
        <v>70063</v>
      </c>
      <c r="Z962">
        <f t="shared" si="76"/>
        <v>87</v>
      </c>
      <c r="AA962">
        <v>1</v>
      </c>
      <c r="AB962">
        <v>20381</v>
      </c>
      <c r="AC962">
        <v>20420</v>
      </c>
      <c r="AD962">
        <v>20022</v>
      </c>
      <c r="AE962">
        <v>20042</v>
      </c>
      <c r="AF962">
        <v>20381</v>
      </c>
      <c r="AG962">
        <v>20080</v>
      </c>
      <c r="AH962">
        <v>2</v>
      </c>
      <c r="AI962">
        <v>2</v>
      </c>
      <c r="AJ962">
        <v>2</v>
      </c>
      <c r="AK962">
        <v>2</v>
      </c>
      <c r="AL962">
        <v>2</v>
      </c>
      <c r="AM962">
        <v>2</v>
      </c>
    </row>
    <row r="963" spans="1:39" ht="132" x14ac:dyDescent="0.15">
      <c r="A963" s="1"/>
      <c r="B963" s="30">
        <v>630058</v>
      </c>
      <c r="C963" s="31">
        <v>3</v>
      </c>
      <c r="D963" s="30">
        <v>58</v>
      </c>
      <c r="E963" s="31">
        <v>630059</v>
      </c>
      <c r="F963" s="32" t="s">
        <v>91</v>
      </c>
      <c r="G963" s="32" t="s">
        <v>60</v>
      </c>
      <c r="H963" s="33" t="str">
        <f t="shared" si="77"/>
        <v>[{"item_id":4,"count":20000}]</v>
      </c>
      <c r="I963" s="34"/>
      <c r="J963" s="34" t="str">
        <f t="shared" si="75"/>
        <v>[
{"monster_id":20452,"level":88,"stage":2,"spos":1,"cpos":1},
{"monster_id":20040,"level":88,"stage":2,"spos":2,"cpos":2},
{"monster_id":20061,"level":88,"stage":2,"spos":3,"cpos":3},
{"monster_id":20440,"level":88,"stage":2,"spos":4,"cpos":4},
{"monster_id":20081,"level":88,"stage":2,"spos":5,"cpos":5},
{"monster_id":20432,"level":88,"stage":2,"spos":6,"cpos":6}
]</v>
      </c>
      <c r="L963" s="3">
        <f t="shared" si="73"/>
        <v>3</v>
      </c>
      <c r="M963" s="3">
        <f t="shared" si="74"/>
        <v>8</v>
      </c>
      <c r="R963" s="24" t="s">
        <v>64</v>
      </c>
      <c r="X963">
        <v>70063</v>
      </c>
      <c r="Z963">
        <f t="shared" si="76"/>
        <v>88</v>
      </c>
      <c r="AA963">
        <v>1</v>
      </c>
      <c r="AB963">
        <v>20452</v>
      </c>
      <c r="AC963">
        <v>20040</v>
      </c>
      <c r="AD963">
        <v>20061</v>
      </c>
      <c r="AE963">
        <v>20440</v>
      </c>
      <c r="AF963">
        <v>20081</v>
      </c>
      <c r="AG963">
        <v>20432</v>
      </c>
      <c r="AH963">
        <v>2</v>
      </c>
      <c r="AI963">
        <v>2</v>
      </c>
      <c r="AJ963">
        <v>2</v>
      </c>
      <c r="AK963">
        <v>2</v>
      </c>
      <c r="AL963">
        <v>2</v>
      </c>
      <c r="AM963">
        <v>2</v>
      </c>
    </row>
    <row r="964" spans="1:39" ht="132" x14ac:dyDescent="0.15">
      <c r="A964" s="1"/>
      <c r="B964" s="30">
        <v>630059</v>
      </c>
      <c r="C964" s="31">
        <v>3</v>
      </c>
      <c r="D964" s="30">
        <v>59</v>
      </c>
      <c r="E964" s="30">
        <v>630060</v>
      </c>
      <c r="F964" s="32" t="s">
        <v>91</v>
      </c>
      <c r="G964" s="32" t="s">
        <v>60</v>
      </c>
      <c r="H964" s="33" t="str">
        <f t="shared" si="77"/>
        <v>[{"item_id":1,"count":20000}]</v>
      </c>
      <c r="I964" s="34"/>
      <c r="J964" s="34" t="str">
        <f t="shared" si="75"/>
        <v>[
{"monster_id":20032,"level":89,"stage":2,"spos":1,"cpos":1},
{"monster_id":20161,"level":89,"stage":2,"spos":2,"cpos":2},
{"monster_id":20391,"level":89,"stage":2,"spos":3,"cpos":3},
{"monster_id":20420,"level":89,"stage":2,"spos":4,"cpos":4},
{"monster_id":20131,"level":89,"stage":2,"spos":5,"cpos":5},
{"monster_id":20432,"level":89,"stage":2,"spos":6,"cpos":6}
]</v>
      </c>
      <c r="L964" s="3">
        <f t="shared" si="73"/>
        <v>4</v>
      </c>
      <c r="M964" s="3">
        <f t="shared" si="74"/>
        <v>9</v>
      </c>
      <c r="S964" s="24" t="s">
        <v>65</v>
      </c>
      <c r="X964">
        <v>70063</v>
      </c>
      <c r="Z964">
        <f t="shared" si="76"/>
        <v>89</v>
      </c>
      <c r="AA964">
        <v>1</v>
      </c>
      <c r="AB964">
        <v>20032</v>
      </c>
      <c r="AC964">
        <v>20161</v>
      </c>
      <c r="AD964">
        <v>20391</v>
      </c>
      <c r="AE964">
        <v>20420</v>
      </c>
      <c r="AF964">
        <v>20131</v>
      </c>
      <c r="AG964">
        <v>20432</v>
      </c>
      <c r="AH964">
        <v>2</v>
      </c>
      <c r="AI964">
        <v>2</v>
      </c>
      <c r="AJ964">
        <v>2</v>
      </c>
      <c r="AK964">
        <v>2</v>
      </c>
      <c r="AL964">
        <v>2</v>
      </c>
      <c r="AM964">
        <v>2</v>
      </c>
    </row>
    <row r="965" spans="1:39" ht="132" x14ac:dyDescent="0.15">
      <c r="A965" s="1"/>
      <c r="B965" s="30">
        <v>630060</v>
      </c>
      <c r="C965" s="31">
        <v>3</v>
      </c>
      <c r="D965" s="30">
        <v>60</v>
      </c>
      <c r="E965" s="31">
        <v>630061</v>
      </c>
      <c r="F965" s="32" t="s">
        <v>91</v>
      </c>
      <c r="G965" s="32" t="s">
        <v>60</v>
      </c>
      <c r="H965" s="33" t="str">
        <f t="shared" si="77"/>
        <v>[{"item_id":162,"count":8}]</v>
      </c>
      <c r="I965" s="34">
        <v>1</v>
      </c>
      <c r="J965" s="34" t="str">
        <f>"[
{""monster_id"":"&amp;AB965&amp;",""level"":"&amp;Z965&amp;",""stage"":"&amp;AH965&amp;",""spos"":1,""cpos"":1,""boss"":1},
{""monster_id"":"&amp;AC965&amp;",""level"":"&amp;Z965&amp;",""stage"":"&amp;AI965&amp;",""spos"":2,""cpos"":2},
{""monster_id"":"&amp;AD965&amp;",""level"":"&amp;Z965&amp;",""stage"":"&amp;AJ965&amp;",""spos"":3,""cpos"":3},
{""monster_id"":"&amp;AE965&amp;",""level"":"&amp;Z965&amp;",""stage"":"&amp;AK965&amp;",""spos"":4,""cpos"":4},
{""monster_id"":"&amp;AF965&amp;",""level"":"&amp;Z965&amp;",""stage"":"&amp;AL965&amp;",""spos"":5,""cpos"":5},
{""monster_id"":"&amp;AG965&amp;",""level"":"&amp;Z965&amp;",""stage"":"&amp;AM965&amp;",""spos"":6,""cpos"":6}
]"</f>
        <v>[
{"monster_id":20470,"level":91,"stage":3,"spos":1,"cpos":1,"boss":1},
{"monster_id":20010,"level":91,"stage":3,"spos":2,"cpos":2},
{"monster_id":20351,"level":91,"stage":3,"spos":3,"cpos":3},
{"monster_id":20450,"level":91,"stage":3,"spos":4,"cpos":4},
{"monster_id":20392,"level":91,"stage":3,"spos":5,"cpos":5},
{"monster_id":20381,"level":91,"stage":3,"spos":6,"cpos":6}
]</v>
      </c>
      <c r="L965" s="3">
        <f t="shared" si="73"/>
        <v>0</v>
      </c>
      <c r="M965" s="3">
        <f t="shared" si="74"/>
        <v>0</v>
      </c>
      <c r="T965" s="24" t="str">
        <f>"{""item_id"":"&amp;W965&amp;",""count"":8}"</f>
        <v>{"item_id":162,"count":8}</v>
      </c>
      <c r="W965">
        <v>162</v>
      </c>
      <c r="X965">
        <v>70063</v>
      </c>
      <c r="Z965">
        <f t="shared" si="76"/>
        <v>91</v>
      </c>
      <c r="AA965">
        <v>2</v>
      </c>
      <c r="AB965">
        <v>20470</v>
      </c>
      <c r="AC965">
        <v>20010</v>
      </c>
      <c r="AD965">
        <v>20351</v>
      </c>
      <c r="AE965">
        <v>20450</v>
      </c>
      <c r="AF965">
        <v>20392</v>
      </c>
      <c r="AG965">
        <v>20381</v>
      </c>
      <c r="AH965">
        <v>3</v>
      </c>
      <c r="AI965">
        <v>3</v>
      </c>
      <c r="AJ965">
        <v>3</v>
      </c>
      <c r="AK965">
        <v>3</v>
      </c>
      <c r="AL965">
        <v>3</v>
      </c>
      <c r="AM965">
        <v>3</v>
      </c>
    </row>
    <row r="966" spans="1:39" ht="132" x14ac:dyDescent="0.15">
      <c r="A966" s="1"/>
      <c r="B966" s="30">
        <v>630061</v>
      </c>
      <c r="C966" s="31">
        <v>3</v>
      </c>
      <c r="D966" s="30">
        <v>61</v>
      </c>
      <c r="E966" s="30">
        <v>630062</v>
      </c>
      <c r="F966" s="32" t="s">
        <v>91</v>
      </c>
      <c r="G966" s="32" t="s">
        <v>60</v>
      </c>
      <c r="H966" s="33" t="str">
        <f t="shared" si="77"/>
        <v>[{"item_id":4,"count":20000}]</v>
      </c>
      <c r="I966" s="34"/>
      <c r="J966" s="34" t="str">
        <f t="shared" si="75"/>
        <v>[
{"monster_id":20311,"level":92,"stage":3,"spos":1,"cpos":1},
{"monster_id":20400,"level":92,"stage":3,"spos":2,"cpos":2},
{"monster_id":20430,"level":92,"stage":3,"spos":3,"cpos":3},
{"monster_id":20133,"level":92,"stage":3,"spos":4,"cpos":4},
{"monster_id":20042,"level":92,"stage":3,"spos":5,"cpos":5},
{"monster_id":20121,"level":92,"stage":3,"spos":6,"cpos":6}
]</v>
      </c>
      <c r="L966" s="3">
        <f t="shared" ref="L966:L1029" si="78">MOD(B966,5)</f>
        <v>1</v>
      </c>
      <c r="M966" s="3">
        <f t="shared" ref="M966:M1029" si="79">MOD(B966,10)</f>
        <v>1</v>
      </c>
      <c r="R966" s="24" t="s">
        <v>64</v>
      </c>
      <c r="X966">
        <v>70063</v>
      </c>
      <c r="Z966">
        <f t="shared" si="76"/>
        <v>92</v>
      </c>
      <c r="AA966">
        <v>1</v>
      </c>
      <c r="AB966">
        <v>20311</v>
      </c>
      <c r="AC966">
        <v>20400</v>
      </c>
      <c r="AD966">
        <v>20430</v>
      </c>
      <c r="AE966">
        <v>20133</v>
      </c>
      <c r="AF966">
        <v>20042</v>
      </c>
      <c r="AG966">
        <v>20121</v>
      </c>
      <c r="AH966">
        <v>3</v>
      </c>
      <c r="AI966">
        <v>3</v>
      </c>
      <c r="AJ966">
        <v>3</v>
      </c>
      <c r="AK966">
        <v>3</v>
      </c>
      <c r="AL966">
        <v>3</v>
      </c>
      <c r="AM966">
        <v>3</v>
      </c>
    </row>
    <row r="967" spans="1:39" ht="132" x14ac:dyDescent="0.15">
      <c r="A967" s="1"/>
      <c r="B967" s="30">
        <v>630062</v>
      </c>
      <c r="C967" s="31">
        <v>3</v>
      </c>
      <c r="D967" s="30">
        <v>62</v>
      </c>
      <c r="E967" s="31">
        <v>630063</v>
      </c>
      <c r="F967" s="32" t="s">
        <v>91</v>
      </c>
      <c r="G967" s="32" t="s">
        <v>60</v>
      </c>
      <c r="H967" s="33" t="str">
        <f t="shared" si="77"/>
        <v>[{"item_id":1,"count":20000}]</v>
      </c>
      <c r="I967" s="34"/>
      <c r="J967" s="34" t="str">
        <f t="shared" si="75"/>
        <v>[
{"monster_id":20062,"level":93,"stage":3,"spos":1,"cpos":1},
{"monster_id":20060,"level":93,"stage":3,"spos":2,"cpos":2},
{"monster_id":20352,"level":93,"stage":3,"spos":3,"cpos":3},
{"monster_id":20343,"level":93,"stage":3,"spos":4,"cpos":4},
{"monster_id":20430,"level":93,"stage":3,"spos":5,"cpos":5},
{"monster_id":20041,"level":93,"stage":3,"spos":6,"cpos":6}
]</v>
      </c>
      <c r="L967" s="3">
        <f t="shared" si="78"/>
        <v>2</v>
      </c>
      <c r="M967" s="3">
        <f t="shared" si="79"/>
        <v>2</v>
      </c>
      <c r="S967" s="24" t="s">
        <v>65</v>
      </c>
      <c r="X967">
        <v>70063</v>
      </c>
      <c r="Z967">
        <f t="shared" si="76"/>
        <v>93</v>
      </c>
      <c r="AA967">
        <v>1</v>
      </c>
      <c r="AB967">
        <v>20062</v>
      </c>
      <c r="AC967">
        <v>20060</v>
      </c>
      <c r="AD967">
        <v>20352</v>
      </c>
      <c r="AE967">
        <v>20343</v>
      </c>
      <c r="AF967">
        <v>20430</v>
      </c>
      <c r="AG967">
        <v>20041</v>
      </c>
      <c r="AH967">
        <v>3</v>
      </c>
      <c r="AI967">
        <v>3</v>
      </c>
      <c r="AJ967">
        <v>3</v>
      </c>
      <c r="AK967">
        <v>3</v>
      </c>
      <c r="AL967">
        <v>3</v>
      </c>
      <c r="AM967">
        <v>3</v>
      </c>
    </row>
    <row r="968" spans="1:39" ht="132" x14ac:dyDescent="0.15">
      <c r="A968" s="1"/>
      <c r="B968" s="30">
        <v>630063</v>
      </c>
      <c r="C968" s="31">
        <v>3</v>
      </c>
      <c r="D968" s="30">
        <v>63</v>
      </c>
      <c r="E968" s="30">
        <v>630064</v>
      </c>
      <c r="F968" s="32" t="s">
        <v>91</v>
      </c>
      <c r="G968" s="32" t="s">
        <v>60</v>
      </c>
      <c r="H968" s="33" t="str">
        <f t="shared" si="77"/>
        <v>[{"item_id":4,"count":20000}]</v>
      </c>
      <c r="I968" s="34"/>
      <c r="J968" s="34" t="str">
        <f t="shared" si="75"/>
        <v>[
{"monster_id":20462,"level":94,"stage":3,"spos":1,"cpos":1},
{"monster_id":20042,"level":94,"stage":3,"spos":2,"cpos":2},
{"monster_id":20130,"level":94,"stage":3,"spos":3,"cpos":3},
{"monster_id":20031,"level":94,"stage":3,"spos":4,"cpos":4},
{"monster_id":20441,"level":94,"stage":3,"spos":5,"cpos":5},
{"monster_id":20023,"level":94,"stage":3,"spos":6,"cpos":6}
]</v>
      </c>
      <c r="L968" s="3">
        <f t="shared" si="78"/>
        <v>3</v>
      </c>
      <c r="M968" s="3">
        <f t="shared" si="79"/>
        <v>3</v>
      </c>
      <c r="R968" s="24" t="s">
        <v>64</v>
      </c>
      <c r="X968">
        <v>70063</v>
      </c>
      <c r="Z968">
        <f t="shared" si="76"/>
        <v>94</v>
      </c>
      <c r="AA968">
        <v>1</v>
      </c>
      <c r="AB968">
        <v>20462</v>
      </c>
      <c r="AC968">
        <v>20042</v>
      </c>
      <c r="AD968">
        <v>20130</v>
      </c>
      <c r="AE968">
        <v>20031</v>
      </c>
      <c r="AF968">
        <v>20441</v>
      </c>
      <c r="AG968">
        <v>20023</v>
      </c>
      <c r="AH968">
        <v>3</v>
      </c>
      <c r="AI968">
        <v>3</v>
      </c>
      <c r="AJ968">
        <v>3</v>
      </c>
      <c r="AK968">
        <v>3</v>
      </c>
      <c r="AL968">
        <v>3</v>
      </c>
      <c r="AM968">
        <v>3</v>
      </c>
    </row>
    <row r="969" spans="1:39" ht="132" x14ac:dyDescent="0.15">
      <c r="A969" s="1"/>
      <c r="B969" s="30">
        <v>630064</v>
      </c>
      <c r="C969" s="31">
        <v>3</v>
      </c>
      <c r="D969" s="30">
        <v>64</v>
      </c>
      <c r="E969" s="31">
        <v>630065</v>
      </c>
      <c r="F969" s="32" t="s">
        <v>91</v>
      </c>
      <c r="G969" s="32" t="s">
        <v>60</v>
      </c>
      <c r="H969" s="33" t="str">
        <f t="shared" si="77"/>
        <v>[{"item_id":1,"count":20000}]</v>
      </c>
      <c r="I969" s="34"/>
      <c r="J969" s="34" t="str">
        <f t="shared" si="75"/>
        <v>[
{"monster_id":20113,"level":95,"stage":3,"spos":1,"cpos":1},
{"monster_id":20031,"level":95,"stage":3,"spos":2,"cpos":2},
{"monster_id":20073,"level":95,"stage":3,"spos":3,"cpos":3},
{"monster_id":20343,"level":95,"stage":3,"spos":4,"cpos":4},
{"monster_id":20333,"level":95,"stage":3,"spos":5,"cpos":5},
{"monster_id":20413,"level":95,"stage":3,"spos":6,"cpos":6}
]</v>
      </c>
      <c r="L969" s="3">
        <f t="shared" si="78"/>
        <v>4</v>
      </c>
      <c r="M969" s="3">
        <f t="shared" si="79"/>
        <v>4</v>
      </c>
      <c r="S969" s="24" t="s">
        <v>65</v>
      </c>
      <c r="X969">
        <v>70063</v>
      </c>
      <c r="Z969">
        <f t="shared" si="76"/>
        <v>95</v>
      </c>
      <c r="AA969">
        <v>1</v>
      </c>
      <c r="AB969">
        <v>20113</v>
      </c>
      <c r="AC969">
        <v>20031</v>
      </c>
      <c r="AD969">
        <v>20073</v>
      </c>
      <c r="AE969">
        <v>20343</v>
      </c>
      <c r="AF969">
        <v>20333</v>
      </c>
      <c r="AG969">
        <v>20413</v>
      </c>
      <c r="AH969">
        <v>3</v>
      </c>
      <c r="AI969">
        <v>3</v>
      </c>
      <c r="AJ969">
        <v>3</v>
      </c>
      <c r="AK969">
        <v>3</v>
      </c>
      <c r="AL969">
        <v>3</v>
      </c>
      <c r="AM969">
        <v>3</v>
      </c>
    </row>
    <row r="970" spans="1:39" ht="132" x14ac:dyDescent="0.15">
      <c r="A970" s="1"/>
      <c r="B970" s="30">
        <v>630065</v>
      </c>
      <c r="C970" s="31">
        <v>3</v>
      </c>
      <c r="D970" s="30">
        <v>65</v>
      </c>
      <c r="E970" s="30">
        <v>630066</v>
      </c>
      <c r="F970" s="32" t="s">
        <v>91</v>
      </c>
      <c r="G970" s="32" t="s">
        <v>60</v>
      </c>
      <c r="H970" s="33" t="str">
        <f t="shared" si="77"/>
        <v>[{"item_id":163,"count":7}]</v>
      </c>
      <c r="I970" s="34">
        <v>1</v>
      </c>
      <c r="J970" s="34" t="str">
        <f>"[
{""monster_id"":"&amp;AB970&amp;",""level"":"&amp;Z970&amp;",""stage"":"&amp;AH970&amp;",""spos"":1,""cpos"":1,""boss"":1},
{""monster_id"":"&amp;AC970&amp;",""level"":"&amp;Z970&amp;",""stage"":"&amp;AI970&amp;",""spos"":2,""cpos"":2},
{""monster_id"":"&amp;AD970&amp;",""level"":"&amp;Z970&amp;",""stage"":"&amp;AJ970&amp;",""spos"":3,""cpos"":3},
{""monster_id"":"&amp;AE970&amp;",""level"":"&amp;Z970&amp;",""stage"":"&amp;AK970&amp;",""spos"":4,""cpos"":4},
{""monster_id"":"&amp;AF970&amp;",""level"":"&amp;Z970&amp;",""stage"":"&amp;AL970&amp;",""spos"":5,""cpos"":5},
{""monster_id"":"&amp;AG970&amp;",""level"":"&amp;Z970&amp;",""stage"":"&amp;AM970&amp;",""spos"":6,""cpos"":6}
]"</f>
        <v>[
{"monster_id":20153,"level":97,"stage":3,"spos":1,"cpos":1,"boss":1},
{"monster_id":20372,"level":97,"stage":3,"spos":2,"cpos":2},
{"monster_id":20152,"level":97,"stage":3,"spos":3,"cpos":3},
{"monster_id":20423,"level":97,"stage":3,"spos":4,"cpos":4},
{"monster_id":20313,"level":97,"stage":3,"spos":5,"cpos":5},
{"monster_id":20153,"level":97,"stage":3,"spos":6,"cpos":6}
]</v>
      </c>
      <c r="L970" s="3">
        <f t="shared" si="78"/>
        <v>0</v>
      </c>
      <c r="M970" s="3">
        <f t="shared" si="79"/>
        <v>5</v>
      </c>
      <c r="T970" s="24" t="str">
        <f>"{""item_id"":"&amp;W970&amp;",""count"":7}"</f>
        <v>{"item_id":163,"count":7}</v>
      </c>
      <c r="W970">
        <v>163</v>
      </c>
      <c r="X970">
        <v>70063</v>
      </c>
      <c r="Z970">
        <f t="shared" si="76"/>
        <v>97</v>
      </c>
      <c r="AA970">
        <v>2</v>
      </c>
      <c r="AB970">
        <v>20153</v>
      </c>
      <c r="AC970">
        <v>20372</v>
      </c>
      <c r="AD970">
        <v>20152</v>
      </c>
      <c r="AE970">
        <v>20423</v>
      </c>
      <c r="AF970">
        <v>20313</v>
      </c>
      <c r="AG970">
        <v>20153</v>
      </c>
      <c r="AH970">
        <v>3</v>
      </c>
      <c r="AI970">
        <v>3</v>
      </c>
      <c r="AJ970">
        <v>3</v>
      </c>
      <c r="AK970">
        <v>3</v>
      </c>
      <c r="AL970">
        <v>3</v>
      </c>
      <c r="AM970">
        <v>3</v>
      </c>
    </row>
    <row r="971" spans="1:39" ht="132" x14ac:dyDescent="0.15">
      <c r="A971" s="1"/>
      <c r="B971" s="30">
        <v>630066</v>
      </c>
      <c r="C971" s="31">
        <v>3</v>
      </c>
      <c r="D971" s="30">
        <v>66</v>
      </c>
      <c r="E971" s="31">
        <v>630067</v>
      </c>
      <c r="F971" s="32" t="s">
        <v>91</v>
      </c>
      <c r="G971" s="32" t="s">
        <v>60</v>
      </c>
      <c r="H971" s="33" t="str">
        <f t="shared" si="77"/>
        <v>[{"item_id":4,"count":20000}]</v>
      </c>
      <c r="I971" s="34"/>
      <c r="J971" s="34" t="str">
        <f t="shared" ref="J971:J1034" si="80">"[
{""monster_id"":"&amp;AB971&amp;",""level"":"&amp;Z971&amp;",""stage"":"&amp;AH971&amp;",""spos"":1,""cpos"":1},
{""monster_id"":"&amp;AC971&amp;",""level"":"&amp;Z971&amp;",""stage"":"&amp;AI971&amp;",""spos"":2,""cpos"":2},
{""monster_id"":"&amp;AD971&amp;",""level"":"&amp;Z971&amp;",""stage"":"&amp;AJ971&amp;",""spos"":3,""cpos"":3},
{""monster_id"":"&amp;AE971&amp;",""level"":"&amp;Z971&amp;",""stage"":"&amp;AK971&amp;",""spos"":4,""cpos"":4},
{""monster_id"":"&amp;AF971&amp;",""level"":"&amp;Z971&amp;",""stage"":"&amp;AL971&amp;",""spos"":5,""cpos"":5},
{""monster_id"":"&amp;AG971&amp;",""level"":"&amp;Z971&amp;",""stage"":"&amp;AM971&amp;",""spos"":6,""cpos"":6}
]"</f>
        <v>[
{"monster_id":20362,"level":98,"stage":3,"spos":1,"cpos":1},
{"monster_id":20383,"level":98,"stage":3,"spos":2,"cpos":2},
{"monster_id":20423,"level":98,"stage":3,"spos":3,"cpos":3},
{"monster_id":20183,"level":98,"stage":3,"spos":4,"cpos":4},
{"monster_id":20411,"level":98,"stage":3,"spos":5,"cpos":5},
{"monster_id":20450,"level":98,"stage":3,"spos":6,"cpos":6}
]</v>
      </c>
      <c r="L971" s="3">
        <f t="shared" si="78"/>
        <v>1</v>
      </c>
      <c r="M971" s="3">
        <f t="shared" si="79"/>
        <v>6</v>
      </c>
      <c r="R971" s="24" t="s">
        <v>64</v>
      </c>
      <c r="X971">
        <v>70063</v>
      </c>
      <c r="Z971">
        <f t="shared" ref="Z971:Z1034" si="81">Z970+AA971</f>
        <v>98</v>
      </c>
      <c r="AA971">
        <v>1</v>
      </c>
      <c r="AB971">
        <v>20362</v>
      </c>
      <c r="AC971">
        <v>20383</v>
      </c>
      <c r="AD971">
        <v>20423</v>
      </c>
      <c r="AE971">
        <v>20183</v>
      </c>
      <c r="AF971">
        <v>20411</v>
      </c>
      <c r="AG971">
        <v>20450</v>
      </c>
      <c r="AH971">
        <v>3</v>
      </c>
      <c r="AI971">
        <v>3</v>
      </c>
      <c r="AJ971">
        <v>3</v>
      </c>
      <c r="AK971">
        <v>3</v>
      </c>
      <c r="AL971">
        <v>3</v>
      </c>
      <c r="AM971">
        <v>3</v>
      </c>
    </row>
    <row r="972" spans="1:39" ht="132" x14ac:dyDescent="0.15">
      <c r="A972" s="1"/>
      <c r="B972" s="30">
        <v>630067</v>
      </c>
      <c r="C972" s="31">
        <v>3</v>
      </c>
      <c r="D972" s="30">
        <v>67</v>
      </c>
      <c r="E972" s="30">
        <v>630068</v>
      </c>
      <c r="F972" s="32" t="s">
        <v>91</v>
      </c>
      <c r="G972" s="32" t="s">
        <v>60</v>
      </c>
      <c r="H972" s="33" t="str">
        <f t="shared" ref="H972:H1035" si="82">"["&amp;R972&amp;S972&amp;T972&amp;U972&amp;"]"</f>
        <v>[{"item_id":1,"count":20000}]</v>
      </c>
      <c r="I972" s="34"/>
      <c r="J972" s="34" t="str">
        <f t="shared" si="80"/>
        <v>[
{"monster_id":20381,"level":99,"stage":3,"spos":1,"cpos":1},
{"monster_id":20043,"level":99,"stage":3,"spos":2,"cpos":2},
{"monster_id":20120,"level":99,"stage":3,"spos":3,"cpos":3},
{"monster_id":20073,"level":99,"stage":3,"spos":4,"cpos":4},
{"monster_id":20140,"level":99,"stage":3,"spos":5,"cpos":5},
{"monster_id":20421,"level":99,"stage":3,"spos":6,"cpos":6}
]</v>
      </c>
      <c r="L972" s="3">
        <f t="shared" si="78"/>
        <v>2</v>
      </c>
      <c r="M972" s="3">
        <f t="shared" si="79"/>
        <v>7</v>
      </c>
      <c r="S972" s="24" t="s">
        <v>65</v>
      </c>
      <c r="X972">
        <v>70063</v>
      </c>
      <c r="Z972">
        <f t="shared" si="81"/>
        <v>99</v>
      </c>
      <c r="AA972">
        <v>1</v>
      </c>
      <c r="AB972">
        <v>20381</v>
      </c>
      <c r="AC972">
        <v>20043</v>
      </c>
      <c r="AD972">
        <v>20120</v>
      </c>
      <c r="AE972">
        <v>20073</v>
      </c>
      <c r="AF972">
        <v>20140</v>
      </c>
      <c r="AG972">
        <v>20421</v>
      </c>
      <c r="AH972">
        <v>3</v>
      </c>
      <c r="AI972">
        <v>3</v>
      </c>
      <c r="AJ972">
        <v>3</v>
      </c>
      <c r="AK972">
        <v>3</v>
      </c>
      <c r="AL972">
        <v>3</v>
      </c>
      <c r="AM972">
        <v>3</v>
      </c>
    </row>
    <row r="973" spans="1:39" ht="132" x14ac:dyDescent="0.15">
      <c r="A973" s="1"/>
      <c r="B973" s="30">
        <v>630068</v>
      </c>
      <c r="C973" s="31">
        <v>3</v>
      </c>
      <c r="D973" s="30">
        <v>68</v>
      </c>
      <c r="E973" s="31">
        <v>630069</v>
      </c>
      <c r="F973" s="32" t="s">
        <v>91</v>
      </c>
      <c r="G973" s="32" t="s">
        <v>60</v>
      </c>
      <c r="H973" s="33" t="str">
        <f t="shared" si="82"/>
        <v>[{"item_id":4,"count":20000}]</v>
      </c>
      <c r="I973" s="34"/>
      <c r="J973" s="34" t="str">
        <f t="shared" si="80"/>
        <v>[
{"monster_id":20112,"level":100,"stage":3,"spos":1,"cpos":1},
{"monster_id":20323,"level":100,"stage":3,"spos":2,"cpos":2},
{"monster_id":20143,"level":100,"stage":3,"spos":3,"cpos":3},
{"monster_id":20043,"level":100,"stage":3,"spos":4,"cpos":4},
{"monster_id":20051,"level":100,"stage":3,"spos":5,"cpos":5},
{"monster_id":20140,"level":100,"stage":3,"spos":6,"cpos":6}
]</v>
      </c>
      <c r="L973" s="3">
        <f t="shared" si="78"/>
        <v>3</v>
      </c>
      <c r="M973" s="3">
        <f t="shared" si="79"/>
        <v>8</v>
      </c>
      <c r="R973" s="24" t="s">
        <v>64</v>
      </c>
      <c r="X973">
        <v>70063</v>
      </c>
      <c r="Z973">
        <f t="shared" si="81"/>
        <v>100</v>
      </c>
      <c r="AA973">
        <v>1</v>
      </c>
      <c r="AB973">
        <v>20112</v>
      </c>
      <c r="AC973">
        <v>20323</v>
      </c>
      <c r="AD973">
        <v>20143</v>
      </c>
      <c r="AE973">
        <v>20043</v>
      </c>
      <c r="AF973">
        <v>20051</v>
      </c>
      <c r="AG973">
        <v>20140</v>
      </c>
      <c r="AH973">
        <v>3</v>
      </c>
      <c r="AI973">
        <v>3</v>
      </c>
      <c r="AJ973">
        <v>3</v>
      </c>
      <c r="AK973">
        <v>3</v>
      </c>
      <c r="AL973">
        <v>3</v>
      </c>
      <c r="AM973">
        <v>3</v>
      </c>
    </row>
    <row r="974" spans="1:39" ht="132" x14ac:dyDescent="0.15">
      <c r="A974" s="1"/>
      <c r="B974" s="30">
        <v>630069</v>
      </c>
      <c r="C974" s="31">
        <v>3</v>
      </c>
      <c r="D974" s="30">
        <v>69</v>
      </c>
      <c r="E974" s="30">
        <v>630070</v>
      </c>
      <c r="F974" s="32" t="s">
        <v>91</v>
      </c>
      <c r="G974" s="32" t="s">
        <v>60</v>
      </c>
      <c r="H974" s="33" t="str">
        <f t="shared" si="82"/>
        <v>[{"item_id":1,"count":20000}]</v>
      </c>
      <c r="I974" s="34"/>
      <c r="J974" s="34" t="str">
        <f t="shared" si="80"/>
        <v>[
{"monster_id":20083,"level":101,"stage":3,"spos":1,"cpos":1},
{"monster_id":20350,"level":101,"stage":3,"spos":2,"cpos":2},
{"monster_id":20372,"level":101,"stage":3,"spos":3,"cpos":3},
{"monster_id":20443,"level":101,"stage":3,"spos":4,"cpos":4},
{"monster_id":20440,"level":101,"stage":3,"spos":5,"cpos":5},
{"monster_id":20122,"level":101,"stage":3,"spos":6,"cpos":6}
]</v>
      </c>
      <c r="L974" s="3">
        <f t="shared" si="78"/>
        <v>4</v>
      </c>
      <c r="M974" s="3">
        <f t="shared" si="79"/>
        <v>9</v>
      </c>
      <c r="S974" s="24" t="s">
        <v>65</v>
      </c>
      <c r="X974">
        <v>70063</v>
      </c>
      <c r="Z974">
        <f t="shared" si="81"/>
        <v>101</v>
      </c>
      <c r="AA974">
        <v>1</v>
      </c>
      <c r="AB974">
        <v>20083</v>
      </c>
      <c r="AC974">
        <v>20350</v>
      </c>
      <c r="AD974">
        <v>20372</v>
      </c>
      <c r="AE974">
        <v>20443</v>
      </c>
      <c r="AF974">
        <v>20440</v>
      </c>
      <c r="AG974">
        <v>20122</v>
      </c>
      <c r="AH974">
        <v>3</v>
      </c>
      <c r="AI974">
        <v>3</v>
      </c>
      <c r="AJ974">
        <v>3</v>
      </c>
      <c r="AK974">
        <v>3</v>
      </c>
      <c r="AL974">
        <v>3</v>
      </c>
      <c r="AM974">
        <v>3</v>
      </c>
    </row>
    <row r="975" spans="1:39" ht="132" x14ac:dyDescent="0.15">
      <c r="A975" s="1"/>
      <c r="B975" s="30">
        <v>630070</v>
      </c>
      <c r="C975" s="31">
        <v>3</v>
      </c>
      <c r="D975" s="30">
        <v>70</v>
      </c>
      <c r="E975" s="31">
        <v>630071</v>
      </c>
      <c r="F975" s="32" t="s">
        <v>91</v>
      </c>
      <c r="G975" s="32" t="s">
        <v>60</v>
      </c>
      <c r="H975" s="33" t="str">
        <f t="shared" si="82"/>
        <v>[{"item_id":164,"count":6}]</v>
      </c>
      <c r="I975" s="34">
        <v>1</v>
      </c>
      <c r="J975" s="34" t="str">
        <f>"[
{""monster_id"":"&amp;AB975&amp;",""level"":"&amp;Z975&amp;",""stage"":"&amp;AH975&amp;",""spos"":1,""cpos"":1,""boss"":1},
{""monster_id"":"&amp;AC975&amp;",""level"":"&amp;Z975&amp;",""stage"":"&amp;AI975&amp;",""spos"":2,""cpos"":2},
{""monster_id"":"&amp;AD975&amp;",""level"":"&amp;Z975&amp;",""stage"":"&amp;AJ975&amp;",""spos"":3,""cpos"":3},
{""monster_id"":"&amp;AE975&amp;",""level"":"&amp;Z975&amp;",""stage"":"&amp;AK975&amp;",""spos"":4,""cpos"":4},
{""monster_id"":"&amp;AF975&amp;",""level"":"&amp;Z975&amp;",""stage"":"&amp;AL975&amp;",""spos"":5,""cpos"":5},
{""monster_id"":"&amp;AG975&amp;",""level"":"&amp;Z975&amp;",""stage"":"&amp;AM975&amp;",""spos"":6,""cpos"":6}
]"</f>
        <v>[
{"monster_id":20012,"level":103,"stage":3,"spos":1,"cpos":1,"boss":1},
{"monster_id":20122,"level":103,"stage":3,"spos":2,"cpos":2},
{"monster_id":20372,"level":103,"stage":3,"spos":3,"cpos":3},
{"monster_id":20171,"level":103,"stage":3,"spos":4,"cpos":4},
{"monster_id":20073,"level":103,"stage":3,"spos":5,"cpos":5},
{"monster_id":20463,"level":103,"stage":3,"spos":6,"cpos":6}
]</v>
      </c>
      <c r="L975" s="3">
        <f t="shared" si="78"/>
        <v>0</v>
      </c>
      <c r="M975" s="3">
        <f t="shared" si="79"/>
        <v>0</v>
      </c>
      <c r="T975" s="24" t="str">
        <f>"{""item_id"":"&amp;W975&amp;",""count"":6}"</f>
        <v>{"item_id":164,"count":6}</v>
      </c>
      <c r="W975">
        <v>164</v>
      </c>
      <c r="X975">
        <v>70063</v>
      </c>
      <c r="Z975">
        <f t="shared" si="81"/>
        <v>103</v>
      </c>
      <c r="AA975">
        <v>2</v>
      </c>
      <c r="AB975">
        <v>20012</v>
      </c>
      <c r="AC975">
        <v>20122</v>
      </c>
      <c r="AD975">
        <v>20372</v>
      </c>
      <c r="AE975">
        <v>20171</v>
      </c>
      <c r="AF975">
        <v>20073</v>
      </c>
      <c r="AG975">
        <v>20463</v>
      </c>
      <c r="AH975">
        <v>3</v>
      </c>
      <c r="AI975">
        <v>3</v>
      </c>
      <c r="AJ975">
        <v>3</v>
      </c>
      <c r="AK975">
        <v>3</v>
      </c>
      <c r="AL975">
        <v>3</v>
      </c>
      <c r="AM975">
        <v>3</v>
      </c>
    </row>
    <row r="976" spans="1:39" ht="132" x14ac:dyDescent="0.15">
      <c r="A976" s="1"/>
      <c r="B976" s="30">
        <v>630071</v>
      </c>
      <c r="C976" s="31">
        <v>3</v>
      </c>
      <c r="D976" s="30">
        <v>71</v>
      </c>
      <c r="E976" s="30">
        <v>630072</v>
      </c>
      <c r="F976" s="32" t="s">
        <v>91</v>
      </c>
      <c r="G976" s="32" t="s">
        <v>60</v>
      </c>
      <c r="H976" s="33" t="str">
        <f t="shared" si="82"/>
        <v>[{"item_id":4,"count":20000}]</v>
      </c>
      <c r="I976" s="34"/>
      <c r="J976" s="34" t="str">
        <f t="shared" si="80"/>
        <v>[
{"monster_id":20472,"level":104,"stage":3,"spos":1,"cpos":1},
{"monster_id":20332,"level":104,"stage":3,"spos":2,"cpos":2},
{"monster_id":20130,"level":104,"stage":3,"spos":3,"cpos":3},
{"monster_id":20071,"level":104,"stage":3,"spos":4,"cpos":4},
{"monster_id":20043,"level":104,"stage":3,"spos":5,"cpos":5},
{"monster_id":20330,"level":104,"stage":3,"spos":6,"cpos":6}
]</v>
      </c>
      <c r="L976" s="3">
        <f t="shared" si="78"/>
        <v>1</v>
      </c>
      <c r="M976" s="3">
        <f t="shared" si="79"/>
        <v>1</v>
      </c>
      <c r="R976" s="24" t="s">
        <v>64</v>
      </c>
      <c r="X976">
        <v>70063</v>
      </c>
      <c r="Z976">
        <f t="shared" si="81"/>
        <v>104</v>
      </c>
      <c r="AA976">
        <v>1</v>
      </c>
      <c r="AB976">
        <v>20472</v>
      </c>
      <c r="AC976">
        <v>20332</v>
      </c>
      <c r="AD976">
        <v>20130</v>
      </c>
      <c r="AE976">
        <v>20071</v>
      </c>
      <c r="AF976">
        <v>20043</v>
      </c>
      <c r="AG976">
        <v>20330</v>
      </c>
      <c r="AH976">
        <v>3</v>
      </c>
      <c r="AI976">
        <v>3</v>
      </c>
      <c r="AJ976">
        <v>3</v>
      </c>
      <c r="AK976">
        <v>3</v>
      </c>
      <c r="AL976">
        <v>3</v>
      </c>
      <c r="AM976">
        <v>3</v>
      </c>
    </row>
    <row r="977" spans="1:39" ht="132" x14ac:dyDescent="0.15">
      <c r="A977" s="1"/>
      <c r="B977" s="30">
        <v>630072</v>
      </c>
      <c r="C977" s="31">
        <v>3</v>
      </c>
      <c r="D977" s="30">
        <v>72</v>
      </c>
      <c r="E977" s="31">
        <v>630073</v>
      </c>
      <c r="F977" s="32" t="s">
        <v>91</v>
      </c>
      <c r="G977" s="32" t="s">
        <v>60</v>
      </c>
      <c r="H977" s="33" t="str">
        <f t="shared" si="82"/>
        <v>[{"item_id":1,"count":20000}]</v>
      </c>
      <c r="I977" s="34"/>
      <c r="J977" s="34" t="str">
        <f t="shared" si="80"/>
        <v>[
{"monster_id":20403,"level":105,"stage":3,"spos":1,"cpos":1},
{"monster_id":20430,"level":105,"stage":3,"spos":2,"cpos":2},
{"monster_id":20120,"level":105,"stage":3,"spos":3,"cpos":3},
{"monster_id":20440,"level":105,"stage":3,"spos":4,"cpos":4},
{"monster_id":20112,"level":105,"stage":3,"spos":5,"cpos":5},
{"monster_id":20171,"level":105,"stage":3,"spos":6,"cpos":6}
]</v>
      </c>
      <c r="L977" s="3">
        <f t="shared" si="78"/>
        <v>2</v>
      </c>
      <c r="M977" s="3">
        <f t="shared" si="79"/>
        <v>2</v>
      </c>
      <c r="S977" s="24" t="s">
        <v>65</v>
      </c>
      <c r="X977">
        <v>70063</v>
      </c>
      <c r="Z977">
        <f t="shared" si="81"/>
        <v>105</v>
      </c>
      <c r="AA977">
        <v>1</v>
      </c>
      <c r="AB977">
        <v>20403</v>
      </c>
      <c r="AC977">
        <v>20430</v>
      </c>
      <c r="AD977">
        <v>20120</v>
      </c>
      <c r="AE977">
        <v>20440</v>
      </c>
      <c r="AF977">
        <v>20112</v>
      </c>
      <c r="AG977">
        <v>20171</v>
      </c>
      <c r="AH977">
        <v>3</v>
      </c>
      <c r="AI977">
        <v>3</v>
      </c>
      <c r="AJ977">
        <v>3</v>
      </c>
      <c r="AK977">
        <v>3</v>
      </c>
      <c r="AL977">
        <v>3</v>
      </c>
      <c r="AM977">
        <v>3</v>
      </c>
    </row>
    <row r="978" spans="1:39" ht="132" x14ac:dyDescent="0.15">
      <c r="A978" s="1"/>
      <c r="B978" s="30">
        <v>630073</v>
      </c>
      <c r="C978" s="31">
        <v>3</v>
      </c>
      <c r="D978" s="30">
        <v>73</v>
      </c>
      <c r="E978" s="30">
        <v>630074</v>
      </c>
      <c r="F978" s="32" t="s">
        <v>91</v>
      </c>
      <c r="G978" s="32" t="s">
        <v>60</v>
      </c>
      <c r="H978" s="33" t="str">
        <f t="shared" si="82"/>
        <v>[{"item_id":4,"count":20000}]</v>
      </c>
      <c r="I978" s="34"/>
      <c r="J978" s="34" t="str">
        <f t="shared" si="80"/>
        <v>[
{"monster_id":20461,"level":106,"stage":3,"spos":1,"cpos":1},
{"monster_id":20400,"level":106,"stage":3,"spos":2,"cpos":2},
{"monster_id":20140,"level":106,"stage":3,"spos":3,"cpos":3},
{"monster_id":20313,"level":106,"stage":3,"spos":4,"cpos":4},
{"monster_id":20153,"level":106,"stage":3,"spos":5,"cpos":5},
{"monster_id":20150,"level":106,"stage":3,"spos":6,"cpos":6}
]</v>
      </c>
      <c r="L978" s="3">
        <f t="shared" si="78"/>
        <v>3</v>
      </c>
      <c r="M978" s="3">
        <f t="shared" si="79"/>
        <v>3</v>
      </c>
      <c r="R978" s="24" t="s">
        <v>64</v>
      </c>
      <c r="X978">
        <v>70063</v>
      </c>
      <c r="Z978">
        <f t="shared" si="81"/>
        <v>106</v>
      </c>
      <c r="AA978">
        <v>1</v>
      </c>
      <c r="AB978">
        <v>20461</v>
      </c>
      <c r="AC978">
        <v>20400</v>
      </c>
      <c r="AD978">
        <v>20140</v>
      </c>
      <c r="AE978">
        <v>20313</v>
      </c>
      <c r="AF978">
        <v>20153</v>
      </c>
      <c r="AG978">
        <v>20150</v>
      </c>
      <c r="AH978">
        <v>3</v>
      </c>
      <c r="AI978">
        <v>3</v>
      </c>
      <c r="AJ978">
        <v>3</v>
      </c>
      <c r="AK978">
        <v>3</v>
      </c>
      <c r="AL978">
        <v>3</v>
      </c>
      <c r="AM978">
        <v>3</v>
      </c>
    </row>
    <row r="979" spans="1:39" ht="132" x14ac:dyDescent="0.15">
      <c r="A979" s="1"/>
      <c r="B979" s="30">
        <v>630074</v>
      </c>
      <c r="C979" s="31">
        <v>3</v>
      </c>
      <c r="D979" s="30">
        <v>74</v>
      </c>
      <c r="E979" s="31">
        <v>630075</v>
      </c>
      <c r="F979" s="32" t="s">
        <v>91</v>
      </c>
      <c r="G979" s="32" t="s">
        <v>60</v>
      </c>
      <c r="H979" s="33" t="str">
        <f t="shared" si="82"/>
        <v>[{"item_id":1,"count":20000}]</v>
      </c>
      <c r="I979" s="34"/>
      <c r="J979" s="34" t="str">
        <f t="shared" si="80"/>
        <v>[
{"monster_id":20461,"level":107,"stage":3,"spos":1,"cpos":1},
{"monster_id":20343,"level":107,"stage":3,"spos":2,"cpos":2},
{"monster_id":20031,"level":107,"stage":3,"spos":3,"cpos":3},
{"monster_id":20310,"level":107,"stage":3,"spos":4,"cpos":4},
{"monster_id":20330,"level":107,"stage":3,"spos":5,"cpos":5},
{"monster_id":20073,"level":107,"stage":3,"spos":6,"cpos":6}
]</v>
      </c>
      <c r="L979" s="3">
        <f t="shared" si="78"/>
        <v>4</v>
      </c>
      <c r="M979" s="3">
        <f t="shared" si="79"/>
        <v>4</v>
      </c>
      <c r="S979" s="24" t="s">
        <v>65</v>
      </c>
      <c r="X979">
        <v>70063</v>
      </c>
      <c r="Z979">
        <f t="shared" si="81"/>
        <v>107</v>
      </c>
      <c r="AA979">
        <v>1</v>
      </c>
      <c r="AB979">
        <v>20461</v>
      </c>
      <c r="AC979">
        <v>20343</v>
      </c>
      <c r="AD979">
        <v>20031</v>
      </c>
      <c r="AE979">
        <v>20310</v>
      </c>
      <c r="AF979">
        <v>20330</v>
      </c>
      <c r="AG979">
        <v>20073</v>
      </c>
      <c r="AH979">
        <v>3</v>
      </c>
      <c r="AI979">
        <v>3</v>
      </c>
      <c r="AJ979">
        <v>3</v>
      </c>
      <c r="AK979">
        <v>3</v>
      </c>
      <c r="AL979">
        <v>3</v>
      </c>
      <c r="AM979">
        <v>3</v>
      </c>
    </row>
    <row r="980" spans="1:39" ht="132" x14ac:dyDescent="0.15">
      <c r="A980" s="1"/>
      <c r="B980" s="30">
        <v>630075</v>
      </c>
      <c r="C980" s="31">
        <v>3</v>
      </c>
      <c r="D980" s="30">
        <v>75</v>
      </c>
      <c r="E980" s="30">
        <v>630076</v>
      </c>
      <c r="F980" s="32" t="s">
        <v>91</v>
      </c>
      <c r="G980" s="32" t="s">
        <v>60</v>
      </c>
      <c r="H980" s="33" t="str">
        <f t="shared" si="82"/>
        <v>[{"item_id":70063,"count":12}]</v>
      </c>
      <c r="I980" s="34">
        <v>1</v>
      </c>
      <c r="J980" s="34" t="str">
        <f>"[
{""monster_id"":"&amp;AB980&amp;",""level"":"&amp;Z980&amp;",""stage"":"&amp;AH980&amp;",""spos"":1,""cpos"":1,""boss"":1},
{""monster_id"":"&amp;AC980&amp;",""level"":"&amp;Z980&amp;",""stage"":"&amp;AI980&amp;",""spos"":2,""cpos"":2},
{""monster_id"":"&amp;AD980&amp;",""level"":"&amp;Z980&amp;",""stage"":"&amp;AJ980&amp;",""spos"":3,""cpos"":3},
{""monster_id"":"&amp;AE980&amp;",""level"":"&amp;Z980&amp;",""stage"":"&amp;AK980&amp;",""spos"":4,""cpos"":4},
{""monster_id"":"&amp;AF980&amp;",""level"":"&amp;Z980&amp;",""stage"":"&amp;AL980&amp;",""spos"":5,""cpos"":5},
{""monster_id"":"&amp;AG980&amp;",""level"":"&amp;Z980&amp;",""stage"":"&amp;AM980&amp;",""spos"":6,""cpos"":6}
]"</f>
        <v>[
{"monster_id":20142,"level":109,"stage":3,"spos":1,"cpos":1,"boss":1},
{"monster_id":20183,"level":109,"stage":3,"spos":2,"cpos":2},
{"monster_id":20361,"level":109,"stage":3,"spos":3,"cpos":3},
{"monster_id":20043,"level":109,"stage":3,"spos":4,"cpos":4},
{"monster_id":20111,"level":109,"stage":3,"spos":5,"cpos":5},
{"monster_id":20421,"level":109,"stage":3,"spos":6,"cpos":6}
]</v>
      </c>
      <c r="L980" s="3">
        <f t="shared" si="78"/>
        <v>0</v>
      </c>
      <c r="M980" s="3">
        <f t="shared" si="79"/>
        <v>5</v>
      </c>
      <c r="U980" s="24" t="str">
        <f>"{""item_id"":"&amp;X980&amp;",""count"":12}"</f>
        <v>{"item_id":70063,"count":12}</v>
      </c>
      <c r="X980">
        <v>70063</v>
      </c>
      <c r="Z980">
        <f t="shared" si="81"/>
        <v>109</v>
      </c>
      <c r="AA980">
        <v>2</v>
      </c>
      <c r="AB980">
        <v>20142</v>
      </c>
      <c r="AC980">
        <v>20183</v>
      </c>
      <c r="AD980">
        <v>20361</v>
      </c>
      <c r="AE980">
        <v>20043</v>
      </c>
      <c r="AF980">
        <v>20111</v>
      </c>
      <c r="AG980">
        <v>20421</v>
      </c>
      <c r="AH980">
        <v>3</v>
      </c>
      <c r="AI980">
        <v>3</v>
      </c>
      <c r="AJ980">
        <v>3</v>
      </c>
      <c r="AK980">
        <v>3</v>
      </c>
      <c r="AL980">
        <v>3</v>
      </c>
      <c r="AM980">
        <v>3</v>
      </c>
    </row>
    <row r="981" spans="1:39" ht="132" x14ac:dyDescent="0.15">
      <c r="A981" s="1"/>
      <c r="B981" s="30">
        <v>630076</v>
      </c>
      <c r="C981" s="31">
        <v>3</v>
      </c>
      <c r="D981" s="30">
        <v>76</v>
      </c>
      <c r="E981" s="31">
        <v>630077</v>
      </c>
      <c r="F981" s="32" t="s">
        <v>91</v>
      </c>
      <c r="G981" s="32" t="s">
        <v>60</v>
      </c>
      <c r="H981" s="33" t="str">
        <f t="shared" si="82"/>
        <v>[{"item_id":4,"count":20000}]</v>
      </c>
      <c r="I981" s="34"/>
      <c r="J981" s="34" t="str">
        <f t="shared" si="80"/>
        <v>[
{"monster_id":20030,"level":110,"stage":3,"spos":1,"cpos":1},
{"monster_id":20032,"level":110,"stage":3,"spos":2,"cpos":2},
{"monster_id":20310,"level":110,"stage":3,"spos":3,"cpos":3},
{"monster_id":20041,"level":110,"stage":3,"spos":4,"cpos":4},
{"monster_id":20393,"level":110,"stage":3,"spos":5,"cpos":5},
{"monster_id":20331,"level":110,"stage":3,"spos":6,"cpos":6}
]</v>
      </c>
      <c r="L981" s="3">
        <f t="shared" si="78"/>
        <v>1</v>
      </c>
      <c r="M981" s="3">
        <f t="shared" si="79"/>
        <v>6</v>
      </c>
      <c r="R981" s="24" t="s">
        <v>64</v>
      </c>
      <c r="X981">
        <v>70063</v>
      </c>
      <c r="Z981">
        <f t="shared" si="81"/>
        <v>110</v>
      </c>
      <c r="AA981">
        <v>1</v>
      </c>
      <c r="AB981">
        <v>20030</v>
      </c>
      <c r="AC981">
        <v>20032</v>
      </c>
      <c r="AD981">
        <v>20310</v>
      </c>
      <c r="AE981">
        <v>20041</v>
      </c>
      <c r="AF981">
        <v>20393</v>
      </c>
      <c r="AG981">
        <v>20331</v>
      </c>
      <c r="AH981">
        <v>3</v>
      </c>
      <c r="AI981">
        <v>3</v>
      </c>
      <c r="AJ981">
        <v>3</v>
      </c>
      <c r="AK981">
        <v>3</v>
      </c>
      <c r="AL981">
        <v>3</v>
      </c>
      <c r="AM981">
        <v>3</v>
      </c>
    </row>
    <row r="982" spans="1:39" ht="132" x14ac:dyDescent="0.15">
      <c r="A982" s="1"/>
      <c r="B982" s="30">
        <v>630077</v>
      </c>
      <c r="C982" s="31">
        <v>3</v>
      </c>
      <c r="D982" s="30">
        <v>77</v>
      </c>
      <c r="E982" s="30">
        <v>630078</v>
      </c>
      <c r="F982" s="32" t="s">
        <v>91</v>
      </c>
      <c r="G982" s="32" t="s">
        <v>60</v>
      </c>
      <c r="H982" s="33" t="str">
        <f t="shared" si="82"/>
        <v>[{"item_id":1,"count":20000}]</v>
      </c>
      <c r="I982" s="34"/>
      <c r="J982" s="34" t="str">
        <f t="shared" si="80"/>
        <v>[
{"monster_id":20110,"level":111,"stage":3,"spos":1,"cpos":1},
{"monster_id":20121,"level":111,"stage":3,"spos":2,"cpos":2},
{"monster_id":20353,"level":111,"stage":3,"spos":3,"cpos":3},
{"monster_id":20342,"level":111,"stage":3,"spos":4,"cpos":4},
{"monster_id":20320,"level":111,"stage":3,"spos":5,"cpos":5},
{"monster_id":20462,"level":111,"stage":3,"spos":6,"cpos":6}
]</v>
      </c>
      <c r="L982" s="3">
        <f t="shared" si="78"/>
        <v>2</v>
      </c>
      <c r="M982" s="3">
        <f t="shared" si="79"/>
        <v>7</v>
      </c>
      <c r="S982" s="24" t="s">
        <v>65</v>
      </c>
      <c r="X982">
        <v>70063</v>
      </c>
      <c r="Z982">
        <f t="shared" si="81"/>
        <v>111</v>
      </c>
      <c r="AA982">
        <v>1</v>
      </c>
      <c r="AB982">
        <v>20110</v>
      </c>
      <c r="AC982">
        <v>20121</v>
      </c>
      <c r="AD982">
        <v>20353</v>
      </c>
      <c r="AE982">
        <v>20342</v>
      </c>
      <c r="AF982">
        <v>20320</v>
      </c>
      <c r="AG982">
        <v>20462</v>
      </c>
      <c r="AH982">
        <v>3</v>
      </c>
      <c r="AI982">
        <v>3</v>
      </c>
      <c r="AJ982">
        <v>3</v>
      </c>
      <c r="AK982">
        <v>3</v>
      </c>
      <c r="AL982">
        <v>3</v>
      </c>
      <c r="AM982">
        <v>3</v>
      </c>
    </row>
    <row r="983" spans="1:39" ht="132" x14ac:dyDescent="0.15">
      <c r="A983" s="1"/>
      <c r="B983" s="30">
        <v>630078</v>
      </c>
      <c r="C983" s="31">
        <v>3</v>
      </c>
      <c r="D983" s="30">
        <v>78</v>
      </c>
      <c r="E983" s="31">
        <v>630079</v>
      </c>
      <c r="F983" s="32" t="s">
        <v>91</v>
      </c>
      <c r="G983" s="32" t="s">
        <v>60</v>
      </c>
      <c r="H983" s="33" t="str">
        <f t="shared" si="82"/>
        <v>[{"item_id":4,"count":20000}]</v>
      </c>
      <c r="I983" s="34"/>
      <c r="J983" s="34" t="str">
        <f t="shared" si="80"/>
        <v>[
{"monster_id":20040,"level":112,"stage":3,"spos":1,"cpos":1},
{"monster_id":20383,"level":112,"stage":3,"spos":2,"cpos":2},
{"monster_id":20350,"level":112,"stage":3,"spos":3,"cpos":3},
{"monster_id":20170,"level":112,"stage":3,"spos":4,"cpos":4},
{"monster_id":20402,"level":112,"stage":3,"spos":5,"cpos":5},
{"monster_id":20471,"level":112,"stage":3,"spos":6,"cpos":6}
]</v>
      </c>
      <c r="L983" s="3">
        <f t="shared" si="78"/>
        <v>3</v>
      </c>
      <c r="M983" s="3">
        <f t="shared" si="79"/>
        <v>8</v>
      </c>
      <c r="R983" s="24" t="s">
        <v>64</v>
      </c>
      <c r="X983">
        <v>70063</v>
      </c>
      <c r="Z983">
        <f t="shared" si="81"/>
        <v>112</v>
      </c>
      <c r="AA983">
        <v>1</v>
      </c>
      <c r="AB983">
        <v>20040</v>
      </c>
      <c r="AC983">
        <v>20383</v>
      </c>
      <c r="AD983">
        <v>20350</v>
      </c>
      <c r="AE983">
        <v>20170</v>
      </c>
      <c r="AF983">
        <v>20402</v>
      </c>
      <c r="AG983">
        <v>20471</v>
      </c>
      <c r="AH983">
        <v>3</v>
      </c>
      <c r="AI983">
        <v>3</v>
      </c>
      <c r="AJ983">
        <v>3</v>
      </c>
      <c r="AK983">
        <v>3</v>
      </c>
      <c r="AL983">
        <v>3</v>
      </c>
      <c r="AM983">
        <v>3</v>
      </c>
    </row>
    <row r="984" spans="1:39" ht="132" x14ac:dyDescent="0.15">
      <c r="A984" s="1"/>
      <c r="B984" s="30">
        <v>630079</v>
      </c>
      <c r="C984" s="31">
        <v>3</v>
      </c>
      <c r="D984" s="30">
        <v>79</v>
      </c>
      <c r="E984" s="30">
        <v>630080</v>
      </c>
      <c r="F984" s="32" t="s">
        <v>91</v>
      </c>
      <c r="G984" s="32" t="s">
        <v>60</v>
      </c>
      <c r="H984" s="33" t="str">
        <f t="shared" si="82"/>
        <v>[{"item_id":1,"count":20000}]</v>
      </c>
      <c r="I984" s="34"/>
      <c r="J984" s="34" t="str">
        <f t="shared" si="80"/>
        <v>[
{"monster_id":20363,"level":113,"stage":3,"spos":1,"cpos":1},
{"monster_id":20351,"level":113,"stage":3,"spos":2,"cpos":2},
{"monster_id":20010,"level":113,"stage":3,"spos":3,"cpos":3},
{"monster_id":20153,"level":113,"stage":3,"spos":4,"cpos":4},
{"monster_id":20352,"level":113,"stage":3,"spos":5,"cpos":5},
{"monster_id":20173,"level":113,"stage":3,"spos":6,"cpos":6}
]</v>
      </c>
      <c r="L984" s="3">
        <f t="shared" si="78"/>
        <v>4</v>
      </c>
      <c r="M984" s="3">
        <f t="shared" si="79"/>
        <v>9</v>
      </c>
      <c r="S984" s="24" t="s">
        <v>65</v>
      </c>
      <c r="X984">
        <v>70063</v>
      </c>
      <c r="Z984">
        <f t="shared" si="81"/>
        <v>113</v>
      </c>
      <c r="AA984">
        <v>1</v>
      </c>
      <c r="AB984">
        <v>20363</v>
      </c>
      <c r="AC984">
        <v>20351</v>
      </c>
      <c r="AD984">
        <v>20010</v>
      </c>
      <c r="AE984">
        <v>20153</v>
      </c>
      <c r="AF984">
        <v>20352</v>
      </c>
      <c r="AG984">
        <v>20173</v>
      </c>
      <c r="AH984">
        <v>3</v>
      </c>
      <c r="AI984">
        <v>3</v>
      </c>
      <c r="AJ984">
        <v>3</v>
      </c>
      <c r="AK984">
        <v>3</v>
      </c>
      <c r="AL984">
        <v>3</v>
      </c>
      <c r="AM984">
        <v>3</v>
      </c>
    </row>
    <row r="985" spans="1:39" ht="132" x14ac:dyDescent="0.15">
      <c r="A985" s="1"/>
      <c r="B985" s="30">
        <v>630080</v>
      </c>
      <c r="C985" s="31">
        <v>3</v>
      </c>
      <c r="D985" s="30">
        <v>80</v>
      </c>
      <c r="E985" s="31">
        <v>630081</v>
      </c>
      <c r="F985" s="32" t="s">
        <v>91</v>
      </c>
      <c r="G985" s="32" t="s">
        <v>60</v>
      </c>
      <c r="H985" s="33" t="str">
        <f t="shared" si="82"/>
        <v>[{"item_id":161,"count":11}]</v>
      </c>
      <c r="I985" s="34">
        <v>1</v>
      </c>
      <c r="J985" s="34" t="str">
        <f>"[
{""monster_id"":"&amp;AB985&amp;",""level"":"&amp;Z985&amp;",""stage"":"&amp;AH985&amp;",""spos"":1,""cpos"":1,""boss"":1},
{""monster_id"":"&amp;AC985&amp;",""level"":"&amp;Z985&amp;",""stage"":"&amp;AI985&amp;",""spos"":2,""cpos"":2},
{""monster_id"":"&amp;AD985&amp;",""level"":"&amp;Z985&amp;",""stage"":"&amp;AJ985&amp;",""spos"":3,""cpos"":3},
{""monster_id"":"&amp;AE985&amp;",""level"":"&amp;Z985&amp;",""stage"":"&amp;AK985&amp;",""spos"":4,""cpos"":4},
{""monster_id"":"&amp;AF985&amp;",""level"":"&amp;Z985&amp;",""stage"":"&amp;AL985&amp;",""spos"":5,""cpos"":5},
{""monster_id"":"&amp;AG985&amp;",""level"":"&amp;Z985&amp;",""stage"":"&amp;AM985&amp;",""spos"":6,""cpos"":6}
]"</f>
        <v>[
{"monster_id":20341,"level":115,"stage":3,"spos":1,"cpos":1,"boss":1},
{"monster_id":20410,"level":115,"stage":3,"spos":2,"cpos":2},
{"monster_id":20393,"level":115,"stage":3,"spos":3,"cpos":3},
{"monster_id":20153,"level":115,"stage":3,"spos":4,"cpos":4},
{"monster_id":20432,"level":115,"stage":3,"spos":5,"cpos":5},
{"monster_id":20333,"level":115,"stage":3,"spos":6,"cpos":6}
]</v>
      </c>
      <c r="L985" s="3">
        <f t="shared" si="78"/>
        <v>0</v>
      </c>
      <c r="M985" s="3">
        <f t="shared" si="79"/>
        <v>0</v>
      </c>
      <c r="T985" s="24" t="str">
        <f>"{""item_id"":"&amp;W985&amp;",""count"":11}"</f>
        <v>{"item_id":161,"count":11}</v>
      </c>
      <c r="W985">
        <v>161</v>
      </c>
      <c r="X985">
        <v>70063</v>
      </c>
      <c r="Z985">
        <f t="shared" si="81"/>
        <v>115</v>
      </c>
      <c r="AA985">
        <v>2</v>
      </c>
      <c r="AB985">
        <v>20341</v>
      </c>
      <c r="AC985">
        <v>20410</v>
      </c>
      <c r="AD985">
        <v>20393</v>
      </c>
      <c r="AE985">
        <v>20153</v>
      </c>
      <c r="AF985">
        <v>20432</v>
      </c>
      <c r="AG985">
        <v>20333</v>
      </c>
      <c r="AH985">
        <v>3</v>
      </c>
      <c r="AI985">
        <v>3</v>
      </c>
      <c r="AJ985">
        <v>3</v>
      </c>
      <c r="AK985">
        <v>3</v>
      </c>
      <c r="AL985">
        <v>3</v>
      </c>
      <c r="AM985">
        <v>3</v>
      </c>
    </row>
    <row r="986" spans="1:39" ht="132" x14ac:dyDescent="0.15">
      <c r="A986" s="1"/>
      <c r="B986" s="30">
        <v>630081</v>
      </c>
      <c r="C986" s="31">
        <v>3</v>
      </c>
      <c r="D986" s="30">
        <v>81</v>
      </c>
      <c r="E986" s="30">
        <v>630082</v>
      </c>
      <c r="F986" s="32" t="s">
        <v>91</v>
      </c>
      <c r="G986" s="32" t="s">
        <v>60</v>
      </c>
      <c r="H986" s="33" t="str">
        <f t="shared" si="82"/>
        <v>[{"item_id":4,"count":40000}]</v>
      </c>
      <c r="I986" s="34"/>
      <c r="J986" s="34" t="str">
        <f t="shared" si="80"/>
        <v>[
{"monster_id":20133,"level":116,"stage":3,"spos":1,"cpos":1},
{"monster_id":20072,"level":116,"stage":3,"spos":2,"cpos":2},
{"monster_id":20021,"level":116,"stage":3,"spos":3,"cpos":3},
{"monster_id":20182,"level":116,"stage":3,"spos":4,"cpos":4},
{"monster_id":20110,"level":116,"stage":3,"spos":5,"cpos":5},
{"monster_id":20061,"level":116,"stage":3,"spos":6,"cpos":6}
]</v>
      </c>
      <c r="L986" s="3">
        <f t="shared" si="78"/>
        <v>1</v>
      </c>
      <c r="M986" s="3">
        <f t="shared" si="79"/>
        <v>1</v>
      </c>
      <c r="R986" s="24" t="s">
        <v>66</v>
      </c>
      <c r="X986">
        <v>70063</v>
      </c>
      <c r="Z986">
        <f t="shared" si="81"/>
        <v>116</v>
      </c>
      <c r="AA986">
        <v>1</v>
      </c>
      <c r="AB986">
        <v>20133</v>
      </c>
      <c r="AC986">
        <v>20072</v>
      </c>
      <c r="AD986">
        <v>20021</v>
      </c>
      <c r="AE986">
        <v>20182</v>
      </c>
      <c r="AF986">
        <v>20110</v>
      </c>
      <c r="AG986">
        <v>20061</v>
      </c>
      <c r="AH986">
        <v>3</v>
      </c>
      <c r="AI986">
        <v>3</v>
      </c>
      <c r="AJ986">
        <v>3</v>
      </c>
      <c r="AK986">
        <v>3</v>
      </c>
      <c r="AL986">
        <v>3</v>
      </c>
      <c r="AM986">
        <v>3</v>
      </c>
    </row>
    <row r="987" spans="1:39" ht="132" x14ac:dyDescent="0.15">
      <c r="A987" s="1"/>
      <c r="B987" s="30">
        <v>630082</v>
      </c>
      <c r="C987" s="31">
        <v>3</v>
      </c>
      <c r="D987" s="30">
        <v>82</v>
      </c>
      <c r="E987" s="31">
        <v>630083</v>
      </c>
      <c r="F987" s="32" t="s">
        <v>91</v>
      </c>
      <c r="G987" s="32" t="s">
        <v>60</v>
      </c>
      <c r="H987" s="33" t="str">
        <f t="shared" si="82"/>
        <v>[{"item_id":1,"count":40000}]</v>
      </c>
      <c r="I987" s="34"/>
      <c r="J987" s="34" t="str">
        <f t="shared" si="80"/>
        <v>[
{"monster_id":20351,"level":117,"stage":3,"spos":1,"cpos":1},
{"monster_id":20422,"level":117,"stage":3,"spos":2,"cpos":2},
{"monster_id":20142,"level":117,"stage":3,"spos":3,"cpos":3},
{"monster_id":20173,"level":117,"stage":3,"spos":4,"cpos":4},
{"monster_id":20411,"level":117,"stage":3,"spos":5,"cpos":5},
{"monster_id":20170,"level":117,"stage":3,"spos":6,"cpos":6}
]</v>
      </c>
      <c r="L987" s="3">
        <f t="shared" si="78"/>
        <v>2</v>
      </c>
      <c r="M987" s="3">
        <f t="shared" si="79"/>
        <v>2</v>
      </c>
      <c r="S987" s="24" t="s">
        <v>67</v>
      </c>
      <c r="X987">
        <v>70063</v>
      </c>
      <c r="Z987">
        <f t="shared" si="81"/>
        <v>117</v>
      </c>
      <c r="AA987">
        <v>1</v>
      </c>
      <c r="AB987">
        <v>20351</v>
      </c>
      <c r="AC987">
        <v>20422</v>
      </c>
      <c r="AD987">
        <v>20142</v>
      </c>
      <c r="AE987">
        <v>20173</v>
      </c>
      <c r="AF987">
        <v>20411</v>
      </c>
      <c r="AG987">
        <v>20170</v>
      </c>
      <c r="AH987">
        <v>3</v>
      </c>
      <c r="AI987">
        <v>3</v>
      </c>
      <c r="AJ987">
        <v>3</v>
      </c>
      <c r="AK987">
        <v>3</v>
      </c>
      <c r="AL987">
        <v>3</v>
      </c>
      <c r="AM987">
        <v>3</v>
      </c>
    </row>
    <row r="988" spans="1:39" ht="132" x14ac:dyDescent="0.15">
      <c r="A988" s="1"/>
      <c r="B988" s="30">
        <v>630083</v>
      </c>
      <c r="C988" s="31">
        <v>3</v>
      </c>
      <c r="D988" s="30">
        <v>83</v>
      </c>
      <c r="E988" s="30">
        <v>630084</v>
      </c>
      <c r="F988" s="32" t="s">
        <v>91</v>
      </c>
      <c r="G988" s="32" t="s">
        <v>60</v>
      </c>
      <c r="H988" s="33" t="str">
        <f t="shared" si="82"/>
        <v>[{"item_id":4,"count":40000}]</v>
      </c>
      <c r="I988" s="34"/>
      <c r="J988" s="34" t="str">
        <f t="shared" si="80"/>
        <v>[
{"monster_id":20060,"level":118,"stage":3,"spos":1,"cpos":1},
{"monster_id":20350,"level":118,"stage":3,"spos":2,"cpos":2},
{"monster_id":20392,"level":118,"stage":3,"spos":3,"cpos":3},
{"monster_id":20351,"level":118,"stage":3,"spos":4,"cpos":4},
{"monster_id":20420,"level":118,"stage":3,"spos":5,"cpos":5},
{"monster_id":20161,"level":118,"stage":3,"spos":6,"cpos":6}
]</v>
      </c>
      <c r="L988" s="3">
        <f t="shared" si="78"/>
        <v>3</v>
      </c>
      <c r="M988" s="3">
        <f t="shared" si="79"/>
        <v>3</v>
      </c>
      <c r="R988" s="24" t="s">
        <v>66</v>
      </c>
      <c r="X988">
        <v>70063</v>
      </c>
      <c r="Z988">
        <f t="shared" si="81"/>
        <v>118</v>
      </c>
      <c r="AA988">
        <v>1</v>
      </c>
      <c r="AB988">
        <v>20060</v>
      </c>
      <c r="AC988">
        <v>20350</v>
      </c>
      <c r="AD988">
        <v>20392</v>
      </c>
      <c r="AE988">
        <v>20351</v>
      </c>
      <c r="AF988">
        <v>20420</v>
      </c>
      <c r="AG988">
        <v>20161</v>
      </c>
      <c r="AH988">
        <v>3</v>
      </c>
      <c r="AI988">
        <v>3</v>
      </c>
      <c r="AJ988">
        <v>3</v>
      </c>
      <c r="AK988">
        <v>3</v>
      </c>
      <c r="AL988">
        <v>3</v>
      </c>
      <c r="AM988">
        <v>3</v>
      </c>
    </row>
    <row r="989" spans="1:39" ht="132" x14ac:dyDescent="0.15">
      <c r="A989" s="1"/>
      <c r="B989" s="30">
        <v>630084</v>
      </c>
      <c r="C989" s="31">
        <v>3</v>
      </c>
      <c r="D989" s="30">
        <v>84</v>
      </c>
      <c r="E989" s="31">
        <v>630085</v>
      </c>
      <c r="F989" s="32" t="s">
        <v>91</v>
      </c>
      <c r="G989" s="32" t="s">
        <v>60</v>
      </c>
      <c r="H989" s="33" t="str">
        <f t="shared" si="82"/>
        <v>[{"item_id":1,"count":40000}]</v>
      </c>
      <c r="I989" s="34"/>
      <c r="J989" s="34" t="str">
        <f t="shared" si="80"/>
        <v>[
{"monster_id":20462,"level":119,"stage":3,"spos":1,"cpos":1},
{"monster_id":20171,"level":119,"stage":3,"spos":2,"cpos":2},
{"monster_id":20060,"level":119,"stage":3,"spos":3,"cpos":3},
{"monster_id":20171,"level":119,"stage":3,"spos":4,"cpos":4},
{"monster_id":20163,"level":119,"stage":3,"spos":5,"cpos":5},
{"monster_id":20380,"level":119,"stage":3,"spos":6,"cpos":6}
]</v>
      </c>
      <c r="L989" s="3">
        <f t="shared" si="78"/>
        <v>4</v>
      </c>
      <c r="M989" s="3">
        <f t="shared" si="79"/>
        <v>4</v>
      </c>
      <c r="S989" s="24" t="s">
        <v>67</v>
      </c>
      <c r="X989">
        <v>70063</v>
      </c>
      <c r="Z989">
        <f t="shared" si="81"/>
        <v>119</v>
      </c>
      <c r="AA989">
        <v>1</v>
      </c>
      <c r="AB989">
        <v>20462</v>
      </c>
      <c r="AC989">
        <v>20171</v>
      </c>
      <c r="AD989">
        <v>20060</v>
      </c>
      <c r="AE989">
        <v>20171</v>
      </c>
      <c r="AF989">
        <v>20163</v>
      </c>
      <c r="AG989">
        <v>20380</v>
      </c>
      <c r="AH989">
        <v>3</v>
      </c>
      <c r="AI989">
        <v>3</v>
      </c>
      <c r="AJ989">
        <v>3</v>
      </c>
      <c r="AK989">
        <v>3</v>
      </c>
      <c r="AL989">
        <v>3</v>
      </c>
      <c r="AM989">
        <v>3</v>
      </c>
    </row>
    <row r="990" spans="1:39" ht="132" x14ac:dyDescent="0.15">
      <c r="A990" s="1"/>
      <c r="B990" s="30">
        <v>630085</v>
      </c>
      <c r="C990" s="31">
        <v>3</v>
      </c>
      <c r="D990" s="30">
        <v>85</v>
      </c>
      <c r="E990" s="30">
        <v>630086</v>
      </c>
      <c r="F990" s="32" t="s">
        <v>91</v>
      </c>
      <c r="G990" s="32" t="s">
        <v>60</v>
      </c>
      <c r="H990" s="33" t="str">
        <f t="shared" si="82"/>
        <v>[{"item_id":162,"count":10}]</v>
      </c>
      <c r="I990" s="34">
        <v>1</v>
      </c>
      <c r="J990" s="34" t="str">
        <f>"[
{""monster_id"":"&amp;AB990&amp;",""level"":"&amp;Z990&amp;",""stage"":"&amp;AH990&amp;",""spos"":1,""cpos"":1,""boss"":1},
{""monster_id"":"&amp;AC990&amp;",""level"":"&amp;Z990&amp;",""stage"":"&amp;AI990&amp;",""spos"":2,""cpos"":2},
{""monster_id"":"&amp;AD990&amp;",""level"":"&amp;Z990&amp;",""stage"":"&amp;AJ990&amp;",""spos"":3,""cpos"":3},
{""monster_id"":"&amp;AE990&amp;",""level"":"&amp;Z990&amp;",""stage"":"&amp;AK990&amp;",""spos"":4,""cpos"":4},
{""monster_id"":"&amp;AF990&amp;",""level"":"&amp;Z990&amp;",""stage"":"&amp;AL990&amp;",""spos"":5,""cpos"":5},
{""monster_id"":"&amp;AG990&amp;",""level"":"&amp;Z990&amp;",""stage"":"&amp;AM990&amp;",""spos"":6,""cpos"":6}
]"</f>
        <v>[
{"monster_id":20351,"level":121,"stage":3,"spos":1,"cpos":1,"boss":1},
{"monster_id":20351,"level":121,"stage":3,"spos":2,"cpos":2},
{"monster_id":20423,"level":121,"stage":3,"spos":3,"cpos":3},
{"monster_id":20353,"level":121,"stage":3,"spos":4,"cpos":4},
{"monster_id":20423,"level":121,"stage":3,"spos":5,"cpos":5},
{"monster_id":20020,"level":121,"stage":3,"spos":6,"cpos":6}
]</v>
      </c>
      <c r="L990" s="3">
        <f t="shared" si="78"/>
        <v>0</v>
      </c>
      <c r="M990" s="3">
        <f t="shared" si="79"/>
        <v>5</v>
      </c>
      <c r="T990" s="24" t="str">
        <f>"{""item_id"":"&amp;W990&amp;",""count"":10}"</f>
        <v>{"item_id":162,"count":10}</v>
      </c>
      <c r="W990">
        <v>162</v>
      </c>
      <c r="X990">
        <v>70063</v>
      </c>
      <c r="Z990">
        <f t="shared" si="81"/>
        <v>121</v>
      </c>
      <c r="AA990">
        <v>2</v>
      </c>
      <c r="AB990">
        <v>20351</v>
      </c>
      <c r="AC990">
        <v>20351</v>
      </c>
      <c r="AD990">
        <v>20423</v>
      </c>
      <c r="AE990">
        <v>20353</v>
      </c>
      <c r="AF990">
        <v>20423</v>
      </c>
      <c r="AG990">
        <v>20020</v>
      </c>
      <c r="AH990">
        <v>3</v>
      </c>
      <c r="AI990">
        <v>3</v>
      </c>
      <c r="AJ990">
        <v>3</v>
      </c>
      <c r="AK990">
        <v>3</v>
      </c>
      <c r="AL990">
        <v>3</v>
      </c>
      <c r="AM990">
        <v>3</v>
      </c>
    </row>
    <row r="991" spans="1:39" ht="132" x14ac:dyDescent="0.15">
      <c r="A991" s="1"/>
      <c r="B991" s="30">
        <v>630086</v>
      </c>
      <c r="C991" s="31">
        <v>3</v>
      </c>
      <c r="D991" s="30">
        <v>86</v>
      </c>
      <c r="E991" s="31">
        <v>630087</v>
      </c>
      <c r="F991" s="32" t="s">
        <v>91</v>
      </c>
      <c r="G991" s="32" t="s">
        <v>60</v>
      </c>
      <c r="H991" s="33" t="str">
        <f t="shared" si="82"/>
        <v>[{"item_id":4,"count":40000}]</v>
      </c>
      <c r="I991" s="34"/>
      <c r="J991" s="34" t="str">
        <f t="shared" si="80"/>
        <v>[
{"monster_id":20422,"level":122,"stage":3,"spos":1,"cpos":1},
{"monster_id":20053,"level":122,"stage":3,"spos":2,"cpos":2},
{"monster_id":20152,"level":122,"stage":3,"spos":3,"cpos":3},
{"monster_id":20441,"level":122,"stage":3,"spos":4,"cpos":4},
{"monster_id":20310,"level":122,"stage":3,"spos":5,"cpos":5},
{"monster_id":20361,"level":122,"stage":3,"spos":6,"cpos":6}
]</v>
      </c>
      <c r="L991" s="3">
        <f t="shared" si="78"/>
        <v>1</v>
      </c>
      <c r="M991" s="3">
        <f t="shared" si="79"/>
        <v>6</v>
      </c>
      <c r="R991" s="24" t="s">
        <v>66</v>
      </c>
      <c r="X991">
        <v>70063</v>
      </c>
      <c r="Z991">
        <f t="shared" si="81"/>
        <v>122</v>
      </c>
      <c r="AA991">
        <v>1</v>
      </c>
      <c r="AB991">
        <v>20422</v>
      </c>
      <c r="AC991">
        <v>20053</v>
      </c>
      <c r="AD991">
        <v>20152</v>
      </c>
      <c r="AE991">
        <v>20441</v>
      </c>
      <c r="AF991">
        <v>20310</v>
      </c>
      <c r="AG991">
        <v>20361</v>
      </c>
      <c r="AH991">
        <v>3</v>
      </c>
      <c r="AI991">
        <v>3</v>
      </c>
      <c r="AJ991">
        <v>3</v>
      </c>
      <c r="AK991">
        <v>3</v>
      </c>
      <c r="AL991">
        <v>3</v>
      </c>
      <c r="AM991">
        <v>3</v>
      </c>
    </row>
    <row r="992" spans="1:39" ht="132" x14ac:dyDescent="0.15">
      <c r="A992" s="1"/>
      <c r="B992" s="30">
        <v>630087</v>
      </c>
      <c r="C992" s="31">
        <v>3</v>
      </c>
      <c r="D992" s="30">
        <v>87</v>
      </c>
      <c r="E992" s="30">
        <v>630088</v>
      </c>
      <c r="F992" s="32" t="s">
        <v>91</v>
      </c>
      <c r="G992" s="32" t="s">
        <v>60</v>
      </c>
      <c r="H992" s="33" t="str">
        <f t="shared" si="82"/>
        <v>[{"item_id":1,"count":40000}]</v>
      </c>
      <c r="I992" s="34"/>
      <c r="J992" s="34" t="str">
        <f t="shared" si="80"/>
        <v>[
{"monster_id":20083,"level":123,"stage":3,"spos":1,"cpos":1},
{"monster_id":20473,"level":123,"stage":3,"spos":2,"cpos":2},
{"monster_id":20381,"level":123,"stage":3,"spos":3,"cpos":3},
{"monster_id":20372,"level":123,"stage":3,"spos":4,"cpos":4},
{"monster_id":20081,"level":123,"stage":3,"spos":5,"cpos":5},
{"monster_id":20133,"level":123,"stage":3,"spos":6,"cpos":6}
]</v>
      </c>
      <c r="L992" s="3">
        <f t="shared" si="78"/>
        <v>2</v>
      </c>
      <c r="M992" s="3">
        <f t="shared" si="79"/>
        <v>7</v>
      </c>
      <c r="S992" s="24" t="s">
        <v>67</v>
      </c>
      <c r="X992">
        <v>70063</v>
      </c>
      <c r="Z992">
        <f t="shared" si="81"/>
        <v>123</v>
      </c>
      <c r="AA992">
        <v>1</v>
      </c>
      <c r="AB992">
        <v>20083</v>
      </c>
      <c r="AC992">
        <v>20473</v>
      </c>
      <c r="AD992">
        <v>20381</v>
      </c>
      <c r="AE992">
        <v>20372</v>
      </c>
      <c r="AF992">
        <v>20081</v>
      </c>
      <c r="AG992">
        <v>20133</v>
      </c>
      <c r="AH992">
        <v>3</v>
      </c>
      <c r="AI992">
        <v>3</v>
      </c>
      <c r="AJ992">
        <v>3</v>
      </c>
      <c r="AK992">
        <v>3</v>
      </c>
      <c r="AL992">
        <v>3</v>
      </c>
      <c r="AM992">
        <v>3</v>
      </c>
    </row>
    <row r="993" spans="1:39" ht="132" x14ac:dyDescent="0.15">
      <c r="A993" s="1"/>
      <c r="B993" s="30">
        <v>630088</v>
      </c>
      <c r="C993" s="31">
        <v>3</v>
      </c>
      <c r="D993" s="30">
        <v>88</v>
      </c>
      <c r="E993" s="31">
        <v>630089</v>
      </c>
      <c r="F993" s="32" t="s">
        <v>91</v>
      </c>
      <c r="G993" s="32" t="s">
        <v>60</v>
      </c>
      <c r="H993" s="33" t="str">
        <f t="shared" si="82"/>
        <v>[{"item_id":4,"count":40000}]</v>
      </c>
      <c r="I993" s="34"/>
      <c r="J993" s="34" t="str">
        <f t="shared" si="80"/>
        <v>[
{"monster_id":20360,"level":124,"stage":3,"spos":1,"cpos":1},
{"monster_id":20341,"level":124,"stage":3,"spos":2,"cpos":2},
{"monster_id":20461,"level":124,"stage":3,"spos":3,"cpos":3},
{"monster_id":20391,"level":124,"stage":3,"spos":4,"cpos":4},
{"monster_id":20320,"level":124,"stage":3,"spos":5,"cpos":5},
{"monster_id":20443,"level":124,"stage":3,"spos":6,"cpos":6}
]</v>
      </c>
      <c r="L993" s="3">
        <f t="shared" si="78"/>
        <v>3</v>
      </c>
      <c r="M993" s="3">
        <f t="shared" si="79"/>
        <v>8</v>
      </c>
      <c r="R993" s="24" t="s">
        <v>66</v>
      </c>
      <c r="X993">
        <v>70063</v>
      </c>
      <c r="Z993">
        <f t="shared" si="81"/>
        <v>124</v>
      </c>
      <c r="AA993">
        <v>1</v>
      </c>
      <c r="AB993">
        <v>20360</v>
      </c>
      <c r="AC993">
        <v>20341</v>
      </c>
      <c r="AD993">
        <v>20461</v>
      </c>
      <c r="AE993">
        <v>20391</v>
      </c>
      <c r="AF993">
        <v>20320</v>
      </c>
      <c r="AG993">
        <v>20443</v>
      </c>
      <c r="AH993">
        <v>3</v>
      </c>
      <c r="AI993">
        <v>3</v>
      </c>
      <c r="AJ993">
        <v>3</v>
      </c>
      <c r="AK993">
        <v>3</v>
      </c>
      <c r="AL993">
        <v>3</v>
      </c>
      <c r="AM993">
        <v>3</v>
      </c>
    </row>
    <row r="994" spans="1:39" ht="132" x14ac:dyDescent="0.15">
      <c r="A994" s="1"/>
      <c r="B994" s="30">
        <v>630089</v>
      </c>
      <c r="C994" s="31">
        <v>3</v>
      </c>
      <c r="D994" s="30">
        <v>89</v>
      </c>
      <c r="E994" s="30">
        <v>630090</v>
      </c>
      <c r="F994" s="32" t="s">
        <v>91</v>
      </c>
      <c r="G994" s="32" t="s">
        <v>60</v>
      </c>
      <c r="H994" s="33" t="str">
        <f t="shared" si="82"/>
        <v>[{"item_id":1,"count":40000}]</v>
      </c>
      <c r="I994" s="34"/>
      <c r="J994" s="34" t="str">
        <f t="shared" si="80"/>
        <v>[
{"monster_id":20042,"level":125,"stage":3,"spos":1,"cpos":1},
{"monster_id":20043,"level":125,"stage":3,"spos":2,"cpos":2},
{"monster_id":20473,"level":125,"stage":3,"spos":3,"cpos":3},
{"monster_id":20152,"level":125,"stage":3,"spos":4,"cpos":4},
{"monster_id":20032,"level":125,"stage":3,"spos":5,"cpos":5},
{"monster_id":20042,"level":125,"stage":3,"spos":6,"cpos":6}
]</v>
      </c>
      <c r="L994" s="3">
        <f t="shared" si="78"/>
        <v>4</v>
      </c>
      <c r="M994" s="3">
        <f t="shared" si="79"/>
        <v>9</v>
      </c>
      <c r="S994" s="24" t="s">
        <v>67</v>
      </c>
      <c r="X994">
        <v>70063</v>
      </c>
      <c r="Z994">
        <f t="shared" si="81"/>
        <v>125</v>
      </c>
      <c r="AA994">
        <v>1</v>
      </c>
      <c r="AB994">
        <v>20042</v>
      </c>
      <c r="AC994">
        <v>20043</v>
      </c>
      <c r="AD994">
        <v>20473</v>
      </c>
      <c r="AE994">
        <v>20152</v>
      </c>
      <c r="AF994">
        <v>20032</v>
      </c>
      <c r="AG994">
        <v>20042</v>
      </c>
      <c r="AH994">
        <v>3</v>
      </c>
      <c r="AI994">
        <v>3</v>
      </c>
      <c r="AJ994">
        <v>3</v>
      </c>
      <c r="AK994">
        <v>3</v>
      </c>
      <c r="AL994">
        <v>3</v>
      </c>
      <c r="AM994">
        <v>3</v>
      </c>
    </row>
    <row r="995" spans="1:39" ht="132" x14ac:dyDescent="0.15">
      <c r="A995" s="1"/>
      <c r="B995" s="30">
        <v>630090</v>
      </c>
      <c r="C995" s="31">
        <v>3</v>
      </c>
      <c r="D995" s="30">
        <v>90</v>
      </c>
      <c r="E995" s="31">
        <v>630091</v>
      </c>
      <c r="F995" s="32" t="s">
        <v>91</v>
      </c>
      <c r="G995" s="32" t="s">
        <v>60</v>
      </c>
      <c r="H995" s="33" t="str">
        <f t="shared" si="82"/>
        <v>[{"item_id":163,"count":9}]</v>
      </c>
      <c r="I995" s="34">
        <v>1</v>
      </c>
      <c r="J995" s="34" t="str">
        <f>"[
{""monster_id"":"&amp;AB995&amp;",""level"":"&amp;Z995&amp;",""stage"":"&amp;AH995&amp;",""spos"":1,""cpos"":1,""boss"":1},
{""monster_id"":"&amp;AC995&amp;",""level"":"&amp;Z995&amp;",""stage"":"&amp;AI995&amp;",""spos"":2,""cpos"":2},
{""monster_id"":"&amp;AD995&amp;",""level"":"&amp;Z995&amp;",""stage"":"&amp;AJ995&amp;",""spos"":3,""cpos"":3},
{""monster_id"":"&amp;AE995&amp;",""level"":"&amp;Z995&amp;",""stage"":"&amp;AK995&amp;",""spos"":4,""cpos"":4},
{""monster_id"":"&amp;AF995&amp;",""level"":"&amp;Z995&amp;",""stage"":"&amp;AL995&amp;",""spos"":5,""cpos"":5},
{""monster_id"":"&amp;AG995&amp;",""level"":"&amp;Z995&amp;",""stage"":"&amp;AM995&amp;",""spos"":6,""cpos"":6}
]"</f>
        <v>[
{"monster_id":20352,"level":127,"stage":4,"spos":1,"cpos":1,"boss":1},
{"monster_id":20160,"level":127,"stage":4,"spos":2,"cpos":2},
{"monster_id":20432,"level":127,"stage":4,"spos":3,"cpos":3},
{"monster_id":20141,"level":127,"stage":4,"spos":4,"cpos":4},
{"monster_id":20172,"level":127,"stage":4,"spos":5,"cpos":5},
{"monster_id":20390,"level":127,"stage":4,"spos":6,"cpos":6}
]</v>
      </c>
      <c r="L995" s="3">
        <f t="shared" si="78"/>
        <v>0</v>
      </c>
      <c r="M995" s="3">
        <f t="shared" si="79"/>
        <v>0</v>
      </c>
      <c r="T995" s="24" t="str">
        <f>"{""item_id"":"&amp;W995&amp;",""count"":9}"</f>
        <v>{"item_id":163,"count":9}</v>
      </c>
      <c r="W995">
        <v>163</v>
      </c>
      <c r="X995">
        <v>70063</v>
      </c>
      <c r="Z995">
        <f t="shared" si="81"/>
        <v>127</v>
      </c>
      <c r="AA995">
        <v>2</v>
      </c>
      <c r="AB995">
        <v>20352</v>
      </c>
      <c r="AC995">
        <v>20160</v>
      </c>
      <c r="AD995">
        <v>20432</v>
      </c>
      <c r="AE995">
        <v>20141</v>
      </c>
      <c r="AF995">
        <v>20172</v>
      </c>
      <c r="AG995">
        <v>20390</v>
      </c>
      <c r="AH995">
        <v>4</v>
      </c>
      <c r="AI995">
        <v>4</v>
      </c>
      <c r="AJ995">
        <v>4</v>
      </c>
      <c r="AK995">
        <v>4</v>
      </c>
      <c r="AL995">
        <v>4</v>
      </c>
      <c r="AM995">
        <v>4</v>
      </c>
    </row>
    <row r="996" spans="1:39" ht="132" x14ac:dyDescent="0.15">
      <c r="A996" s="1"/>
      <c r="B996" s="30">
        <v>630091</v>
      </c>
      <c r="C996" s="31">
        <v>3</v>
      </c>
      <c r="D996" s="30">
        <v>91</v>
      </c>
      <c r="E996" s="30">
        <v>630092</v>
      </c>
      <c r="F996" s="32" t="s">
        <v>91</v>
      </c>
      <c r="G996" s="32" t="s">
        <v>60</v>
      </c>
      <c r="H996" s="33" t="str">
        <f t="shared" si="82"/>
        <v>[{"item_id":4,"count":40000}]</v>
      </c>
      <c r="I996" s="34"/>
      <c r="J996" s="34" t="str">
        <f t="shared" si="80"/>
        <v>[
{"monster_id":20024,"level":128,"stage":4,"spos":1,"cpos":1},
{"monster_id":20071,"level":128,"stage":4,"spos":2,"cpos":2},
{"monster_id":20464,"level":128,"stage":4,"spos":3,"cpos":3},
{"monster_id":20463,"level":128,"stage":4,"spos":4,"cpos":4},
{"monster_id":20463,"level":128,"stage":4,"spos":5,"cpos":5},
{"monster_id":20141,"level":128,"stage":4,"spos":6,"cpos":6}
]</v>
      </c>
      <c r="L996" s="3">
        <f t="shared" si="78"/>
        <v>1</v>
      </c>
      <c r="M996" s="3">
        <f t="shared" si="79"/>
        <v>1</v>
      </c>
      <c r="R996" s="24" t="s">
        <v>66</v>
      </c>
      <c r="X996">
        <v>70063</v>
      </c>
      <c r="Z996">
        <f t="shared" si="81"/>
        <v>128</v>
      </c>
      <c r="AA996">
        <v>1</v>
      </c>
      <c r="AB996">
        <v>20024</v>
      </c>
      <c r="AC996">
        <v>20071</v>
      </c>
      <c r="AD996">
        <v>20464</v>
      </c>
      <c r="AE996">
        <v>20463</v>
      </c>
      <c r="AF996">
        <v>20463</v>
      </c>
      <c r="AG996">
        <v>20141</v>
      </c>
      <c r="AH996">
        <v>4</v>
      </c>
      <c r="AI996">
        <v>4</v>
      </c>
      <c r="AJ996">
        <v>4</v>
      </c>
      <c r="AK996">
        <v>4</v>
      </c>
      <c r="AL996">
        <v>4</v>
      </c>
      <c r="AM996">
        <v>4</v>
      </c>
    </row>
    <row r="997" spans="1:39" ht="132" x14ac:dyDescent="0.15">
      <c r="A997" s="1"/>
      <c r="B997" s="30">
        <v>630092</v>
      </c>
      <c r="C997" s="31">
        <v>3</v>
      </c>
      <c r="D997" s="30">
        <v>92</v>
      </c>
      <c r="E997" s="31">
        <v>630093</v>
      </c>
      <c r="F997" s="32" t="s">
        <v>91</v>
      </c>
      <c r="G997" s="32" t="s">
        <v>60</v>
      </c>
      <c r="H997" s="33" t="str">
        <f t="shared" si="82"/>
        <v>[{"item_id":1,"count":40000}]</v>
      </c>
      <c r="I997" s="34"/>
      <c r="J997" s="34" t="str">
        <f t="shared" si="80"/>
        <v>[
{"monster_id":20161,"level":129,"stage":4,"spos":1,"cpos":1},
{"monster_id":20362,"level":129,"stage":4,"spos":2,"cpos":2},
{"monster_id":20024,"level":129,"stage":4,"spos":3,"cpos":3},
{"monster_id":20342,"level":129,"stage":4,"spos":4,"cpos":4},
{"monster_id":20352,"level":129,"stage":4,"spos":5,"cpos":5},
{"monster_id":20323,"level":129,"stage":4,"spos":6,"cpos":6}
]</v>
      </c>
      <c r="L997" s="3">
        <f t="shared" si="78"/>
        <v>2</v>
      </c>
      <c r="M997" s="3">
        <f t="shared" si="79"/>
        <v>2</v>
      </c>
      <c r="S997" s="24" t="s">
        <v>67</v>
      </c>
      <c r="X997">
        <v>70063</v>
      </c>
      <c r="Z997">
        <f t="shared" si="81"/>
        <v>129</v>
      </c>
      <c r="AA997">
        <v>1</v>
      </c>
      <c r="AB997">
        <v>20161</v>
      </c>
      <c r="AC997">
        <v>20362</v>
      </c>
      <c r="AD997">
        <v>20024</v>
      </c>
      <c r="AE997">
        <v>20342</v>
      </c>
      <c r="AF997">
        <v>20352</v>
      </c>
      <c r="AG997">
        <v>20323</v>
      </c>
      <c r="AH997">
        <v>4</v>
      </c>
      <c r="AI997">
        <v>4</v>
      </c>
      <c r="AJ997">
        <v>4</v>
      </c>
      <c r="AK997">
        <v>4</v>
      </c>
      <c r="AL997">
        <v>4</v>
      </c>
      <c r="AM997">
        <v>4</v>
      </c>
    </row>
    <row r="998" spans="1:39" ht="132" x14ac:dyDescent="0.15">
      <c r="A998" s="1"/>
      <c r="B998" s="30">
        <v>630093</v>
      </c>
      <c r="C998" s="31">
        <v>3</v>
      </c>
      <c r="D998" s="30">
        <v>93</v>
      </c>
      <c r="E998" s="30">
        <v>630094</v>
      </c>
      <c r="F998" s="32" t="s">
        <v>91</v>
      </c>
      <c r="G998" s="32" t="s">
        <v>60</v>
      </c>
      <c r="H998" s="33" t="str">
        <f t="shared" si="82"/>
        <v>[{"item_id":4,"count":40000}]</v>
      </c>
      <c r="I998" s="34"/>
      <c r="J998" s="34" t="str">
        <f t="shared" si="80"/>
        <v>[
{"monster_id":20143,"level":130,"stage":4,"spos":1,"cpos":1},
{"monster_id":20393,"level":130,"stage":4,"spos":2,"cpos":2},
{"monster_id":20041,"level":130,"stage":4,"spos":3,"cpos":3},
{"monster_id":20432,"level":130,"stage":4,"spos":4,"cpos":4},
{"monster_id":20164,"level":130,"stage":4,"spos":5,"cpos":5},
{"monster_id":20362,"level":130,"stage":4,"spos":6,"cpos":6}
]</v>
      </c>
      <c r="L998" s="3">
        <f t="shared" si="78"/>
        <v>3</v>
      </c>
      <c r="M998" s="3">
        <f t="shared" si="79"/>
        <v>3</v>
      </c>
      <c r="R998" s="24" t="s">
        <v>66</v>
      </c>
      <c r="X998">
        <v>70063</v>
      </c>
      <c r="Z998">
        <f t="shared" si="81"/>
        <v>130</v>
      </c>
      <c r="AA998">
        <v>1</v>
      </c>
      <c r="AB998">
        <v>20143</v>
      </c>
      <c r="AC998">
        <v>20393</v>
      </c>
      <c r="AD998">
        <v>20041</v>
      </c>
      <c r="AE998">
        <v>20432</v>
      </c>
      <c r="AF998">
        <v>20164</v>
      </c>
      <c r="AG998">
        <v>20362</v>
      </c>
      <c r="AH998">
        <v>4</v>
      </c>
      <c r="AI998">
        <v>4</v>
      </c>
      <c r="AJ998">
        <v>4</v>
      </c>
      <c r="AK998">
        <v>4</v>
      </c>
      <c r="AL998">
        <v>4</v>
      </c>
      <c r="AM998">
        <v>4</v>
      </c>
    </row>
    <row r="999" spans="1:39" ht="132" x14ac:dyDescent="0.15">
      <c r="A999" s="1"/>
      <c r="B999" s="30">
        <v>630094</v>
      </c>
      <c r="C999" s="31">
        <v>3</v>
      </c>
      <c r="D999" s="30">
        <v>94</v>
      </c>
      <c r="E999" s="31">
        <v>630095</v>
      </c>
      <c r="F999" s="32" t="s">
        <v>91</v>
      </c>
      <c r="G999" s="32" t="s">
        <v>60</v>
      </c>
      <c r="H999" s="33" t="str">
        <f t="shared" si="82"/>
        <v>[{"item_id":1,"count":40000}]</v>
      </c>
      <c r="I999" s="34"/>
      <c r="J999" s="34" t="str">
        <f t="shared" si="80"/>
        <v>[
{"monster_id":20372,"level":131,"stage":4,"spos":1,"cpos":1},
{"monster_id":20041,"level":131,"stage":4,"spos":2,"cpos":2},
{"monster_id":20313,"level":131,"stage":4,"spos":3,"cpos":3},
{"monster_id":20153,"level":131,"stage":4,"spos":4,"cpos":4},
{"monster_id":20153,"level":131,"stage":4,"spos":5,"cpos":5},
{"monster_id":20054,"level":131,"stage":4,"spos":6,"cpos":6}
]</v>
      </c>
      <c r="L999" s="3">
        <f t="shared" si="78"/>
        <v>4</v>
      </c>
      <c r="M999" s="3">
        <f t="shared" si="79"/>
        <v>4</v>
      </c>
      <c r="S999" s="24" t="s">
        <v>67</v>
      </c>
      <c r="X999">
        <v>70063</v>
      </c>
      <c r="Z999">
        <f t="shared" si="81"/>
        <v>131</v>
      </c>
      <c r="AA999">
        <v>1</v>
      </c>
      <c r="AB999">
        <v>20372</v>
      </c>
      <c r="AC999">
        <v>20041</v>
      </c>
      <c r="AD999">
        <v>20313</v>
      </c>
      <c r="AE999">
        <v>20153</v>
      </c>
      <c r="AF999">
        <v>20153</v>
      </c>
      <c r="AG999">
        <v>20054</v>
      </c>
      <c r="AH999">
        <v>4</v>
      </c>
      <c r="AI999">
        <v>4</v>
      </c>
      <c r="AJ999">
        <v>4</v>
      </c>
      <c r="AK999">
        <v>4</v>
      </c>
      <c r="AL999">
        <v>4</v>
      </c>
      <c r="AM999">
        <v>4</v>
      </c>
    </row>
    <row r="1000" spans="1:39" ht="132" x14ac:dyDescent="0.15">
      <c r="A1000" s="1"/>
      <c r="B1000" s="30">
        <v>630095</v>
      </c>
      <c r="C1000" s="31">
        <v>3</v>
      </c>
      <c r="D1000" s="30">
        <v>95</v>
      </c>
      <c r="E1000" s="30">
        <v>630096</v>
      </c>
      <c r="F1000" s="32" t="s">
        <v>91</v>
      </c>
      <c r="G1000" s="32" t="s">
        <v>60</v>
      </c>
      <c r="H1000" s="33" t="str">
        <f t="shared" si="82"/>
        <v>[{"item_id":164,"count":8}]</v>
      </c>
      <c r="I1000" s="34">
        <v>1</v>
      </c>
      <c r="J1000" s="34" t="str">
        <f>"[
{""monster_id"":"&amp;AB1000&amp;",""level"":"&amp;Z1000&amp;",""stage"":"&amp;AH1000&amp;",""spos"":1,""cpos"":1,""boss"":1},
{""monster_id"":"&amp;AC1000&amp;",""level"":"&amp;Z1000&amp;",""stage"":"&amp;AI1000&amp;",""spos"":2,""cpos"":2},
{""monster_id"":"&amp;AD1000&amp;",""level"":"&amp;Z1000&amp;",""stage"":"&amp;AJ1000&amp;",""spos"":3,""cpos"":3},
{""monster_id"":"&amp;AE1000&amp;",""level"":"&amp;Z1000&amp;",""stage"":"&amp;AK1000&amp;",""spos"":4,""cpos"":4},
{""monster_id"":"&amp;AF1000&amp;",""level"":"&amp;Z1000&amp;",""stage"":"&amp;AL1000&amp;",""spos"":5,""cpos"":5},
{""monster_id"":"&amp;AG1000&amp;",""level"":"&amp;Z1000&amp;",""stage"":"&amp;AM1000&amp;",""spos"":6,""cpos"":6}
]"</f>
        <v>[
{"monster_id":20323,"level":133,"stage":4,"spos":1,"cpos":1,"boss":1},
{"monster_id":20404,"level":133,"stage":4,"spos":2,"cpos":2},
{"monster_id":20442,"level":133,"stage":4,"spos":3,"cpos":3},
{"monster_id":20044,"level":133,"stage":4,"spos":4,"cpos":4},
{"monster_id":20344,"level":133,"stage":4,"spos":5,"cpos":5},
{"monster_id":20352,"level":133,"stage":4,"spos":6,"cpos":6}
]</v>
      </c>
      <c r="L1000" s="3">
        <f t="shared" si="78"/>
        <v>0</v>
      </c>
      <c r="M1000" s="3">
        <f t="shared" si="79"/>
        <v>5</v>
      </c>
      <c r="T1000" s="24" t="str">
        <f>"{""item_id"":"&amp;W1000&amp;",""count"":8}"</f>
        <v>{"item_id":164,"count":8}</v>
      </c>
      <c r="W1000">
        <v>164</v>
      </c>
      <c r="X1000">
        <v>70063</v>
      </c>
      <c r="Z1000">
        <f t="shared" si="81"/>
        <v>133</v>
      </c>
      <c r="AA1000">
        <v>2</v>
      </c>
      <c r="AB1000">
        <v>20323</v>
      </c>
      <c r="AC1000">
        <v>20404</v>
      </c>
      <c r="AD1000">
        <v>20442</v>
      </c>
      <c r="AE1000">
        <v>20044</v>
      </c>
      <c r="AF1000">
        <v>20344</v>
      </c>
      <c r="AG1000">
        <v>20352</v>
      </c>
      <c r="AH1000">
        <v>4</v>
      </c>
      <c r="AI1000">
        <v>4</v>
      </c>
      <c r="AJ1000">
        <v>4</v>
      </c>
      <c r="AK1000">
        <v>4</v>
      </c>
      <c r="AL1000">
        <v>4</v>
      </c>
      <c r="AM1000">
        <v>4</v>
      </c>
    </row>
    <row r="1001" spans="1:39" ht="132" x14ac:dyDescent="0.15">
      <c r="A1001" s="1"/>
      <c r="B1001" s="30">
        <v>630096</v>
      </c>
      <c r="C1001" s="31">
        <v>3</v>
      </c>
      <c r="D1001" s="30">
        <v>96</v>
      </c>
      <c r="E1001" s="31">
        <v>630097</v>
      </c>
      <c r="F1001" s="32" t="s">
        <v>91</v>
      </c>
      <c r="G1001" s="32" t="s">
        <v>60</v>
      </c>
      <c r="H1001" s="33" t="str">
        <f t="shared" si="82"/>
        <v>[{"item_id":4,"count":40000}]</v>
      </c>
      <c r="I1001" s="34"/>
      <c r="J1001" s="34" t="str">
        <f t="shared" si="80"/>
        <v>[
{"monster_id":20473,"level":134,"stage":4,"spos":1,"cpos":1},
{"monster_id":20164,"level":134,"stage":4,"spos":2,"cpos":2},
{"monster_id":20363,"level":134,"stage":4,"spos":3,"cpos":3},
{"monster_id":20431,"level":134,"stage":4,"spos":4,"cpos":4},
{"monster_id":20052,"level":134,"stage":4,"spos":5,"cpos":5},
{"monster_id":20401,"level":134,"stage":4,"spos":6,"cpos":6}
]</v>
      </c>
      <c r="L1001" s="3">
        <f t="shared" si="78"/>
        <v>1</v>
      </c>
      <c r="M1001" s="3">
        <f t="shared" si="79"/>
        <v>6</v>
      </c>
      <c r="R1001" s="24" t="s">
        <v>66</v>
      </c>
      <c r="X1001">
        <v>70063</v>
      </c>
      <c r="Z1001">
        <f t="shared" si="81"/>
        <v>134</v>
      </c>
      <c r="AA1001">
        <v>1</v>
      </c>
      <c r="AB1001">
        <v>20473</v>
      </c>
      <c r="AC1001">
        <v>20164</v>
      </c>
      <c r="AD1001">
        <v>20363</v>
      </c>
      <c r="AE1001">
        <v>20431</v>
      </c>
      <c r="AF1001">
        <v>20052</v>
      </c>
      <c r="AG1001">
        <v>20401</v>
      </c>
      <c r="AH1001">
        <v>4</v>
      </c>
      <c r="AI1001">
        <v>4</v>
      </c>
      <c r="AJ1001">
        <v>4</v>
      </c>
      <c r="AK1001">
        <v>4</v>
      </c>
      <c r="AL1001">
        <v>4</v>
      </c>
      <c r="AM1001">
        <v>4</v>
      </c>
    </row>
    <row r="1002" spans="1:39" ht="132" x14ac:dyDescent="0.15">
      <c r="A1002" s="1"/>
      <c r="B1002" s="30">
        <v>630097</v>
      </c>
      <c r="C1002" s="31">
        <v>3</v>
      </c>
      <c r="D1002" s="30">
        <v>97</v>
      </c>
      <c r="E1002" s="30">
        <v>630098</v>
      </c>
      <c r="F1002" s="32" t="s">
        <v>91</v>
      </c>
      <c r="G1002" s="32" t="s">
        <v>60</v>
      </c>
      <c r="H1002" s="33" t="str">
        <f t="shared" si="82"/>
        <v>[{"item_id":1,"count":40000}]</v>
      </c>
      <c r="I1002" s="34"/>
      <c r="J1002" s="34" t="str">
        <f t="shared" si="80"/>
        <v>[
{"monster_id":20362,"level":135,"stage":4,"spos":1,"cpos":1},
{"monster_id":20463,"level":135,"stage":4,"spos":2,"cpos":2},
{"monster_id":20382,"level":135,"stage":4,"spos":3,"cpos":3},
{"monster_id":20152,"level":135,"stage":4,"spos":4,"cpos":4},
{"monster_id":20141,"level":135,"stage":4,"spos":5,"cpos":5},
{"monster_id":20141,"level":135,"stage":4,"spos":6,"cpos":6}
]</v>
      </c>
      <c r="L1002" s="3">
        <f t="shared" si="78"/>
        <v>2</v>
      </c>
      <c r="M1002" s="3">
        <f t="shared" si="79"/>
        <v>7</v>
      </c>
      <c r="S1002" s="24" t="s">
        <v>67</v>
      </c>
      <c r="X1002">
        <v>70063</v>
      </c>
      <c r="Z1002">
        <f t="shared" si="81"/>
        <v>135</v>
      </c>
      <c r="AA1002">
        <v>1</v>
      </c>
      <c r="AB1002">
        <v>20362</v>
      </c>
      <c r="AC1002">
        <v>20463</v>
      </c>
      <c r="AD1002">
        <v>20382</v>
      </c>
      <c r="AE1002">
        <v>20152</v>
      </c>
      <c r="AF1002">
        <v>20141</v>
      </c>
      <c r="AG1002">
        <v>20141</v>
      </c>
      <c r="AH1002">
        <v>4</v>
      </c>
      <c r="AI1002">
        <v>4</v>
      </c>
      <c r="AJ1002">
        <v>4</v>
      </c>
      <c r="AK1002">
        <v>4</v>
      </c>
      <c r="AL1002">
        <v>4</v>
      </c>
      <c r="AM1002">
        <v>4</v>
      </c>
    </row>
    <row r="1003" spans="1:39" ht="132" x14ac:dyDescent="0.15">
      <c r="A1003" s="1"/>
      <c r="B1003" s="30">
        <v>630098</v>
      </c>
      <c r="C1003" s="31">
        <v>3</v>
      </c>
      <c r="D1003" s="30">
        <v>98</v>
      </c>
      <c r="E1003" s="31">
        <v>630099</v>
      </c>
      <c r="F1003" s="32" t="s">
        <v>91</v>
      </c>
      <c r="G1003" s="32" t="s">
        <v>60</v>
      </c>
      <c r="H1003" s="33" t="str">
        <f t="shared" si="82"/>
        <v>[{"item_id":4,"count":40000}]</v>
      </c>
      <c r="I1003" s="34"/>
      <c r="J1003" s="34" t="str">
        <f t="shared" si="80"/>
        <v>[
{"monster_id":20314,"level":136,"stage":4,"spos":1,"cpos":1},
{"monster_id":20381,"level":136,"stage":4,"spos":2,"cpos":2},
{"monster_id":20181,"level":136,"stage":4,"spos":3,"cpos":3},
{"monster_id":20323,"level":136,"stage":4,"spos":4,"cpos":4},
{"monster_id":20321,"level":136,"stage":4,"spos":5,"cpos":5},
{"monster_id":20122,"level":136,"stage":4,"spos":6,"cpos":6}
]</v>
      </c>
      <c r="L1003" s="3">
        <f t="shared" si="78"/>
        <v>3</v>
      </c>
      <c r="M1003" s="3">
        <f t="shared" si="79"/>
        <v>8</v>
      </c>
      <c r="R1003" s="24" t="s">
        <v>66</v>
      </c>
      <c r="X1003">
        <v>70063</v>
      </c>
      <c r="Z1003">
        <f t="shared" si="81"/>
        <v>136</v>
      </c>
      <c r="AA1003">
        <v>1</v>
      </c>
      <c r="AB1003">
        <v>20314</v>
      </c>
      <c r="AC1003">
        <v>20381</v>
      </c>
      <c r="AD1003">
        <v>20181</v>
      </c>
      <c r="AE1003">
        <v>20323</v>
      </c>
      <c r="AF1003">
        <v>20321</v>
      </c>
      <c r="AG1003">
        <v>20122</v>
      </c>
      <c r="AH1003">
        <v>4</v>
      </c>
      <c r="AI1003">
        <v>4</v>
      </c>
      <c r="AJ1003">
        <v>4</v>
      </c>
      <c r="AK1003">
        <v>4</v>
      </c>
      <c r="AL1003">
        <v>4</v>
      </c>
      <c r="AM1003">
        <v>4</v>
      </c>
    </row>
    <row r="1004" spans="1:39" ht="132" x14ac:dyDescent="0.15">
      <c r="A1004" s="1"/>
      <c r="B1004" s="30">
        <v>630099</v>
      </c>
      <c r="C1004" s="31">
        <v>3</v>
      </c>
      <c r="D1004" s="30">
        <v>99</v>
      </c>
      <c r="E1004" s="30">
        <v>630100</v>
      </c>
      <c r="F1004" s="32" t="s">
        <v>91</v>
      </c>
      <c r="G1004" s="32" t="s">
        <v>60</v>
      </c>
      <c r="H1004" s="33" t="str">
        <f t="shared" si="82"/>
        <v>[{"item_id":1,"count":40000}]</v>
      </c>
      <c r="I1004" s="34"/>
      <c r="J1004" s="34" t="str">
        <f t="shared" si="80"/>
        <v>[
{"monster_id":20471,"level":137,"stage":4,"spos":1,"cpos":1},
{"monster_id":20391,"level":137,"stage":4,"spos":2,"cpos":2},
{"monster_id":20164,"level":137,"stage":4,"spos":3,"cpos":3},
{"monster_id":20334,"level":137,"stage":4,"spos":4,"cpos":4},
{"monster_id":20371,"level":137,"stage":4,"spos":5,"cpos":5},
{"monster_id":20332,"level":137,"stage":4,"spos":6,"cpos":6}
]</v>
      </c>
      <c r="L1004" s="3">
        <f t="shared" si="78"/>
        <v>4</v>
      </c>
      <c r="M1004" s="3">
        <f t="shared" si="79"/>
        <v>9</v>
      </c>
      <c r="S1004" s="24" t="s">
        <v>67</v>
      </c>
      <c r="X1004">
        <v>70063</v>
      </c>
      <c r="Z1004">
        <f t="shared" si="81"/>
        <v>137</v>
      </c>
      <c r="AA1004">
        <v>1</v>
      </c>
      <c r="AB1004">
        <v>20471</v>
      </c>
      <c r="AC1004">
        <v>20391</v>
      </c>
      <c r="AD1004">
        <v>20164</v>
      </c>
      <c r="AE1004">
        <v>20334</v>
      </c>
      <c r="AF1004">
        <v>20371</v>
      </c>
      <c r="AG1004">
        <v>20332</v>
      </c>
      <c r="AH1004">
        <v>4</v>
      </c>
      <c r="AI1004">
        <v>4</v>
      </c>
      <c r="AJ1004">
        <v>4</v>
      </c>
      <c r="AK1004">
        <v>4</v>
      </c>
      <c r="AL1004">
        <v>4</v>
      </c>
      <c r="AM1004">
        <v>4</v>
      </c>
    </row>
    <row r="1005" spans="1:39" ht="132" x14ac:dyDescent="0.15">
      <c r="A1005" s="1"/>
      <c r="B1005" s="30">
        <v>630100</v>
      </c>
      <c r="C1005" s="31">
        <v>3</v>
      </c>
      <c r="D1005" s="30">
        <v>100</v>
      </c>
      <c r="E1005" s="31">
        <v>630101</v>
      </c>
      <c r="F1005" s="32" t="s">
        <v>91</v>
      </c>
      <c r="G1005" s="32" t="s">
        <v>60</v>
      </c>
      <c r="H1005" s="33" t="str">
        <f t="shared" si="82"/>
        <v>[{"item_id":70063,"count":15}]</v>
      </c>
      <c r="I1005" s="34">
        <v>1</v>
      </c>
      <c r="J1005" s="34" t="str">
        <f>"[
{""monster_id"":"&amp;AB1005&amp;",""level"":"&amp;Z1005&amp;",""stage"":"&amp;AH1005&amp;",""spos"":1,""cpos"":1,""boss"":1},
{""monster_id"":"&amp;AC1005&amp;",""level"":"&amp;Z1005&amp;",""stage"":"&amp;AI1005&amp;",""spos"":2,""cpos"":2},
{""monster_id"":"&amp;AD1005&amp;",""level"":"&amp;Z1005&amp;",""stage"":"&amp;AJ1005&amp;",""spos"":3,""cpos"":3},
{""monster_id"":"&amp;AE1005&amp;",""level"":"&amp;Z1005&amp;",""stage"":"&amp;AK1005&amp;",""spos"":4,""cpos"":4},
{""monster_id"":"&amp;AF1005&amp;",""level"":"&amp;Z1005&amp;",""stage"":"&amp;AL1005&amp;",""spos"":5,""cpos"":5},
{""monster_id"":"&amp;AG1005&amp;",""level"":"&amp;Z1005&amp;",""stage"":"&amp;AM1005&amp;",""spos"":6,""cpos"":6}
]"</f>
        <v>[
{"monster_id":20034,"level":139,"stage":4,"spos":1,"cpos":1,"boss":1},
{"monster_id":20371,"level":139,"stage":4,"spos":2,"cpos":2},
{"monster_id":20044,"level":139,"stage":4,"spos":3,"cpos":3},
{"monster_id":20022,"level":139,"stage":4,"spos":4,"cpos":4},
{"monster_id":20403,"level":139,"stage":4,"spos":5,"cpos":5},
{"monster_id":20032,"level":139,"stage":4,"spos":6,"cpos":6}
]</v>
      </c>
      <c r="L1005" s="3">
        <f t="shared" si="78"/>
        <v>0</v>
      </c>
      <c r="M1005" s="3">
        <f t="shared" si="79"/>
        <v>0</v>
      </c>
      <c r="U1005" s="24" t="str">
        <f>"{""item_id"":"&amp;X1005&amp;",""count"":15}"</f>
        <v>{"item_id":70063,"count":15}</v>
      </c>
      <c r="X1005">
        <v>70063</v>
      </c>
      <c r="Z1005">
        <f t="shared" si="81"/>
        <v>139</v>
      </c>
      <c r="AA1005">
        <v>2</v>
      </c>
      <c r="AB1005">
        <v>20034</v>
      </c>
      <c r="AC1005">
        <v>20371</v>
      </c>
      <c r="AD1005">
        <v>20044</v>
      </c>
      <c r="AE1005">
        <v>20022</v>
      </c>
      <c r="AF1005">
        <v>20403</v>
      </c>
      <c r="AG1005">
        <v>20032</v>
      </c>
      <c r="AH1005">
        <v>4</v>
      </c>
      <c r="AI1005">
        <v>4</v>
      </c>
      <c r="AJ1005">
        <v>4</v>
      </c>
      <c r="AK1005">
        <v>4</v>
      </c>
      <c r="AL1005">
        <v>4</v>
      </c>
      <c r="AM1005">
        <v>4</v>
      </c>
    </row>
    <row r="1006" spans="1:39" ht="132" x14ac:dyDescent="0.15">
      <c r="A1006" s="1"/>
      <c r="B1006" s="30">
        <v>630101</v>
      </c>
      <c r="C1006" s="31">
        <v>3</v>
      </c>
      <c r="D1006" s="30">
        <v>101</v>
      </c>
      <c r="E1006" s="30">
        <v>630102</v>
      </c>
      <c r="F1006" s="32" t="s">
        <v>91</v>
      </c>
      <c r="G1006" s="32" t="s">
        <v>60</v>
      </c>
      <c r="H1006" s="33" t="str">
        <f t="shared" si="82"/>
        <v>[{"item_id":4,"count":60000}]</v>
      </c>
      <c r="I1006" s="34"/>
      <c r="J1006" s="34" t="str">
        <f t="shared" si="80"/>
        <v>[
{"monster_id":20121,"level":140,"stage":4,"spos":1,"cpos":1},
{"monster_id":20432,"level":140,"stage":4,"spos":2,"cpos":2},
{"monster_id":20434,"level":140,"stage":4,"spos":3,"cpos":3},
{"monster_id":20023,"level":140,"stage":4,"spos":4,"cpos":4},
{"monster_id":20343,"level":140,"stage":4,"spos":5,"cpos":5},
{"monster_id":20062,"level":140,"stage":4,"spos":6,"cpos":6}
]</v>
      </c>
      <c r="L1006" s="3">
        <f t="shared" si="78"/>
        <v>1</v>
      </c>
      <c r="M1006" s="3">
        <f t="shared" si="79"/>
        <v>1</v>
      </c>
      <c r="R1006" s="24" t="s">
        <v>68</v>
      </c>
      <c r="X1006">
        <v>70063</v>
      </c>
      <c r="Z1006">
        <f t="shared" si="81"/>
        <v>140</v>
      </c>
      <c r="AA1006">
        <v>1</v>
      </c>
      <c r="AB1006">
        <v>20121</v>
      </c>
      <c r="AC1006">
        <v>20432</v>
      </c>
      <c r="AD1006">
        <v>20434</v>
      </c>
      <c r="AE1006">
        <v>20023</v>
      </c>
      <c r="AF1006">
        <v>20343</v>
      </c>
      <c r="AG1006">
        <v>20062</v>
      </c>
      <c r="AH1006">
        <v>4</v>
      </c>
      <c r="AI1006">
        <v>4</v>
      </c>
      <c r="AJ1006">
        <v>4</v>
      </c>
      <c r="AK1006">
        <v>4</v>
      </c>
      <c r="AL1006">
        <v>4</v>
      </c>
      <c r="AM1006">
        <v>4</v>
      </c>
    </row>
    <row r="1007" spans="1:39" ht="132" x14ac:dyDescent="0.15">
      <c r="A1007" s="1"/>
      <c r="B1007" s="30">
        <v>630102</v>
      </c>
      <c r="C1007" s="31">
        <v>3</v>
      </c>
      <c r="D1007" s="30">
        <v>102</v>
      </c>
      <c r="E1007" s="31">
        <v>630103</v>
      </c>
      <c r="F1007" s="32" t="s">
        <v>91</v>
      </c>
      <c r="G1007" s="32" t="s">
        <v>60</v>
      </c>
      <c r="H1007" s="33" t="str">
        <f t="shared" si="82"/>
        <v>[{"item_id":1,"count":60000}]</v>
      </c>
      <c r="I1007" s="34"/>
      <c r="J1007" s="34" t="str">
        <f t="shared" si="80"/>
        <v>[
{"monster_id":20032,"level":141,"stage":4,"spos":1,"cpos":1},
{"monster_id":20401,"level":141,"stage":4,"spos":2,"cpos":2},
{"monster_id":20112,"level":141,"stage":4,"spos":3,"cpos":3},
{"monster_id":20363,"level":141,"stage":4,"spos":4,"cpos":4},
{"monster_id":20114,"level":141,"stage":4,"spos":5,"cpos":5},
{"monster_id":20394,"level":141,"stage":4,"spos":6,"cpos":6}
]</v>
      </c>
      <c r="L1007" s="3">
        <f t="shared" si="78"/>
        <v>2</v>
      </c>
      <c r="M1007" s="3">
        <f t="shared" si="79"/>
        <v>2</v>
      </c>
      <c r="S1007" s="24" t="s">
        <v>69</v>
      </c>
      <c r="X1007">
        <v>70063</v>
      </c>
      <c r="Z1007">
        <f t="shared" si="81"/>
        <v>141</v>
      </c>
      <c r="AA1007">
        <v>1</v>
      </c>
      <c r="AB1007">
        <v>20032</v>
      </c>
      <c r="AC1007">
        <v>20401</v>
      </c>
      <c r="AD1007">
        <v>20112</v>
      </c>
      <c r="AE1007">
        <v>20363</v>
      </c>
      <c r="AF1007">
        <v>20114</v>
      </c>
      <c r="AG1007">
        <v>20394</v>
      </c>
      <c r="AH1007">
        <v>4</v>
      </c>
      <c r="AI1007">
        <v>4</v>
      </c>
      <c r="AJ1007">
        <v>4</v>
      </c>
      <c r="AK1007">
        <v>4</v>
      </c>
      <c r="AL1007">
        <v>4</v>
      </c>
      <c r="AM1007">
        <v>4</v>
      </c>
    </row>
    <row r="1008" spans="1:39" ht="132" x14ac:dyDescent="0.15">
      <c r="A1008" s="1"/>
      <c r="B1008" s="30">
        <v>630103</v>
      </c>
      <c r="C1008" s="31">
        <v>3</v>
      </c>
      <c r="D1008" s="30">
        <v>103</v>
      </c>
      <c r="E1008" s="30">
        <v>630104</v>
      </c>
      <c r="F1008" s="32" t="s">
        <v>91</v>
      </c>
      <c r="G1008" s="32" t="s">
        <v>60</v>
      </c>
      <c r="H1008" s="33" t="str">
        <f t="shared" si="82"/>
        <v>[{"item_id":4,"count":60000}]</v>
      </c>
      <c r="I1008" s="34"/>
      <c r="J1008" s="34" t="str">
        <f t="shared" si="80"/>
        <v>[
{"monster_id":20011,"level":142,"stage":4,"spos":1,"cpos":1},
{"monster_id":20461,"level":142,"stage":4,"spos":2,"cpos":2},
{"monster_id":20061,"level":142,"stage":4,"spos":3,"cpos":3},
{"monster_id":20053,"level":142,"stage":4,"spos":4,"cpos":4},
{"monster_id":20343,"level":142,"stage":4,"spos":5,"cpos":5},
{"monster_id":20474,"level":142,"stage":4,"spos":6,"cpos":6}
]</v>
      </c>
      <c r="L1008" s="3">
        <f t="shared" si="78"/>
        <v>3</v>
      </c>
      <c r="M1008" s="3">
        <f t="shared" si="79"/>
        <v>3</v>
      </c>
      <c r="R1008" s="24" t="s">
        <v>68</v>
      </c>
      <c r="X1008">
        <v>70063</v>
      </c>
      <c r="Z1008">
        <f t="shared" si="81"/>
        <v>142</v>
      </c>
      <c r="AA1008">
        <v>1</v>
      </c>
      <c r="AB1008">
        <v>20011</v>
      </c>
      <c r="AC1008">
        <v>20461</v>
      </c>
      <c r="AD1008">
        <v>20061</v>
      </c>
      <c r="AE1008">
        <v>20053</v>
      </c>
      <c r="AF1008">
        <v>20343</v>
      </c>
      <c r="AG1008">
        <v>20474</v>
      </c>
      <c r="AH1008">
        <v>4</v>
      </c>
      <c r="AI1008">
        <v>4</v>
      </c>
      <c r="AJ1008">
        <v>4</v>
      </c>
      <c r="AK1008">
        <v>4</v>
      </c>
      <c r="AL1008">
        <v>4</v>
      </c>
      <c r="AM1008">
        <v>4</v>
      </c>
    </row>
    <row r="1009" spans="1:39" ht="132" x14ac:dyDescent="0.15">
      <c r="A1009" s="1"/>
      <c r="B1009" s="30">
        <v>630104</v>
      </c>
      <c r="C1009" s="31">
        <v>3</v>
      </c>
      <c r="D1009" s="30">
        <v>104</v>
      </c>
      <c r="E1009" s="31">
        <v>630105</v>
      </c>
      <c r="F1009" s="32" t="s">
        <v>91</v>
      </c>
      <c r="G1009" s="32" t="s">
        <v>60</v>
      </c>
      <c r="H1009" s="33" t="str">
        <f t="shared" si="82"/>
        <v>[{"item_id":1,"count":60000}]</v>
      </c>
      <c r="I1009" s="34"/>
      <c r="J1009" s="34" t="str">
        <f t="shared" si="80"/>
        <v>[
{"monster_id":20312,"level":143,"stage":4,"spos":1,"cpos":1},
{"monster_id":20132,"level":143,"stage":4,"spos":2,"cpos":2},
{"monster_id":20133,"level":143,"stage":4,"spos":3,"cpos":3},
{"monster_id":20412,"level":143,"stage":4,"spos":4,"cpos":4},
{"monster_id":20131,"level":143,"stage":4,"spos":5,"cpos":5},
{"monster_id":20404,"level":143,"stage":4,"spos":6,"cpos":6}
]</v>
      </c>
      <c r="L1009" s="3">
        <f t="shared" si="78"/>
        <v>4</v>
      </c>
      <c r="M1009" s="3">
        <f t="shared" si="79"/>
        <v>4</v>
      </c>
      <c r="S1009" s="24" t="s">
        <v>69</v>
      </c>
      <c r="X1009">
        <v>70063</v>
      </c>
      <c r="Z1009">
        <f t="shared" si="81"/>
        <v>143</v>
      </c>
      <c r="AA1009">
        <v>1</v>
      </c>
      <c r="AB1009">
        <v>20312</v>
      </c>
      <c r="AC1009">
        <v>20132</v>
      </c>
      <c r="AD1009">
        <v>20133</v>
      </c>
      <c r="AE1009">
        <v>20412</v>
      </c>
      <c r="AF1009">
        <v>20131</v>
      </c>
      <c r="AG1009">
        <v>20404</v>
      </c>
      <c r="AH1009">
        <v>4</v>
      </c>
      <c r="AI1009">
        <v>4</v>
      </c>
      <c r="AJ1009">
        <v>4</v>
      </c>
      <c r="AK1009">
        <v>4</v>
      </c>
      <c r="AL1009">
        <v>4</v>
      </c>
      <c r="AM1009">
        <v>4</v>
      </c>
    </row>
    <row r="1010" spans="1:39" ht="132" x14ac:dyDescent="0.15">
      <c r="A1010" s="1"/>
      <c r="B1010" s="30">
        <v>630105</v>
      </c>
      <c r="C1010" s="31">
        <v>3</v>
      </c>
      <c r="D1010" s="30">
        <v>105</v>
      </c>
      <c r="E1010" s="30">
        <v>630106</v>
      </c>
      <c r="F1010" s="32" t="s">
        <v>91</v>
      </c>
      <c r="G1010" s="32" t="s">
        <v>60</v>
      </c>
      <c r="H1010" s="33" t="str">
        <f t="shared" si="82"/>
        <v>[{"item_id":161,"count":14}]</v>
      </c>
      <c r="I1010" s="34">
        <v>1</v>
      </c>
      <c r="J1010" s="34" t="str">
        <f>"[
{""monster_id"":"&amp;AB1010&amp;",""level"":"&amp;Z1010&amp;",""stage"":"&amp;AH1010&amp;",""spos"":1,""cpos"":1,""boss"":1},
{""monster_id"":"&amp;AC1010&amp;",""level"":"&amp;Z1010&amp;",""stage"":"&amp;AI1010&amp;",""spos"":2,""cpos"":2},
{""monster_id"":"&amp;AD1010&amp;",""level"":"&amp;Z1010&amp;",""stage"":"&amp;AJ1010&amp;",""spos"":3,""cpos"":3},
{""monster_id"":"&amp;AE1010&amp;",""level"":"&amp;Z1010&amp;",""stage"":"&amp;AK1010&amp;",""spos"":4,""cpos"":4},
{""monster_id"":"&amp;AF1010&amp;",""level"":"&amp;Z1010&amp;",""stage"":"&amp;AL1010&amp;",""spos"":5,""cpos"":5},
{""monster_id"":"&amp;AG1010&amp;",""level"":"&amp;Z1010&amp;",""stage"":"&amp;AM1010&amp;",""spos"":6,""cpos"":6}
]"</f>
        <v>[
{"monster_id":20032,"level":145,"stage":4,"spos":1,"cpos":1,"boss":1},
{"monster_id":20351,"level":145,"stage":4,"spos":2,"cpos":2},
{"monster_id":20014,"level":145,"stage":4,"spos":3,"cpos":3},
{"monster_id":20163,"level":145,"stage":4,"spos":4,"cpos":4},
{"monster_id":20414,"level":145,"stage":4,"spos":5,"cpos":5},
{"monster_id":20393,"level":145,"stage":4,"spos":6,"cpos":6}
]</v>
      </c>
      <c r="L1010" s="3">
        <f t="shared" si="78"/>
        <v>0</v>
      </c>
      <c r="M1010" s="3">
        <f t="shared" si="79"/>
        <v>5</v>
      </c>
      <c r="T1010" s="24" t="str">
        <f>"{""item_id"":"&amp;W1010&amp;",""count"":14}"</f>
        <v>{"item_id":161,"count":14}</v>
      </c>
      <c r="W1010">
        <v>161</v>
      </c>
      <c r="X1010">
        <v>70063</v>
      </c>
      <c r="Z1010">
        <f t="shared" si="81"/>
        <v>145</v>
      </c>
      <c r="AA1010">
        <v>2</v>
      </c>
      <c r="AB1010">
        <v>20032</v>
      </c>
      <c r="AC1010">
        <v>20351</v>
      </c>
      <c r="AD1010">
        <v>20014</v>
      </c>
      <c r="AE1010">
        <v>20163</v>
      </c>
      <c r="AF1010">
        <v>20414</v>
      </c>
      <c r="AG1010">
        <v>20393</v>
      </c>
      <c r="AH1010">
        <v>4</v>
      </c>
      <c r="AI1010">
        <v>4</v>
      </c>
      <c r="AJ1010">
        <v>4</v>
      </c>
      <c r="AK1010">
        <v>4</v>
      </c>
      <c r="AL1010">
        <v>4</v>
      </c>
      <c r="AM1010">
        <v>4</v>
      </c>
    </row>
    <row r="1011" spans="1:39" ht="132" x14ac:dyDescent="0.15">
      <c r="A1011" s="1"/>
      <c r="B1011" s="30">
        <v>630106</v>
      </c>
      <c r="C1011" s="31">
        <v>3</v>
      </c>
      <c r="D1011" s="30">
        <v>106</v>
      </c>
      <c r="E1011" s="31">
        <v>630107</v>
      </c>
      <c r="F1011" s="32" t="s">
        <v>91</v>
      </c>
      <c r="G1011" s="32" t="s">
        <v>60</v>
      </c>
      <c r="H1011" s="33" t="str">
        <f t="shared" si="82"/>
        <v>[{"item_id":4,"count":60000}]</v>
      </c>
      <c r="I1011" s="34"/>
      <c r="J1011" s="34" t="str">
        <f t="shared" si="80"/>
        <v>[
{"monster_id":20352,"level":146,"stage":4,"spos":1,"cpos":1},
{"monster_id":20031,"level":146,"stage":4,"spos":2,"cpos":2},
{"monster_id":20322,"level":146,"stage":4,"spos":3,"cpos":3},
{"monster_id":20174,"level":146,"stage":4,"spos":4,"cpos":4},
{"monster_id":20041,"level":146,"stage":4,"spos":5,"cpos":5},
{"monster_id":20364,"level":146,"stage":4,"spos":6,"cpos":6}
]</v>
      </c>
      <c r="L1011" s="3">
        <f t="shared" si="78"/>
        <v>1</v>
      </c>
      <c r="M1011" s="3">
        <f t="shared" si="79"/>
        <v>6</v>
      </c>
      <c r="R1011" s="24" t="s">
        <v>68</v>
      </c>
      <c r="X1011">
        <v>70063</v>
      </c>
      <c r="Z1011">
        <f t="shared" si="81"/>
        <v>146</v>
      </c>
      <c r="AA1011">
        <v>1</v>
      </c>
      <c r="AB1011">
        <v>20352</v>
      </c>
      <c r="AC1011">
        <v>20031</v>
      </c>
      <c r="AD1011">
        <v>20322</v>
      </c>
      <c r="AE1011">
        <v>20174</v>
      </c>
      <c r="AF1011">
        <v>20041</v>
      </c>
      <c r="AG1011">
        <v>20364</v>
      </c>
      <c r="AH1011">
        <v>4</v>
      </c>
      <c r="AI1011">
        <v>4</v>
      </c>
      <c r="AJ1011">
        <v>4</v>
      </c>
      <c r="AK1011">
        <v>4</v>
      </c>
      <c r="AL1011">
        <v>4</v>
      </c>
      <c r="AM1011">
        <v>4</v>
      </c>
    </row>
    <row r="1012" spans="1:39" ht="132" x14ac:dyDescent="0.15">
      <c r="A1012" s="1"/>
      <c r="B1012" s="30">
        <v>630107</v>
      </c>
      <c r="C1012" s="31">
        <v>3</v>
      </c>
      <c r="D1012" s="30">
        <v>107</v>
      </c>
      <c r="E1012" s="30">
        <v>630108</v>
      </c>
      <c r="F1012" s="32" t="s">
        <v>91</v>
      </c>
      <c r="G1012" s="32" t="s">
        <v>60</v>
      </c>
      <c r="H1012" s="33" t="str">
        <f t="shared" si="82"/>
        <v>[{"item_id":1,"count":60000}]</v>
      </c>
      <c r="I1012" s="34"/>
      <c r="J1012" s="34" t="str">
        <f t="shared" si="80"/>
        <v>[
{"monster_id":20424,"level":147,"stage":4,"spos":1,"cpos":1},
{"monster_id":20332,"level":147,"stage":4,"spos":2,"cpos":2},
{"monster_id":20012,"level":147,"stage":4,"spos":3,"cpos":3},
{"monster_id":20162,"level":147,"stage":4,"spos":4,"cpos":4},
{"monster_id":20132,"level":147,"stage":4,"spos":5,"cpos":5},
{"monster_id":20083,"level":147,"stage":4,"spos":6,"cpos":6}
]</v>
      </c>
      <c r="L1012" s="3">
        <f t="shared" si="78"/>
        <v>2</v>
      </c>
      <c r="M1012" s="3">
        <f t="shared" si="79"/>
        <v>7</v>
      </c>
      <c r="S1012" s="24" t="s">
        <v>69</v>
      </c>
      <c r="X1012">
        <v>70063</v>
      </c>
      <c r="Z1012">
        <f t="shared" si="81"/>
        <v>147</v>
      </c>
      <c r="AA1012">
        <v>1</v>
      </c>
      <c r="AB1012">
        <v>20424</v>
      </c>
      <c r="AC1012">
        <v>20332</v>
      </c>
      <c r="AD1012">
        <v>20012</v>
      </c>
      <c r="AE1012">
        <v>20162</v>
      </c>
      <c r="AF1012">
        <v>20132</v>
      </c>
      <c r="AG1012">
        <v>20083</v>
      </c>
      <c r="AH1012">
        <v>4</v>
      </c>
      <c r="AI1012">
        <v>4</v>
      </c>
      <c r="AJ1012">
        <v>4</v>
      </c>
      <c r="AK1012">
        <v>4</v>
      </c>
      <c r="AL1012">
        <v>4</v>
      </c>
      <c r="AM1012">
        <v>4</v>
      </c>
    </row>
    <row r="1013" spans="1:39" ht="132" x14ac:dyDescent="0.15">
      <c r="A1013" s="1"/>
      <c r="B1013" s="30">
        <v>630108</v>
      </c>
      <c r="C1013" s="31">
        <v>3</v>
      </c>
      <c r="D1013" s="30">
        <v>108</v>
      </c>
      <c r="E1013" s="31">
        <v>630109</v>
      </c>
      <c r="F1013" s="32" t="s">
        <v>91</v>
      </c>
      <c r="G1013" s="32" t="s">
        <v>60</v>
      </c>
      <c r="H1013" s="33" t="str">
        <f t="shared" si="82"/>
        <v>[{"item_id":4,"count":60000}]</v>
      </c>
      <c r="I1013" s="34"/>
      <c r="J1013" s="34" t="str">
        <f t="shared" si="80"/>
        <v>[
{"monster_id":20343,"level":148,"stage":4,"spos":1,"cpos":1},
{"monster_id":20081,"level":148,"stage":4,"spos":2,"cpos":2},
{"monster_id":20361,"level":148,"stage":4,"spos":3,"cpos":3},
{"monster_id":20422,"level":148,"stage":4,"spos":4,"cpos":4},
{"monster_id":20081,"level":148,"stage":4,"spos":5,"cpos":5},
{"monster_id":20352,"level":148,"stage":4,"spos":6,"cpos":6}
]</v>
      </c>
      <c r="L1013" s="3">
        <f t="shared" si="78"/>
        <v>3</v>
      </c>
      <c r="M1013" s="3">
        <f t="shared" si="79"/>
        <v>8</v>
      </c>
      <c r="R1013" s="24" t="s">
        <v>68</v>
      </c>
      <c r="X1013">
        <v>70063</v>
      </c>
      <c r="Z1013">
        <f t="shared" si="81"/>
        <v>148</v>
      </c>
      <c r="AA1013">
        <v>1</v>
      </c>
      <c r="AB1013">
        <v>20343</v>
      </c>
      <c r="AC1013">
        <v>20081</v>
      </c>
      <c r="AD1013">
        <v>20361</v>
      </c>
      <c r="AE1013">
        <v>20422</v>
      </c>
      <c r="AF1013">
        <v>20081</v>
      </c>
      <c r="AG1013">
        <v>20352</v>
      </c>
      <c r="AH1013">
        <v>4</v>
      </c>
      <c r="AI1013">
        <v>4</v>
      </c>
      <c r="AJ1013">
        <v>4</v>
      </c>
      <c r="AK1013">
        <v>4</v>
      </c>
      <c r="AL1013">
        <v>4</v>
      </c>
      <c r="AM1013">
        <v>4</v>
      </c>
    </row>
    <row r="1014" spans="1:39" ht="132" x14ac:dyDescent="0.15">
      <c r="A1014" s="1"/>
      <c r="B1014" s="30">
        <v>630109</v>
      </c>
      <c r="C1014" s="31">
        <v>3</v>
      </c>
      <c r="D1014" s="30">
        <v>109</v>
      </c>
      <c r="E1014" s="30">
        <v>630110</v>
      </c>
      <c r="F1014" s="32" t="s">
        <v>91</v>
      </c>
      <c r="G1014" s="32" t="s">
        <v>60</v>
      </c>
      <c r="H1014" s="33" t="str">
        <f t="shared" si="82"/>
        <v>[{"item_id":1,"count":60000}]</v>
      </c>
      <c r="I1014" s="34"/>
      <c r="J1014" s="34" t="str">
        <f t="shared" si="80"/>
        <v>[
{"monster_id":20051,"level":149,"stage":4,"spos":1,"cpos":1},
{"monster_id":20154,"level":149,"stage":4,"spos":2,"cpos":2},
{"monster_id":20472,"level":149,"stage":4,"spos":3,"cpos":3},
{"monster_id":20453,"level":149,"stage":4,"spos":4,"cpos":4},
{"monster_id":20342,"level":149,"stage":4,"spos":5,"cpos":5},
{"monster_id":20322,"level":149,"stage":4,"spos":6,"cpos":6}
]</v>
      </c>
      <c r="L1014" s="3">
        <f t="shared" si="78"/>
        <v>4</v>
      </c>
      <c r="M1014" s="3">
        <f t="shared" si="79"/>
        <v>9</v>
      </c>
      <c r="S1014" s="24" t="s">
        <v>69</v>
      </c>
      <c r="X1014">
        <v>70063</v>
      </c>
      <c r="Z1014">
        <f t="shared" si="81"/>
        <v>149</v>
      </c>
      <c r="AA1014">
        <v>1</v>
      </c>
      <c r="AB1014">
        <v>20051</v>
      </c>
      <c r="AC1014">
        <v>20154</v>
      </c>
      <c r="AD1014">
        <v>20472</v>
      </c>
      <c r="AE1014">
        <v>20453</v>
      </c>
      <c r="AF1014">
        <v>20342</v>
      </c>
      <c r="AG1014">
        <v>20322</v>
      </c>
      <c r="AH1014">
        <v>4</v>
      </c>
      <c r="AI1014">
        <v>4</v>
      </c>
      <c r="AJ1014">
        <v>4</v>
      </c>
      <c r="AK1014">
        <v>4</v>
      </c>
      <c r="AL1014">
        <v>4</v>
      </c>
      <c r="AM1014">
        <v>4</v>
      </c>
    </row>
    <row r="1015" spans="1:39" ht="132" x14ac:dyDescent="0.15">
      <c r="A1015" s="1"/>
      <c r="B1015" s="30">
        <v>630110</v>
      </c>
      <c r="C1015" s="31">
        <v>3</v>
      </c>
      <c r="D1015" s="30">
        <v>110</v>
      </c>
      <c r="E1015" s="31">
        <v>630111</v>
      </c>
      <c r="F1015" s="32" t="s">
        <v>91</v>
      </c>
      <c r="G1015" s="32" t="s">
        <v>60</v>
      </c>
      <c r="H1015" s="33" t="str">
        <f t="shared" si="82"/>
        <v>[{"item_id":162,"count":13}]</v>
      </c>
      <c r="I1015" s="34">
        <v>1</v>
      </c>
      <c r="J1015" s="34" t="str">
        <f>"[
{""monster_id"":"&amp;AB1015&amp;",""level"":"&amp;Z1015&amp;",""stage"":"&amp;AH1015&amp;",""spos"":1,""cpos"":1,""boss"":1},
{""monster_id"":"&amp;AC1015&amp;",""level"":"&amp;Z1015&amp;",""stage"":"&amp;AI1015&amp;",""spos"":2,""cpos"":2},
{""monster_id"":"&amp;AD1015&amp;",""level"":"&amp;Z1015&amp;",""stage"":"&amp;AJ1015&amp;",""spos"":3,""cpos"":3},
{""monster_id"":"&amp;AE1015&amp;",""level"":"&amp;Z1015&amp;",""stage"":"&amp;AK1015&amp;",""spos"":4,""cpos"":4},
{""monster_id"":"&amp;AF1015&amp;",""level"":"&amp;Z1015&amp;",""stage"":"&amp;AL1015&amp;",""spos"":5,""cpos"":5},
{""monster_id"":"&amp;AG1015&amp;",""level"":"&amp;Z1015&amp;",""stage"":"&amp;AM1015&amp;",""spos"":6,""cpos"":6}
]"</f>
        <v>[
{"monster_id":20142,"level":151,"stage":4,"spos":1,"cpos":1,"boss":1},
{"monster_id":20403,"level":151,"stage":4,"spos":2,"cpos":2},
{"monster_id":20393,"level":151,"stage":4,"spos":3,"cpos":3},
{"monster_id":20372,"level":151,"stage":4,"spos":4,"cpos":4},
{"monster_id":20042,"level":151,"stage":4,"spos":5,"cpos":5},
{"monster_id":20073,"level":151,"stage":4,"spos":6,"cpos":6}
]</v>
      </c>
      <c r="L1015" s="3">
        <f t="shared" si="78"/>
        <v>0</v>
      </c>
      <c r="M1015" s="3">
        <f t="shared" si="79"/>
        <v>0</v>
      </c>
      <c r="T1015" s="24" t="str">
        <f>"{""item_id"":"&amp;W1015&amp;",""count"":13}"</f>
        <v>{"item_id":162,"count":13}</v>
      </c>
      <c r="W1015">
        <v>162</v>
      </c>
      <c r="X1015">
        <v>70063</v>
      </c>
      <c r="Z1015">
        <f t="shared" si="81"/>
        <v>151</v>
      </c>
      <c r="AA1015">
        <v>2</v>
      </c>
      <c r="AB1015">
        <v>20142</v>
      </c>
      <c r="AC1015">
        <v>20403</v>
      </c>
      <c r="AD1015">
        <v>20393</v>
      </c>
      <c r="AE1015">
        <v>20372</v>
      </c>
      <c r="AF1015">
        <v>20042</v>
      </c>
      <c r="AG1015">
        <v>20073</v>
      </c>
      <c r="AH1015">
        <v>4</v>
      </c>
      <c r="AI1015">
        <v>4</v>
      </c>
      <c r="AJ1015">
        <v>4</v>
      </c>
      <c r="AK1015">
        <v>4</v>
      </c>
      <c r="AL1015">
        <v>4</v>
      </c>
      <c r="AM1015">
        <v>4</v>
      </c>
    </row>
    <row r="1016" spans="1:39" ht="132" x14ac:dyDescent="0.15">
      <c r="A1016" s="1"/>
      <c r="B1016" s="30">
        <v>630111</v>
      </c>
      <c r="C1016" s="31">
        <v>3</v>
      </c>
      <c r="D1016" s="30">
        <v>111</v>
      </c>
      <c r="E1016" s="30">
        <v>630112</v>
      </c>
      <c r="F1016" s="32" t="s">
        <v>91</v>
      </c>
      <c r="G1016" s="32" t="s">
        <v>60</v>
      </c>
      <c r="H1016" s="33" t="str">
        <f t="shared" si="82"/>
        <v>[{"item_id":4,"count":60000}]</v>
      </c>
      <c r="I1016" s="34"/>
      <c r="J1016" s="34" t="str">
        <f t="shared" si="80"/>
        <v>[
{"monster_id":20412,"level":152,"stage":4,"spos":1,"cpos":1},
{"monster_id":20184,"level":152,"stage":4,"spos":2,"cpos":2},
{"monster_id":20313,"level":152,"stage":4,"spos":3,"cpos":3},
{"monster_id":20034,"level":152,"stage":4,"spos":4,"cpos":4},
{"monster_id":20121,"level":152,"stage":4,"spos":5,"cpos":5},
{"monster_id":20401,"level":152,"stage":4,"spos":6,"cpos":6}
]</v>
      </c>
      <c r="L1016" s="3">
        <f t="shared" si="78"/>
        <v>1</v>
      </c>
      <c r="M1016" s="3">
        <f t="shared" si="79"/>
        <v>1</v>
      </c>
      <c r="R1016" s="24" t="s">
        <v>68</v>
      </c>
      <c r="X1016">
        <v>70063</v>
      </c>
      <c r="Z1016">
        <f t="shared" si="81"/>
        <v>152</v>
      </c>
      <c r="AA1016">
        <v>1</v>
      </c>
      <c r="AB1016">
        <v>20412</v>
      </c>
      <c r="AC1016">
        <v>20184</v>
      </c>
      <c r="AD1016">
        <v>20313</v>
      </c>
      <c r="AE1016">
        <v>20034</v>
      </c>
      <c r="AF1016">
        <v>20121</v>
      </c>
      <c r="AG1016">
        <v>20401</v>
      </c>
      <c r="AH1016">
        <v>4</v>
      </c>
      <c r="AI1016">
        <v>4</v>
      </c>
      <c r="AJ1016">
        <v>4</v>
      </c>
      <c r="AK1016">
        <v>4</v>
      </c>
      <c r="AL1016">
        <v>4</v>
      </c>
      <c r="AM1016">
        <v>4</v>
      </c>
    </row>
    <row r="1017" spans="1:39" ht="132" x14ac:dyDescent="0.15">
      <c r="A1017" s="1"/>
      <c r="B1017" s="30">
        <v>630112</v>
      </c>
      <c r="C1017" s="31">
        <v>3</v>
      </c>
      <c r="D1017" s="30">
        <v>112</v>
      </c>
      <c r="E1017" s="31">
        <v>630113</v>
      </c>
      <c r="F1017" s="32" t="s">
        <v>91</v>
      </c>
      <c r="G1017" s="32" t="s">
        <v>60</v>
      </c>
      <c r="H1017" s="33" t="str">
        <f t="shared" si="82"/>
        <v>[{"item_id":1,"count":60000}]</v>
      </c>
      <c r="I1017" s="34"/>
      <c r="J1017" s="34" t="str">
        <f t="shared" si="80"/>
        <v>[
{"monster_id":20042,"level":153,"stage":4,"spos":1,"cpos":1},
{"monster_id":20343,"level":153,"stage":4,"spos":2,"cpos":2},
{"monster_id":20171,"level":153,"stage":4,"spos":3,"cpos":3},
{"monster_id":20442,"level":153,"stage":4,"spos":4,"cpos":4},
{"monster_id":20331,"level":153,"stage":4,"spos":5,"cpos":5},
{"monster_id":20331,"level":153,"stage":4,"spos":6,"cpos":6}
]</v>
      </c>
      <c r="L1017" s="3">
        <f t="shared" si="78"/>
        <v>2</v>
      </c>
      <c r="M1017" s="3">
        <f t="shared" si="79"/>
        <v>2</v>
      </c>
      <c r="S1017" s="24" t="s">
        <v>69</v>
      </c>
      <c r="X1017">
        <v>70063</v>
      </c>
      <c r="Z1017">
        <f t="shared" si="81"/>
        <v>153</v>
      </c>
      <c r="AA1017">
        <v>1</v>
      </c>
      <c r="AB1017">
        <v>20042</v>
      </c>
      <c r="AC1017">
        <v>20343</v>
      </c>
      <c r="AD1017">
        <v>20171</v>
      </c>
      <c r="AE1017">
        <v>20442</v>
      </c>
      <c r="AF1017">
        <v>20331</v>
      </c>
      <c r="AG1017">
        <v>20331</v>
      </c>
      <c r="AH1017">
        <v>4</v>
      </c>
      <c r="AI1017">
        <v>4</v>
      </c>
      <c r="AJ1017">
        <v>4</v>
      </c>
      <c r="AK1017">
        <v>4</v>
      </c>
      <c r="AL1017">
        <v>4</v>
      </c>
      <c r="AM1017">
        <v>4</v>
      </c>
    </row>
    <row r="1018" spans="1:39" ht="132" x14ac:dyDescent="0.15">
      <c r="A1018" s="1"/>
      <c r="B1018" s="30">
        <v>630113</v>
      </c>
      <c r="C1018" s="31">
        <v>3</v>
      </c>
      <c r="D1018" s="30">
        <v>113</v>
      </c>
      <c r="E1018" s="30">
        <v>630114</v>
      </c>
      <c r="F1018" s="32" t="s">
        <v>91</v>
      </c>
      <c r="G1018" s="32" t="s">
        <v>60</v>
      </c>
      <c r="H1018" s="33" t="str">
        <f t="shared" si="82"/>
        <v>[{"item_id":4,"count":60000}]</v>
      </c>
      <c r="I1018" s="34"/>
      <c r="J1018" s="34" t="str">
        <f t="shared" si="80"/>
        <v>[
{"monster_id":20021,"level":154,"stage":4,"spos":1,"cpos":1},
{"monster_id":20051,"level":154,"stage":4,"spos":2,"cpos":2},
{"monster_id":20112,"level":154,"stage":4,"spos":3,"cpos":3},
{"monster_id":20372,"level":154,"stage":4,"spos":4,"cpos":4},
{"monster_id":20311,"level":154,"stage":4,"spos":5,"cpos":5},
{"monster_id":20381,"level":154,"stage":4,"spos":6,"cpos":6}
]</v>
      </c>
      <c r="L1018" s="3">
        <f t="shared" si="78"/>
        <v>3</v>
      </c>
      <c r="M1018" s="3">
        <f t="shared" si="79"/>
        <v>3</v>
      </c>
      <c r="R1018" s="24" t="s">
        <v>68</v>
      </c>
      <c r="X1018">
        <v>70063</v>
      </c>
      <c r="Z1018">
        <f t="shared" si="81"/>
        <v>154</v>
      </c>
      <c r="AA1018">
        <v>1</v>
      </c>
      <c r="AB1018">
        <v>20021</v>
      </c>
      <c r="AC1018">
        <v>20051</v>
      </c>
      <c r="AD1018">
        <v>20112</v>
      </c>
      <c r="AE1018">
        <v>20372</v>
      </c>
      <c r="AF1018">
        <v>20311</v>
      </c>
      <c r="AG1018">
        <v>20381</v>
      </c>
      <c r="AH1018">
        <v>4</v>
      </c>
      <c r="AI1018">
        <v>4</v>
      </c>
      <c r="AJ1018">
        <v>4</v>
      </c>
      <c r="AK1018">
        <v>4</v>
      </c>
      <c r="AL1018">
        <v>4</v>
      </c>
      <c r="AM1018">
        <v>4</v>
      </c>
    </row>
    <row r="1019" spans="1:39" ht="132" x14ac:dyDescent="0.15">
      <c r="A1019" s="1"/>
      <c r="B1019" s="30">
        <v>630114</v>
      </c>
      <c r="C1019" s="31">
        <v>3</v>
      </c>
      <c r="D1019" s="30">
        <v>114</v>
      </c>
      <c r="E1019" s="31">
        <v>630115</v>
      </c>
      <c r="F1019" s="32" t="s">
        <v>91</v>
      </c>
      <c r="G1019" s="32" t="s">
        <v>60</v>
      </c>
      <c r="H1019" s="33" t="str">
        <f t="shared" si="82"/>
        <v>[{"item_id":1,"count":60000}]</v>
      </c>
      <c r="I1019" s="34"/>
      <c r="J1019" s="34" t="str">
        <f t="shared" si="80"/>
        <v>[
{"monster_id":20412,"level":155,"stage":4,"spos":1,"cpos":1},
{"monster_id":20064,"level":155,"stage":4,"spos":2,"cpos":2},
{"monster_id":20144,"level":155,"stage":4,"spos":3,"cpos":3},
{"monster_id":20383,"level":155,"stage":4,"spos":4,"cpos":4},
{"monster_id":20383,"level":155,"stage":4,"spos":5,"cpos":5},
{"monster_id":20433,"level":155,"stage":4,"spos":6,"cpos":6}
]</v>
      </c>
      <c r="L1019" s="3">
        <f t="shared" si="78"/>
        <v>4</v>
      </c>
      <c r="M1019" s="3">
        <f t="shared" si="79"/>
        <v>4</v>
      </c>
      <c r="S1019" s="24" t="s">
        <v>69</v>
      </c>
      <c r="X1019">
        <v>70063</v>
      </c>
      <c r="Z1019">
        <f t="shared" si="81"/>
        <v>155</v>
      </c>
      <c r="AA1019">
        <v>1</v>
      </c>
      <c r="AB1019">
        <v>20412</v>
      </c>
      <c r="AC1019">
        <v>20064</v>
      </c>
      <c r="AD1019">
        <v>20144</v>
      </c>
      <c r="AE1019">
        <v>20383</v>
      </c>
      <c r="AF1019">
        <v>20383</v>
      </c>
      <c r="AG1019">
        <v>20433</v>
      </c>
      <c r="AH1019">
        <v>4</v>
      </c>
      <c r="AI1019">
        <v>4</v>
      </c>
      <c r="AJ1019">
        <v>4</v>
      </c>
      <c r="AK1019">
        <v>4</v>
      </c>
      <c r="AL1019">
        <v>4</v>
      </c>
      <c r="AM1019">
        <v>4</v>
      </c>
    </row>
    <row r="1020" spans="1:39" ht="132" x14ac:dyDescent="0.15">
      <c r="A1020" s="1"/>
      <c r="B1020" s="30">
        <v>630115</v>
      </c>
      <c r="C1020" s="31">
        <v>3</v>
      </c>
      <c r="D1020" s="30">
        <v>115</v>
      </c>
      <c r="E1020" s="30">
        <v>630116</v>
      </c>
      <c r="F1020" s="32" t="s">
        <v>91</v>
      </c>
      <c r="G1020" s="32" t="s">
        <v>60</v>
      </c>
      <c r="H1020" s="33" t="str">
        <f t="shared" si="82"/>
        <v>[{"item_id":163,"count":12}]</v>
      </c>
      <c r="I1020" s="34">
        <v>1</v>
      </c>
      <c r="J1020" s="34" t="str">
        <f>"[
{""monster_id"":"&amp;AB1020&amp;",""level"":"&amp;Z1020&amp;",""stage"":"&amp;AH1020&amp;",""spos"":1,""cpos"":1,""boss"":1},
{""monster_id"":"&amp;AC1020&amp;",""level"":"&amp;Z1020&amp;",""stage"":"&amp;AI1020&amp;",""spos"":2,""cpos"":2},
{""monster_id"":"&amp;AD1020&amp;",""level"":"&amp;Z1020&amp;",""stage"":"&amp;AJ1020&amp;",""spos"":3,""cpos"":3},
{""monster_id"":"&amp;AE1020&amp;",""level"":"&amp;Z1020&amp;",""stage"":"&amp;AK1020&amp;",""spos"":4,""cpos"":4},
{""monster_id"":"&amp;AF1020&amp;",""level"":"&amp;Z1020&amp;",""stage"":"&amp;AL1020&amp;",""spos"":5,""cpos"":5},
{""monster_id"":"&amp;AG1020&amp;",""level"":"&amp;Z1020&amp;",""stage"":"&amp;AM1020&amp;",""spos"":6,""cpos"":6}
]"</f>
        <v>[
{"monster_id":20361,"level":157,"stage":4,"spos":1,"cpos":1,"boss":1},
{"monster_id":20382,"level":157,"stage":4,"spos":2,"cpos":2},
{"monster_id":20143,"level":157,"stage":4,"spos":3,"cpos":3},
{"monster_id":20154,"level":157,"stage":4,"spos":4,"cpos":4},
{"monster_id":20362,"level":157,"stage":4,"spos":5,"cpos":5},
{"monster_id":20463,"level":157,"stage":4,"spos":6,"cpos":6}
]</v>
      </c>
      <c r="L1020" s="3">
        <f t="shared" si="78"/>
        <v>0</v>
      </c>
      <c r="M1020" s="3">
        <f t="shared" si="79"/>
        <v>5</v>
      </c>
      <c r="T1020" s="24" t="str">
        <f>"{""item_id"":"&amp;W1020&amp;",""count"":12}"</f>
        <v>{"item_id":163,"count":12}</v>
      </c>
      <c r="W1020">
        <v>163</v>
      </c>
      <c r="X1020">
        <v>70063</v>
      </c>
      <c r="Z1020">
        <f t="shared" si="81"/>
        <v>157</v>
      </c>
      <c r="AA1020">
        <v>2</v>
      </c>
      <c r="AB1020">
        <v>20361</v>
      </c>
      <c r="AC1020">
        <v>20382</v>
      </c>
      <c r="AD1020">
        <v>20143</v>
      </c>
      <c r="AE1020">
        <v>20154</v>
      </c>
      <c r="AF1020">
        <v>20362</v>
      </c>
      <c r="AG1020">
        <v>20463</v>
      </c>
      <c r="AH1020">
        <v>4</v>
      </c>
      <c r="AI1020">
        <v>4</v>
      </c>
      <c r="AJ1020">
        <v>4</v>
      </c>
      <c r="AK1020">
        <v>4</v>
      </c>
      <c r="AL1020">
        <v>4</v>
      </c>
      <c r="AM1020">
        <v>4</v>
      </c>
    </row>
    <row r="1021" spans="1:39" ht="132" x14ac:dyDescent="0.15">
      <c r="A1021" s="1"/>
      <c r="B1021" s="30">
        <v>630116</v>
      </c>
      <c r="C1021" s="31">
        <v>3</v>
      </c>
      <c r="D1021" s="30">
        <v>116</v>
      </c>
      <c r="E1021" s="31">
        <v>630117</v>
      </c>
      <c r="F1021" s="32" t="s">
        <v>91</v>
      </c>
      <c r="G1021" s="32" t="s">
        <v>60</v>
      </c>
      <c r="H1021" s="33" t="str">
        <f t="shared" si="82"/>
        <v>[{"item_id":4,"count":60000}]</v>
      </c>
      <c r="I1021" s="34"/>
      <c r="J1021" s="34" t="str">
        <f t="shared" si="80"/>
        <v>[
{"monster_id":20172,"level":158,"stage":4,"spos":1,"cpos":1},
{"monster_id":20182,"level":158,"stage":4,"spos":2,"cpos":2},
{"monster_id":20453,"level":158,"stage":4,"spos":3,"cpos":3},
{"monster_id":20152,"level":158,"stage":4,"spos":4,"cpos":4},
{"monster_id":20392,"level":158,"stage":4,"spos":5,"cpos":5},
{"monster_id":20131,"level":158,"stage":4,"spos":6,"cpos":6}
]</v>
      </c>
      <c r="L1021" s="3">
        <f t="shared" si="78"/>
        <v>1</v>
      </c>
      <c r="M1021" s="3">
        <f t="shared" si="79"/>
        <v>6</v>
      </c>
      <c r="R1021" s="24" t="s">
        <v>68</v>
      </c>
      <c r="X1021">
        <v>70063</v>
      </c>
      <c r="Z1021">
        <f t="shared" si="81"/>
        <v>158</v>
      </c>
      <c r="AA1021">
        <v>1</v>
      </c>
      <c r="AB1021">
        <v>20172</v>
      </c>
      <c r="AC1021">
        <v>20182</v>
      </c>
      <c r="AD1021">
        <v>20453</v>
      </c>
      <c r="AE1021">
        <v>20152</v>
      </c>
      <c r="AF1021">
        <v>20392</v>
      </c>
      <c r="AG1021">
        <v>20131</v>
      </c>
      <c r="AH1021">
        <v>4</v>
      </c>
      <c r="AI1021">
        <v>4</v>
      </c>
      <c r="AJ1021">
        <v>4</v>
      </c>
      <c r="AK1021">
        <v>4</v>
      </c>
      <c r="AL1021">
        <v>4</v>
      </c>
      <c r="AM1021">
        <v>4</v>
      </c>
    </row>
    <row r="1022" spans="1:39" ht="132" x14ac:dyDescent="0.15">
      <c r="A1022" s="1"/>
      <c r="B1022" s="30">
        <v>630117</v>
      </c>
      <c r="C1022" s="31">
        <v>3</v>
      </c>
      <c r="D1022" s="30">
        <v>117</v>
      </c>
      <c r="E1022" s="30">
        <v>630118</v>
      </c>
      <c r="F1022" s="32" t="s">
        <v>91</v>
      </c>
      <c r="G1022" s="32" t="s">
        <v>60</v>
      </c>
      <c r="H1022" s="33" t="str">
        <f t="shared" si="82"/>
        <v>[{"item_id":1,"count":60000}]</v>
      </c>
      <c r="I1022" s="34"/>
      <c r="J1022" s="34" t="str">
        <f t="shared" si="80"/>
        <v>[
{"monster_id":20413,"level":159,"stage":4,"spos":1,"cpos":1},
{"monster_id":20071,"level":159,"stage":4,"spos":2,"cpos":2},
{"monster_id":20382,"level":159,"stage":4,"spos":3,"cpos":3},
{"monster_id":20123,"level":159,"stage":4,"spos":4,"cpos":4},
{"monster_id":20171,"level":159,"stage":4,"spos":5,"cpos":5},
{"monster_id":20111,"level":159,"stage":4,"spos":6,"cpos":6}
]</v>
      </c>
      <c r="L1022" s="3">
        <f t="shared" si="78"/>
        <v>2</v>
      </c>
      <c r="M1022" s="3">
        <f t="shared" si="79"/>
        <v>7</v>
      </c>
      <c r="S1022" s="24" t="s">
        <v>69</v>
      </c>
      <c r="X1022">
        <v>70063</v>
      </c>
      <c r="Z1022">
        <f t="shared" si="81"/>
        <v>159</v>
      </c>
      <c r="AA1022">
        <v>1</v>
      </c>
      <c r="AB1022">
        <v>20413</v>
      </c>
      <c r="AC1022">
        <v>20071</v>
      </c>
      <c r="AD1022">
        <v>20382</v>
      </c>
      <c r="AE1022">
        <v>20123</v>
      </c>
      <c r="AF1022">
        <v>20171</v>
      </c>
      <c r="AG1022">
        <v>20111</v>
      </c>
      <c r="AH1022">
        <v>4</v>
      </c>
      <c r="AI1022">
        <v>4</v>
      </c>
      <c r="AJ1022">
        <v>4</v>
      </c>
      <c r="AK1022">
        <v>4</v>
      </c>
      <c r="AL1022">
        <v>4</v>
      </c>
      <c r="AM1022">
        <v>4</v>
      </c>
    </row>
    <row r="1023" spans="1:39" ht="132" x14ac:dyDescent="0.15">
      <c r="A1023" s="1"/>
      <c r="B1023" s="30">
        <v>630118</v>
      </c>
      <c r="C1023" s="31">
        <v>3</v>
      </c>
      <c r="D1023" s="30">
        <v>118</v>
      </c>
      <c r="E1023" s="31">
        <v>630119</v>
      </c>
      <c r="F1023" s="32" t="s">
        <v>91</v>
      </c>
      <c r="G1023" s="32" t="s">
        <v>60</v>
      </c>
      <c r="H1023" s="33" t="str">
        <f t="shared" si="82"/>
        <v>[{"item_id":4,"count":60000}]</v>
      </c>
      <c r="I1023" s="34"/>
      <c r="J1023" s="34" t="str">
        <f t="shared" si="80"/>
        <v>[
{"monster_id":20431,"level":160,"stage":4,"spos":1,"cpos":1},
{"monster_id":20131,"level":160,"stage":4,"spos":2,"cpos":2},
{"monster_id":20453,"level":160,"stage":4,"spos":3,"cpos":3},
{"monster_id":20121,"level":160,"stage":4,"spos":4,"cpos":4},
{"monster_id":20442,"level":160,"stage":4,"spos":5,"cpos":5},
{"monster_id":20033,"level":160,"stage":4,"spos":6,"cpos":6}
]</v>
      </c>
      <c r="L1023" s="3">
        <f t="shared" si="78"/>
        <v>3</v>
      </c>
      <c r="M1023" s="3">
        <f t="shared" si="79"/>
        <v>8</v>
      </c>
      <c r="R1023" s="24" t="s">
        <v>68</v>
      </c>
      <c r="X1023">
        <v>70063</v>
      </c>
      <c r="Z1023">
        <f t="shared" si="81"/>
        <v>160</v>
      </c>
      <c r="AA1023">
        <v>1</v>
      </c>
      <c r="AB1023">
        <v>20431</v>
      </c>
      <c r="AC1023">
        <v>20131</v>
      </c>
      <c r="AD1023">
        <v>20453</v>
      </c>
      <c r="AE1023">
        <v>20121</v>
      </c>
      <c r="AF1023">
        <v>20442</v>
      </c>
      <c r="AG1023">
        <v>20033</v>
      </c>
      <c r="AH1023">
        <v>4</v>
      </c>
      <c r="AI1023">
        <v>4</v>
      </c>
      <c r="AJ1023">
        <v>4</v>
      </c>
      <c r="AK1023">
        <v>4</v>
      </c>
      <c r="AL1023">
        <v>4</v>
      </c>
      <c r="AM1023">
        <v>4</v>
      </c>
    </row>
    <row r="1024" spans="1:39" ht="132" x14ac:dyDescent="0.15">
      <c r="A1024" s="1"/>
      <c r="B1024" s="30">
        <v>630119</v>
      </c>
      <c r="C1024" s="31">
        <v>3</v>
      </c>
      <c r="D1024" s="30">
        <v>119</v>
      </c>
      <c r="E1024" s="30">
        <v>630120</v>
      </c>
      <c r="F1024" s="32" t="s">
        <v>91</v>
      </c>
      <c r="G1024" s="32" t="s">
        <v>60</v>
      </c>
      <c r="H1024" s="33" t="str">
        <f t="shared" si="82"/>
        <v>[{"item_id":1,"count":60000}]</v>
      </c>
      <c r="I1024" s="34"/>
      <c r="J1024" s="34" t="str">
        <f t="shared" si="80"/>
        <v>[
{"monster_id":20463,"level":161,"stage":4,"spos":1,"cpos":1},
{"monster_id":20424,"level":161,"stage":4,"spos":2,"cpos":2},
{"monster_id":20142,"level":161,"stage":4,"spos":3,"cpos":3},
{"monster_id":20343,"level":161,"stage":4,"spos":4,"cpos":4},
{"monster_id":20473,"level":161,"stage":4,"spos":5,"cpos":5},
{"monster_id":20122,"level":161,"stage":4,"spos":6,"cpos":6}
]</v>
      </c>
      <c r="L1024" s="3">
        <f t="shared" si="78"/>
        <v>4</v>
      </c>
      <c r="M1024" s="3">
        <f t="shared" si="79"/>
        <v>9</v>
      </c>
      <c r="S1024" s="24" t="s">
        <v>69</v>
      </c>
      <c r="X1024">
        <v>70063</v>
      </c>
      <c r="Z1024">
        <f t="shared" si="81"/>
        <v>161</v>
      </c>
      <c r="AA1024">
        <v>1</v>
      </c>
      <c r="AB1024">
        <v>20463</v>
      </c>
      <c r="AC1024">
        <v>20424</v>
      </c>
      <c r="AD1024">
        <v>20142</v>
      </c>
      <c r="AE1024">
        <v>20343</v>
      </c>
      <c r="AF1024">
        <v>20473</v>
      </c>
      <c r="AG1024">
        <v>20122</v>
      </c>
      <c r="AH1024">
        <v>4</v>
      </c>
      <c r="AI1024">
        <v>4</v>
      </c>
      <c r="AJ1024">
        <v>4</v>
      </c>
      <c r="AK1024">
        <v>4</v>
      </c>
      <c r="AL1024">
        <v>4</v>
      </c>
      <c r="AM1024">
        <v>4</v>
      </c>
    </row>
    <row r="1025" spans="1:39" ht="132" x14ac:dyDescent="0.15">
      <c r="A1025" s="1"/>
      <c r="B1025" s="30">
        <v>630120</v>
      </c>
      <c r="C1025" s="31">
        <v>3</v>
      </c>
      <c r="D1025" s="30">
        <v>120</v>
      </c>
      <c r="E1025" s="31">
        <v>630121</v>
      </c>
      <c r="F1025" s="32" t="s">
        <v>91</v>
      </c>
      <c r="G1025" s="32" t="s">
        <v>60</v>
      </c>
      <c r="H1025" s="33" t="str">
        <f t="shared" si="82"/>
        <v>[{"item_id":164,"count":10}]</v>
      </c>
      <c r="I1025" s="34">
        <v>1</v>
      </c>
      <c r="J1025" s="34" t="str">
        <f>"[
{""monster_id"":"&amp;AB1025&amp;",""level"":"&amp;Z1025&amp;",""stage"":"&amp;AH1025&amp;",""spos"":1,""cpos"":1,""boss"":1},
{""monster_id"":"&amp;AC1025&amp;",""level"":"&amp;Z1025&amp;",""stage"":"&amp;AI1025&amp;",""spos"":2,""cpos"":2},
{""monster_id"":"&amp;AD1025&amp;",""level"":"&amp;Z1025&amp;",""stage"":"&amp;AJ1025&amp;",""spos"":3,""cpos"":3},
{""monster_id"":"&amp;AE1025&amp;",""level"":"&amp;Z1025&amp;",""stage"":"&amp;AK1025&amp;",""spos"":4,""cpos"":4},
{""monster_id"":"&amp;AF1025&amp;",""level"":"&amp;Z1025&amp;",""stage"":"&amp;AL1025&amp;",""spos"":5,""cpos"":5},
{""monster_id"":"&amp;AG1025&amp;",""level"":"&amp;Z1025&amp;",""stage"":"&amp;AM1025&amp;",""spos"":6,""cpos"":6}
]"</f>
        <v>[
{"monster_id":20473,"level":163,"stage":5,"spos":1,"cpos":1,"boss":1},
{"monster_id":20394,"level":163,"stage":5,"spos":2,"cpos":2},
{"monster_id":20352,"level":163,"stage":5,"spos":3,"cpos":3},
{"monster_id":20151,"level":163,"stage":5,"spos":4,"cpos":4},
{"monster_id":20053,"level":163,"stage":5,"spos":5,"cpos":5},
{"monster_id":20473,"level":163,"stage":5,"spos":6,"cpos":6}
]</v>
      </c>
      <c r="L1025" s="3">
        <f t="shared" si="78"/>
        <v>0</v>
      </c>
      <c r="M1025" s="3">
        <f t="shared" si="79"/>
        <v>0</v>
      </c>
      <c r="T1025" s="24" t="str">
        <f>"{""item_id"":"&amp;W1025&amp;",""count"":10}"</f>
        <v>{"item_id":164,"count":10}</v>
      </c>
      <c r="W1025">
        <v>164</v>
      </c>
      <c r="X1025">
        <v>70063</v>
      </c>
      <c r="Z1025">
        <f t="shared" si="81"/>
        <v>163</v>
      </c>
      <c r="AA1025">
        <v>2</v>
      </c>
      <c r="AB1025">
        <v>20473</v>
      </c>
      <c r="AC1025">
        <v>20394</v>
      </c>
      <c r="AD1025">
        <v>20352</v>
      </c>
      <c r="AE1025">
        <v>20151</v>
      </c>
      <c r="AF1025">
        <v>20053</v>
      </c>
      <c r="AG1025">
        <v>20473</v>
      </c>
      <c r="AH1025">
        <v>5</v>
      </c>
      <c r="AI1025">
        <v>5</v>
      </c>
      <c r="AJ1025">
        <v>5</v>
      </c>
      <c r="AK1025">
        <v>5</v>
      </c>
      <c r="AL1025">
        <v>5</v>
      </c>
      <c r="AM1025">
        <v>5</v>
      </c>
    </row>
    <row r="1026" spans="1:39" ht="132" x14ac:dyDescent="0.15">
      <c r="A1026" s="1"/>
      <c r="B1026" s="30">
        <v>630121</v>
      </c>
      <c r="C1026" s="31">
        <v>3</v>
      </c>
      <c r="D1026" s="30">
        <v>121</v>
      </c>
      <c r="E1026" s="30">
        <v>630122</v>
      </c>
      <c r="F1026" s="32" t="s">
        <v>91</v>
      </c>
      <c r="G1026" s="32" t="s">
        <v>60</v>
      </c>
      <c r="H1026" s="33" t="str">
        <f t="shared" si="82"/>
        <v>[{"item_id":4,"count":60000}]</v>
      </c>
      <c r="I1026" s="34"/>
      <c r="J1026" s="34" t="str">
        <f t="shared" si="80"/>
        <v>[
{"monster_id":20424,"level":164,"stage":5,"spos":1,"cpos":1},
{"monster_id":20181,"level":164,"stage":5,"spos":2,"cpos":2},
{"monster_id":20345,"level":164,"stage":5,"spos":3,"cpos":3},
{"monster_id":20016,"level":164,"stage":5,"spos":4,"cpos":4},
{"monster_id":20455,"level":164,"stage":5,"spos":5,"cpos":5},
{"monster_id":20076,"level":164,"stage":5,"spos":6,"cpos":6}
]</v>
      </c>
      <c r="L1026" s="3">
        <f t="shared" si="78"/>
        <v>1</v>
      </c>
      <c r="M1026" s="3">
        <f t="shared" si="79"/>
        <v>1</v>
      </c>
      <c r="R1026" s="24" t="s">
        <v>68</v>
      </c>
      <c r="X1026">
        <v>70063</v>
      </c>
      <c r="Z1026">
        <f t="shared" si="81"/>
        <v>164</v>
      </c>
      <c r="AA1026">
        <v>1</v>
      </c>
      <c r="AB1026">
        <v>20424</v>
      </c>
      <c r="AC1026">
        <v>20181</v>
      </c>
      <c r="AD1026">
        <v>20345</v>
      </c>
      <c r="AE1026">
        <v>20016</v>
      </c>
      <c r="AF1026">
        <v>20455</v>
      </c>
      <c r="AG1026">
        <v>20076</v>
      </c>
      <c r="AH1026">
        <v>5</v>
      </c>
      <c r="AI1026">
        <v>5</v>
      </c>
      <c r="AJ1026">
        <v>5</v>
      </c>
      <c r="AK1026">
        <v>5</v>
      </c>
      <c r="AL1026">
        <v>5</v>
      </c>
      <c r="AM1026">
        <v>5</v>
      </c>
    </row>
    <row r="1027" spans="1:39" ht="132" x14ac:dyDescent="0.15">
      <c r="A1027" s="1"/>
      <c r="B1027" s="30">
        <v>630122</v>
      </c>
      <c r="C1027" s="31">
        <v>3</v>
      </c>
      <c r="D1027" s="30">
        <v>122</v>
      </c>
      <c r="E1027" s="31">
        <v>630123</v>
      </c>
      <c r="F1027" s="32" t="s">
        <v>91</v>
      </c>
      <c r="G1027" s="32" t="s">
        <v>60</v>
      </c>
      <c r="H1027" s="33" t="str">
        <f t="shared" si="82"/>
        <v>[{"item_id":1,"count":60000}]</v>
      </c>
      <c r="I1027" s="34"/>
      <c r="J1027" s="34" t="str">
        <f t="shared" si="80"/>
        <v>[
{"monster_id":20474,"level":165,"stage":5,"spos":1,"cpos":1},
{"monster_id":20423,"level":165,"stage":5,"spos":2,"cpos":2},
{"monster_id":20462,"level":165,"stage":5,"spos":3,"cpos":3},
{"monster_id":20162,"level":165,"stage":5,"spos":4,"cpos":4},
{"monster_id":20175,"level":165,"stage":5,"spos":5,"cpos":5},
{"monster_id":20394,"level":165,"stage":5,"spos":6,"cpos":6}
]</v>
      </c>
      <c r="L1027" s="3">
        <f t="shared" si="78"/>
        <v>2</v>
      </c>
      <c r="M1027" s="3">
        <f t="shared" si="79"/>
        <v>2</v>
      </c>
      <c r="S1027" s="24" t="s">
        <v>69</v>
      </c>
      <c r="X1027">
        <v>70063</v>
      </c>
      <c r="Z1027">
        <f t="shared" si="81"/>
        <v>165</v>
      </c>
      <c r="AA1027">
        <v>1</v>
      </c>
      <c r="AB1027">
        <v>20474</v>
      </c>
      <c r="AC1027">
        <v>20423</v>
      </c>
      <c r="AD1027">
        <v>20462</v>
      </c>
      <c r="AE1027">
        <v>20162</v>
      </c>
      <c r="AF1027">
        <v>20175</v>
      </c>
      <c r="AG1027">
        <v>20394</v>
      </c>
      <c r="AH1027">
        <v>5</v>
      </c>
      <c r="AI1027">
        <v>5</v>
      </c>
      <c r="AJ1027">
        <v>5</v>
      </c>
      <c r="AK1027">
        <v>5</v>
      </c>
      <c r="AL1027">
        <v>5</v>
      </c>
      <c r="AM1027">
        <v>5</v>
      </c>
    </row>
    <row r="1028" spans="1:39" ht="132" x14ac:dyDescent="0.15">
      <c r="A1028" s="1"/>
      <c r="B1028" s="30">
        <v>630123</v>
      </c>
      <c r="C1028" s="31">
        <v>3</v>
      </c>
      <c r="D1028" s="30">
        <v>123</v>
      </c>
      <c r="E1028" s="30">
        <v>630124</v>
      </c>
      <c r="F1028" s="32" t="s">
        <v>91</v>
      </c>
      <c r="G1028" s="32" t="s">
        <v>60</v>
      </c>
      <c r="H1028" s="33" t="str">
        <f t="shared" si="82"/>
        <v>[{"item_id":4,"count":60000}]</v>
      </c>
      <c r="I1028" s="34"/>
      <c r="J1028" s="34" t="str">
        <f t="shared" si="80"/>
        <v>[
{"monster_id":20042,"level":166,"stage":5,"spos":1,"cpos":1},
{"monster_id":20111,"level":166,"stage":5,"spos":2,"cpos":2},
{"monster_id":20174,"level":166,"stage":5,"spos":3,"cpos":3},
{"monster_id":20421,"level":166,"stage":5,"spos":4,"cpos":4},
{"monster_id":20152,"level":166,"stage":5,"spos":5,"cpos":5},
{"monster_id":20014,"level":166,"stage":5,"spos":6,"cpos":6}
]</v>
      </c>
      <c r="L1028" s="3">
        <f t="shared" si="78"/>
        <v>3</v>
      </c>
      <c r="M1028" s="3">
        <f t="shared" si="79"/>
        <v>3</v>
      </c>
      <c r="R1028" s="24" t="s">
        <v>68</v>
      </c>
      <c r="X1028">
        <v>70063</v>
      </c>
      <c r="Z1028">
        <f t="shared" si="81"/>
        <v>166</v>
      </c>
      <c r="AA1028">
        <v>1</v>
      </c>
      <c r="AB1028">
        <v>20042</v>
      </c>
      <c r="AC1028">
        <v>20111</v>
      </c>
      <c r="AD1028">
        <v>20174</v>
      </c>
      <c r="AE1028">
        <v>20421</v>
      </c>
      <c r="AF1028">
        <v>20152</v>
      </c>
      <c r="AG1028">
        <v>20014</v>
      </c>
      <c r="AH1028">
        <v>5</v>
      </c>
      <c r="AI1028">
        <v>5</v>
      </c>
      <c r="AJ1028">
        <v>5</v>
      </c>
      <c r="AK1028">
        <v>5</v>
      </c>
      <c r="AL1028">
        <v>5</v>
      </c>
      <c r="AM1028">
        <v>5</v>
      </c>
    </row>
    <row r="1029" spans="1:39" ht="132" x14ac:dyDescent="0.15">
      <c r="A1029" s="1"/>
      <c r="B1029" s="30">
        <v>630124</v>
      </c>
      <c r="C1029" s="31">
        <v>3</v>
      </c>
      <c r="D1029" s="30">
        <v>124</v>
      </c>
      <c r="E1029" s="31">
        <v>630125</v>
      </c>
      <c r="F1029" s="32" t="s">
        <v>91</v>
      </c>
      <c r="G1029" s="32" t="s">
        <v>60</v>
      </c>
      <c r="H1029" s="33" t="str">
        <f t="shared" si="82"/>
        <v>[{"item_id":1,"count":60000}]</v>
      </c>
      <c r="I1029" s="34"/>
      <c r="J1029" s="34" t="str">
        <f t="shared" si="80"/>
        <v>[
{"monster_id":20084,"level":167,"stage":5,"spos":1,"cpos":1},
{"monster_id":20174,"level":167,"stage":5,"spos":2,"cpos":2},
{"monster_id":20112,"level":167,"stage":5,"spos":3,"cpos":3},
{"monster_id":20466,"level":167,"stage":5,"spos":4,"cpos":4},
{"monster_id":20146,"level":167,"stage":5,"spos":5,"cpos":5},
{"monster_id":20312,"level":167,"stage":5,"spos":6,"cpos":6}
]</v>
      </c>
      <c r="L1029" s="3">
        <f t="shared" si="78"/>
        <v>4</v>
      </c>
      <c r="M1029" s="3">
        <f t="shared" si="79"/>
        <v>4</v>
      </c>
      <c r="S1029" s="24" t="s">
        <v>69</v>
      </c>
      <c r="X1029">
        <v>70063</v>
      </c>
      <c r="Z1029">
        <f t="shared" si="81"/>
        <v>167</v>
      </c>
      <c r="AA1029">
        <v>1</v>
      </c>
      <c r="AB1029">
        <v>20084</v>
      </c>
      <c r="AC1029">
        <v>20174</v>
      </c>
      <c r="AD1029">
        <v>20112</v>
      </c>
      <c r="AE1029">
        <v>20466</v>
      </c>
      <c r="AF1029">
        <v>20146</v>
      </c>
      <c r="AG1029">
        <v>20312</v>
      </c>
      <c r="AH1029">
        <v>5</v>
      </c>
      <c r="AI1029">
        <v>5</v>
      </c>
      <c r="AJ1029">
        <v>5</v>
      </c>
      <c r="AK1029">
        <v>5</v>
      </c>
      <c r="AL1029">
        <v>5</v>
      </c>
      <c r="AM1029">
        <v>5</v>
      </c>
    </row>
    <row r="1030" spans="1:39" ht="132" x14ac:dyDescent="0.15">
      <c r="A1030" s="1"/>
      <c r="B1030" s="30">
        <v>630125</v>
      </c>
      <c r="C1030" s="31">
        <v>3</v>
      </c>
      <c r="D1030" s="30">
        <v>125</v>
      </c>
      <c r="E1030" s="30">
        <v>630126</v>
      </c>
      <c r="F1030" s="32" t="s">
        <v>91</v>
      </c>
      <c r="G1030" s="32" t="s">
        <v>60</v>
      </c>
      <c r="H1030" s="33" t="str">
        <f t="shared" si="82"/>
        <v>[{"item_id":70063,"count":18}]</v>
      </c>
      <c r="I1030" s="34">
        <v>1</v>
      </c>
      <c r="J1030" s="34" t="str">
        <f>"[
{""monster_id"":"&amp;AB1030&amp;",""level"":"&amp;Z1030&amp;",""stage"":"&amp;AH1030&amp;",""spos"":1,""cpos"":1,""boss"":1},
{""monster_id"":"&amp;AC1030&amp;",""level"":"&amp;Z1030&amp;",""stage"":"&amp;AI1030&amp;",""spos"":2,""cpos"":2},
{""monster_id"":"&amp;AD1030&amp;",""level"":"&amp;Z1030&amp;",""stage"":"&amp;AJ1030&amp;",""spos"":3,""cpos"":3},
{""monster_id"":"&amp;AE1030&amp;",""level"":"&amp;Z1030&amp;",""stage"":"&amp;AK1030&amp;",""spos"":4,""cpos"":4},
{""monster_id"":"&amp;AF1030&amp;",""level"":"&amp;Z1030&amp;",""stage"":"&amp;AL1030&amp;",""spos"":5,""cpos"":5},
{""monster_id"":"&amp;AG1030&amp;",""level"":"&amp;Z1030&amp;",""stage"":"&amp;AM1030&amp;",""spos"":6,""cpos"":6}
]"</f>
        <v>[
{"monster_id":20465,"level":169,"stage":5,"spos":1,"cpos":1,"boss":1},
{"monster_id":20085,"level":169,"stage":5,"spos":2,"cpos":2},
{"monster_id":20016,"level":169,"stage":5,"spos":3,"cpos":3},
{"monster_id":20324,"level":169,"stage":5,"spos":4,"cpos":4},
{"monster_id":20402,"level":169,"stage":5,"spos":5,"cpos":5},
{"monster_id":20114,"level":169,"stage":5,"spos":6,"cpos":6}
]</v>
      </c>
      <c r="L1030" s="3">
        <f t="shared" ref="L1030:L1093" si="83">MOD(B1030,5)</f>
        <v>0</v>
      </c>
      <c r="M1030" s="3">
        <f t="shared" ref="M1030:M1093" si="84">MOD(B1030,10)</f>
        <v>5</v>
      </c>
      <c r="U1030" s="24" t="str">
        <f>"{""item_id"":"&amp;X1030&amp;",""count"":18}"</f>
        <v>{"item_id":70063,"count":18}</v>
      </c>
      <c r="X1030">
        <v>70063</v>
      </c>
      <c r="Z1030">
        <f t="shared" si="81"/>
        <v>169</v>
      </c>
      <c r="AA1030">
        <v>2</v>
      </c>
      <c r="AB1030">
        <v>20465</v>
      </c>
      <c r="AC1030">
        <v>20085</v>
      </c>
      <c r="AD1030">
        <v>20016</v>
      </c>
      <c r="AE1030">
        <v>20324</v>
      </c>
      <c r="AF1030">
        <v>20402</v>
      </c>
      <c r="AG1030">
        <v>20114</v>
      </c>
      <c r="AH1030">
        <v>5</v>
      </c>
      <c r="AI1030">
        <v>5</v>
      </c>
      <c r="AJ1030">
        <v>5</v>
      </c>
      <c r="AK1030">
        <v>5</v>
      </c>
      <c r="AL1030">
        <v>5</v>
      </c>
      <c r="AM1030">
        <v>5</v>
      </c>
    </row>
    <row r="1031" spans="1:39" ht="132" x14ac:dyDescent="0.15">
      <c r="A1031" s="1"/>
      <c r="B1031" s="30">
        <v>630126</v>
      </c>
      <c r="C1031" s="31">
        <v>3</v>
      </c>
      <c r="D1031" s="30">
        <v>126</v>
      </c>
      <c r="E1031" s="31">
        <v>630127</v>
      </c>
      <c r="F1031" s="32" t="s">
        <v>91</v>
      </c>
      <c r="G1031" s="32" t="s">
        <v>60</v>
      </c>
      <c r="H1031" s="33" t="str">
        <f t="shared" si="82"/>
        <v>[{"item_id":4,"count":60000}]</v>
      </c>
      <c r="I1031" s="34"/>
      <c r="J1031" s="34" t="str">
        <f t="shared" si="80"/>
        <v>[
{"monster_id":20086,"level":170,"stage":5,"spos":1,"cpos":1},
{"monster_id":20455,"level":170,"stage":5,"spos":2,"cpos":2},
{"monster_id":20451,"level":170,"stage":5,"spos":3,"cpos":3},
{"monster_id":20183,"level":170,"stage":5,"spos":4,"cpos":4},
{"monster_id":20041,"level":170,"stage":5,"spos":5,"cpos":5},
{"monster_id":20466,"level":170,"stage":5,"spos":6,"cpos":6}
]</v>
      </c>
      <c r="L1031" s="3">
        <f t="shared" si="83"/>
        <v>1</v>
      </c>
      <c r="M1031" s="3">
        <f t="shared" si="84"/>
        <v>6</v>
      </c>
      <c r="R1031" s="24" t="s">
        <v>68</v>
      </c>
      <c r="X1031">
        <v>70063</v>
      </c>
      <c r="Z1031">
        <f t="shared" si="81"/>
        <v>170</v>
      </c>
      <c r="AA1031">
        <v>1</v>
      </c>
      <c r="AB1031">
        <v>20086</v>
      </c>
      <c r="AC1031">
        <v>20455</v>
      </c>
      <c r="AD1031">
        <v>20451</v>
      </c>
      <c r="AE1031">
        <v>20183</v>
      </c>
      <c r="AF1031">
        <v>20041</v>
      </c>
      <c r="AG1031">
        <v>20466</v>
      </c>
      <c r="AH1031">
        <v>5</v>
      </c>
      <c r="AI1031">
        <v>5</v>
      </c>
      <c r="AJ1031">
        <v>5</v>
      </c>
      <c r="AK1031">
        <v>5</v>
      </c>
      <c r="AL1031">
        <v>5</v>
      </c>
      <c r="AM1031">
        <v>5</v>
      </c>
    </row>
    <row r="1032" spans="1:39" ht="132" x14ac:dyDescent="0.15">
      <c r="A1032" s="1"/>
      <c r="B1032" s="30">
        <v>630127</v>
      </c>
      <c r="C1032" s="31">
        <v>3</v>
      </c>
      <c r="D1032" s="30">
        <v>127</v>
      </c>
      <c r="E1032" s="30">
        <v>630128</v>
      </c>
      <c r="F1032" s="32" t="s">
        <v>91</v>
      </c>
      <c r="G1032" s="32" t="s">
        <v>60</v>
      </c>
      <c r="H1032" s="33" t="str">
        <f t="shared" si="82"/>
        <v>[{"item_id":1,"count":60000}]</v>
      </c>
      <c r="I1032" s="34"/>
      <c r="J1032" s="34" t="str">
        <f t="shared" si="80"/>
        <v>[
{"monster_id":20131,"level":171,"stage":5,"spos":1,"cpos":1},
{"monster_id":20434,"level":171,"stage":5,"spos":2,"cpos":2},
{"monster_id":20445,"level":171,"stage":5,"spos":3,"cpos":3},
{"monster_id":20433,"level":171,"stage":5,"spos":4,"cpos":4},
{"monster_id":20443,"level":171,"stage":5,"spos":5,"cpos":5},
{"monster_id":20174,"level":171,"stage":5,"spos":6,"cpos":6}
]</v>
      </c>
      <c r="L1032" s="3">
        <f t="shared" si="83"/>
        <v>2</v>
      </c>
      <c r="M1032" s="3">
        <f t="shared" si="84"/>
        <v>7</v>
      </c>
      <c r="S1032" s="24" t="s">
        <v>69</v>
      </c>
      <c r="X1032">
        <v>70063</v>
      </c>
      <c r="Z1032">
        <f t="shared" si="81"/>
        <v>171</v>
      </c>
      <c r="AA1032">
        <v>1</v>
      </c>
      <c r="AB1032">
        <v>20131</v>
      </c>
      <c r="AC1032">
        <v>20434</v>
      </c>
      <c r="AD1032">
        <v>20445</v>
      </c>
      <c r="AE1032">
        <v>20433</v>
      </c>
      <c r="AF1032">
        <v>20443</v>
      </c>
      <c r="AG1032">
        <v>20174</v>
      </c>
      <c r="AH1032">
        <v>5</v>
      </c>
      <c r="AI1032">
        <v>5</v>
      </c>
      <c r="AJ1032">
        <v>5</v>
      </c>
      <c r="AK1032">
        <v>5</v>
      </c>
      <c r="AL1032">
        <v>5</v>
      </c>
      <c r="AM1032">
        <v>5</v>
      </c>
    </row>
    <row r="1033" spans="1:39" ht="132" x14ac:dyDescent="0.15">
      <c r="A1033" s="1"/>
      <c r="B1033" s="30">
        <v>630128</v>
      </c>
      <c r="C1033" s="31">
        <v>3</v>
      </c>
      <c r="D1033" s="30">
        <v>128</v>
      </c>
      <c r="E1033" s="31">
        <v>630129</v>
      </c>
      <c r="F1033" s="32" t="s">
        <v>91</v>
      </c>
      <c r="G1033" s="32" t="s">
        <v>60</v>
      </c>
      <c r="H1033" s="33" t="str">
        <f t="shared" si="82"/>
        <v>[{"item_id":4,"count":60000}]</v>
      </c>
      <c r="I1033" s="34"/>
      <c r="J1033" s="34" t="str">
        <f t="shared" si="80"/>
        <v>[
{"monster_id":20136,"level":172,"stage":5,"spos":1,"cpos":1},
{"monster_id":20065,"level":172,"stage":5,"spos":2,"cpos":2},
{"monster_id":20471,"level":172,"stage":5,"spos":3,"cpos":3},
{"monster_id":20341,"level":172,"stage":5,"spos":4,"cpos":4},
{"monster_id":20082,"level":172,"stage":5,"spos":5,"cpos":5},
{"monster_id":20366,"level":172,"stage":5,"spos":6,"cpos":6}
]</v>
      </c>
      <c r="L1033" s="3">
        <f t="shared" si="83"/>
        <v>3</v>
      </c>
      <c r="M1033" s="3">
        <f t="shared" si="84"/>
        <v>8</v>
      </c>
      <c r="R1033" s="24" t="s">
        <v>68</v>
      </c>
      <c r="X1033">
        <v>70063</v>
      </c>
      <c r="Z1033">
        <f t="shared" si="81"/>
        <v>172</v>
      </c>
      <c r="AA1033">
        <v>1</v>
      </c>
      <c r="AB1033">
        <v>20136</v>
      </c>
      <c r="AC1033">
        <v>20065</v>
      </c>
      <c r="AD1033">
        <v>20471</v>
      </c>
      <c r="AE1033">
        <v>20341</v>
      </c>
      <c r="AF1033">
        <v>20082</v>
      </c>
      <c r="AG1033">
        <v>20366</v>
      </c>
      <c r="AH1033">
        <v>5</v>
      </c>
      <c r="AI1033">
        <v>5</v>
      </c>
      <c r="AJ1033">
        <v>5</v>
      </c>
      <c r="AK1033">
        <v>5</v>
      </c>
      <c r="AL1033">
        <v>5</v>
      </c>
      <c r="AM1033">
        <v>5</v>
      </c>
    </row>
    <row r="1034" spans="1:39" ht="132" x14ac:dyDescent="0.15">
      <c r="A1034" s="1"/>
      <c r="B1034" s="30">
        <v>630129</v>
      </c>
      <c r="C1034" s="31">
        <v>3</v>
      </c>
      <c r="D1034" s="30">
        <v>129</v>
      </c>
      <c r="E1034" s="30">
        <v>630130</v>
      </c>
      <c r="F1034" s="32" t="s">
        <v>91</v>
      </c>
      <c r="G1034" s="32" t="s">
        <v>60</v>
      </c>
      <c r="H1034" s="33" t="str">
        <f t="shared" si="82"/>
        <v>[{"item_id":1,"count":60000}]</v>
      </c>
      <c r="I1034" s="34"/>
      <c r="J1034" s="34" t="str">
        <f t="shared" si="80"/>
        <v>[
{"monster_id":20166,"level":173,"stage":5,"spos":1,"cpos":1},
{"monster_id":20356,"level":173,"stage":5,"spos":2,"cpos":2},
{"monster_id":20143,"level":173,"stage":5,"spos":3,"cpos":3},
{"monster_id":20343,"level":173,"stage":5,"spos":4,"cpos":4},
{"monster_id":20044,"level":173,"stage":5,"spos":5,"cpos":5},
{"monster_id":20066,"level":173,"stage":5,"spos":6,"cpos":6}
]</v>
      </c>
      <c r="L1034" s="3">
        <f t="shared" si="83"/>
        <v>4</v>
      </c>
      <c r="M1034" s="3">
        <f t="shared" si="84"/>
        <v>9</v>
      </c>
      <c r="S1034" s="24" t="s">
        <v>69</v>
      </c>
      <c r="X1034">
        <v>70063</v>
      </c>
      <c r="Z1034">
        <f t="shared" si="81"/>
        <v>173</v>
      </c>
      <c r="AA1034">
        <v>1</v>
      </c>
      <c r="AB1034">
        <v>20166</v>
      </c>
      <c r="AC1034">
        <v>20356</v>
      </c>
      <c r="AD1034">
        <v>20143</v>
      </c>
      <c r="AE1034">
        <v>20343</v>
      </c>
      <c r="AF1034">
        <v>20044</v>
      </c>
      <c r="AG1034">
        <v>20066</v>
      </c>
      <c r="AH1034">
        <v>5</v>
      </c>
      <c r="AI1034">
        <v>5</v>
      </c>
      <c r="AJ1034">
        <v>5</v>
      </c>
      <c r="AK1034">
        <v>5</v>
      </c>
      <c r="AL1034">
        <v>5</v>
      </c>
      <c r="AM1034">
        <v>5</v>
      </c>
    </row>
    <row r="1035" spans="1:39" ht="132" x14ac:dyDescent="0.15">
      <c r="A1035" s="1"/>
      <c r="B1035" s="30">
        <v>630130</v>
      </c>
      <c r="C1035" s="31">
        <v>3</v>
      </c>
      <c r="D1035" s="30">
        <v>130</v>
      </c>
      <c r="E1035" s="31">
        <v>630131</v>
      </c>
      <c r="F1035" s="32" t="s">
        <v>91</v>
      </c>
      <c r="G1035" s="32" t="s">
        <v>60</v>
      </c>
      <c r="H1035" s="33" t="str">
        <f t="shared" si="82"/>
        <v>[{"item_id":161,"count":17}]</v>
      </c>
      <c r="I1035" s="34">
        <v>1</v>
      </c>
      <c r="J1035" s="34" t="str">
        <f>"[
{""monster_id"":"&amp;AB1035&amp;",""level"":"&amp;Z1035&amp;",""stage"":"&amp;AH1035&amp;",""spos"":1,""cpos"":1,""boss"":1},
{""monster_id"":"&amp;AC1035&amp;",""level"":"&amp;Z1035&amp;",""stage"":"&amp;AI1035&amp;",""spos"":2,""cpos"":2},
{""monster_id"":"&amp;AD1035&amp;",""level"":"&amp;Z1035&amp;",""stage"":"&amp;AJ1035&amp;",""spos"":3,""cpos"":3},
{""monster_id"":"&amp;AE1035&amp;",""level"":"&amp;Z1035&amp;",""stage"":"&amp;AK1035&amp;",""spos"":4,""cpos"":4},
{""monster_id"":"&amp;AF1035&amp;",""level"":"&amp;Z1035&amp;",""stage"":"&amp;AL1035&amp;",""spos"":5,""cpos"":5},
{""monster_id"":"&amp;AG1035&amp;",""level"":"&amp;Z1035&amp;",""stage"":"&amp;AM1035&amp;",""spos"":6,""cpos"":6}
]"</f>
        <v>[
{"monster_id":20063,"level":175,"stage":5,"spos":1,"cpos":1,"boss":1},
{"monster_id":20354,"level":175,"stage":5,"spos":2,"cpos":2},
{"monster_id":20076,"level":175,"stage":5,"spos":3,"cpos":3},
{"monster_id":20466,"level":175,"stage":5,"spos":4,"cpos":4},
{"monster_id":20344,"level":175,"stage":5,"spos":5,"cpos":5},
{"monster_id":20405,"level":175,"stage":5,"spos":6,"cpos":6}
]</v>
      </c>
      <c r="L1035" s="3">
        <f t="shared" si="83"/>
        <v>0</v>
      </c>
      <c r="M1035" s="3">
        <f t="shared" si="84"/>
        <v>0</v>
      </c>
      <c r="T1035" s="24" t="str">
        <f>"{""item_id"":"&amp;W1035&amp;",""count"":17}"</f>
        <v>{"item_id":161,"count":17}</v>
      </c>
      <c r="W1035">
        <v>161</v>
      </c>
      <c r="X1035">
        <v>70063</v>
      </c>
      <c r="Z1035">
        <f t="shared" ref="Z1035:Z1098" si="85">Z1034+AA1035</f>
        <v>175</v>
      </c>
      <c r="AA1035">
        <v>2</v>
      </c>
      <c r="AB1035">
        <v>20063</v>
      </c>
      <c r="AC1035">
        <v>20354</v>
      </c>
      <c r="AD1035">
        <v>20076</v>
      </c>
      <c r="AE1035">
        <v>20466</v>
      </c>
      <c r="AF1035">
        <v>20344</v>
      </c>
      <c r="AG1035">
        <v>20405</v>
      </c>
      <c r="AH1035">
        <v>5</v>
      </c>
      <c r="AI1035">
        <v>5</v>
      </c>
      <c r="AJ1035">
        <v>5</v>
      </c>
      <c r="AK1035">
        <v>5</v>
      </c>
      <c r="AL1035">
        <v>5</v>
      </c>
      <c r="AM1035">
        <v>5</v>
      </c>
    </row>
    <row r="1036" spans="1:39" ht="132" x14ac:dyDescent="0.15">
      <c r="A1036" s="1"/>
      <c r="B1036" s="30">
        <v>630131</v>
      </c>
      <c r="C1036" s="31">
        <v>3</v>
      </c>
      <c r="D1036" s="30">
        <v>131</v>
      </c>
      <c r="E1036" s="30">
        <v>630132</v>
      </c>
      <c r="F1036" s="32" t="s">
        <v>91</v>
      </c>
      <c r="G1036" s="32" t="s">
        <v>60</v>
      </c>
      <c r="H1036" s="33" t="str">
        <f t="shared" ref="H1036:H1099" si="86">"["&amp;R1036&amp;S1036&amp;T1036&amp;U1036&amp;"]"</f>
        <v>[{"item_id":4,"count":100000}]</v>
      </c>
      <c r="I1036" s="34"/>
      <c r="J1036" s="34" t="str">
        <f t="shared" ref="J1036:J1098" si="87">"[
{""monster_id"":"&amp;AB1036&amp;",""level"":"&amp;Z1036&amp;",""stage"":"&amp;AH1036&amp;",""spos"":1,""cpos"":1},
{""monster_id"":"&amp;AC1036&amp;",""level"":"&amp;Z1036&amp;",""stage"":"&amp;AI1036&amp;",""spos"":2,""cpos"":2},
{""monster_id"":"&amp;AD1036&amp;",""level"":"&amp;Z1036&amp;",""stage"":"&amp;AJ1036&amp;",""spos"":3,""cpos"":3},
{""monster_id"":"&amp;AE1036&amp;",""level"":"&amp;Z1036&amp;",""stage"":"&amp;AK1036&amp;",""spos"":4,""cpos"":4},
{""monster_id"":"&amp;AF1036&amp;",""level"":"&amp;Z1036&amp;",""stage"":"&amp;AL1036&amp;",""spos"":5,""cpos"":5},
{""monster_id"":"&amp;AG1036&amp;",""level"":"&amp;Z1036&amp;",""stage"":"&amp;AM1036&amp;",""spos"":6,""cpos"":6}
]"</f>
        <v>[
{"monster_id":20446,"level":176,"stage":5,"spos":1,"cpos":1},
{"monster_id":20125,"level":176,"stage":5,"spos":2,"cpos":2},
{"monster_id":20042,"level":176,"stage":5,"spos":3,"cpos":3},
{"monster_id":20354,"level":176,"stage":5,"spos":4,"cpos":4},
{"monster_id":20385,"level":176,"stage":5,"spos":5,"cpos":5},
{"monster_id":20372,"level":176,"stage":5,"spos":6,"cpos":6}
]</v>
      </c>
      <c r="L1036" s="3">
        <f t="shared" si="83"/>
        <v>1</v>
      </c>
      <c r="M1036" s="3">
        <f t="shared" si="84"/>
        <v>1</v>
      </c>
      <c r="R1036" s="24" t="s">
        <v>70</v>
      </c>
      <c r="X1036">
        <v>70063</v>
      </c>
      <c r="Z1036">
        <f t="shared" si="85"/>
        <v>176</v>
      </c>
      <c r="AA1036">
        <v>1</v>
      </c>
      <c r="AB1036">
        <v>20446</v>
      </c>
      <c r="AC1036">
        <v>20125</v>
      </c>
      <c r="AD1036">
        <v>20042</v>
      </c>
      <c r="AE1036">
        <v>20354</v>
      </c>
      <c r="AF1036">
        <v>20385</v>
      </c>
      <c r="AG1036">
        <v>20372</v>
      </c>
      <c r="AH1036">
        <v>5</v>
      </c>
      <c r="AI1036">
        <v>5</v>
      </c>
      <c r="AJ1036">
        <v>5</v>
      </c>
      <c r="AK1036">
        <v>5</v>
      </c>
      <c r="AL1036">
        <v>5</v>
      </c>
      <c r="AM1036">
        <v>5</v>
      </c>
    </row>
    <row r="1037" spans="1:39" ht="132" x14ac:dyDescent="0.15">
      <c r="A1037" s="1"/>
      <c r="B1037" s="30">
        <v>630132</v>
      </c>
      <c r="C1037" s="31">
        <v>3</v>
      </c>
      <c r="D1037" s="30">
        <v>132</v>
      </c>
      <c r="E1037" s="31">
        <v>630133</v>
      </c>
      <c r="F1037" s="32" t="s">
        <v>91</v>
      </c>
      <c r="G1037" s="32" t="s">
        <v>60</v>
      </c>
      <c r="H1037" s="33" t="str">
        <f t="shared" si="86"/>
        <v>[{"item_id":1,"count":100000}]</v>
      </c>
      <c r="I1037" s="34"/>
      <c r="J1037" s="34" t="str">
        <f t="shared" si="87"/>
        <v>[
{"monster_id":20075,"level":177,"stage":5,"spos":1,"cpos":1},
{"monster_id":20374,"level":177,"stage":5,"spos":2,"cpos":2},
{"monster_id":20373,"level":177,"stage":5,"spos":3,"cpos":3},
{"monster_id":20126,"level":177,"stage":5,"spos":4,"cpos":4},
{"monster_id":20395,"level":177,"stage":5,"spos":5,"cpos":5},
{"monster_id":20366,"level":177,"stage":5,"spos":6,"cpos":6}
]</v>
      </c>
      <c r="L1037" s="3">
        <f t="shared" si="83"/>
        <v>2</v>
      </c>
      <c r="M1037" s="3">
        <f t="shared" si="84"/>
        <v>2</v>
      </c>
      <c r="S1037" s="24" t="s">
        <v>71</v>
      </c>
      <c r="X1037">
        <v>70063</v>
      </c>
      <c r="Z1037">
        <f t="shared" si="85"/>
        <v>177</v>
      </c>
      <c r="AA1037">
        <v>1</v>
      </c>
      <c r="AB1037">
        <v>20075</v>
      </c>
      <c r="AC1037">
        <v>20374</v>
      </c>
      <c r="AD1037">
        <v>20373</v>
      </c>
      <c r="AE1037">
        <v>20126</v>
      </c>
      <c r="AF1037">
        <v>20395</v>
      </c>
      <c r="AG1037">
        <v>20366</v>
      </c>
      <c r="AH1037">
        <v>5</v>
      </c>
      <c r="AI1037">
        <v>5</v>
      </c>
      <c r="AJ1037">
        <v>5</v>
      </c>
      <c r="AK1037">
        <v>5</v>
      </c>
      <c r="AL1037">
        <v>5</v>
      </c>
      <c r="AM1037">
        <v>5</v>
      </c>
    </row>
    <row r="1038" spans="1:39" ht="132" x14ac:dyDescent="0.15">
      <c r="A1038" s="1"/>
      <c r="B1038" s="30">
        <v>630133</v>
      </c>
      <c r="C1038" s="31">
        <v>3</v>
      </c>
      <c r="D1038" s="30">
        <v>133</v>
      </c>
      <c r="E1038" s="30">
        <v>630134</v>
      </c>
      <c r="F1038" s="32" t="s">
        <v>91</v>
      </c>
      <c r="G1038" s="32" t="s">
        <v>60</v>
      </c>
      <c r="H1038" s="33" t="str">
        <f t="shared" si="86"/>
        <v>[{"item_id":4,"count":100000}]</v>
      </c>
      <c r="I1038" s="34"/>
      <c r="J1038" s="34" t="str">
        <f t="shared" si="87"/>
        <v>[
{"monster_id":20046,"level":178,"stage":5,"spos":1,"cpos":1},
{"monster_id":20115,"level":178,"stage":5,"spos":2,"cpos":2},
{"monster_id":20076,"level":178,"stage":5,"spos":3,"cpos":3},
{"monster_id":20332,"level":178,"stage":5,"spos":4,"cpos":4},
{"monster_id":20032,"level":178,"stage":5,"spos":5,"cpos":5},
{"monster_id":20315,"level":178,"stage":5,"spos":6,"cpos":6}
]</v>
      </c>
      <c r="L1038" s="3">
        <f t="shared" si="83"/>
        <v>3</v>
      </c>
      <c r="M1038" s="3">
        <f t="shared" si="84"/>
        <v>3</v>
      </c>
      <c r="R1038" s="24" t="s">
        <v>70</v>
      </c>
      <c r="X1038">
        <v>70063</v>
      </c>
      <c r="Z1038">
        <f t="shared" si="85"/>
        <v>178</v>
      </c>
      <c r="AA1038">
        <v>1</v>
      </c>
      <c r="AB1038">
        <v>20046</v>
      </c>
      <c r="AC1038">
        <v>20115</v>
      </c>
      <c r="AD1038">
        <v>20076</v>
      </c>
      <c r="AE1038">
        <v>20332</v>
      </c>
      <c r="AF1038">
        <v>20032</v>
      </c>
      <c r="AG1038">
        <v>20315</v>
      </c>
      <c r="AH1038">
        <v>5</v>
      </c>
      <c r="AI1038">
        <v>5</v>
      </c>
      <c r="AJ1038">
        <v>5</v>
      </c>
      <c r="AK1038">
        <v>5</v>
      </c>
      <c r="AL1038">
        <v>5</v>
      </c>
      <c r="AM1038">
        <v>5</v>
      </c>
    </row>
    <row r="1039" spans="1:39" ht="132" x14ac:dyDescent="0.15">
      <c r="A1039" s="1"/>
      <c r="B1039" s="30">
        <v>630134</v>
      </c>
      <c r="C1039" s="31">
        <v>3</v>
      </c>
      <c r="D1039" s="30">
        <v>134</v>
      </c>
      <c r="E1039" s="31">
        <v>630135</v>
      </c>
      <c r="F1039" s="32" t="s">
        <v>91</v>
      </c>
      <c r="G1039" s="32" t="s">
        <v>60</v>
      </c>
      <c r="H1039" s="33" t="str">
        <f t="shared" si="86"/>
        <v>[{"item_id":1,"count":100000}]</v>
      </c>
      <c r="I1039" s="34"/>
      <c r="J1039" s="34" t="str">
        <f t="shared" si="87"/>
        <v>[
{"monster_id":20353,"level":179,"stage":5,"spos":1,"cpos":1},
{"monster_id":20315,"level":179,"stage":5,"spos":2,"cpos":2},
{"monster_id":20145,"level":179,"stage":5,"spos":3,"cpos":3},
{"monster_id":20386,"level":179,"stage":5,"spos":4,"cpos":4},
{"monster_id":20082,"level":179,"stage":5,"spos":5,"cpos":5},
{"monster_id":20034,"level":179,"stage":5,"spos":6,"cpos":6}
]</v>
      </c>
      <c r="L1039" s="3">
        <f t="shared" si="83"/>
        <v>4</v>
      </c>
      <c r="M1039" s="3">
        <f t="shared" si="84"/>
        <v>4</v>
      </c>
      <c r="S1039" s="24" t="s">
        <v>71</v>
      </c>
      <c r="X1039">
        <v>70063</v>
      </c>
      <c r="Z1039">
        <f t="shared" si="85"/>
        <v>179</v>
      </c>
      <c r="AA1039">
        <v>1</v>
      </c>
      <c r="AB1039">
        <v>20353</v>
      </c>
      <c r="AC1039">
        <v>20315</v>
      </c>
      <c r="AD1039">
        <v>20145</v>
      </c>
      <c r="AE1039">
        <v>20386</v>
      </c>
      <c r="AF1039">
        <v>20082</v>
      </c>
      <c r="AG1039">
        <v>20034</v>
      </c>
      <c r="AH1039">
        <v>5</v>
      </c>
      <c r="AI1039">
        <v>5</v>
      </c>
      <c r="AJ1039">
        <v>5</v>
      </c>
      <c r="AK1039">
        <v>5</v>
      </c>
      <c r="AL1039">
        <v>5</v>
      </c>
      <c r="AM1039">
        <v>5</v>
      </c>
    </row>
    <row r="1040" spans="1:39" ht="132" x14ac:dyDescent="0.15">
      <c r="A1040" s="1"/>
      <c r="B1040" s="30">
        <v>630135</v>
      </c>
      <c r="C1040" s="31">
        <v>3</v>
      </c>
      <c r="D1040" s="30">
        <v>135</v>
      </c>
      <c r="E1040" s="30">
        <v>630136</v>
      </c>
      <c r="F1040" s="32" t="s">
        <v>91</v>
      </c>
      <c r="G1040" s="32" t="s">
        <v>60</v>
      </c>
      <c r="H1040" s="33" t="str">
        <f t="shared" si="86"/>
        <v>[{"item_id":162,"count":16}]</v>
      </c>
      <c r="I1040" s="34">
        <v>1</v>
      </c>
      <c r="J1040" s="34" t="str">
        <f>"[
{""monster_id"":"&amp;AB1040&amp;",""level"":"&amp;Z1040&amp;",""stage"":"&amp;AH1040&amp;",""spos"":1,""cpos"":1,""boss"":1},
{""monster_id"":"&amp;AC1040&amp;",""level"":"&amp;Z1040&amp;",""stage"":"&amp;AI1040&amp;",""spos"":2,""cpos"":2},
{""monster_id"":"&amp;AD1040&amp;",""level"":"&amp;Z1040&amp;",""stage"":"&amp;AJ1040&amp;",""spos"":3,""cpos"":3},
{""monster_id"":"&amp;AE1040&amp;",""level"":"&amp;Z1040&amp;",""stage"":"&amp;AK1040&amp;",""spos"":4,""cpos"":4},
{""monster_id"":"&amp;AF1040&amp;",""level"":"&amp;Z1040&amp;",""stage"":"&amp;AL1040&amp;",""spos"":5,""cpos"":5},
{""monster_id"":"&amp;AG1040&amp;",""level"":"&amp;Z1040&amp;",""stage"":"&amp;AM1040&amp;",""spos"":6,""cpos"":6}
]"</f>
        <v>[
{"monster_id":20314,"level":181,"stage":5,"spos":1,"cpos":1,"boss":1},
{"monster_id":20065,"level":181,"stage":5,"spos":2,"cpos":2},
{"monster_id":20184,"level":181,"stage":5,"spos":3,"cpos":3},
{"monster_id":20382,"level":181,"stage":5,"spos":4,"cpos":4},
{"monster_id":20331,"level":181,"stage":5,"spos":5,"cpos":5},
{"monster_id":20375,"level":181,"stage":5,"spos":6,"cpos":6}
]</v>
      </c>
      <c r="L1040" s="3">
        <f t="shared" si="83"/>
        <v>0</v>
      </c>
      <c r="M1040" s="3">
        <f t="shared" si="84"/>
        <v>5</v>
      </c>
      <c r="T1040" s="24" t="str">
        <f>"{""item_id"":"&amp;W1040&amp;",""count"":16}"</f>
        <v>{"item_id":162,"count":16}</v>
      </c>
      <c r="W1040">
        <v>162</v>
      </c>
      <c r="X1040">
        <v>70063</v>
      </c>
      <c r="Z1040">
        <f t="shared" si="85"/>
        <v>181</v>
      </c>
      <c r="AA1040">
        <v>2</v>
      </c>
      <c r="AB1040">
        <v>20314</v>
      </c>
      <c r="AC1040">
        <v>20065</v>
      </c>
      <c r="AD1040">
        <v>20184</v>
      </c>
      <c r="AE1040">
        <v>20382</v>
      </c>
      <c r="AF1040">
        <v>20331</v>
      </c>
      <c r="AG1040">
        <v>20375</v>
      </c>
      <c r="AH1040">
        <v>5</v>
      </c>
      <c r="AI1040">
        <v>5</v>
      </c>
      <c r="AJ1040">
        <v>5</v>
      </c>
      <c r="AK1040">
        <v>5</v>
      </c>
      <c r="AL1040">
        <v>5</v>
      </c>
      <c r="AM1040">
        <v>5</v>
      </c>
    </row>
    <row r="1041" spans="1:39" ht="132" x14ac:dyDescent="0.15">
      <c r="A1041" s="1"/>
      <c r="B1041" s="30">
        <v>630136</v>
      </c>
      <c r="C1041" s="31">
        <v>3</v>
      </c>
      <c r="D1041" s="30">
        <v>136</v>
      </c>
      <c r="E1041" s="31">
        <v>630137</v>
      </c>
      <c r="F1041" s="32" t="s">
        <v>91</v>
      </c>
      <c r="G1041" s="32" t="s">
        <v>60</v>
      </c>
      <c r="H1041" s="33" t="str">
        <f t="shared" si="86"/>
        <v>[{"item_id":4,"count":100000}]</v>
      </c>
      <c r="I1041" s="34"/>
      <c r="J1041" s="34" t="str">
        <f t="shared" si="87"/>
        <v>[
{"monster_id":20035,"level":182,"stage":5,"spos":1,"cpos":1},
{"monster_id":20062,"level":182,"stage":5,"spos":2,"cpos":2},
{"monster_id":20014,"level":182,"stage":5,"spos":3,"cpos":3},
{"monster_id":20045,"level":182,"stage":5,"spos":4,"cpos":4},
{"monster_id":20043,"level":182,"stage":5,"spos":5,"cpos":5},
{"monster_id":20461,"level":182,"stage":5,"spos":6,"cpos":6}
]</v>
      </c>
      <c r="L1041" s="3">
        <f t="shared" si="83"/>
        <v>1</v>
      </c>
      <c r="M1041" s="3">
        <f t="shared" si="84"/>
        <v>6</v>
      </c>
      <c r="R1041" s="24" t="s">
        <v>70</v>
      </c>
      <c r="X1041">
        <v>70063</v>
      </c>
      <c r="Z1041">
        <f t="shared" si="85"/>
        <v>182</v>
      </c>
      <c r="AA1041">
        <v>1</v>
      </c>
      <c r="AB1041">
        <v>20035</v>
      </c>
      <c r="AC1041">
        <v>20062</v>
      </c>
      <c r="AD1041">
        <v>20014</v>
      </c>
      <c r="AE1041">
        <v>20045</v>
      </c>
      <c r="AF1041">
        <v>20043</v>
      </c>
      <c r="AG1041">
        <v>20461</v>
      </c>
      <c r="AH1041">
        <v>5</v>
      </c>
      <c r="AI1041">
        <v>5</v>
      </c>
      <c r="AJ1041">
        <v>5</v>
      </c>
      <c r="AK1041">
        <v>5</v>
      </c>
      <c r="AL1041">
        <v>5</v>
      </c>
      <c r="AM1041">
        <v>5</v>
      </c>
    </row>
    <row r="1042" spans="1:39" ht="132" x14ac:dyDescent="0.15">
      <c r="A1042" s="1"/>
      <c r="B1042" s="30">
        <v>630137</v>
      </c>
      <c r="C1042" s="31">
        <v>3</v>
      </c>
      <c r="D1042" s="30">
        <v>137</v>
      </c>
      <c r="E1042" s="30">
        <v>630138</v>
      </c>
      <c r="F1042" s="32" t="s">
        <v>91</v>
      </c>
      <c r="G1042" s="32" t="s">
        <v>60</v>
      </c>
      <c r="H1042" s="33" t="str">
        <f t="shared" si="86"/>
        <v>[{"item_id":1,"count":100000}]</v>
      </c>
      <c r="I1042" s="34"/>
      <c r="J1042" s="34" t="str">
        <f t="shared" si="87"/>
        <v>[
{"monster_id":20046,"level":183,"stage":5,"spos":1,"cpos":1},
{"monster_id":20471,"level":183,"stage":5,"spos":2,"cpos":2},
{"monster_id":20141,"level":183,"stage":5,"spos":3,"cpos":3},
{"monster_id":20156,"level":183,"stage":5,"spos":4,"cpos":4},
{"monster_id":20464,"level":183,"stage":5,"spos":5,"cpos":5},
{"monster_id":20433,"level":183,"stage":5,"spos":6,"cpos":6}
]</v>
      </c>
      <c r="L1042" s="3">
        <f t="shared" si="83"/>
        <v>2</v>
      </c>
      <c r="M1042" s="3">
        <f t="shared" si="84"/>
        <v>7</v>
      </c>
      <c r="S1042" s="24" t="s">
        <v>71</v>
      </c>
      <c r="X1042">
        <v>70063</v>
      </c>
      <c r="Z1042">
        <f t="shared" si="85"/>
        <v>183</v>
      </c>
      <c r="AA1042">
        <v>1</v>
      </c>
      <c r="AB1042">
        <v>20046</v>
      </c>
      <c r="AC1042">
        <v>20471</v>
      </c>
      <c r="AD1042">
        <v>20141</v>
      </c>
      <c r="AE1042">
        <v>20156</v>
      </c>
      <c r="AF1042">
        <v>20464</v>
      </c>
      <c r="AG1042">
        <v>20433</v>
      </c>
      <c r="AH1042">
        <v>5</v>
      </c>
      <c r="AI1042">
        <v>5</v>
      </c>
      <c r="AJ1042">
        <v>5</v>
      </c>
      <c r="AK1042">
        <v>5</v>
      </c>
      <c r="AL1042">
        <v>5</v>
      </c>
      <c r="AM1042">
        <v>5</v>
      </c>
    </row>
    <row r="1043" spans="1:39" ht="132" x14ac:dyDescent="0.15">
      <c r="A1043" s="1"/>
      <c r="B1043" s="30">
        <v>630138</v>
      </c>
      <c r="C1043" s="31">
        <v>3</v>
      </c>
      <c r="D1043" s="30">
        <v>138</v>
      </c>
      <c r="E1043" s="31">
        <v>630139</v>
      </c>
      <c r="F1043" s="32" t="s">
        <v>91</v>
      </c>
      <c r="G1043" s="32" t="s">
        <v>60</v>
      </c>
      <c r="H1043" s="33" t="str">
        <f t="shared" si="86"/>
        <v>[{"item_id":4,"count":100000}]</v>
      </c>
      <c r="I1043" s="34"/>
      <c r="J1043" s="34" t="str">
        <f t="shared" si="87"/>
        <v>[
{"monster_id":20022,"level":184,"stage":5,"spos":1,"cpos":1},
{"monster_id":20046,"level":184,"stage":5,"spos":2,"cpos":2},
{"monster_id":20452,"level":184,"stage":5,"spos":3,"cpos":3},
{"monster_id":20346,"level":184,"stage":5,"spos":4,"cpos":4},
{"monster_id":20112,"level":184,"stage":5,"spos":5,"cpos":5},
{"monster_id":20083,"level":184,"stage":5,"spos":6,"cpos":6}
]</v>
      </c>
      <c r="L1043" s="3">
        <f t="shared" si="83"/>
        <v>3</v>
      </c>
      <c r="M1043" s="3">
        <f t="shared" si="84"/>
        <v>8</v>
      </c>
      <c r="R1043" s="24" t="s">
        <v>70</v>
      </c>
      <c r="X1043">
        <v>70063</v>
      </c>
      <c r="Z1043">
        <f t="shared" si="85"/>
        <v>184</v>
      </c>
      <c r="AA1043">
        <v>1</v>
      </c>
      <c r="AB1043">
        <v>20022</v>
      </c>
      <c r="AC1043">
        <v>20046</v>
      </c>
      <c r="AD1043">
        <v>20452</v>
      </c>
      <c r="AE1043">
        <v>20346</v>
      </c>
      <c r="AF1043">
        <v>20112</v>
      </c>
      <c r="AG1043">
        <v>20083</v>
      </c>
      <c r="AH1043">
        <v>5</v>
      </c>
      <c r="AI1043">
        <v>5</v>
      </c>
      <c r="AJ1043">
        <v>5</v>
      </c>
      <c r="AK1043">
        <v>5</v>
      </c>
      <c r="AL1043">
        <v>5</v>
      </c>
      <c r="AM1043">
        <v>5</v>
      </c>
    </row>
    <row r="1044" spans="1:39" ht="132" x14ac:dyDescent="0.15">
      <c r="A1044" s="1"/>
      <c r="B1044" s="30">
        <v>630139</v>
      </c>
      <c r="C1044" s="31">
        <v>3</v>
      </c>
      <c r="D1044" s="30">
        <v>139</v>
      </c>
      <c r="E1044" s="30">
        <v>630140</v>
      </c>
      <c r="F1044" s="32" t="s">
        <v>91</v>
      </c>
      <c r="G1044" s="32" t="s">
        <v>60</v>
      </c>
      <c r="H1044" s="33" t="str">
        <f t="shared" si="86"/>
        <v>[{"item_id":1,"count":100000}]</v>
      </c>
      <c r="I1044" s="34"/>
      <c r="J1044" s="34" t="str">
        <f t="shared" si="87"/>
        <v>[
{"monster_id":20424,"level":185,"stage":5,"spos":1,"cpos":1},
{"monster_id":20455,"level":185,"stage":5,"spos":2,"cpos":2},
{"monster_id":20064,"level":185,"stage":5,"spos":3,"cpos":3},
{"monster_id":20476,"level":185,"stage":5,"spos":4,"cpos":4},
{"monster_id":20012,"level":185,"stage":5,"spos":5,"cpos":5},
{"monster_id":20045,"level":185,"stage":5,"spos":6,"cpos":6}
]</v>
      </c>
      <c r="L1044" s="3">
        <f t="shared" si="83"/>
        <v>4</v>
      </c>
      <c r="M1044" s="3">
        <f t="shared" si="84"/>
        <v>9</v>
      </c>
      <c r="S1044" s="24" t="s">
        <v>71</v>
      </c>
      <c r="X1044">
        <v>70063</v>
      </c>
      <c r="Z1044">
        <f t="shared" si="85"/>
        <v>185</v>
      </c>
      <c r="AA1044">
        <v>1</v>
      </c>
      <c r="AB1044">
        <v>20424</v>
      </c>
      <c r="AC1044">
        <v>20455</v>
      </c>
      <c r="AD1044">
        <v>20064</v>
      </c>
      <c r="AE1044">
        <v>20476</v>
      </c>
      <c r="AF1044">
        <v>20012</v>
      </c>
      <c r="AG1044">
        <v>20045</v>
      </c>
      <c r="AH1044">
        <v>5</v>
      </c>
      <c r="AI1044">
        <v>5</v>
      </c>
      <c r="AJ1044">
        <v>5</v>
      </c>
      <c r="AK1044">
        <v>5</v>
      </c>
      <c r="AL1044">
        <v>5</v>
      </c>
      <c r="AM1044">
        <v>5</v>
      </c>
    </row>
    <row r="1045" spans="1:39" ht="132" x14ac:dyDescent="0.15">
      <c r="A1045" s="1"/>
      <c r="B1045" s="30">
        <v>630140</v>
      </c>
      <c r="C1045" s="31">
        <v>3</v>
      </c>
      <c r="D1045" s="30">
        <v>140</v>
      </c>
      <c r="E1045" s="31">
        <v>630141</v>
      </c>
      <c r="F1045" s="32" t="s">
        <v>91</v>
      </c>
      <c r="G1045" s="32" t="s">
        <v>60</v>
      </c>
      <c r="H1045" s="33" t="str">
        <f t="shared" si="86"/>
        <v>[{"item_id":163,"count":15}]</v>
      </c>
      <c r="I1045" s="34">
        <v>1</v>
      </c>
      <c r="J1045" s="34" t="str">
        <f>"[
{""monster_id"":"&amp;AB1045&amp;",""level"":"&amp;Z1045&amp;",""stage"":"&amp;AH1045&amp;",""spos"":1,""cpos"":1,""boss"":1},
{""monster_id"":"&amp;AC1045&amp;",""level"":"&amp;Z1045&amp;",""stage"":"&amp;AI1045&amp;",""spos"":2,""cpos"":2},
{""monster_id"":"&amp;AD1045&amp;",""level"":"&amp;Z1045&amp;",""stage"":"&amp;AJ1045&amp;",""spos"":3,""cpos"":3},
{""monster_id"":"&amp;AE1045&amp;",""level"":"&amp;Z1045&amp;",""stage"":"&amp;AK1045&amp;",""spos"":4,""cpos"":4},
{""monster_id"":"&amp;AF1045&amp;",""level"":"&amp;Z1045&amp;",""stage"":"&amp;AL1045&amp;",""spos"":5,""cpos"":5},
{""monster_id"":"&amp;AG1045&amp;",""level"":"&amp;Z1045&amp;",""stage"":"&amp;AM1045&amp;",""spos"":6,""cpos"":6}
]"</f>
        <v>[
{"monster_id":20182,"level":187,"stage":5,"spos":1,"cpos":1,"boss":1},
{"monster_id":20116,"level":187,"stage":5,"spos":2,"cpos":2},
{"monster_id":20425,"level":187,"stage":5,"spos":3,"cpos":3},
{"monster_id":20052,"level":187,"stage":5,"spos":4,"cpos":4},
{"monster_id":20032,"level":187,"stage":5,"spos":5,"cpos":5},
{"monster_id":20422,"level":187,"stage":5,"spos":6,"cpos":6}
]</v>
      </c>
      <c r="L1045" s="3">
        <f t="shared" si="83"/>
        <v>0</v>
      </c>
      <c r="M1045" s="3">
        <f t="shared" si="84"/>
        <v>0</v>
      </c>
      <c r="T1045" s="24" t="str">
        <f>"{""item_id"":"&amp;W1045&amp;",""count"":15}"</f>
        <v>{"item_id":163,"count":15}</v>
      </c>
      <c r="W1045">
        <v>163</v>
      </c>
      <c r="X1045">
        <v>70063</v>
      </c>
      <c r="Z1045">
        <f t="shared" si="85"/>
        <v>187</v>
      </c>
      <c r="AA1045">
        <v>2</v>
      </c>
      <c r="AB1045">
        <v>20182</v>
      </c>
      <c r="AC1045">
        <v>20116</v>
      </c>
      <c r="AD1045">
        <v>20425</v>
      </c>
      <c r="AE1045">
        <v>20052</v>
      </c>
      <c r="AF1045">
        <v>20032</v>
      </c>
      <c r="AG1045">
        <v>20422</v>
      </c>
      <c r="AH1045">
        <v>5</v>
      </c>
      <c r="AI1045">
        <v>5</v>
      </c>
      <c r="AJ1045">
        <v>5</v>
      </c>
      <c r="AK1045">
        <v>5</v>
      </c>
      <c r="AL1045">
        <v>5</v>
      </c>
      <c r="AM1045">
        <v>5</v>
      </c>
    </row>
    <row r="1046" spans="1:39" ht="132" x14ac:dyDescent="0.15">
      <c r="A1046" s="1"/>
      <c r="B1046" s="30">
        <v>630141</v>
      </c>
      <c r="C1046" s="31">
        <v>3</v>
      </c>
      <c r="D1046" s="30">
        <v>141</v>
      </c>
      <c r="E1046" s="30">
        <v>630142</v>
      </c>
      <c r="F1046" s="32" t="s">
        <v>91</v>
      </c>
      <c r="G1046" s="32" t="s">
        <v>60</v>
      </c>
      <c r="H1046" s="33" t="str">
        <f t="shared" si="86"/>
        <v>[{"item_id":4,"count":100000}]</v>
      </c>
      <c r="I1046" s="34"/>
      <c r="J1046" s="34" t="str">
        <f t="shared" si="87"/>
        <v>[
{"monster_id":20185,"level":188,"stage":5,"spos":1,"cpos":1},
{"monster_id":20315,"level":188,"stage":5,"spos":2,"cpos":2},
{"monster_id":20031,"level":188,"stage":5,"spos":3,"cpos":3},
{"monster_id":20051,"level":188,"stage":5,"spos":4,"cpos":4},
{"monster_id":20462,"level":188,"stage":5,"spos":5,"cpos":5},
{"monster_id":20452,"level":188,"stage":5,"spos":6,"cpos":6}
]</v>
      </c>
      <c r="L1046" s="3">
        <f t="shared" si="83"/>
        <v>1</v>
      </c>
      <c r="M1046" s="3">
        <f t="shared" si="84"/>
        <v>1</v>
      </c>
      <c r="R1046" s="24" t="s">
        <v>70</v>
      </c>
      <c r="X1046">
        <v>70063</v>
      </c>
      <c r="Z1046">
        <f t="shared" si="85"/>
        <v>188</v>
      </c>
      <c r="AA1046">
        <v>1</v>
      </c>
      <c r="AB1046">
        <v>20185</v>
      </c>
      <c r="AC1046">
        <v>20315</v>
      </c>
      <c r="AD1046">
        <v>20031</v>
      </c>
      <c r="AE1046">
        <v>20051</v>
      </c>
      <c r="AF1046">
        <v>20462</v>
      </c>
      <c r="AG1046">
        <v>20452</v>
      </c>
      <c r="AH1046">
        <v>5</v>
      </c>
      <c r="AI1046">
        <v>5</v>
      </c>
      <c r="AJ1046">
        <v>5</v>
      </c>
      <c r="AK1046">
        <v>5</v>
      </c>
      <c r="AL1046">
        <v>5</v>
      </c>
      <c r="AM1046">
        <v>5</v>
      </c>
    </row>
    <row r="1047" spans="1:39" ht="132" x14ac:dyDescent="0.15">
      <c r="A1047" s="1"/>
      <c r="B1047" s="30">
        <v>630142</v>
      </c>
      <c r="C1047" s="31">
        <v>3</v>
      </c>
      <c r="D1047" s="30">
        <v>142</v>
      </c>
      <c r="E1047" s="31">
        <v>630143</v>
      </c>
      <c r="F1047" s="32" t="s">
        <v>91</v>
      </c>
      <c r="G1047" s="32" t="s">
        <v>60</v>
      </c>
      <c r="H1047" s="33" t="str">
        <f t="shared" si="86"/>
        <v>[{"item_id":1,"count":100000}]</v>
      </c>
      <c r="I1047" s="34"/>
      <c r="J1047" s="34" t="str">
        <f t="shared" si="87"/>
        <v>[
{"monster_id":20354,"level":189,"stage":5,"spos":1,"cpos":1},
{"monster_id":20411,"level":189,"stage":5,"spos":2,"cpos":2},
{"monster_id":20363,"level":189,"stage":5,"spos":3,"cpos":3},
{"monster_id":20152,"level":189,"stage":5,"spos":4,"cpos":4},
{"monster_id":20336,"level":189,"stage":5,"spos":5,"cpos":5},
{"monster_id":20051,"level":189,"stage":5,"spos":6,"cpos":6}
]</v>
      </c>
      <c r="L1047" s="3">
        <f t="shared" si="83"/>
        <v>2</v>
      </c>
      <c r="M1047" s="3">
        <f t="shared" si="84"/>
        <v>2</v>
      </c>
      <c r="S1047" s="24" t="s">
        <v>71</v>
      </c>
      <c r="X1047">
        <v>70063</v>
      </c>
      <c r="Z1047">
        <f t="shared" si="85"/>
        <v>189</v>
      </c>
      <c r="AA1047">
        <v>1</v>
      </c>
      <c r="AB1047">
        <v>20354</v>
      </c>
      <c r="AC1047">
        <v>20411</v>
      </c>
      <c r="AD1047">
        <v>20363</v>
      </c>
      <c r="AE1047">
        <v>20152</v>
      </c>
      <c r="AF1047">
        <v>20336</v>
      </c>
      <c r="AG1047">
        <v>20051</v>
      </c>
      <c r="AH1047">
        <v>5</v>
      </c>
      <c r="AI1047">
        <v>5</v>
      </c>
      <c r="AJ1047">
        <v>5</v>
      </c>
      <c r="AK1047">
        <v>5</v>
      </c>
      <c r="AL1047">
        <v>5</v>
      </c>
      <c r="AM1047">
        <v>5</v>
      </c>
    </row>
    <row r="1048" spans="1:39" ht="132" x14ac:dyDescent="0.15">
      <c r="A1048" s="1"/>
      <c r="B1048" s="30">
        <v>630143</v>
      </c>
      <c r="C1048" s="31">
        <v>3</v>
      </c>
      <c r="D1048" s="30">
        <v>143</v>
      </c>
      <c r="E1048" s="30">
        <v>630144</v>
      </c>
      <c r="F1048" s="32" t="s">
        <v>91</v>
      </c>
      <c r="G1048" s="32" t="s">
        <v>60</v>
      </c>
      <c r="H1048" s="33" t="str">
        <f t="shared" si="86"/>
        <v>[{"item_id":4,"count":100000}]</v>
      </c>
      <c r="I1048" s="34"/>
      <c r="J1048" s="34" t="str">
        <f t="shared" si="87"/>
        <v>[
{"monster_id":20395,"level":190,"stage":5,"spos":1,"cpos":1},
{"monster_id":20442,"level":190,"stage":5,"spos":2,"cpos":2},
{"monster_id":20051,"level":190,"stage":5,"spos":3,"cpos":3},
{"monster_id":20371,"level":190,"stage":5,"spos":4,"cpos":4},
{"monster_id":20402,"level":190,"stage":5,"spos":5,"cpos":5},
{"monster_id":20123,"level":190,"stage":5,"spos":6,"cpos":6}
]</v>
      </c>
      <c r="L1048" s="3">
        <f t="shared" si="83"/>
        <v>3</v>
      </c>
      <c r="M1048" s="3">
        <f t="shared" si="84"/>
        <v>3</v>
      </c>
      <c r="R1048" s="24" t="s">
        <v>70</v>
      </c>
      <c r="X1048">
        <v>70063</v>
      </c>
      <c r="Z1048">
        <f t="shared" si="85"/>
        <v>190</v>
      </c>
      <c r="AA1048">
        <v>1</v>
      </c>
      <c r="AB1048">
        <v>20395</v>
      </c>
      <c r="AC1048">
        <v>20442</v>
      </c>
      <c r="AD1048">
        <v>20051</v>
      </c>
      <c r="AE1048">
        <v>20371</v>
      </c>
      <c r="AF1048">
        <v>20402</v>
      </c>
      <c r="AG1048">
        <v>20123</v>
      </c>
      <c r="AH1048">
        <v>5</v>
      </c>
      <c r="AI1048">
        <v>5</v>
      </c>
      <c r="AJ1048">
        <v>5</v>
      </c>
      <c r="AK1048">
        <v>5</v>
      </c>
      <c r="AL1048">
        <v>5</v>
      </c>
      <c r="AM1048">
        <v>5</v>
      </c>
    </row>
    <row r="1049" spans="1:39" ht="132" x14ac:dyDescent="0.15">
      <c r="A1049" s="1"/>
      <c r="B1049" s="30">
        <v>630144</v>
      </c>
      <c r="C1049" s="31">
        <v>3</v>
      </c>
      <c r="D1049" s="30">
        <v>144</v>
      </c>
      <c r="E1049" s="31">
        <v>630145</v>
      </c>
      <c r="F1049" s="32" t="s">
        <v>91</v>
      </c>
      <c r="G1049" s="32" t="s">
        <v>60</v>
      </c>
      <c r="H1049" s="33" t="str">
        <f t="shared" si="86"/>
        <v>[{"item_id":1,"count":100000}]</v>
      </c>
      <c r="I1049" s="34"/>
      <c r="J1049" s="34" t="str">
        <f t="shared" si="87"/>
        <v>[
{"monster_id":20344,"level":191,"stage":5,"spos":1,"cpos":1},
{"monster_id":20163,"level":191,"stage":5,"spos":2,"cpos":2},
{"monster_id":20406,"level":191,"stage":5,"spos":3,"cpos":3},
{"monster_id":20042,"level":191,"stage":5,"spos":4,"cpos":4},
{"monster_id":20132,"level":191,"stage":5,"spos":5,"cpos":5},
{"monster_id":20335,"level":191,"stage":5,"spos":6,"cpos":6}
]</v>
      </c>
      <c r="L1049" s="3">
        <f t="shared" si="83"/>
        <v>4</v>
      </c>
      <c r="M1049" s="3">
        <f t="shared" si="84"/>
        <v>4</v>
      </c>
      <c r="S1049" s="24" t="s">
        <v>71</v>
      </c>
      <c r="X1049">
        <v>70063</v>
      </c>
      <c r="Z1049">
        <f t="shared" si="85"/>
        <v>191</v>
      </c>
      <c r="AA1049">
        <v>1</v>
      </c>
      <c r="AB1049">
        <v>20344</v>
      </c>
      <c r="AC1049">
        <v>20163</v>
      </c>
      <c r="AD1049">
        <v>20406</v>
      </c>
      <c r="AE1049">
        <v>20042</v>
      </c>
      <c r="AF1049">
        <v>20132</v>
      </c>
      <c r="AG1049">
        <v>20335</v>
      </c>
      <c r="AH1049">
        <v>5</v>
      </c>
      <c r="AI1049">
        <v>5</v>
      </c>
      <c r="AJ1049">
        <v>5</v>
      </c>
      <c r="AK1049">
        <v>5</v>
      </c>
      <c r="AL1049">
        <v>5</v>
      </c>
      <c r="AM1049">
        <v>5</v>
      </c>
    </row>
    <row r="1050" spans="1:39" ht="132" x14ac:dyDescent="0.15">
      <c r="A1050" s="1"/>
      <c r="B1050" s="30">
        <v>630145</v>
      </c>
      <c r="C1050" s="31">
        <v>3</v>
      </c>
      <c r="D1050" s="30">
        <v>145</v>
      </c>
      <c r="E1050" s="30">
        <v>630146</v>
      </c>
      <c r="F1050" s="32" t="s">
        <v>91</v>
      </c>
      <c r="G1050" s="32" t="s">
        <v>60</v>
      </c>
      <c r="H1050" s="33" t="str">
        <f t="shared" si="86"/>
        <v>[{"item_id":164,"count":12}]</v>
      </c>
      <c r="I1050" s="34">
        <v>1</v>
      </c>
      <c r="J1050" s="34" t="str">
        <f>"[
{""monster_id"":"&amp;AB1050&amp;",""level"":"&amp;Z1050&amp;",""stage"":"&amp;AH1050&amp;",""spos"":1,""cpos"":1,""boss"":1},
{""monster_id"":"&amp;AC1050&amp;",""level"":"&amp;Z1050&amp;",""stage"":"&amp;AI1050&amp;",""spos"":2,""cpos"":2},
{""monster_id"":"&amp;AD1050&amp;",""level"":"&amp;Z1050&amp;",""stage"":"&amp;AJ1050&amp;",""spos"":3,""cpos"":3},
{""monster_id"":"&amp;AE1050&amp;",""level"":"&amp;Z1050&amp;",""stage"":"&amp;AK1050&amp;",""spos"":4,""cpos"":4},
{""monster_id"":"&amp;AF1050&amp;",""level"":"&amp;Z1050&amp;",""stage"":"&amp;AL1050&amp;",""spos"":5,""cpos"":5},
{""monster_id"":"&amp;AG1050&amp;",""level"":"&amp;Z1050&amp;",""stage"":"&amp;AM1050&amp;",""spos"":6,""cpos"":6}
]"</f>
        <v>[
{"monster_id":20441,"level":193,"stage":5,"spos":1,"cpos":1,"boss":1},
{"monster_id":20453,"level":193,"stage":5,"spos":2,"cpos":2},
{"monster_id":20046,"level":193,"stage":5,"spos":3,"cpos":3},
{"monster_id":20183,"level":193,"stage":5,"spos":4,"cpos":4},
{"monster_id":20083,"level":193,"stage":5,"spos":5,"cpos":5},
{"monster_id":20115,"level":193,"stage":5,"spos":6,"cpos":6}
]</v>
      </c>
      <c r="L1050" s="3">
        <f t="shared" si="83"/>
        <v>0</v>
      </c>
      <c r="M1050" s="3">
        <f t="shared" si="84"/>
        <v>5</v>
      </c>
      <c r="T1050" s="24" t="str">
        <f>"{""item_id"":"&amp;W1050&amp;",""count"":12}"</f>
        <v>{"item_id":164,"count":12}</v>
      </c>
      <c r="W1050">
        <v>164</v>
      </c>
      <c r="X1050">
        <v>70063</v>
      </c>
      <c r="Z1050">
        <f t="shared" si="85"/>
        <v>193</v>
      </c>
      <c r="AA1050">
        <v>2</v>
      </c>
      <c r="AB1050">
        <v>20441</v>
      </c>
      <c r="AC1050">
        <v>20453</v>
      </c>
      <c r="AD1050">
        <v>20046</v>
      </c>
      <c r="AE1050">
        <v>20183</v>
      </c>
      <c r="AF1050">
        <v>20083</v>
      </c>
      <c r="AG1050">
        <v>20115</v>
      </c>
      <c r="AH1050">
        <v>5</v>
      </c>
      <c r="AI1050">
        <v>5</v>
      </c>
      <c r="AJ1050">
        <v>5</v>
      </c>
      <c r="AK1050">
        <v>5</v>
      </c>
      <c r="AL1050">
        <v>5</v>
      </c>
      <c r="AM1050">
        <v>5</v>
      </c>
    </row>
    <row r="1051" spans="1:39" ht="132" x14ac:dyDescent="0.15">
      <c r="A1051" s="1"/>
      <c r="B1051" s="30">
        <v>630146</v>
      </c>
      <c r="C1051" s="31">
        <v>3</v>
      </c>
      <c r="D1051" s="30">
        <v>146</v>
      </c>
      <c r="E1051" s="31">
        <v>630147</v>
      </c>
      <c r="F1051" s="32" t="s">
        <v>91</v>
      </c>
      <c r="G1051" s="32" t="s">
        <v>60</v>
      </c>
      <c r="H1051" s="33" t="str">
        <f t="shared" si="86"/>
        <v>[{"item_id":4,"count":100000}]</v>
      </c>
      <c r="I1051" s="34"/>
      <c r="J1051" s="34" t="str">
        <f t="shared" si="87"/>
        <v>[
{"monster_id":20431,"level":194,"stage":5,"spos":1,"cpos":1},
{"monster_id":20071,"level":194,"stage":5,"spos":2,"cpos":2},
{"monster_id":20376,"level":194,"stage":5,"spos":3,"cpos":3},
{"monster_id":20142,"level":194,"stage":5,"spos":4,"cpos":4},
{"monster_id":20141,"level":194,"stage":5,"spos":5,"cpos":5},
{"monster_id":20055,"level":194,"stage":5,"spos":6,"cpos":6}
]</v>
      </c>
      <c r="L1051" s="3">
        <f t="shared" si="83"/>
        <v>1</v>
      </c>
      <c r="M1051" s="3">
        <f t="shared" si="84"/>
        <v>6</v>
      </c>
      <c r="R1051" s="24" t="s">
        <v>70</v>
      </c>
      <c r="X1051">
        <v>70063</v>
      </c>
      <c r="Z1051">
        <f t="shared" si="85"/>
        <v>194</v>
      </c>
      <c r="AA1051">
        <v>1</v>
      </c>
      <c r="AB1051">
        <v>20431</v>
      </c>
      <c r="AC1051">
        <v>20071</v>
      </c>
      <c r="AD1051">
        <v>20376</v>
      </c>
      <c r="AE1051">
        <v>20142</v>
      </c>
      <c r="AF1051">
        <v>20141</v>
      </c>
      <c r="AG1051">
        <v>20055</v>
      </c>
      <c r="AH1051">
        <v>5</v>
      </c>
      <c r="AI1051">
        <v>5</v>
      </c>
      <c r="AJ1051">
        <v>5</v>
      </c>
      <c r="AK1051">
        <v>5</v>
      </c>
      <c r="AL1051">
        <v>5</v>
      </c>
      <c r="AM1051">
        <v>5</v>
      </c>
    </row>
    <row r="1052" spans="1:39" ht="132" x14ac:dyDescent="0.15">
      <c r="A1052" s="1"/>
      <c r="B1052" s="30">
        <v>630147</v>
      </c>
      <c r="C1052" s="31">
        <v>3</v>
      </c>
      <c r="D1052" s="30">
        <v>147</v>
      </c>
      <c r="E1052" s="30">
        <v>630148</v>
      </c>
      <c r="F1052" s="32" t="s">
        <v>91</v>
      </c>
      <c r="G1052" s="32" t="s">
        <v>60</v>
      </c>
      <c r="H1052" s="33" t="str">
        <f t="shared" si="86"/>
        <v>[{"item_id":1,"count":100000}]</v>
      </c>
      <c r="I1052" s="34"/>
      <c r="J1052" s="34" t="str">
        <f t="shared" si="87"/>
        <v>[
{"monster_id":20161,"level":195,"stage":5,"spos":1,"cpos":1},
{"monster_id":20415,"level":195,"stage":5,"spos":2,"cpos":2},
{"monster_id":20424,"level":195,"stage":5,"spos":3,"cpos":3},
{"monster_id":20383,"level":195,"stage":5,"spos":4,"cpos":4},
{"monster_id":20332,"level":195,"stage":5,"spos":5,"cpos":5},
{"monster_id":20024,"level":195,"stage":5,"spos":6,"cpos":6}
]</v>
      </c>
      <c r="L1052" s="3">
        <f t="shared" si="83"/>
        <v>2</v>
      </c>
      <c r="M1052" s="3">
        <f t="shared" si="84"/>
        <v>7</v>
      </c>
      <c r="S1052" s="24" t="s">
        <v>71</v>
      </c>
      <c r="X1052">
        <v>70063</v>
      </c>
      <c r="Z1052">
        <f t="shared" si="85"/>
        <v>195</v>
      </c>
      <c r="AA1052">
        <v>1</v>
      </c>
      <c r="AB1052">
        <v>20161</v>
      </c>
      <c r="AC1052">
        <v>20415</v>
      </c>
      <c r="AD1052">
        <v>20424</v>
      </c>
      <c r="AE1052">
        <v>20383</v>
      </c>
      <c r="AF1052">
        <v>20332</v>
      </c>
      <c r="AG1052">
        <v>20024</v>
      </c>
      <c r="AH1052">
        <v>5</v>
      </c>
      <c r="AI1052">
        <v>5</v>
      </c>
      <c r="AJ1052">
        <v>5</v>
      </c>
      <c r="AK1052">
        <v>5</v>
      </c>
      <c r="AL1052">
        <v>5</v>
      </c>
      <c r="AM1052">
        <v>5</v>
      </c>
    </row>
    <row r="1053" spans="1:39" ht="132" x14ac:dyDescent="0.15">
      <c r="A1053" s="1"/>
      <c r="B1053" s="30">
        <v>630148</v>
      </c>
      <c r="C1053" s="31">
        <v>3</v>
      </c>
      <c r="D1053" s="30">
        <v>148</v>
      </c>
      <c r="E1053" s="31">
        <v>630149</v>
      </c>
      <c r="F1053" s="32" t="s">
        <v>91</v>
      </c>
      <c r="G1053" s="32" t="s">
        <v>60</v>
      </c>
      <c r="H1053" s="33" t="str">
        <f t="shared" si="86"/>
        <v>[{"item_id":4,"count":100000}]</v>
      </c>
      <c r="I1053" s="34"/>
      <c r="J1053" s="34" t="str">
        <f t="shared" si="87"/>
        <v>[
{"monster_id":20455,"level":196,"stage":5,"spos":1,"cpos":1},
{"monster_id":20446,"level":196,"stage":5,"spos":2,"cpos":2},
{"monster_id":20085,"level":196,"stage":5,"spos":3,"cpos":3},
{"monster_id":20172,"level":196,"stage":5,"spos":4,"cpos":4},
{"monster_id":20082,"level":196,"stage":5,"spos":5,"cpos":5},
{"monster_id":20013,"level":196,"stage":5,"spos":6,"cpos":6}
]</v>
      </c>
      <c r="L1053" s="3">
        <f t="shared" si="83"/>
        <v>3</v>
      </c>
      <c r="M1053" s="3">
        <f t="shared" si="84"/>
        <v>8</v>
      </c>
      <c r="R1053" s="24" t="s">
        <v>70</v>
      </c>
      <c r="X1053">
        <v>70063</v>
      </c>
      <c r="Z1053">
        <f t="shared" si="85"/>
        <v>196</v>
      </c>
      <c r="AA1053">
        <v>1</v>
      </c>
      <c r="AB1053">
        <v>20455</v>
      </c>
      <c r="AC1053">
        <v>20446</v>
      </c>
      <c r="AD1053">
        <v>20085</v>
      </c>
      <c r="AE1053">
        <v>20172</v>
      </c>
      <c r="AF1053">
        <v>20082</v>
      </c>
      <c r="AG1053">
        <v>20013</v>
      </c>
      <c r="AH1053">
        <v>5</v>
      </c>
      <c r="AI1053">
        <v>5</v>
      </c>
      <c r="AJ1053">
        <v>5</v>
      </c>
      <c r="AK1053">
        <v>5</v>
      </c>
      <c r="AL1053">
        <v>5</v>
      </c>
      <c r="AM1053">
        <v>5</v>
      </c>
    </row>
    <row r="1054" spans="1:39" ht="132" x14ac:dyDescent="0.15">
      <c r="A1054" s="1"/>
      <c r="B1054" s="30">
        <v>630149</v>
      </c>
      <c r="C1054" s="31">
        <v>3</v>
      </c>
      <c r="D1054" s="30">
        <v>149</v>
      </c>
      <c r="E1054" s="30">
        <v>630150</v>
      </c>
      <c r="F1054" s="32" t="s">
        <v>91</v>
      </c>
      <c r="G1054" s="32" t="s">
        <v>60</v>
      </c>
      <c r="H1054" s="33" t="str">
        <f t="shared" si="86"/>
        <v>[{"item_id":1,"count":100000}]</v>
      </c>
      <c r="I1054" s="34"/>
      <c r="J1054" s="34" t="str">
        <f t="shared" si="87"/>
        <v>[
{"monster_id":20116,"level":197,"stage":5,"spos":1,"cpos":1},
{"monster_id":20046,"level":197,"stage":5,"spos":2,"cpos":2},
{"monster_id":20013,"level":197,"stage":5,"spos":3,"cpos":3},
{"monster_id":20042,"level":197,"stage":5,"spos":4,"cpos":4},
{"monster_id":20336,"level":197,"stage":5,"spos":5,"cpos":5},
{"monster_id":20365,"level":197,"stage":5,"spos":6,"cpos":6}
]</v>
      </c>
      <c r="L1054" s="3">
        <f t="shared" si="83"/>
        <v>4</v>
      </c>
      <c r="M1054" s="3">
        <f t="shared" si="84"/>
        <v>9</v>
      </c>
      <c r="S1054" s="24" t="s">
        <v>71</v>
      </c>
      <c r="X1054">
        <v>70063</v>
      </c>
      <c r="Z1054">
        <f t="shared" si="85"/>
        <v>197</v>
      </c>
      <c r="AA1054">
        <v>1</v>
      </c>
      <c r="AB1054">
        <v>20116</v>
      </c>
      <c r="AC1054">
        <v>20046</v>
      </c>
      <c r="AD1054">
        <v>20013</v>
      </c>
      <c r="AE1054">
        <v>20042</v>
      </c>
      <c r="AF1054">
        <v>20336</v>
      </c>
      <c r="AG1054">
        <v>20365</v>
      </c>
      <c r="AH1054">
        <v>5</v>
      </c>
      <c r="AI1054">
        <v>5</v>
      </c>
      <c r="AJ1054">
        <v>5</v>
      </c>
      <c r="AK1054">
        <v>5</v>
      </c>
      <c r="AL1054">
        <v>5</v>
      </c>
      <c r="AM1054">
        <v>5</v>
      </c>
    </row>
    <row r="1055" spans="1:39" ht="132" x14ac:dyDescent="0.15">
      <c r="A1055" s="1"/>
      <c r="B1055" s="30">
        <v>630150</v>
      </c>
      <c r="C1055" s="31">
        <v>3</v>
      </c>
      <c r="D1055" s="30">
        <v>150</v>
      </c>
      <c r="E1055" s="31">
        <v>630151</v>
      </c>
      <c r="F1055" s="32" t="s">
        <v>91</v>
      </c>
      <c r="G1055" s="32" t="s">
        <v>60</v>
      </c>
      <c r="H1055" s="33" t="str">
        <f t="shared" si="86"/>
        <v>[{"item_id":70063,"count":21}]</v>
      </c>
      <c r="I1055" s="34">
        <v>1</v>
      </c>
      <c r="J1055" s="34" t="str">
        <f>"[
{""monster_id"":"&amp;AB1055&amp;",""level"":"&amp;Z1055&amp;",""stage"":"&amp;AH1055&amp;",""spos"":1,""cpos"":1,""boss"":1},
{""monster_id"":"&amp;AC1055&amp;",""level"":"&amp;Z1055&amp;",""stage"":"&amp;AI1055&amp;",""spos"":2,""cpos"":2},
{""monster_id"":"&amp;AD1055&amp;",""level"":"&amp;Z1055&amp;",""stage"":"&amp;AJ1055&amp;",""spos"":3,""cpos"":3},
{""monster_id"":"&amp;AE1055&amp;",""level"":"&amp;Z1055&amp;",""stage"":"&amp;AK1055&amp;",""spos"":4,""cpos"":4},
{""monster_id"":"&amp;AF1055&amp;",""level"":"&amp;Z1055&amp;",""stage"":"&amp;AL1055&amp;",""spos"":5,""cpos"":5},
{""monster_id"":"&amp;AG1055&amp;",""level"":"&amp;Z1055&amp;",""stage"":"&amp;AM1055&amp;",""spos"":6,""cpos"":6}
]"</f>
        <v>[
{"monster_id":20411,"level":199,"stage":6,"spos":1,"cpos":1,"boss":1},
{"monster_id":20363,"level":199,"stage":6,"spos":2,"cpos":2},
{"monster_id":20335,"level":199,"stage":6,"spos":3,"cpos":3},
{"monster_id":20415,"level":199,"stage":6,"spos":4,"cpos":4},
{"monster_id":20332,"level":199,"stage":6,"spos":5,"cpos":5},
{"monster_id":20342,"level":199,"stage":6,"spos":6,"cpos":6}
]</v>
      </c>
      <c r="L1055" s="3">
        <f t="shared" si="83"/>
        <v>0</v>
      </c>
      <c r="M1055" s="3">
        <f t="shared" si="84"/>
        <v>0</v>
      </c>
      <c r="U1055" s="24" t="str">
        <f>"{""item_id"":"&amp;X1055&amp;",""count"":21}"</f>
        <v>{"item_id":70063,"count":21}</v>
      </c>
      <c r="X1055">
        <v>70063</v>
      </c>
      <c r="Z1055">
        <f t="shared" si="85"/>
        <v>199</v>
      </c>
      <c r="AA1055">
        <v>2</v>
      </c>
      <c r="AB1055">
        <v>20411</v>
      </c>
      <c r="AC1055">
        <v>20363</v>
      </c>
      <c r="AD1055">
        <v>20335</v>
      </c>
      <c r="AE1055">
        <v>20415</v>
      </c>
      <c r="AF1055">
        <v>20332</v>
      </c>
      <c r="AG1055">
        <v>20342</v>
      </c>
      <c r="AH1055">
        <v>6</v>
      </c>
      <c r="AI1055">
        <v>6</v>
      </c>
      <c r="AJ1055">
        <v>6</v>
      </c>
      <c r="AK1055">
        <v>6</v>
      </c>
      <c r="AL1055">
        <v>6</v>
      </c>
      <c r="AM1055">
        <v>6</v>
      </c>
    </row>
    <row r="1056" spans="1:39" ht="132" x14ac:dyDescent="0.15">
      <c r="A1056" s="1"/>
      <c r="B1056" s="30">
        <v>630151</v>
      </c>
      <c r="C1056" s="31">
        <v>3</v>
      </c>
      <c r="D1056" s="30">
        <v>151</v>
      </c>
      <c r="E1056" s="30">
        <v>630152</v>
      </c>
      <c r="F1056" s="32" t="s">
        <v>91</v>
      </c>
      <c r="G1056" s="32" t="s">
        <v>60</v>
      </c>
      <c r="H1056" s="33" t="str">
        <f t="shared" si="86"/>
        <v>[{"item_id":4,"count":100000}]</v>
      </c>
      <c r="I1056" s="34"/>
      <c r="J1056" s="34" t="str">
        <f t="shared" si="87"/>
        <v>[
{"monster_id":20444,"level":200,"stage":6,"spos":1,"cpos":1},
{"monster_id":20392,"level":200,"stage":6,"spos":2,"cpos":2},
{"monster_id":20042,"level":200,"stage":6,"spos":3,"cpos":3},
{"monster_id":20042,"level":200,"stage":6,"spos":4,"cpos":4},
{"monster_id":20351,"level":200,"stage":6,"spos":5,"cpos":5},
{"monster_id":20415,"level":200,"stage":6,"spos":6,"cpos":6}
]</v>
      </c>
      <c r="L1056" s="3">
        <f t="shared" si="83"/>
        <v>1</v>
      </c>
      <c r="M1056" s="3">
        <f t="shared" si="84"/>
        <v>1</v>
      </c>
      <c r="R1056" s="24" t="s">
        <v>70</v>
      </c>
      <c r="X1056">
        <v>70063</v>
      </c>
      <c r="Z1056">
        <f t="shared" si="85"/>
        <v>200</v>
      </c>
      <c r="AA1056">
        <v>1</v>
      </c>
      <c r="AB1056">
        <v>20444</v>
      </c>
      <c r="AC1056">
        <v>20392</v>
      </c>
      <c r="AD1056">
        <v>20042</v>
      </c>
      <c r="AE1056">
        <v>20042</v>
      </c>
      <c r="AF1056">
        <v>20351</v>
      </c>
      <c r="AG1056">
        <v>20415</v>
      </c>
      <c r="AH1056">
        <v>6</v>
      </c>
      <c r="AI1056">
        <v>6</v>
      </c>
      <c r="AJ1056">
        <v>6</v>
      </c>
      <c r="AK1056">
        <v>6</v>
      </c>
      <c r="AL1056">
        <v>6</v>
      </c>
      <c r="AM1056">
        <v>6</v>
      </c>
    </row>
    <row r="1057" spans="1:39" ht="132" x14ac:dyDescent="0.15">
      <c r="A1057" s="1"/>
      <c r="B1057" s="30">
        <v>630152</v>
      </c>
      <c r="C1057" s="31">
        <v>3</v>
      </c>
      <c r="D1057" s="30">
        <v>152</v>
      </c>
      <c r="E1057" s="31">
        <v>630153</v>
      </c>
      <c r="F1057" s="32" t="s">
        <v>91</v>
      </c>
      <c r="G1057" s="32" t="s">
        <v>60</v>
      </c>
      <c r="H1057" s="33" t="str">
        <f t="shared" si="86"/>
        <v>[{"item_id":1,"count":100000}]</v>
      </c>
      <c r="I1057" s="34"/>
      <c r="J1057" s="34" t="str">
        <f t="shared" si="87"/>
        <v>[
{"monster_id":20474,"level":201,"stage":6,"spos":1,"cpos":1},
{"monster_id":20172,"level":201,"stage":6,"spos":2,"cpos":2},
{"monster_id":20012,"level":201,"stage":6,"spos":3,"cpos":3},
{"monster_id":20025,"level":201,"stage":6,"spos":4,"cpos":4},
{"monster_id":20395,"level":201,"stage":6,"spos":5,"cpos":5},
{"monster_id":20084,"level":201,"stage":6,"spos":6,"cpos":6}
]</v>
      </c>
      <c r="L1057" s="3">
        <f t="shared" si="83"/>
        <v>2</v>
      </c>
      <c r="M1057" s="3">
        <f t="shared" si="84"/>
        <v>2</v>
      </c>
      <c r="S1057" s="24" t="s">
        <v>71</v>
      </c>
      <c r="X1057">
        <v>70063</v>
      </c>
      <c r="Z1057">
        <f t="shared" si="85"/>
        <v>201</v>
      </c>
      <c r="AA1057">
        <v>1</v>
      </c>
      <c r="AB1057">
        <v>20474</v>
      </c>
      <c r="AC1057">
        <v>20172</v>
      </c>
      <c r="AD1057">
        <v>20012</v>
      </c>
      <c r="AE1057">
        <v>20025</v>
      </c>
      <c r="AF1057">
        <v>20395</v>
      </c>
      <c r="AG1057">
        <v>20084</v>
      </c>
      <c r="AH1057">
        <v>6</v>
      </c>
      <c r="AI1057">
        <v>6</v>
      </c>
      <c r="AJ1057">
        <v>6</v>
      </c>
      <c r="AK1057">
        <v>6</v>
      </c>
      <c r="AL1057">
        <v>6</v>
      </c>
      <c r="AM1057">
        <v>6</v>
      </c>
    </row>
    <row r="1058" spans="1:39" ht="132" x14ac:dyDescent="0.15">
      <c r="A1058" s="1"/>
      <c r="B1058" s="30">
        <v>630153</v>
      </c>
      <c r="C1058" s="31">
        <v>3</v>
      </c>
      <c r="D1058" s="30">
        <v>153</v>
      </c>
      <c r="E1058" s="30">
        <v>630154</v>
      </c>
      <c r="F1058" s="32" t="s">
        <v>91</v>
      </c>
      <c r="G1058" s="32" t="s">
        <v>60</v>
      </c>
      <c r="H1058" s="33" t="str">
        <f t="shared" si="86"/>
        <v>[{"item_id":4,"count":100000}]</v>
      </c>
      <c r="I1058" s="34"/>
      <c r="J1058" s="34" t="str">
        <f t="shared" si="87"/>
        <v>[
{"monster_id":20455,"level":202,"stage":6,"spos":1,"cpos":1},
{"monster_id":20414,"level":202,"stage":6,"spos":2,"cpos":2},
{"monster_id":20131,"level":202,"stage":6,"spos":3,"cpos":3},
{"monster_id":20143,"level":202,"stage":6,"spos":4,"cpos":4},
{"monster_id":20061,"level":202,"stage":6,"spos":5,"cpos":5},
{"monster_id":20052,"level":202,"stage":6,"spos":6,"cpos":6}
]</v>
      </c>
      <c r="L1058" s="3">
        <f t="shared" si="83"/>
        <v>3</v>
      </c>
      <c r="M1058" s="3">
        <f t="shared" si="84"/>
        <v>3</v>
      </c>
      <c r="R1058" s="24" t="s">
        <v>70</v>
      </c>
      <c r="X1058">
        <v>70063</v>
      </c>
      <c r="Z1058">
        <f t="shared" si="85"/>
        <v>202</v>
      </c>
      <c r="AA1058">
        <v>1</v>
      </c>
      <c r="AB1058">
        <v>20455</v>
      </c>
      <c r="AC1058">
        <v>20414</v>
      </c>
      <c r="AD1058">
        <v>20131</v>
      </c>
      <c r="AE1058">
        <v>20143</v>
      </c>
      <c r="AF1058">
        <v>20061</v>
      </c>
      <c r="AG1058">
        <v>20052</v>
      </c>
      <c r="AH1058">
        <v>6</v>
      </c>
      <c r="AI1058">
        <v>6</v>
      </c>
      <c r="AJ1058">
        <v>6</v>
      </c>
      <c r="AK1058">
        <v>6</v>
      </c>
      <c r="AL1058">
        <v>6</v>
      </c>
      <c r="AM1058">
        <v>6</v>
      </c>
    </row>
    <row r="1059" spans="1:39" ht="132" x14ac:dyDescent="0.15">
      <c r="A1059" s="1"/>
      <c r="B1059" s="30">
        <v>630154</v>
      </c>
      <c r="C1059" s="31">
        <v>3</v>
      </c>
      <c r="D1059" s="30">
        <v>154</v>
      </c>
      <c r="E1059" s="31">
        <v>630155</v>
      </c>
      <c r="F1059" s="32" t="s">
        <v>91</v>
      </c>
      <c r="G1059" s="32" t="s">
        <v>60</v>
      </c>
      <c r="H1059" s="33" t="str">
        <f t="shared" si="86"/>
        <v>[{"item_id":1,"count":100000}]</v>
      </c>
      <c r="I1059" s="34"/>
      <c r="J1059" s="34" t="str">
        <f t="shared" si="87"/>
        <v>[
{"monster_id":20424,"level":203,"stage":5,"spos":1,"cpos":1},
{"monster_id":20371,"level":203,"stage":5,"spos":2,"cpos":2},
{"monster_id":20074,"level":203,"stage":6,"spos":3,"cpos":3},
{"monster_id":20012,"level":203,"stage":6,"spos":4,"cpos":4},
{"monster_id":20026,"level":203,"stage":6,"spos":5,"cpos":5},
{"monster_id":20133,"level":203,"stage":6,"spos":6,"cpos":6}
]</v>
      </c>
      <c r="L1059" s="3">
        <f t="shared" si="83"/>
        <v>4</v>
      </c>
      <c r="M1059" s="3">
        <f t="shared" si="84"/>
        <v>4</v>
      </c>
      <c r="S1059" s="24" t="s">
        <v>71</v>
      </c>
      <c r="X1059">
        <v>70063</v>
      </c>
      <c r="Z1059">
        <f t="shared" si="85"/>
        <v>203</v>
      </c>
      <c r="AA1059">
        <v>1</v>
      </c>
      <c r="AB1059">
        <v>20424</v>
      </c>
      <c r="AC1059">
        <v>20371</v>
      </c>
      <c r="AD1059">
        <v>20074</v>
      </c>
      <c r="AE1059">
        <v>20012</v>
      </c>
      <c r="AF1059">
        <v>20026</v>
      </c>
      <c r="AG1059">
        <v>20133</v>
      </c>
      <c r="AH1059">
        <v>5</v>
      </c>
      <c r="AI1059">
        <v>5</v>
      </c>
      <c r="AJ1059">
        <v>6</v>
      </c>
      <c r="AK1059">
        <v>6</v>
      </c>
      <c r="AL1059">
        <v>6</v>
      </c>
      <c r="AM1059">
        <v>6</v>
      </c>
    </row>
    <row r="1060" spans="1:39" ht="132" x14ac:dyDescent="0.15">
      <c r="A1060" s="1"/>
      <c r="B1060" s="30">
        <v>630155</v>
      </c>
      <c r="C1060" s="31">
        <v>3</v>
      </c>
      <c r="D1060" s="30">
        <v>155</v>
      </c>
      <c r="E1060" s="30">
        <v>630156</v>
      </c>
      <c r="F1060" s="32" t="s">
        <v>91</v>
      </c>
      <c r="G1060" s="32" t="s">
        <v>60</v>
      </c>
      <c r="H1060" s="33" t="str">
        <f t="shared" si="86"/>
        <v>[{"item_id":161,"count":20}]</v>
      </c>
      <c r="I1060" s="34">
        <v>1</v>
      </c>
      <c r="J1060" s="34" t="str">
        <f>"[
{""monster_id"":"&amp;AB1060&amp;",""level"":"&amp;Z1060&amp;",""stage"":"&amp;AH1060&amp;",""spos"":1,""cpos"":1,""boss"":1},
{""monster_id"":"&amp;AC1060&amp;",""level"":"&amp;Z1060&amp;",""stage"":"&amp;AI1060&amp;",""spos"":2,""cpos"":2},
{""monster_id"":"&amp;AD1060&amp;",""level"":"&amp;Z1060&amp;",""stage"":"&amp;AJ1060&amp;",""spos"":3,""cpos"":3},
{""monster_id"":"&amp;AE1060&amp;",""level"":"&amp;Z1060&amp;",""stage"":"&amp;AK1060&amp;",""spos"":4,""cpos"":4},
{""monster_id"":"&amp;AF1060&amp;",""level"":"&amp;Z1060&amp;",""stage"":"&amp;AL1060&amp;",""spos"":5,""cpos"":5},
{""monster_id"":"&amp;AG1060&amp;",""level"":"&amp;Z1060&amp;",""stage"":"&amp;AM1060&amp;",""spos"":6,""cpos"":6}
]"</f>
        <v>[
{"monster_id":20136,"level":205,"stage":6,"spos":1,"cpos":1,"boss":1},
{"monster_id":20386,"level":205,"stage":5,"spos":2,"cpos":2},
{"monster_id":20343,"level":205,"stage":6,"spos":3,"cpos":3},
{"monster_id":20345,"level":205,"stage":6,"spos":4,"cpos":4},
{"monster_id":20044,"level":205,"stage":6,"spos":5,"cpos":5},
{"monster_id":20153,"level":205,"stage":6,"spos":6,"cpos":6}
]</v>
      </c>
      <c r="L1060" s="3">
        <f t="shared" si="83"/>
        <v>0</v>
      </c>
      <c r="M1060" s="3">
        <f t="shared" si="84"/>
        <v>5</v>
      </c>
      <c r="T1060" s="24" t="str">
        <f>"{""item_id"":"&amp;W1060&amp;",""count"":20}"</f>
        <v>{"item_id":161,"count":20}</v>
      </c>
      <c r="W1060">
        <v>161</v>
      </c>
      <c r="X1060">
        <v>70063</v>
      </c>
      <c r="Z1060">
        <f t="shared" si="85"/>
        <v>205</v>
      </c>
      <c r="AA1060">
        <v>2</v>
      </c>
      <c r="AB1060">
        <v>20136</v>
      </c>
      <c r="AC1060">
        <v>20386</v>
      </c>
      <c r="AD1060">
        <v>20343</v>
      </c>
      <c r="AE1060">
        <v>20345</v>
      </c>
      <c r="AF1060">
        <v>20044</v>
      </c>
      <c r="AG1060">
        <v>20153</v>
      </c>
      <c r="AH1060">
        <v>6</v>
      </c>
      <c r="AI1060">
        <v>5</v>
      </c>
      <c r="AJ1060">
        <v>6</v>
      </c>
      <c r="AK1060">
        <v>6</v>
      </c>
      <c r="AL1060">
        <v>6</v>
      </c>
      <c r="AM1060">
        <v>6</v>
      </c>
    </row>
    <row r="1061" spans="1:39" ht="132" x14ac:dyDescent="0.15">
      <c r="A1061" s="1"/>
      <c r="B1061" s="30">
        <v>630156</v>
      </c>
      <c r="C1061" s="31">
        <v>3</v>
      </c>
      <c r="D1061" s="30">
        <v>156</v>
      </c>
      <c r="E1061" s="31">
        <v>630157</v>
      </c>
      <c r="F1061" s="32" t="s">
        <v>91</v>
      </c>
      <c r="G1061" s="32" t="s">
        <v>60</v>
      </c>
      <c r="H1061" s="33" t="str">
        <f t="shared" si="86"/>
        <v>[{"item_id":4,"count":100000}]</v>
      </c>
      <c r="I1061" s="34"/>
      <c r="J1061" s="34" t="str">
        <f t="shared" si="87"/>
        <v>[
{"monster_id":20052,"level":206,"stage":6,"spos":1,"cpos":1},
{"monster_id":20013,"level":206,"stage":6,"spos":2,"cpos":2},
{"monster_id":20381,"level":206,"stage":5,"spos":3,"cpos":3},
{"monster_id":20383,"level":206,"stage":5,"spos":4,"cpos":4},
{"monster_id":20471,"level":206,"stage":6,"spos":5,"cpos":5},
{"monster_id":20063,"level":206,"stage":6,"spos":6,"cpos":6}
]</v>
      </c>
      <c r="L1061" s="3">
        <f t="shared" si="83"/>
        <v>1</v>
      </c>
      <c r="M1061" s="3">
        <f t="shared" si="84"/>
        <v>6</v>
      </c>
      <c r="R1061" s="24" t="s">
        <v>70</v>
      </c>
      <c r="X1061">
        <v>70063</v>
      </c>
      <c r="Z1061">
        <f t="shared" si="85"/>
        <v>206</v>
      </c>
      <c r="AA1061">
        <v>1</v>
      </c>
      <c r="AB1061">
        <v>20052</v>
      </c>
      <c r="AC1061">
        <v>20013</v>
      </c>
      <c r="AD1061">
        <v>20381</v>
      </c>
      <c r="AE1061">
        <v>20383</v>
      </c>
      <c r="AF1061">
        <v>20471</v>
      </c>
      <c r="AG1061">
        <v>20063</v>
      </c>
      <c r="AH1061">
        <v>6</v>
      </c>
      <c r="AI1061">
        <v>6</v>
      </c>
      <c r="AJ1061">
        <v>5</v>
      </c>
      <c r="AK1061">
        <v>5</v>
      </c>
      <c r="AL1061">
        <v>6</v>
      </c>
      <c r="AM1061">
        <v>6</v>
      </c>
    </row>
    <row r="1062" spans="1:39" ht="132" x14ac:dyDescent="0.15">
      <c r="A1062" s="1"/>
      <c r="B1062" s="30">
        <v>630157</v>
      </c>
      <c r="C1062" s="31">
        <v>3</v>
      </c>
      <c r="D1062" s="30">
        <v>157</v>
      </c>
      <c r="E1062" s="30">
        <v>630158</v>
      </c>
      <c r="F1062" s="32" t="s">
        <v>91</v>
      </c>
      <c r="G1062" s="32" t="s">
        <v>60</v>
      </c>
      <c r="H1062" s="33" t="str">
        <f t="shared" si="86"/>
        <v>[{"item_id":1,"count":100000}]</v>
      </c>
      <c r="I1062" s="34"/>
      <c r="J1062" s="34" t="str">
        <f t="shared" si="87"/>
        <v>[
{"monster_id":20312,"level":207,"stage":5,"spos":1,"cpos":1},
{"monster_id":20085,"level":207,"stage":6,"spos":2,"cpos":2},
{"monster_id":20052,"level":207,"stage":6,"spos":3,"cpos":3},
{"monster_id":20456,"level":207,"stage":6,"spos":4,"cpos":4},
{"monster_id":20391,"level":207,"stage":6,"spos":5,"cpos":5},
{"monster_id":20171,"level":207,"stage":6,"spos":6,"cpos":6}
]</v>
      </c>
      <c r="L1062" s="3">
        <f t="shared" si="83"/>
        <v>2</v>
      </c>
      <c r="M1062" s="3">
        <f t="shared" si="84"/>
        <v>7</v>
      </c>
      <c r="S1062" s="24" t="s">
        <v>71</v>
      </c>
      <c r="X1062">
        <v>70063</v>
      </c>
      <c r="Z1062">
        <f t="shared" si="85"/>
        <v>207</v>
      </c>
      <c r="AA1062">
        <v>1</v>
      </c>
      <c r="AB1062">
        <v>20312</v>
      </c>
      <c r="AC1062">
        <v>20085</v>
      </c>
      <c r="AD1062">
        <v>20052</v>
      </c>
      <c r="AE1062">
        <v>20456</v>
      </c>
      <c r="AF1062">
        <v>20391</v>
      </c>
      <c r="AG1062">
        <v>20171</v>
      </c>
      <c r="AH1062">
        <v>5</v>
      </c>
      <c r="AI1062">
        <v>6</v>
      </c>
      <c r="AJ1062">
        <v>6</v>
      </c>
      <c r="AK1062">
        <v>6</v>
      </c>
      <c r="AL1062">
        <v>6</v>
      </c>
      <c r="AM1062">
        <v>6</v>
      </c>
    </row>
    <row r="1063" spans="1:39" ht="132" x14ac:dyDescent="0.15">
      <c r="A1063" s="1"/>
      <c r="B1063" s="30">
        <v>630158</v>
      </c>
      <c r="C1063" s="31">
        <v>3</v>
      </c>
      <c r="D1063" s="30">
        <v>158</v>
      </c>
      <c r="E1063" s="31">
        <v>630159</v>
      </c>
      <c r="F1063" s="32" t="s">
        <v>91</v>
      </c>
      <c r="G1063" s="32" t="s">
        <v>60</v>
      </c>
      <c r="H1063" s="33" t="str">
        <f t="shared" si="86"/>
        <v>[{"item_id":4,"count":100000}]</v>
      </c>
      <c r="I1063" s="34"/>
      <c r="J1063" s="34" t="str">
        <f t="shared" si="87"/>
        <v>[
{"monster_id":20425,"level":208,"stage":5,"spos":1,"cpos":1},
{"monster_id":20131,"level":208,"stage":6,"spos":2,"cpos":2},
{"monster_id":20356,"level":208,"stage":6,"spos":3,"cpos":3},
{"monster_id":20444,"level":208,"stage":6,"spos":4,"cpos":4},
{"monster_id":20121,"level":208,"stage":6,"spos":5,"cpos":5},
{"monster_id":20412,"level":208,"stage":6,"spos":6,"cpos":6}
]</v>
      </c>
      <c r="L1063" s="3">
        <f t="shared" si="83"/>
        <v>3</v>
      </c>
      <c r="M1063" s="3">
        <f t="shared" si="84"/>
        <v>8</v>
      </c>
      <c r="R1063" s="24" t="s">
        <v>70</v>
      </c>
      <c r="X1063">
        <v>70063</v>
      </c>
      <c r="Z1063">
        <f t="shared" si="85"/>
        <v>208</v>
      </c>
      <c r="AA1063">
        <v>1</v>
      </c>
      <c r="AB1063">
        <v>20425</v>
      </c>
      <c r="AC1063">
        <v>20131</v>
      </c>
      <c r="AD1063">
        <v>20356</v>
      </c>
      <c r="AE1063">
        <v>20444</v>
      </c>
      <c r="AF1063">
        <v>20121</v>
      </c>
      <c r="AG1063">
        <v>20412</v>
      </c>
      <c r="AH1063">
        <v>5</v>
      </c>
      <c r="AI1063">
        <v>6</v>
      </c>
      <c r="AJ1063">
        <v>6</v>
      </c>
      <c r="AK1063">
        <v>6</v>
      </c>
      <c r="AL1063">
        <v>6</v>
      </c>
      <c r="AM1063">
        <v>6</v>
      </c>
    </row>
    <row r="1064" spans="1:39" ht="132" x14ac:dyDescent="0.15">
      <c r="A1064" s="1"/>
      <c r="B1064" s="30">
        <v>630159</v>
      </c>
      <c r="C1064" s="31">
        <v>3</v>
      </c>
      <c r="D1064" s="30">
        <v>159</v>
      </c>
      <c r="E1064" s="30">
        <v>630160</v>
      </c>
      <c r="F1064" s="32" t="s">
        <v>91</v>
      </c>
      <c r="G1064" s="32" t="s">
        <v>60</v>
      </c>
      <c r="H1064" s="33" t="str">
        <f t="shared" si="86"/>
        <v>[{"item_id":1,"count":100000}]</v>
      </c>
      <c r="I1064" s="34"/>
      <c r="J1064" s="34" t="str">
        <f t="shared" si="87"/>
        <v>[
{"monster_id":20066,"level":209,"stage":6,"spos":1,"cpos":1},
{"monster_id":20316,"level":209,"stage":5,"spos":2,"cpos":2},
{"monster_id":20436,"level":209,"stage":5,"spos":3,"cpos":3},
{"monster_id":20313,"level":209,"stage":5,"spos":4,"cpos":4},
{"monster_id":20402,"level":209,"stage":6,"spos":5,"cpos":5},
{"monster_id":20461,"level":209,"stage":6,"spos":6,"cpos":6}
]</v>
      </c>
      <c r="L1064" s="3">
        <f t="shared" si="83"/>
        <v>4</v>
      </c>
      <c r="M1064" s="3">
        <f t="shared" si="84"/>
        <v>9</v>
      </c>
      <c r="S1064" s="24" t="s">
        <v>71</v>
      </c>
      <c r="X1064">
        <v>70063</v>
      </c>
      <c r="Z1064">
        <f t="shared" si="85"/>
        <v>209</v>
      </c>
      <c r="AA1064">
        <v>1</v>
      </c>
      <c r="AB1064">
        <v>20066</v>
      </c>
      <c r="AC1064">
        <v>20316</v>
      </c>
      <c r="AD1064">
        <v>20436</v>
      </c>
      <c r="AE1064">
        <v>20313</v>
      </c>
      <c r="AF1064">
        <v>20402</v>
      </c>
      <c r="AG1064">
        <v>20461</v>
      </c>
      <c r="AH1064">
        <v>6</v>
      </c>
      <c r="AI1064">
        <v>5</v>
      </c>
      <c r="AJ1064">
        <v>5</v>
      </c>
      <c r="AK1064">
        <v>5</v>
      </c>
      <c r="AL1064">
        <v>6</v>
      </c>
      <c r="AM1064">
        <v>6</v>
      </c>
    </row>
    <row r="1065" spans="1:39" ht="132" x14ac:dyDescent="0.15">
      <c r="A1065" s="1"/>
      <c r="B1065" s="30">
        <v>630160</v>
      </c>
      <c r="C1065" s="31">
        <v>3</v>
      </c>
      <c r="D1065" s="30">
        <v>160</v>
      </c>
      <c r="E1065" s="31">
        <v>630161</v>
      </c>
      <c r="F1065" s="32" t="s">
        <v>91</v>
      </c>
      <c r="G1065" s="32" t="s">
        <v>60</v>
      </c>
      <c r="H1065" s="33" t="str">
        <f t="shared" si="86"/>
        <v>[{"item_id":162,"count":19}]</v>
      </c>
      <c r="I1065" s="34">
        <v>1</v>
      </c>
      <c r="J1065" s="34" t="str">
        <f>"[
{""monster_id"":"&amp;AB1065&amp;",""level"":"&amp;Z1065&amp;",""stage"":"&amp;AH1065&amp;",""spos"":1,""cpos"":1,""boss"":1},
{""monster_id"":"&amp;AC1065&amp;",""level"":"&amp;Z1065&amp;",""stage"":"&amp;AI1065&amp;",""spos"":2,""cpos"":2},
{""monster_id"":"&amp;AD1065&amp;",""level"":"&amp;Z1065&amp;",""stage"":"&amp;AJ1065&amp;",""spos"":3,""cpos"":3},
{""monster_id"":"&amp;AE1065&amp;",""level"":"&amp;Z1065&amp;",""stage"":"&amp;AK1065&amp;",""spos"":4,""cpos"":4},
{""monster_id"":"&amp;AF1065&amp;",""level"":"&amp;Z1065&amp;",""stage"":"&amp;AL1065&amp;",""spos"":5,""cpos"":5},
{""monster_id"":"&amp;AG1065&amp;",""level"":"&amp;Z1065&amp;",""stage"":"&amp;AM1065&amp;",""spos"":6,""cpos"":6}
]"</f>
        <v>[
{"monster_id":20426,"level":211,"stage":5,"spos":1,"cpos":1,"boss":1},
{"monster_id":20396,"level":211,"stage":6,"spos":2,"cpos":2},
{"monster_id":20111,"level":211,"stage":6,"spos":3,"cpos":3},
{"monster_id":20045,"level":211,"stage":6,"spos":4,"cpos":4},
{"monster_id":20436,"level":211,"stage":5,"spos":5,"cpos":5},
{"monster_id":20074,"level":211,"stage":6,"spos":6,"cpos":6}
]</v>
      </c>
      <c r="L1065" s="3">
        <f t="shared" si="83"/>
        <v>0</v>
      </c>
      <c r="M1065" s="3">
        <f t="shared" si="84"/>
        <v>0</v>
      </c>
      <c r="T1065" s="24" t="str">
        <f>"{""item_id"":"&amp;W1065&amp;",""count"":19}"</f>
        <v>{"item_id":162,"count":19}</v>
      </c>
      <c r="W1065">
        <v>162</v>
      </c>
      <c r="X1065">
        <v>70063</v>
      </c>
      <c r="Z1065">
        <f t="shared" si="85"/>
        <v>211</v>
      </c>
      <c r="AA1065">
        <v>2</v>
      </c>
      <c r="AB1065">
        <v>20426</v>
      </c>
      <c r="AC1065">
        <v>20396</v>
      </c>
      <c r="AD1065">
        <v>20111</v>
      </c>
      <c r="AE1065">
        <v>20045</v>
      </c>
      <c r="AF1065">
        <v>20436</v>
      </c>
      <c r="AG1065">
        <v>20074</v>
      </c>
      <c r="AH1065">
        <v>5</v>
      </c>
      <c r="AI1065">
        <v>6</v>
      </c>
      <c r="AJ1065">
        <v>6</v>
      </c>
      <c r="AK1065">
        <v>6</v>
      </c>
      <c r="AL1065">
        <v>5</v>
      </c>
      <c r="AM1065">
        <v>6</v>
      </c>
    </row>
    <row r="1066" spans="1:39" ht="132" x14ac:dyDescent="0.15">
      <c r="A1066" s="1"/>
      <c r="B1066" s="30">
        <v>630161</v>
      </c>
      <c r="C1066" s="31">
        <v>3</v>
      </c>
      <c r="D1066" s="30">
        <v>161</v>
      </c>
      <c r="E1066" s="30">
        <v>630162</v>
      </c>
      <c r="F1066" s="32" t="s">
        <v>91</v>
      </c>
      <c r="G1066" s="32" t="s">
        <v>60</v>
      </c>
      <c r="H1066" s="33" t="str">
        <f t="shared" si="86"/>
        <v>[{"item_id":4,"count":140000}]</v>
      </c>
      <c r="I1066" s="34"/>
      <c r="J1066" s="34" t="str">
        <f t="shared" si="87"/>
        <v>[
{"monster_id":20432,"level":212,"stage":5,"spos":1,"cpos":1},
{"monster_id":20076,"level":212,"stage":6,"spos":2,"cpos":2},
{"monster_id":20316,"level":212,"stage":5,"spos":3,"cpos":3},
{"monster_id":20111,"level":212,"stage":6,"spos":4,"cpos":4},
{"monster_id":20336,"level":212,"stage":6,"spos":5,"cpos":5},
{"monster_id":20113,"level":212,"stage":6,"spos":6,"cpos":6}
]</v>
      </c>
      <c r="L1066" s="3">
        <f t="shared" si="83"/>
        <v>1</v>
      </c>
      <c r="M1066" s="3">
        <f t="shared" si="84"/>
        <v>1</v>
      </c>
      <c r="R1066" s="24" t="s">
        <v>72</v>
      </c>
      <c r="X1066">
        <v>70063</v>
      </c>
      <c r="Z1066">
        <f t="shared" si="85"/>
        <v>212</v>
      </c>
      <c r="AA1066">
        <v>1</v>
      </c>
      <c r="AB1066">
        <v>20432</v>
      </c>
      <c r="AC1066">
        <v>20076</v>
      </c>
      <c r="AD1066">
        <v>20316</v>
      </c>
      <c r="AE1066">
        <v>20111</v>
      </c>
      <c r="AF1066">
        <v>20336</v>
      </c>
      <c r="AG1066">
        <v>20113</v>
      </c>
      <c r="AH1066">
        <v>5</v>
      </c>
      <c r="AI1066">
        <v>6</v>
      </c>
      <c r="AJ1066">
        <v>5</v>
      </c>
      <c r="AK1066">
        <v>6</v>
      </c>
      <c r="AL1066">
        <v>6</v>
      </c>
      <c r="AM1066">
        <v>6</v>
      </c>
    </row>
    <row r="1067" spans="1:39" ht="132" x14ac:dyDescent="0.15">
      <c r="A1067" s="1"/>
      <c r="B1067" s="30">
        <v>630162</v>
      </c>
      <c r="C1067" s="31">
        <v>3</v>
      </c>
      <c r="D1067" s="30">
        <v>162</v>
      </c>
      <c r="E1067" s="31">
        <v>630163</v>
      </c>
      <c r="F1067" s="32" t="s">
        <v>91</v>
      </c>
      <c r="G1067" s="32" t="s">
        <v>60</v>
      </c>
      <c r="H1067" s="33" t="str">
        <f t="shared" si="86"/>
        <v>[{"item_id":1,"count":140000}]</v>
      </c>
      <c r="I1067" s="34"/>
      <c r="J1067" s="34" t="str">
        <f t="shared" si="87"/>
        <v>[
{"monster_id":20074,"level":213,"stage":6,"spos":1,"cpos":1},
{"monster_id":20356,"level":213,"stage":6,"spos":2,"cpos":2},
{"monster_id":20411,"level":213,"stage":6,"spos":3,"cpos":3},
{"monster_id":20403,"level":213,"stage":6,"spos":4,"cpos":4},
{"monster_id":20064,"level":213,"stage":6,"spos":5,"cpos":5},
{"monster_id":20024,"level":213,"stage":6,"spos":6,"cpos":6}
]</v>
      </c>
      <c r="L1067" s="3">
        <f t="shared" si="83"/>
        <v>2</v>
      </c>
      <c r="M1067" s="3">
        <f t="shared" si="84"/>
        <v>2</v>
      </c>
      <c r="S1067" s="24" t="s">
        <v>73</v>
      </c>
      <c r="X1067">
        <v>70063</v>
      </c>
      <c r="Z1067">
        <f t="shared" si="85"/>
        <v>213</v>
      </c>
      <c r="AA1067">
        <v>1</v>
      </c>
      <c r="AB1067">
        <v>20074</v>
      </c>
      <c r="AC1067">
        <v>20356</v>
      </c>
      <c r="AD1067">
        <v>20411</v>
      </c>
      <c r="AE1067">
        <v>20403</v>
      </c>
      <c r="AF1067">
        <v>20064</v>
      </c>
      <c r="AG1067">
        <v>20024</v>
      </c>
      <c r="AH1067">
        <v>6</v>
      </c>
      <c r="AI1067">
        <v>6</v>
      </c>
      <c r="AJ1067">
        <v>6</v>
      </c>
      <c r="AK1067">
        <v>6</v>
      </c>
      <c r="AL1067">
        <v>6</v>
      </c>
      <c r="AM1067">
        <v>6</v>
      </c>
    </row>
    <row r="1068" spans="1:39" ht="132" x14ac:dyDescent="0.15">
      <c r="A1068" s="1"/>
      <c r="B1068" s="30">
        <v>630163</v>
      </c>
      <c r="C1068" s="31">
        <v>3</v>
      </c>
      <c r="D1068" s="30">
        <v>163</v>
      </c>
      <c r="E1068" s="30">
        <v>630164</v>
      </c>
      <c r="F1068" s="32" t="s">
        <v>91</v>
      </c>
      <c r="G1068" s="32" t="s">
        <v>60</v>
      </c>
      <c r="H1068" s="33" t="str">
        <f t="shared" si="86"/>
        <v>[{"item_id":4,"count":140000}]</v>
      </c>
      <c r="I1068" s="34"/>
      <c r="J1068" s="34" t="str">
        <f t="shared" si="87"/>
        <v>[
{"monster_id":20134,"level":214,"stage":6,"spos":1,"cpos":1},
{"monster_id":20344,"level":214,"stage":6,"spos":2,"cpos":2},
{"monster_id":20344,"level":214,"stage":6,"spos":3,"cpos":3},
{"monster_id":20036,"level":214,"stage":6,"spos":4,"cpos":4},
{"monster_id":20423,"level":214,"stage":5,"spos":5,"cpos":5},
{"monster_id":20185,"level":214,"stage":6,"spos":6,"cpos":6}
]</v>
      </c>
      <c r="L1068" s="3">
        <f t="shared" si="83"/>
        <v>3</v>
      </c>
      <c r="M1068" s="3">
        <f t="shared" si="84"/>
        <v>3</v>
      </c>
      <c r="R1068" s="24" t="s">
        <v>72</v>
      </c>
      <c r="X1068">
        <v>70063</v>
      </c>
      <c r="Z1068">
        <f t="shared" si="85"/>
        <v>214</v>
      </c>
      <c r="AA1068">
        <v>1</v>
      </c>
      <c r="AB1068">
        <v>20134</v>
      </c>
      <c r="AC1068">
        <v>20344</v>
      </c>
      <c r="AD1068">
        <v>20344</v>
      </c>
      <c r="AE1068">
        <v>20036</v>
      </c>
      <c r="AF1068">
        <v>20423</v>
      </c>
      <c r="AG1068">
        <v>20185</v>
      </c>
      <c r="AH1068">
        <v>6</v>
      </c>
      <c r="AI1068">
        <v>6</v>
      </c>
      <c r="AJ1068">
        <v>6</v>
      </c>
      <c r="AK1068">
        <v>6</v>
      </c>
      <c r="AL1068">
        <v>5</v>
      </c>
      <c r="AM1068">
        <v>6</v>
      </c>
    </row>
    <row r="1069" spans="1:39" ht="132" x14ac:dyDescent="0.15">
      <c r="A1069" s="1"/>
      <c r="B1069" s="30">
        <v>630164</v>
      </c>
      <c r="C1069" s="31">
        <v>3</v>
      </c>
      <c r="D1069" s="30">
        <v>164</v>
      </c>
      <c r="E1069" s="31">
        <v>630165</v>
      </c>
      <c r="F1069" s="32" t="s">
        <v>91</v>
      </c>
      <c r="G1069" s="32" t="s">
        <v>60</v>
      </c>
      <c r="H1069" s="33" t="str">
        <f t="shared" si="86"/>
        <v>[{"item_id":1,"count":140000}]</v>
      </c>
      <c r="I1069" s="34"/>
      <c r="J1069" s="34" t="str">
        <f t="shared" si="87"/>
        <v>[
{"monster_id":20416,"level":215,"stage":6,"spos":1,"cpos":1},
{"monster_id":20034,"level":215,"stage":6,"spos":2,"cpos":2},
{"monster_id":20411,"level":215,"stage":6,"spos":3,"cpos":3},
{"monster_id":20316,"level":215,"stage":5,"spos":4,"cpos":4},
{"monster_id":20433,"level":215,"stage":5,"spos":5,"cpos":5},
{"monster_id":20333,"level":215,"stage":6,"spos":6,"cpos":6}
]</v>
      </c>
      <c r="L1069" s="3">
        <f t="shared" si="83"/>
        <v>4</v>
      </c>
      <c r="M1069" s="3">
        <f t="shared" si="84"/>
        <v>4</v>
      </c>
      <c r="S1069" s="24" t="s">
        <v>73</v>
      </c>
      <c r="X1069">
        <v>70063</v>
      </c>
      <c r="Z1069">
        <f t="shared" si="85"/>
        <v>215</v>
      </c>
      <c r="AA1069">
        <v>1</v>
      </c>
      <c r="AB1069">
        <v>20416</v>
      </c>
      <c r="AC1069">
        <v>20034</v>
      </c>
      <c r="AD1069">
        <v>20411</v>
      </c>
      <c r="AE1069">
        <v>20316</v>
      </c>
      <c r="AF1069">
        <v>20433</v>
      </c>
      <c r="AG1069">
        <v>20333</v>
      </c>
      <c r="AH1069">
        <v>6</v>
      </c>
      <c r="AI1069">
        <v>6</v>
      </c>
      <c r="AJ1069">
        <v>6</v>
      </c>
      <c r="AK1069">
        <v>5</v>
      </c>
      <c r="AL1069">
        <v>5</v>
      </c>
      <c r="AM1069">
        <v>6</v>
      </c>
    </row>
    <row r="1070" spans="1:39" ht="132" x14ac:dyDescent="0.15">
      <c r="A1070" s="1"/>
      <c r="B1070" s="30">
        <v>630165</v>
      </c>
      <c r="C1070" s="31">
        <v>3</v>
      </c>
      <c r="D1070" s="30">
        <v>165</v>
      </c>
      <c r="E1070" s="30">
        <v>630166</v>
      </c>
      <c r="F1070" s="32" t="s">
        <v>91</v>
      </c>
      <c r="G1070" s="32" t="s">
        <v>60</v>
      </c>
      <c r="H1070" s="33" t="str">
        <f t="shared" si="86"/>
        <v>[{"item_id":163,"count":18}]</v>
      </c>
      <c r="I1070" s="34">
        <v>1</v>
      </c>
      <c r="J1070" s="34" t="str">
        <f>"[
{""monster_id"":"&amp;AB1070&amp;",""level"":"&amp;Z1070&amp;",""stage"":"&amp;AH1070&amp;",""spos"":1,""cpos"":1,""boss"":1},
{""monster_id"":"&amp;AC1070&amp;",""level"":"&amp;Z1070&amp;",""stage"":"&amp;AI1070&amp;",""spos"":2,""cpos"":2},
{""monster_id"":"&amp;AD1070&amp;",""level"":"&amp;Z1070&amp;",""stage"":"&amp;AJ1070&amp;",""spos"":3,""cpos"":3},
{""monster_id"":"&amp;AE1070&amp;",""level"":"&amp;Z1070&amp;",""stage"":"&amp;AK1070&amp;",""spos"":4,""cpos"":4},
{""monster_id"":"&amp;AF1070&amp;",""level"":"&amp;Z1070&amp;",""stage"":"&amp;AL1070&amp;",""spos"":5,""cpos"":5},
{""monster_id"":"&amp;AG1070&amp;",""level"":"&amp;Z1070&amp;",""stage"":"&amp;AM1070&amp;",""spos"":6,""cpos"":6}
]"</f>
        <v>[
{"monster_id":20365,"level":217,"stage":6,"spos":1,"cpos":1,"boss":1},
{"monster_id":20051,"level":217,"stage":6,"spos":2,"cpos":2},
{"monster_id":20164,"level":217,"stage":6,"spos":3,"cpos":3},
{"monster_id":20115,"level":217,"stage":6,"spos":4,"cpos":4},
{"monster_id":20464,"level":217,"stage":6,"spos":5,"cpos":5},
{"monster_id":20393,"level":217,"stage":6,"spos":6,"cpos":6}
]</v>
      </c>
      <c r="L1070" s="3">
        <f t="shared" si="83"/>
        <v>0</v>
      </c>
      <c r="M1070" s="3">
        <f t="shared" si="84"/>
        <v>5</v>
      </c>
      <c r="T1070" s="24" t="str">
        <f>"{""item_id"":"&amp;W1070&amp;",""count"":18}"</f>
        <v>{"item_id":163,"count":18}</v>
      </c>
      <c r="W1070">
        <v>163</v>
      </c>
      <c r="X1070">
        <v>70063</v>
      </c>
      <c r="Z1070">
        <f t="shared" si="85"/>
        <v>217</v>
      </c>
      <c r="AA1070">
        <v>2</v>
      </c>
      <c r="AB1070">
        <v>20365</v>
      </c>
      <c r="AC1070">
        <v>20051</v>
      </c>
      <c r="AD1070">
        <v>20164</v>
      </c>
      <c r="AE1070">
        <v>20115</v>
      </c>
      <c r="AF1070">
        <v>20464</v>
      </c>
      <c r="AG1070">
        <v>20393</v>
      </c>
      <c r="AH1070">
        <v>6</v>
      </c>
      <c r="AI1070">
        <v>6</v>
      </c>
      <c r="AJ1070">
        <v>6</v>
      </c>
      <c r="AK1070">
        <v>6</v>
      </c>
      <c r="AL1070">
        <v>6</v>
      </c>
      <c r="AM1070">
        <v>6</v>
      </c>
    </row>
    <row r="1071" spans="1:39" ht="132" x14ac:dyDescent="0.15">
      <c r="A1071" s="1"/>
      <c r="B1071" s="30">
        <v>630166</v>
      </c>
      <c r="C1071" s="31">
        <v>3</v>
      </c>
      <c r="D1071" s="30">
        <v>166</v>
      </c>
      <c r="E1071" s="31">
        <v>630167</v>
      </c>
      <c r="F1071" s="32" t="s">
        <v>91</v>
      </c>
      <c r="G1071" s="32" t="s">
        <v>60</v>
      </c>
      <c r="H1071" s="33" t="str">
        <f t="shared" si="86"/>
        <v>[{"item_id":4,"count":140000}]</v>
      </c>
      <c r="I1071" s="34"/>
      <c r="J1071" s="34" t="str">
        <f t="shared" si="87"/>
        <v>[
{"monster_id":20433,"level":218,"stage":5,"spos":1,"cpos":1},
{"monster_id":20463,"level":218,"stage":6,"spos":2,"cpos":2},
{"monster_id":20402,"level":218,"stage":6,"spos":3,"cpos":3},
{"monster_id":20411,"level":218,"stage":6,"spos":4,"cpos":4},
{"monster_id":20131,"level":218,"stage":6,"spos":5,"cpos":5},
{"monster_id":20166,"level":218,"stage":6,"spos":6,"cpos":6}
]</v>
      </c>
      <c r="L1071" s="3">
        <f t="shared" si="83"/>
        <v>1</v>
      </c>
      <c r="M1071" s="3">
        <f t="shared" si="84"/>
        <v>6</v>
      </c>
      <c r="R1071" s="24" t="s">
        <v>72</v>
      </c>
      <c r="X1071">
        <v>70063</v>
      </c>
      <c r="Z1071">
        <f t="shared" si="85"/>
        <v>218</v>
      </c>
      <c r="AA1071">
        <v>1</v>
      </c>
      <c r="AB1071">
        <v>20433</v>
      </c>
      <c r="AC1071">
        <v>20463</v>
      </c>
      <c r="AD1071">
        <v>20402</v>
      </c>
      <c r="AE1071">
        <v>20411</v>
      </c>
      <c r="AF1071">
        <v>20131</v>
      </c>
      <c r="AG1071">
        <v>20166</v>
      </c>
      <c r="AH1071">
        <v>5</v>
      </c>
      <c r="AI1071">
        <v>6</v>
      </c>
      <c r="AJ1071">
        <v>6</v>
      </c>
      <c r="AK1071">
        <v>6</v>
      </c>
      <c r="AL1071">
        <v>6</v>
      </c>
      <c r="AM1071">
        <v>6</v>
      </c>
    </row>
    <row r="1072" spans="1:39" ht="132" x14ac:dyDescent="0.15">
      <c r="A1072" s="1"/>
      <c r="B1072" s="30">
        <v>630167</v>
      </c>
      <c r="C1072" s="31">
        <v>3</v>
      </c>
      <c r="D1072" s="30">
        <v>167</v>
      </c>
      <c r="E1072" s="30">
        <v>630168</v>
      </c>
      <c r="F1072" s="32" t="s">
        <v>91</v>
      </c>
      <c r="G1072" s="32" t="s">
        <v>60</v>
      </c>
      <c r="H1072" s="33" t="str">
        <f t="shared" si="86"/>
        <v>[{"item_id":1,"count":140000}]</v>
      </c>
      <c r="I1072" s="34"/>
      <c r="J1072" s="34" t="str">
        <f t="shared" si="87"/>
        <v>[
{"monster_id":20416,"level":219,"stage":6,"spos":1,"cpos":1},
{"monster_id":20402,"level":219,"stage":6,"spos":2,"cpos":2},
{"monster_id":20172,"level":219,"stage":6,"spos":3,"cpos":3},
{"monster_id":20046,"level":219,"stage":6,"spos":4,"cpos":4},
{"monster_id":20423,"level":219,"stage":5,"spos":5,"cpos":5},
{"monster_id":20113,"level":219,"stage":6,"spos":6,"cpos":6}
]</v>
      </c>
      <c r="L1072" s="3">
        <f t="shared" si="83"/>
        <v>2</v>
      </c>
      <c r="M1072" s="3">
        <f t="shared" si="84"/>
        <v>7</v>
      </c>
      <c r="S1072" s="24" t="s">
        <v>73</v>
      </c>
      <c r="X1072">
        <v>70063</v>
      </c>
      <c r="Z1072">
        <f t="shared" si="85"/>
        <v>219</v>
      </c>
      <c r="AA1072">
        <v>1</v>
      </c>
      <c r="AB1072">
        <v>20416</v>
      </c>
      <c r="AC1072">
        <v>20402</v>
      </c>
      <c r="AD1072">
        <v>20172</v>
      </c>
      <c r="AE1072">
        <v>20046</v>
      </c>
      <c r="AF1072">
        <v>20423</v>
      </c>
      <c r="AG1072">
        <v>20113</v>
      </c>
      <c r="AH1072">
        <v>6</v>
      </c>
      <c r="AI1072">
        <v>6</v>
      </c>
      <c r="AJ1072">
        <v>6</v>
      </c>
      <c r="AK1072">
        <v>6</v>
      </c>
      <c r="AL1072">
        <v>5</v>
      </c>
      <c r="AM1072">
        <v>6</v>
      </c>
    </row>
    <row r="1073" spans="1:39" ht="132" x14ac:dyDescent="0.15">
      <c r="A1073" s="1"/>
      <c r="B1073" s="30">
        <v>630168</v>
      </c>
      <c r="C1073" s="31">
        <v>3</v>
      </c>
      <c r="D1073" s="30">
        <v>168</v>
      </c>
      <c r="E1073" s="31">
        <v>630169</v>
      </c>
      <c r="F1073" s="32" t="s">
        <v>91</v>
      </c>
      <c r="G1073" s="32" t="s">
        <v>60</v>
      </c>
      <c r="H1073" s="33" t="str">
        <f t="shared" si="86"/>
        <v>[{"item_id":4,"count":140000}]</v>
      </c>
      <c r="I1073" s="34"/>
      <c r="J1073" s="34" t="str">
        <f t="shared" si="87"/>
        <v>[
{"monster_id":20022,"level":220,"stage":6,"spos":1,"cpos":1},
{"monster_id":20174,"level":220,"stage":6,"spos":2,"cpos":2},
{"monster_id":20324,"level":220,"stage":5,"spos":3,"cpos":3},
{"monster_id":20025,"level":220,"stage":6,"spos":4,"cpos":4},
{"monster_id":20361,"level":220,"stage":6,"spos":5,"cpos":5},
{"monster_id":20413,"level":220,"stage":6,"spos":6,"cpos":6}
]</v>
      </c>
      <c r="L1073" s="3">
        <f t="shared" si="83"/>
        <v>3</v>
      </c>
      <c r="M1073" s="3">
        <f t="shared" si="84"/>
        <v>8</v>
      </c>
      <c r="R1073" s="24" t="s">
        <v>72</v>
      </c>
      <c r="X1073">
        <v>70063</v>
      </c>
      <c r="Z1073">
        <f t="shared" si="85"/>
        <v>220</v>
      </c>
      <c r="AA1073">
        <v>1</v>
      </c>
      <c r="AB1073">
        <v>20022</v>
      </c>
      <c r="AC1073">
        <v>20174</v>
      </c>
      <c r="AD1073">
        <v>20324</v>
      </c>
      <c r="AE1073">
        <v>20025</v>
      </c>
      <c r="AF1073">
        <v>20361</v>
      </c>
      <c r="AG1073">
        <v>20413</v>
      </c>
      <c r="AH1073">
        <v>6</v>
      </c>
      <c r="AI1073">
        <v>6</v>
      </c>
      <c r="AJ1073">
        <v>5</v>
      </c>
      <c r="AK1073">
        <v>6</v>
      </c>
      <c r="AL1073">
        <v>6</v>
      </c>
      <c r="AM1073">
        <v>6</v>
      </c>
    </row>
    <row r="1074" spans="1:39" ht="132" x14ac:dyDescent="0.15">
      <c r="A1074" s="1"/>
      <c r="B1074" s="30">
        <v>630169</v>
      </c>
      <c r="C1074" s="31">
        <v>3</v>
      </c>
      <c r="D1074" s="30">
        <v>169</v>
      </c>
      <c r="E1074" s="30">
        <v>630170</v>
      </c>
      <c r="F1074" s="32" t="s">
        <v>91</v>
      </c>
      <c r="G1074" s="32" t="s">
        <v>60</v>
      </c>
      <c r="H1074" s="33" t="str">
        <f t="shared" si="86"/>
        <v>[{"item_id":1,"count":140000}]</v>
      </c>
      <c r="I1074" s="34"/>
      <c r="J1074" s="34" t="str">
        <f t="shared" si="87"/>
        <v>[
{"monster_id":20342,"level":221,"stage":6,"spos":1,"cpos":1},
{"monster_id":20153,"level":221,"stage":6,"spos":2,"cpos":2},
{"monster_id":20452,"level":221,"stage":6,"spos":3,"cpos":3},
{"monster_id":20412,"level":221,"stage":6,"spos":4,"cpos":4},
{"monster_id":20365,"level":221,"stage":6,"spos":5,"cpos":5},
{"monster_id":20382,"level":221,"stage":5,"spos":6,"cpos":6}
]</v>
      </c>
      <c r="L1074" s="3">
        <f t="shared" si="83"/>
        <v>4</v>
      </c>
      <c r="M1074" s="3">
        <f t="shared" si="84"/>
        <v>9</v>
      </c>
      <c r="S1074" s="24" t="s">
        <v>73</v>
      </c>
      <c r="X1074">
        <v>70063</v>
      </c>
      <c r="Z1074">
        <f t="shared" si="85"/>
        <v>221</v>
      </c>
      <c r="AA1074">
        <v>1</v>
      </c>
      <c r="AB1074">
        <v>20342</v>
      </c>
      <c r="AC1074">
        <v>20153</v>
      </c>
      <c r="AD1074">
        <v>20452</v>
      </c>
      <c r="AE1074">
        <v>20412</v>
      </c>
      <c r="AF1074">
        <v>20365</v>
      </c>
      <c r="AG1074">
        <v>20382</v>
      </c>
      <c r="AH1074">
        <v>6</v>
      </c>
      <c r="AI1074">
        <v>6</v>
      </c>
      <c r="AJ1074">
        <v>6</v>
      </c>
      <c r="AK1074">
        <v>6</v>
      </c>
      <c r="AL1074">
        <v>6</v>
      </c>
      <c r="AM1074">
        <v>5</v>
      </c>
    </row>
    <row r="1075" spans="1:39" ht="132" x14ac:dyDescent="0.15">
      <c r="A1075" s="1"/>
      <c r="B1075" s="30">
        <v>630170</v>
      </c>
      <c r="C1075" s="31">
        <v>3</v>
      </c>
      <c r="D1075" s="30">
        <v>170</v>
      </c>
      <c r="E1075" s="31">
        <v>630171</v>
      </c>
      <c r="F1075" s="32" t="s">
        <v>91</v>
      </c>
      <c r="G1075" s="32" t="s">
        <v>60</v>
      </c>
      <c r="H1075" s="33" t="str">
        <f t="shared" si="86"/>
        <v>[{"item_id":164,"count":14}]</v>
      </c>
      <c r="I1075" s="34">
        <v>1</v>
      </c>
      <c r="J1075" s="34" t="str">
        <f>"[
{""monster_id"":"&amp;AB1075&amp;",""level"":"&amp;Z1075&amp;",""stage"":"&amp;AH1075&amp;",""spos"":1,""cpos"":1,""boss"":1},
{""monster_id"":"&amp;AC1075&amp;",""level"":"&amp;Z1075&amp;",""stage"":"&amp;AI1075&amp;",""spos"":2,""cpos"":2},
{""monster_id"":"&amp;AD1075&amp;",""level"":"&amp;Z1075&amp;",""stage"":"&amp;AJ1075&amp;",""spos"":3,""cpos"":3},
{""monster_id"":"&amp;AE1075&amp;",""level"":"&amp;Z1075&amp;",""stage"":"&amp;AK1075&amp;",""spos"":4,""cpos"":4},
{""monster_id"":"&amp;AF1075&amp;",""level"":"&amp;Z1075&amp;",""stage"":"&amp;AL1075&amp;",""spos"":5,""cpos"":5},
{""monster_id"":"&amp;AG1075&amp;",""level"":"&amp;Z1075&amp;",""stage"":"&amp;AM1075&amp;",""spos"":6,""cpos"":6}
]"</f>
        <v>[
{"monster_id":20014,"level":223,"stage":6,"spos":1,"cpos":1,"boss":1},
{"monster_id":20152,"level":223,"stage":6,"spos":2,"cpos":2},
{"monster_id":20126,"level":223,"stage":6,"spos":3,"cpos":3},
{"monster_id":20126,"level":223,"stage":6,"spos":4,"cpos":4},
{"monster_id":20041,"level":223,"stage":6,"spos":5,"cpos":5},
{"monster_id":20074,"level":223,"stage":6,"spos":6,"cpos":6}
]</v>
      </c>
      <c r="L1075" s="3">
        <f t="shared" si="83"/>
        <v>0</v>
      </c>
      <c r="M1075" s="3">
        <f t="shared" si="84"/>
        <v>0</v>
      </c>
      <c r="T1075" s="24" t="str">
        <f>"{""item_id"":"&amp;W1075&amp;",""count"":14}"</f>
        <v>{"item_id":164,"count":14}</v>
      </c>
      <c r="W1075">
        <v>164</v>
      </c>
      <c r="X1075">
        <v>70063</v>
      </c>
      <c r="Z1075">
        <f t="shared" si="85"/>
        <v>223</v>
      </c>
      <c r="AA1075">
        <v>2</v>
      </c>
      <c r="AB1075">
        <v>20014</v>
      </c>
      <c r="AC1075">
        <v>20152</v>
      </c>
      <c r="AD1075">
        <v>20126</v>
      </c>
      <c r="AE1075">
        <v>20126</v>
      </c>
      <c r="AF1075">
        <v>20041</v>
      </c>
      <c r="AG1075">
        <v>20074</v>
      </c>
      <c r="AH1075">
        <v>6</v>
      </c>
      <c r="AI1075">
        <v>6</v>
      </c>
      <c r="AJ1075">
        <v>6</v>
      </c>
      <c r="AK1075">
        <v>6</v>
      </c>
      <c r="AL1075">
        <v>6</v>
      </c>
      <c r="AM1075">
        <v>6</v>
      </c>
    </row>
    <row r="1076" spans="1:39" ht="132" x14ac:dyDescent="0.15">
      <c r="A1076" s="1"/>
      <c r="B1076" s="30">
        <v>630171</v>
      </c>
      <c r="C1076" s="31">
        <v>3</v>
      </c>
      <c r="D1076" s="30">
        <v>171</v>
      </c>
      <c r="E1076" s="30">
        <v>630172</v>
      </c>
      <c r="F1076" s="32" t="s">
        <v>91</v>
      </c>
      <c r="G1076" s="32" t="s">
        <v>60</v>
      </c>
      <c r="H1076" s="33" t="str">
        <f t="shared" si="86"/>
        <v>[{"item_id":4,"count":140000}]</v>
      </c>
      <c r="I1076" s="34"/>
      <c r="J1076" s="34" t="str">
        <f t="shared" si="87"/>
        <v>[
{"monster_id":20053,"level":224,"stage":6,"spos":1,"cpos":1},
{"monster_id":20376,"level":224,"stage":5,"spos":2,"cpos":2},
{"monster_id":20146,"level":224,"stage":6,"spos":3,"cpos":3},
{"monster_id":20345,"level":224,"stage":6,"spos":4,"cpos":4},
{"monster_id":20313,"level":224,"stage":5,"spos":5,"cpos":5},
{"monster_id":20065,"level":224,"stage":6,"spos":6,"cpos":6}
]</v>
      </c>
      <c r="L1076" s="3">
        <f t="shared" si="83"/>
        <v>1</v>
      </c>
      <c r="M1076" s="3">
        <f t="shared" si="84"/>
        <v>1</v>
      </c>
      <c r="R1076" s="24" t="s">
        <v>72</v>
      </c>
      <c r="X1076">
        <v>70063</v>
      </c>
      <c r="Z1076">
        <f t="shared" si="85"/>
        <v>224</v>
      </c>
      <c r="AA1076">
        <v>1</v>
      </c>
      <c r="AB1076">
        <v>20053</v>
      </c>
      <c r="AC1076">
        <v>20376</v>
      </c>
      <c r="AD1076">
        <v>20146</v>
      </c>
      <c r="AE1076">
        <v>20345</v>
      </c>
      <c r="AF1076">
        <v>20313</v>
      </c>
      <c r="AG1076">
        <v>20065</v>
      </c>
      <c r="AH1076">
        <v>6</v>
      </c>
      <c r="AI1076">
        <v>5</v>
      </c>
      <c r="AJ1076">
        <v>6</v>
      </c>
      <c r="AK1076">
        <v>6</v>
      </c>
      <c r="AL1076">
        <v>5</v>
      </c>
      <c r="AM1076">
        <v>6</v>
      </c>
    </row>
    <row r="1077" spans="1:39" ht="132" x14ac:dyDescent="0.15">
      <c r="A1077" s="1"/>
      <c r="B1077" s="30">
        <v>630172</v>
      </c>
      <c r="C1077" s="31">
        <v>3</v>
      </c>
      <c r="D1077" s="30">
        <v>172</v>
      </c>
      <c r="E1077" s="31">
        <v>630173</v>
      </c>
      <c r="F1077" s="32" t="s">
        <v>91</v>
      </c>
      <c r="G1077" s="32" t="s">
        <v>60</v>
      </c>
      <c r="H1077" s="33" t="str">
        <f t="shared" si="86"/>
        <v>[{"item_id":1,"count":140000}]</v>
      </c>
      <c r="I1077" s="34"/>
      <c r="J1077" s="34" t="str">
        <f t="shared" si="87"/>
        <v>[
{"monster_id":20472,"level":225,"stage":6,"spos":1,"cpos":1},
{"monster_id":20145,"level":225,"stage":6,"spos":2,"cpos":2},
{"monster_id":20402,"level":225,"stage":6,"spos":3,"cpos":3},
{"monster_id":20013,"level":225,"stage":6,"spos":4,"cpos":4},
{"monster_id":20133,"level":225,"stage":6,"spos":5,"cpos":5},
{"monster_id":20385,"level":225,"stage":5,"spos":6,"cpos":6}
]</v>
      </c>
      <c r="L1077" s="3">
        <f t="shared" si="83"/>
        <v>2</v>
      </c>
      <c r="M1077" s="3">
        <f t="shared" si="84"/>
        <v>2</v>
      </c>
      <c r="S1077" s="24" t="s">
        <v>73</v>
      </c>
      <c r="X1077">
        <v>70063</v>
      </c>
      <c r="Z1077">
        <f t="shared" si="85"/>
        <v>225</v>
      </c>
      <c r="AA1077">
        <v>1</v>
      </c>
      <c r="AB1077">
        <v>20472</v>
      </c>
      <c r="AC1077">
        <v>20145</v>
      </c>
      <c r="AD1077">
        <v>20402</v>
      </c>
      <c r="AE1077">
        <v>20013</v>
      </c>
      <c r="AF1077">
        <v>20133</v>
      </c>
      <c r="AG1077">
        <v>20385</v>
      </c>
      <c r="AH1077">
        <v>6</v>
      </c>
      <c r="AI1077">
        <v>6</v>
      </c>
      <c r="AJ1077">
        <v>6</v>
      </c>
      <c r="AK1077">
        <v>6</v>
      </c>
      <c r="AL1077">
        <v>6</v>
      </c>
      <c r="AM1077">
        <v>5</v>
      </c>
    </row>
    <row r="1078" spans="1:39" ht="132" x14ac:dyDescent="0.15">
      <c r="A1078" s="1"/>
      <c r="B1078" s="30">
        <v>630173</v>
      </c>
      <c r="C1078" s="31">
        <v>3</v>
      </c>
      <c r="D1078" s="30">
        <v>173</v>
      </c>
      <c r="E1078" s="30">
        <v>630174</v>
      </c>
      <c r="F1078" s="32" t="s">
        <v>91</v>
      </c>
      <c r="G1078" s="32" t="s">
        <v>60</v>
      </c>
      <c r="H1078" s="33" t="str">
        <f t="shared" si="86"/>
        <v>[{"item_id":4,"count":140000}]</v>
      </c>
      <c r="I1078" s="34"/>
      <c r="J1078" s="34" t="str">
        <f t="shared" si="87"/>
        <v>[
{"monster_id":20066,"level":226,"stage":6,"spos":1,"cpos":1},
{"monster_id":20174,"level":226,"stage":6,"spos":2,"cpos":2},
{"monster_id":20123,"level":226,"stage":6,"spos":3,"cpos":3},
{"monster_id":20433,"level":226,"stage":5,"spos":4,"cpos":4},
{"monster_id":20076,"level":226,"stage":6,"spos":5,"cpos":5},
{"monster_id":20455,"level":226,"stage":6,"spos":6,"cpos":6}
]</v>
      </c>
      <c r="L1078" s="3">
        <f t="shared" si="83"/>
        <v>3</v>
      </c>
      <c r="M1078" s="3">
        <f t="shared" si="84"/>
        <v>3</v>
      </c>
      <c r="R1078" s="24" t="s">
        <v>72</v>
      </c>
      <c r="X1078">
        <v>70063</v>
      </c>
      <c r="Z1078">
        <f t="shared" si="85"/>
        <v>226</v>
      </c>
      <c r="AA1078">
        <v>1</v>
      </c>
      <c r="AB1078">
        <v>20066</v>
      </c>
      <c r="AC1078">
        <v>20174</v>
      </c>
      <c r="AD1078">
        <v>20123</v>
      </c>
      <c r="AE1078">
        <v>20433</v>
      </c>
      <c r="AF1078">
        <v>20076</v>
      </c>
      <c r="AG1078">
        <v>20455</v>
      </c>
      <c r="AH1078">
        <v>6</v>
      </c>
      <c r="AI1078">
        <v>6</v>
      </c>
      <c r="AJ1078">
        <v>6</v>
      </c>
      <c r="AK1078">
        <v>5</v>
      </c>
      <c r="AL1078">
        <v>6</v>
      </c>
      <c r="AM1078">
        <v>6</v>
      </c>
    </row>
    <row r="1079" spans="1:39" ht="132" x14ac:dyDescent="0.15">
      <c r="A1079" s="1"/>
      <c r="B1079" s="30">
        <v>630174</v>
      </c>
      <c r="C1079" s="31">
        <v>3</v>
      </c>
      <c r="D1079" s="30">
        <v>174</v>
      </c>
      <c r="E1079" s="31">
        <v>630175</v>
      </c>
      <c r="F1079" s="32" t="s">
        <v>91</v>
      </c>
      <c r="G1079" s="32" t="s">
        <v>60</v>
      </c>
      <c r="H1079" s="33" t="str">
        <f t="shared" si="86"/>
        <v>[{"item_id":1,"count":140000}]</v>
      </c>
      <c r="I1079" s="34"/>
      <c r="J1079" s="34" t="str">
        <f t="shared" si="87"/>
        <v>[
{"monster_id":20042,"level":227,"stage":6,"spos":1,"cpos":1},
{"monster_id":20313,"level":227,"stage":5,"spos":2,"cpos":2},
{"monster_id":20126,"level":227,"stage":6,"spos":3,"cpos":3},
{"monster_id":20345,"level":227,"stage":6,"spos":4,"cpos":4},
{"monster_id":20442,"level":227,"stage":6,"spos":5,"cpos":5},
{"monster_id":20336,"level":227,"stage":6,"spos":6,"cpos":6}
]</v>
      </c>
      <c r="L1079" s="3">
        <f t="shared" si="83"/>
        <v>4</v>
      </c>
      <c r="M1079" s="3">
        <f t="shared" si="84"/>
        <v>4</v>
      </c>
      <c r="S1079" s="24" t="s">
        <v>73</v>
      </c>
      <c r="X1079">
        <v>70063</v>
      </c>
      <c r="Z1079">
        <f t="shared" si="85"/>
        <v>227</v>
      </c>
      <c r="AA1079">
        <v>1</v>
      </c>
      <c r="AB1079">
        <v>20042</v>
      </c>
      <c r="AC1079">
        <v>20313</v>
      </c>
      <c r="AD1079">
        <v>20126</v>
      </c>
      <c r="AE1079">
        <v>20345</v>
      </c>
      <c r="AF1079">
        <v>20442</v>
      </c>
      <c r="AG1079">
        <v>20336</v>
      </c>
      <c r="AH1079">
        <v>6</v>
      </c>
      <c r="AI1079">
        <v>5</v>
      </c>
      <c r="AJ1079">
        <v>6</v>
      </c>
      <c r="AK1079">
        <v>6</v>
      </c>
      <c r="AL1079">
        <v>6</v>
      </c>
      <c r="AM1079">
        <v>6</v>
      </c>
    </row>
    <row r="1080" spans="1:39" ht="132" x14ac:dyDescent="0.15">
      <c r="A1080" s="1"/>
      <c r="B1080" s="30">
        <v>630175</v>
      </c>
      <c r="C1080" s="31">
        <v>3</v>
      </c>
      <c r="D1080" s="30">
        <v>175</v>
      </c>
      <c r="E1080" s="30">
        <v>630176</v>
      </c>
      <c r="F1080" s="32" t="s">
        <v>91</v>
      </c>
      <c r="G1080" s="32" t="s">
        <v>60</v>
      </c>
      <c r="H1080" s="33" t="str">
        <f t="shared" si="86"/>
        <v>[{"item_id":70063,"count":24}]</v>
      </c>
      <c r="I1080" s="34">
        <v>1</v>
      </c>
      <c r="J1080" s="34" t="str">
        <f>"[
{""monster_id"":"&amp;AB1080&amp;",""level"":"&amp;Z1080&amp;",""stage"":"&amp;AH1080&amp;",""spos"":1,""cpos"":1,""boss"":1},
{""monster_id"":"&amp;AC1080&amp;",""level"":"&amp;Z1080&amp;",""stage"":"&amp;AI1080&amp;",""spos"":2,""cpos"":2},
{""monster_id"":"&amp;AD1080&amp;",""level"":"&amp;Z1080&amp;",""stage"":"&amp;AJ1080&amp;",""spos"":3,""cpos"":3},
{""monster_id"":"&amp;AE1080&amp;",""level"":"&amp;Z1080&amp;",""stage"":"&amp;AK1080&amp;",""spos"":4,""cpos"":4},
{""monster_id"":"&amp;AF1080&amp;",""level"":"&amp;Z1080&amp;",""stage"":"&amp;AL1080&amp;",""spos"":5,""cpos"":5},
{""monster_id"":"&amp;AG1080&amp;",""level"":"&amp;Z1080&amp;",""stage"":"&amp;AM1080&amp;",""spos"":6,""cpos"":6}
]"</f>
        <v>[
{"monster_id":20073,"level":229,"stage":6,"spos":1,"cpos":1,"boss":1},
{"monster_id":20432,"level":229,"stage":5,"spos":2,"cpos":2},
{"monster_id":20432,"level":229,"stage":5,"spos":3,"cpos":3},
{"monster_id":20335,"level":229,"stage":6,"spos":4,"cpos":4},
{"monster_id":20406,"level":229,"stage":6,"spos":5,"cpos":5},
{"monster_id":20031,"level":229,"stage":6,"spos":6,"cpos":6}
]</v>
      </c>
      <c r="L1080" s="3">
        <f t="shared" si="83"/>
        <v>0</v>
      </c>
      <c r="M1080" s="3">
        <f t="shared" si="84"/>
        <v>5</v>
      </c>
      <c r="U1080" s="24" t="str">
        <f>"{""item_id"":"&amp;X1080&amp;",""count"":24}"</f>
        <v>{"item_id":70063,"count":24}</v>
      </c>
      <c r="X1080">
        <v>70063</v>
      </c>
      <c r="Z1080">
        <f t="shared" si="85"/>
        <v>229</v>
      </c>
      <c r="AA1080">
        <v>2</v>
      </c>
      <c r="AB1080">
        <v>20073</v>
      </c>
      <c r="AC1080">
        <v>20432</v>
      </c>
      <c r="AD1080">
        <v>20432</v>
      </c>
      <c r="AE1080">
        <v>20335</v>
      </c>
      <c r="AF1080">
        <v>20406</v>
      </c>
      <c r="AG1080">
        <v>20031</v>
      </c>
      <c r="AH1080">
        <v>6</v>
      </c>
      <c r="AI1080">
        <v>5</v>
      </c>
      <c r="AJ1080">
        <v>5</v>
      </c>
      <c r="AK1080">
        <v>6</v>
      </c>
      <c r="AL1080">
        <v>6</v>
      </c>
      <c r="AM1080">
        <v>6</v>
      </c>
    </row>
    <row r="1081" spans="1:39" ht="132" x14ac:dyDescent="0.15">
      <c r="A1081" s="1"/>
      <c r="B1081" s="30">
        <v>630176</v>
      </c>
      <c r="C1081" s="31">
        <v>3</v>
      </c>
      <c r="D1081" s="30">
        <v>176</v>
      </c>
      <c r="E1081" s="31">
        <v>630177</v>
      </c>
      <c r="F1081" s="32" t="s">
        <v>91</v>
      </c>
      <c r="G1081" s="32" t="s">
        <v>60</v>
      </c>
      <c r="H1081" s="33" t="str">
        <f t="shared" si="86"/>
        <v>[{"item_id":4,"count":140000}]</v>
      </c>
      <c r="I1081" s="34"/>
      <c r="J1081" s="34" t="str">
        <f t="shared" si="87"/>
        <v>[
{"monster_id":20364,"level":230,"stage":6,"spos":1,"cpos":1},
{"monster_id":20171,"level":230,"stage":6,"spos":2,"cpos":2},
{"monster_id":20371,"level":230,"stage":5,"spos":3,"cpos":3},
{"monster_id":20123,"level":230,"stage":6,"spos":4,"cpos":4},
{"monster_id":20346,"level":230,"stage":6,"spos":5,"cpos":5},
{"monster_id":20076,"level":230,"stage":6,"spos":6,"cpos":6}
]</v>
      </c>
      <c r="L1081" s="3">
        <f t="shared" si="83"/>
        <v>1</v>
      </c>
      <c r="M1081" s="3">
        <f t="shared" si="84"/>
        <v>6</v>
      </c>
      <c r="R1081" s="24" t="s">
        <v>72</v>
      </c>
      <c r="X1081">
        <v>70063</v>
      </c>
      <c r="Z1081">
        <f t="shared" si="85"/>
        <v>230</v>
      </c>
      <c r="AA1081">
        <v>1</v>
      </c>
      <c r="AB1081">
        <v>20364</v>
      </c>
      <c r="AC1081">
        <v>20171</v>
      </c>
      <c r="AD1081">
        <v>20371</v>
      </c>
      <c r="AE1081">
        <v>20123</v>
      </c>
      <c r="AF1081">
        <v>20346</v>
      </c>
      <c r="AG1081">
        <v>20076</v>
      </c>
      <c r="AH1081">
        <v>6</v>
      </c>
      <c r="AI1081">
        <v>6</v>
      </c>
      <c r="AJ1081">
        <v>5</v>
      </c>
      <c r="AK1081">
        <v>6</v>
      </c>
      <c r="AL1081">
        <v>6</v>
      </c>
      <c r="AM1081">
        <v>6</v>
      </c>
    </row>
    <row r="1082" spans="1:39" ht="132" x14ac:dyDescent="0.15">
      <c r="A1082" s="1"/>
      <c r="B1082" s="30">
        <v>630177</v>
      </c>
      <c r="C1082" s="31">
        <v>3</v>
      </c>
      <c r="D1082" s="30">
        <v>177</v>
      </c>
      <c r="E1082" s="30">
        <v>630178</v>
      </c>
      <c r="F1082" s="32" t="s">
        <v>91</v>
      </c>
      <c r="G1082" s="32" t="s">
        <v>60</v>
      </c>
      <c r="H1082" s="33" t="str">
        <f t="shared" si="86"/>
        <v>[{"item_id":1,"count":140000}]</v>
      </c>
      <c r="I1082" s="34"/>
      <c r="J1082" s="34" t="str">
        <f t="shared" si="87"/>
        <v>[
{"monster_id":20156,"level":231,"stage":6,"spos":1,"cpos":1},
{"monster_id":20115,"level":231,"stage":6,"spos":2,"cpos":2},
{"monster_id":20175,"level":231,"stage":6,"spos":3,"cpos":3},
{"monster_id":20396,"level":231,"stage":6,"spos":4,"cpos":4},
{"monster_id":20311,"level":231,"stage":5,"spos":5,"cpos":5},
{"monster_id":20076,"level":231,"stage":6,"spos":6,"cpos":6}
]</v>
      </c>
      <c r="L1082" s="3">
        <f t="shared" si="83"/>
        <v>2</v>
      </c>
      <c r="M1082" s="3">
        <f t="shared" si="84"/>
        <v>7</v>
      </c>
      <c r="S1082" s="24" t="s">
        <v>73</v>
      </c>
      <c r="X1082">
        <v>70063</v>
      </c>
      <c r="Z1082">
        <f t="shared" si="85"/>
        <v>231</v>
      </c>
      <c r="AA1082">
        <v>1</v>
      </c>
      <c r="AB1082">
        <v>20156</v>
      </c>
      <c r="AC1082">
        <v>20115</v>
      </c>
      <c r="AD1082">
        <v>20175</v>
      </c>
      <c r="AE1082">
        <v>20396</v>
      </c>
      <c r="AF1082">
        <v>20311</v>
      </c>
      <c r="AG1082">
        <v>20076</v>
      </c>
      <c r="AH1082">
        <v>6</v>
      </c>
      <c r="AI1082">
        <v>6</v>
      </c>
      <c r="AJ1082">
        <v>6</v>
      </c>
      <c r="AK1082">
        <v>6</v>
      </c>
      <c r="AL1082">
        <v>5</v>
      </c>
      <c r="AM1082">
        <v>6</v>
      </c>
    </row>
    <row r="1083" spans="1:39" ht="132" x14ac:dyDescent="0.15">
      <c r="A1083" s="1"/>
      <c r="B1083" s="30">
        <v>630178</v>
      </c>
      <c r="C1083" s="31">
        <v>3</v>
      </c>
      <c r="D1083" s="30">
        <v>178</v>
      </c>
      <c r="E1083" s="31">
        <v>630179</v>
      </c>
      <c r="F1083" s="32" t="s">
        <v>91</v>
      </c>
      <c r="G1083" s="32" t="s">
        <v>60</v>
      </c>
      <c r="H1083" s="33" t="str">
        <f t="shared" si="86"/>
        <v>[{"item_id":4,"count":140000}]</v>
      </c>
      <c r="I1083" s="34"/>
      <c r="J1083" s="34" t="str">
        <f t="shared" si="87"/>
        <v>[
{"monster_id":20381,"level":232,"stage":5,"spos":1,"cpos":1},
{"monster_id":20441,"level":232,"stage":6,"spos":2,"cpos":2},
{"monster_id":20473,"level":232,"stage":6,"spos":3,"cpos":3},
{"monster_id":20142,"level":232,"stage":6,"spos":4,"cpos":4},
{"monster_id":20166,"level":232,"stage":6,"spos":5,"cpos":5},
{"monster_id":20051,"level":232,"stage":6,"spos":6,"cpos":6}
]</v>
      </c>
      <c r="L1083" s="3">
        <f t="shared" si="83"/>
        <v>3</v>
      </c>
      <c r="M1083" s="3">
        <f t="shared" si="84"/>
        <v>8</v>
      </c>
      <c r="R1083" s="24" t="s">
        <v>72</v>
      </c>
      <c r="X1083">
        <v>70063</v>
      </c>
      <c r="Z1083">
        <f t="shared" si="85"/>
        <v>232</v>
      </c>
      <c r="AA1083">
        <v>1</v>
      </c>
      <c r="AB1083">
        <v>20381</v>
      </c>
      <c r="AC1083">
        <v>20441</v>
      </c>
      <c r="AD1083">
        <v>20473</v>
      </c>
      <c r="AE1083">
        <v>20142</v>
      </c>
      <c r="AF1083">
        <v>20166</v>
      </c>
      <c r="AG1083">
        <v>20051</v>
      </c>
      <c r="AH1083">
        <v>5</v>
      </c>
      <c r="AI1083">
        <v>6</v>
      </c>
      <c r="AJ1083">
        <v>6</v>
      </c>
      <c r="AK1083">
        <v>6</v>
      </c>
      <c r="AL1083">
        <v>6</v>
      </c>
      <c r="AM1083">
        <v>6</v>
      </c>
    </row>
    <row r="1084" spans="1:39" ht="132" x14ac:dyDescent="0.15">
      <c r="A1084" s="1"/>
      <c r="B1084" s="30">
        <v>630179</v>
      </c>
      <c r="C1084" s="31">
        <v>3</v>
      </c>
      <c r="D1084" s="30">
        <v>179</v>
      </c>
      <c r="E1084" s="30">
        <v>630180</v>
      </c>
      <c r="F1084" s="32" t="s">
        <v>91</v>
      </c>
      <c r="G1084" s="32" t="s">
        <v>60</v>
      </c>
      <c r="H1084" s="33" t="str">
        <f t="shared" si="86"/>
        <v>[{"item_id":1,"count":140000}]</v>
      </c>
      <c r="I1084" s="34"/>
      <c r="J1084" s="34" t="str">
        <f t="shared" si="87"/>
        <v>[
{"monster_id":20035,"level":233,"stage":6,"spos":1,"cpos":1},
{"monster_id":20384,"level":233,"stage":5,"spos":2,"cpos":2},
{"monster_id":20326,"level":233,"stage":5,"spos":3,"cpos":3},
{"monster_id":20392,"level":233,"stage":6,"spos":4,"cpos":4},
{"monster_id":20386,"level":233,"stage":5,"spos":5,"cpos":5},
{"monster_id":20145,"level":233,"stage":6,"spos":6,"cpos":6}
]</v>
      </c>
      <c r="L1084" s="3">
        <f t="shared" si="83"/>
        <v>4</v>
      </c>
      <c r="M1084" s="3">
        <f t="shared" si="84"/>
        <v>9</v>
      </c>
      <c r="S1084" s="24" t="s">
        <v>73</v>
      </c>
      <c r="X1084">
        <v>70063</v>
      </c>
      <c r="Z1084">
        <f t="shared" si="85"/>
        <v>233</v>
      </c>
      <c r="AA1084">
        <v>1</v>
      </c>
      <c r="AB1084">
        <v>20035</v>
      </c>
      <c r="AC1084">
        <v>20384</v>
      </c>
      <c r="AD1084">
        <v>20326</v>
      </c>
      <c r="AE1084">
        <v>20392</v>
      </c>
      <c r="AF1084">
        <v>20386</v>
      </c>
      <c r="AG1084">
        <v>20145</v>
      </c>
      <c r="AH1084">
        <v>6</v>
      </c>
      <c r="AI1084">
        <v>5</v>
      </c>
      <c r="AJ1084">
        <v>5</v>
      </c>
      <c r="AK1084">
        <v>6</v>
      </c>
      <c r="AL1084">
        <v>5</v>
      </c>
      <c r="AM1084">
        <v>6</v>
      </c>
    </row>
    <row r="1085" spans="1:39" ht="132" x14ac:dyDescent="0.15">
      <c r="A1085" s="1"/>
      <c r="B1085" s="30">
        <v>630180</v>
      </c>
      <c r="C1085" s="31">
        <v>3</v>
      </c>
      <c r="D1085" s="30">
        <v>180</v>
      </c>
      <c r="E1085" s="31">
        <v>630181</v>
      </c>
      <c r="F1085" s="32" t="s">
        <v>91</v>
      </c>
      <c r="G1085" s="32" t="s">
        <v>60</v>
      </c>
      <c r="H1085" s="33" t="str">
        <f t="shared" si="86"/>
        <v>[{"item_id":161,"count":23}]</v>
      </c>
      <c r="I1085" s="34">
        <v>1</v>
      </c>
      <c r="J1085" s="34" t="str">
        <f>"[
{""monster_id"":"&amp;AB1085&amp;",""level"":"&amp;Z1085&amp;",""stage"":"&amp;AH1085&amp;",""spos"":1,""cpos"":1,""boss"":1},
{""monster_id"":"&amp;AC1085&amp;",""level"":"&amp;Z1085&amp;",""stage"":"&amp;AI1085&amp;",""spos"":2,""cpos"":2},
{""monster_id"":"&amp;AD1085&amp;",""level"":"&amp;Z1085&amp;",""stage"":"&amp;AJ1085&amp;",""spos"":3,""cpos"":3},
{""monster_id"":"&amp;AE1085&amp;",""level"":"&amp;Z1085&amp;",""stage"":"&amp;AK1085&amp;",""spos"":4,""cpos"":4},
{""monster_id"":"&amp;AF1085&amp;",""level"":"&amp;Z1085&amp;",""stage"":"&amp;AL1085&amp;",""spos"":5,""cpos"":5},
{""monster_id"":"&amp;AG1085&amp;",""level"":"&amp;Z1085&amp;",""stage"":"&amp;AM1085&amp;",""spos"":6,""cpos"":6}
]"</f>
        <v>[
{"monster_id":20421,"level":235,"stage":5,"spos":1,"cpos":1,"boss":1},
{"monster_id":20453,"level":235,"stage":7,"spos":2,"cpos":2},
{"monster_id":20026,"level":235,"stage":7,"spos":3,"cpos":3},
{"monster_id":20174,"level":235,"stage":7,"spos":4,"cpos":4},
{"monster_id":20042,"level":235,"stage":7,"spos":5,"cpos":5},
{"monster_id":20146,"level":235,"stage":7,"spos":6,"cpos":6}
]</v>
      </c>
      <c r="L1085" s="3">
        <f t="shared" si="83"/>
        <v>0</v>
      </c>
      <c r="M1085" s="3">
        <f t="shared" si="84"/>
        <v>0</v>
      </c>
      <c r="T1085" s="24" t="str">
        <f>"{""item_id"":"&amp;W1085&amp;",""count"":23}"</f>
        <v>{"item_id":161,"count":23}</v>
      </c>
      <c r="W1085">
        <v>161</v>
      </c>
      <c r="X1085">
        <v>70063</v>
      </c>
      <c r="Z1085">
        <f t="shared" si="85"/>
        <v>235</v>
      </c>
      <c r="AA1085">
        <v>2</v>
      </c>
      <c r="AB1085">
        <v>20421</v>
      </c>
      <c r="AC1085">
        <v>20453</v>
      </c>
      <c r="AD1085">
        <v>20026</v>
      </c>
      <c r="AE1085">
        <v>20174</v>
      </c>
      <c r="AF1085">
        <v>20042</v>
      </c>
      <c r="AG1085">
        <v>20146</v>
      </c>
      <c r="AH1085">
        <v>5</v>
      </c>
      <c r="AI1085">
        <v>7</v>
      </c>
      <c r="AJ1085">
        <v>7</v>
      </c>
      <c r="AK1085">
        <v>7</v>
      </c>
      <c r="AL1085">
        <v>7</v>
      </c>
      <c r="AM1085">
        <v>7</v>
      </c>
    </row>
    <row r="1086" spans="1:39" ht="132" x14ac:dyDescent="0.15">
      <c r="A1086" s="1"/>
      <c r="B1086" s="30">
        <v>630181</v>
      </c>
      <c r="C1086" s="31">
        <v>3</v>
      </c>
      <c r="D1086" s="30">
        <v>181</v>
      </c>
      <c r="E1086" s="30">
        <v>630182</v>
      </c>
      <c r="F1086" s="32" t="s">
        <v>91</v>
      </c>
      <c r="G1086" s="32" t="s">
        <v>60</v>
      </c>
      <c r="H1086" s="33" t="str">
        <f t="shared" si="86"/>
        <v>[{"item_id":4,"count":140000}]</v>
      </c>
      <c r="I1086" s="34"/>
      <c r="J1086" s="34" t="str">
        <f t="shared" si="87"/>
        <v>[
{"monster_id":20064,"level":236,"stage":7,"spos":1,"cpos":1},
{"monster_id":20425,"level":236,"stage":5,"spos":2,"cpos":2},
{"monster_id":20044,"level":236,"stage":7,"spos":3,"cpos":3},
{"monster_id":20043,"level":236,"stage":7,"spos":4,"cpos":4},
{"monster_id":20132,"level":236,"stage":7,"spos":5,"cpos":5},
{"monster_id":20016,"level":236,"stage":7,"spos":6,"cpos":6}
]</v>
      </c>
      <c r="L1086" s="3">
        <f t="shared" si="83"/>
        <v>1</v>
      </c>
      <c r="M1086" s="3">
        <f t="shared" si="84"/>
        <v>1</v>
      </c>
      <c r="R1086" s="24" t="s">
        <v>72</v>
      </c>
      <c r="X1086">
        <v>70063</v>
      </c>
      <c r="Z1086">
        <f t="shared" si="85"/>
        <v>236</v>
      </c>
      <c r="AA1086">
        <v>1</v>
      </c>
      <c r="AB1086">
        <v>20064</v>
      </c>
      <c r="AC1086">
        <v>20425</v>
      </c>
      <c r="AD1086">
        <v>20044</v>
      </c>
      <c r="AE1086">
        <v>20043</v>
      </c>
      <c r="AF1086">
        <v>20132</v>
      </c>
      <c r="AG1086">
        <v>20016</v>
      </c>
      <c r="AH1086">
        <v>7</v>
      </c>
      <c r="AI1086">
        <v>5</v>
      </c>
      <c r="AJ1086">
        <v>7</v>
      </c>
      <c r="AK1086">
        <v>7</v>
      </c>
      <c r="AL1086">
        <v>7</v>
      </c>
      <c r="AM1086">
        <v>7</v>
      </c>
    </row>
    <row r="1087" spans="1:39" ht="132" x14ac:dyDescent="0.15">
      <c r="A1087" s="1"/>
      <c r="B1087" s="30">
        <v>630182</v>
      </c>
      <c r="C1087" s="31">
        <v>3</v>
      </c>
      <c r="D1087" s="30">
        <v>182</v>
      </c>
      <c r="E1087" s="31">
        <v>630183</v>
      </c>
      <c r="F1087" s="32" t="s">
        <v>91</v>
      </c>
      <c r="G1087" s="32" t="s">
        <v>60</v>
      </c>
      <c r="H1087" s="33" t="str">
        <f t="shared" si="86"/>
        <v>[{"item_id":1,"count":140000}]</v>
      </c>
      <c r="I1087" s="34"/>
      <c r="J1087" s="34" t="str">
        <f t="shared" si="87"/>
        <v>[
{"monster_id":20375,"level":237,"stage":5,"spos":1,"cpos":1},
{"monster_id":20074,"level":237,"stage":7,"spos":2,"cpos":2},
{"monster_id":20154,"level":237,"stage":7,"spos":3,"cpos":3},
{"monster_id":20136,"level":237,"stage":7,"spos":4,"cpos":4},
{"monster_id":20085,"level":237,"stage":7,"spos":5,"cpos":5},
{"monster_id":20355,"level":237,"stage":7,"spos":6,"cpos":6}
]</v>
      </c>
      <c r="L1087" s="3">
        <f t="shared" si="83"/>
        <v>2</v>
      </c>
      <c r="M1087" s="3">
        <f t="shared" si="84"/>
        <v>2</v>
      </c>
      <c r="S1087" s="24" t="s">
        <v>73</v>
      </c>
      <c r="X1087">
        <v>70063</v>
      </c>
      <c r="Z1087">
        <f t="shared" si="85"/>
        <v>237</v>
      </c>
      <c r="AA1087">
        <v>1</v>
      </c>
      <c r="AB1087">
        <v>20375</v>
      </c>
      <c r="AC1087">
        <v>20074</v>
      </c>
      <c r="AD1087">
        <v>20154</v>
      </c>
      <c r="AE1087">
        <v>20136</v>
      </c>
      <c r="AF1087">
        <v>20085</v>
      </c>
      <c r="AG1087">
        <v>20355</v>
      </c>
      <c r="AH1087">
        <v>5</v>
      </c>
      <c r="AI1087">
        <v>7</v>
      </c>
      <c r="AJ1087">
        <v>7</v>
      </c>
      <c r="AK1087">
        <v>7</v>
      </c>
      <c r="AL1087">
        <v>7</v>
      </c>
      <c r="AM1087">
        <v>7</v>
      </c>
    </row>
    <row r="1088" spans="1:39" ht="132" x14ac:dyDescent="0.15">
      <c r="A1088" s="1"/>
      <c r="B1088" s="30">
        <v>630183</v>
      </c>
      <c r="C1088" s="31">
        <v>3</v>
      </c>
      <c r="D1088" s="30">
        <v>183</v>
      </c>
      <c r="E1088" s="30">
        <v>630184</v>
      </c>
      <c r="F1088" s="32" t="s">
        <v>91</v>
      </c>
      <c r="G1088" s="32" t="s">
        <v>60</v>
      </c>
      <c r="H1088" s="33" t="str">
        <f t="shared" si="86"/>
        <v>[{"item_id":4,"count":140000}]</v>
      </c>
      <c r="I1088" s="34"/>
      <c r="J1088" s="34" t="str">
        <f t="shared" si="87"/>
        <v>[
{"monster_id":20173,"level":238,"stage":7,"spos":1,"cpos":1},
{"monster_id":20393,"level":238,"stage":7,"spos":2,"cpos":2},
{"monster_id":20426,"level":238,"stage":5,"spos":3,"cpos":3},
{"monster_id":20402,"level":238,"stage":7,"spos":4,"cpos":4},
{"monster_id":20372,"level":238,"stage":5,"spos":5,"cpos":5},
{"monster_id":20365,"level":238,"stage":7,"spos":6,"cpos":6}
]</v>
      </c>
      <c r="L1088" s="3">
        <f t="shared" si="83"/>
        <v>3</v>
      </c>
      <c r="M1088" s="3">
        <f t="shared" si="84"/>
        <v>3</v>
      </c>
      <c r="R1088" s="24" t="s">
        <v>72</v>
      </c>
      <c r="X1088">
        <v>70063</v>
      </c>
      <c r="Z1088">
        <f t="shared" si="85"/>
        <v>238</v>
      </c>
      <c r="AA1088">
        <v>1</v>
      </c>
      <c r="AB1088">
        <v>20173</v>
      </c>
      <c r="AC1088">
        <v>20393</v>
      </c>
      <c r="AD1088">
        <v>20426</v>
      </c>
      <c r="AE1088">
        <v>20402</v>
      </c>
      <c r="AF1088">
        <v>20372</v>
      </c>
      <c r="AG1088">
        <v>20365</v>
      </c>
      <c r="AH1088">
        <v>7</v>
      </c>
      <c r="AI1088">
        <v>7</v>
      </c>
      <c r="AJ1088">
        <v>5</v>
      </c>
      <c r="AK1088">
        <v>7</v>
      </c>
      <c r="AL1088">
        <v>5</v>
      </c>
      <c r="AM1088">
        <v>7</v>
      </c>
    </row>
    <row r="1089" spans="1:39" ht="132" x14ac:dyDescent="0.15">
      <c r="A1089" s="1"/>
      <c r="B1089" s="30">
        <v>630184</v>
      </c>
      <c r="C1089" s="31">
        <v>3</v>
      </c>
      <c r="D1089" s="30">
        <v>184</v>
      </c>
      <c r="E1089" s="31">
        <v>630185</v>
      </c>
      <c r="F1089" s="32" t="s">
        <v>91</v>
      </c>
      <c r="G1089" s="32" t="s">
        <v>60</v>
      </c>
      <c r="H1089" s="33" t="str">
        <f t="shared" si="86"/>
        <v>[{"item_id":1,"count":140000}]</v>
      </c>
      <c r="I1089" s="34"/>
      <c r="J1089" s="34" t="str">
        <f t="shared" si="87"/>
        <v>[
{"monster_id":20373,"level":239,"stage":5,"spos":1,"cpos":1},
{"monster_id":20072,"level":239,"stage":7,"spos":2,"cpos":2},
{"monster_id":20122,"level":239,"stage":7,"spos":3,"cpos":3},
{"monster_id":20023,"level":239,"stage":7,"spos":4,"cpos":4},
{"monster_id":20172,"level":239,"stage":7,"spos":5,"cpos":5},
{"monster_id":20403,"level":239,"stage":7,"spos":6,"cpos":6}
]</v>
      </c>
      <c r="L1089" s="3">
        <f t="shared" si="83"/>
        <v>4</v>
      </c>
      <c r="M1089" s="3">
        <f t="shared" si="84"/>
        <v>4</v>
      </c>
      <c r="S1089" s="24" t="s">
        <v>73</v>
      </c>
      <c r="X1089">
        <v>70063</v>
      </c>
      <c r="Z1089">
        <f t="shared" si="85"/>
        <v>239</v>
      </c>
      <c r="AA1089">
        <v>1</v>
      </c>
      <c r="AB1089">
        <v>20373</v>
      </c>
      <c r="AC1089">
        <v>20072</v>
      </c>
      <c r="AD1089">
        <v>20122</v>
      </c>
      <c r="AE1089">
        <v>20023</v>
      </c>
      <c r="AF1089">
        <v>20172</v>
      </c>
      <c r="AG1089">
        <v>20403</v>
      </c>
      <c r="AH1089">
        <v>5</v>
      </c>
      <c r="AI1089">
        <v>7</v>
      </c>
      <c r="AJ1089">
        <v>7</v>
      </c>
      <c r="AK1089">
        <v>7</v>
      </c>
      <c r="AL1089">
        <v>7</v>
      </c>
      <c r="AM1089">
        <v>7</v>
      </c>
    </row>
    <row r="1090" spans="1:39" ht="132" x14ac:dyDescent="0.15">
      <c r="A1090" s="1"/>
      <c r="B1090" s="30">
        <v>630185</v>
      </c>
      <c r="C1090" s="31">
        <v>3</v>
      </c>
      <c r="D1090" s="30">
        <v>185</v>
      </c>
      <c r="E1090" s="30">
        <v>630186</v>
      </c>
      <c r="F1090" s="32" t="s">
        <v>91</v>
      </c>
      <c r="G1090" s="32" t="s">
        <v>60</v>
      </c>
      <c r="H1090" s="33" t="str">
        <f t="shared" si="86"/>
        <v>[{"item_id":162,"count":22}]</v>
      </c>
      <c r="I1090" s="34">
        <v>1</v>
      </c>
      <c r="J1090" s="34" t="str">
        <f>"[
{""monster_id"":"&amp;AB1090&amp;",""level"":"&amp;Z1090&amp;",""stage"":"&amp;AH1090&amp;",""spos"":1,""cpos"":1,""boss"":1},
{""monster_id"":"&amp;AC1090&amp;",""level"":"&amp;Z1090&amp;",""stage"":"&amp;AI1090&amp;",""spos"":2,""cpos"":2},
{""monster_id"":"&amp;AD1090&amp;",""level"":"&amp;Z1090&amp;",""stage"":"&amp;AJ1090&amp;",""spos"":3,""cpos"":3},
{""monster_id"":"&amp;AE1090&amp;",""level"":"&amp;Z1090&amp;",""stage"":"&amp;AK1090&amp;",""spos"":4,""cpos"":4},
{""monster_id"":"&amp;AF1090&amp;",""level"":"&amp;Z1090&amp;",""stage"":"&amp;AL1090&amp;",""spos"":5,""cpos"":5},
{""monster_id"":"&amp;AG1090&amp;",""level"":"&amp;Z1090&amp;",""stage"":"&amp;AM1090&amp;",""spos"":6,""cpos"":6}
]"</f>
        <v>[
{"monster_id":20052,"level":241,"stage":7,"spos":1,"cpos":1,"boss":1},
{"monster_id":20123,"level":241,"stage":7,"spos":2,"cpos":2},
{"monster_id":20046,"level":241,"stage":7,"spos":3,"cpos":3},
{"monster_id":20162,"level":241,"stage":7,"spos":4,"cpos":4},
{"monster_id":20415,"level":241,"stage":7,"spos":5,"cpos":5},
{"monster_id":20086,"level":241,"stage":7,"spos":6,"cpos":6}
]</v>
      </c>
      <c r="L1090" s="3">
        <f t="shared" si="83"/>
        <v>0</v>
      </c>
      <c r="M1090" s="3">
        <f t="shared" si="84"/>
        <v>5</v>
      </c>
      <c r="T1090" s="24" t="str">
        <f>"{""item_id"":"&amp;W1090&amp;",""count"":22}"</f>
        <v>{"item_id":162,"count":22}</v>
      </c>
      <c r="W1090">
        <v>162</v>
      </c>
      <c r="X1090">
        <v>70063</v>
      </c>
      <c r="Z1090">
        <f t="shared" si="85"/>
        <v>241</v>
      </c>
      <c r="AA1090">
        <v>2</v>
      </c>
      <c r="AB1090">
        <v>20052</v>
      </c>
      <c r="AC1090">
        <v>20123</v>
      </c>
      <c r="AD1090">
        <v>20046</v>
      </c>
      <c r="AE1090">
        <v>20162</v>
      </c>
      <c r="AF1090">
        <v>20415</v>
      </c>
      <c r="AG1090">
        <v>20086</v>
      </c>
      <c r="AH1090">
        <v>7</v>
      </c>
      <c r="AI1090">
        <v>7</v>
      </c>
      <c r="AJ1090">
        <v>7</v>
      </c>
      <c r="AK1090">
        <v>7</v>
      </c>
      <c r="AL1090">
        <v>7</v>
      </c>
      <c r="AM1090">
        <v>7</v>
      </c>
    </row>
    <row r="1091" spans="1:39" ht="132" x14ac:dyDescent="0.15">
      <c r="A1091" s="1"/>
      <c r="B1091" s="30">
        <v>630186</v>
      </c>
      <c r="C1091" s="31">
        <v>3</v>
      </c>
      <c r="D1091" s="30">
        <v>186</v>
      </c>
      <c r="E1091" s="31">
        <v>630187</v>
      </c>
      <c r="F1091" s="32" t="s">
        <v>91</v>
      </c>
      <c r="G1091" s="32" t="s">
        <v>60</v>
      </c>
      <c r="H1091" s="33" t="str">
        <f t="shared" si="86"/>
        <v>[{"item_id":4,"count":140000}]</v>
      </c>
      <c r="I1091" s="34"/>
      <c r="J1091" s="34" t="str">
        <f t="shared" si="87"/>
        <v>[
{"monster_id":20163,"level":242,"stage":7,"spos":1,"cpos":1},
{"monster_id":20164,"level":242,"stage":7,"spos":2,"cpos":2},
{"monster_id":20353,"level":242,"stage":7,"spos":3,"cpos":3},
{"monster_id":20054,"level":242,"stage":7,"spos":4,"cpos":4},
{"monster_id":20432,"level":242,"stage":5,"spos":5,"cpos":5},
{"monster_id":20176,"level":242,"stage":7,"spos":6,"cpos":6}
]</v>
      </c>
      <c r="L1091" s="3">
        <f t="shared" si="83"/>
        <v>1</v>
      </c>
      <c r="M1091" s="3">
        <f t="shared" si="84"/>
        <v>6</v>
      </c>
      <c r="R1091" s="24" t="s">
        <v>72</v>
      </c>
      <c r="X1091">
        <v>70063</v>
      </c>
      <c r="Z1091">
        <f t="shared" si="85"/>
        <v>242</v>
      </c>
      <c r="AA1091">
        <v>1</v>
      </c>
      <c r="AB1091">
        <v>20163</v>
      </c>
      <c r="AC1091">
        <v>20164</v>
      </c>
      <c r="AD1091">
        <v>20353</v>
      </c>
      <c r="AE1091">
        <v>20054</v>
      </c>
      <c r="AF1091">
        <v>20432</v>
      </c>
      <c r="AG1091">
        <v>20176</v>
      </c>
      <c r="AH1091">
        <v>7</v>
      </c>
      <c r="AI1091">
        <v>7</v>
      </c>
      <c r="AJ1091">
        <v>7</v>
      </c>
      <c r="AK1091">
        <v>7</v>
      </c>
      <c r="AL1091">
        <v>5</v>
      </c>
      <c r="AM1091">
        <v>7</v>
      </c>
    </row>
    <row r="1092" spans="1:39" ht="132" x14ac:dyDescent="0.15">
      <c r="A1092" s="1"/>
      <c r="B1092" s="30">
        <v>630187</v>
      </c>
      <c r="C1092" s="31">
        <v>3</v>
      </c>
      <c r="D1092" s="30">
        <v>187</v>
      </c>
      <c r="E1092" s="30">
        <v>630188</v>
      </c>
      <c r="F1092" s="32" t="s">
        <v>91</v>
      </c>
      <c r="G1092" s="32" t="s">
        <v>60</v>
      </c>
      <c r="H1092" s="33" t="str">
        <f t="shared" si="86"/>
        <v>[{"item_id":1,"count":140000}]</v>
      </c>
      <c r="I1092" s="34"/>
      <c r="J1092" s="34" t="str">
        <f t="shared" si="87"/>
        <v>[
{"monster_id":20062,"level":243,"stage":7,"spos":1,"cpos":1},
{"monster_id":20325,"level":243,"stage":5,"spos":2,"cpos":2},
{"monster_id":20366,"level":243,"stage":7,"spos":3,"cpos":3},
{"monster_id":20054,"level":243,"stage":7,"spos":4,"cpos":4},
{"monster_id":20135,"level":243,"stage":7,"spos":5,"cpos":5},
{"monster_id":20452,"level":243,"stage":7,"spos":6,"cpos":6}
]</v>
      </c>
      <c r="L1092" s="3">
        <f t="shared" si="83"/>
        <v>2</v>
      </c>
      <c r="M1092" s="3">
        <f t="shared" si="84"/>
        <v>7</v>
      </c>
      <c r="S1092" s="24" t="s">
        <v>73</v>
      </c>
      <c r="X1092">
        <v>70063</v>
      </c>
      <c r="Z1092">
        <f t="shared" si="85"/>
        <v>243</v>
      </c>
      <c r="AA1092">
        <v>1</v>
      </c>
      <c r="AB1092">
        <v>20062</v>
      </c>
      <c r="AC1092">
        <v>20325</v>
      </c>
      <c r="AD1092">
        <v>20366</v>
      </c>
      <c r="AE1092">
        <v>20054</v>
      </c>
      <c r="AF1092">
        <v>20135</v>
      </c>
      <c r="AG1092">
        <v>20452</v>
      </c>
      <c r="AH1092">
        <v>7</v>
      </c>
      <c r="AI1092">
        <v>5</v>
      </c>
      <c r="AJ1092">
        <v>7</v>
      </c>
      <c r="AK1092">
        <v>7</v>
      </c>
      <c r="AL1092">
        <v>7</v>
      </c>
      <c r="AM1092">
        <v>7</v>
      </c>
    </row>
    <row r="1093" spans="1:39" ht="132" x14ac:dyDescent="0.15">
      <c r="A1093" s="1"/>
      <c r="B1093" s="30">
        <v>630188</v>
      </c>
      <c r="C1093" s="31">
        <v>3</v>
      </c>
      <c r="D1093" s="30">
        <v>188</v>
      </c>
      <c r="E1093" s="31">
        <v>630189</v>
      </c>
      <c r="F1093" s="32" t="s">
        <v>91</v>
      </c>
      <c r="G1093" s="32" t="s">
        <v>60</v>
      </c>
      <c r="H1093" s="33" t="str">
        <f t="shared" si="86"/>
        <v>[{"item_id":4,"count":140000}]</v>
      </c>
      <c r="I1093" s="34"/>
      <c r="J1093" s="34" t="str">
        <f t="shared" si="87"/>
        <v>[
{"monster_id":20375,"level":244,"stage":5,"spos":1,"cpos":1},
{"monster_id":20012,"level":244,"stage":7,"spos":2,"cpos":2},
{"monster_id":20016,"level":244,"stage":7,"spos":3,"cpos":3},
{"monster_id":20325,"level":244,"stage":5,"spos":4,"cpos":4},
{"monster_id":20154,"level":244,"stage":7,"spos":5,"cpos":5},
{"monster_id":20435,"level":244,"stage":5,"spos":6,"cpos":6}
]</v>
      </c>
      <c r="L1093" s="3">
        <f t="shared" si="83"/>
        <v>3</v>
      </c>
      <c r="M1093" s="3">
        <f t="shared" si="84"/>
        <v>8</v>
      </c>
      <c r="R1093" s="24" t="s">
        <v>72</v>
      </c>
      <c r="X1093">
        <v>70063</v>
      </c>
      <c r="Z1093">
        <f t="shared" si="85"/>
        <v>244</v>
      </c>
      <c r="AA1093">
        <v>1</v>
      </c>
      <c r="AB1093">
        <v>20375</v>
      </c>
      <c r="AC1093">
        <v>20012</v>
      </c>
      <c r="AD1093">
        <v>20016</v>
      </c>
      <c r="AE1093">
        <v>20325</v>
      </c>
      <c r="AF1093">
        <v>20154</v>
      </c>
      <c r="AG1093">
        <v>20435</v>
      </c>
      <c r="AH1093">
        <v>5</v>
      </c>
      <c r="AI1093">
        <v>7</v>
      </c>
      <c r="AJ1093">
        <v>7</v>
      </c>
      <c r="AK1093">
        <v>5</v>
      </c>
      <c r="AL1093">
        <v>7</v>
      </c>
      <c r="AM1093">
        <v>5</v>
      </c>
    </row>
    <row r="1094" spans="1:39" ht="132" x14ac:dyDescent="0.15">
      <c r="A1094" s="1"/>
      <c r="B1094" s="30">
        <v>630189</v>
      </c>
      <c r="C1094" s="31">
        <v>3</v>
      </c>
      <c r="D1094" s="30">
        <v>189</v>
      </c>
      <c r="E1094" s="30">
        <v>630190</v>
      </c>
      <c r="F1094" s="32" t="s">
        <v>91</v>
      </c>
      <c r="G1094" s="32" t="s">
        <v>60</v>
      </c>
      <c r="H1094" s="33" t="str">
        <f t="shared" si="86"/>
        <v>[{"item_id":1,"count":140000}]</v>
      </c>
      <c r="I1094" s="34"/>
      <c r="J1094" s="34" t="str">
        <f t="shared" si="87"/>
        <v>[
{"monster_id":20444,"level":245,"stage":7,"spos":1,"cpos":1},
{"monster_id":20453,"level":245,"stage":7,"spos":2,"cpos":2},
{"monster_id":20045,"level":245,"stage":7,"spos":3,"cpos":3},
{"monster_id":20464,"level":245,"stage":7,"spos":4,"cpos":4},
{"monster_id":20115,"level":245,"stage":7,"spos":5,"cpos":5},
{"monster_id":20033,"level":245,"stage":7,"spos":6,"cpos":6}
]</v>
      </c>
      <c r="L1094" s="3">
        <f t="shared" ref="L1094:L1157" si="88">MOD(B1094,5)</f>
        <v>4</v>
      </c>
      <c r="M1094" s="3">
        <f t="shared" ref="M1094:M1157" si="89">MOD(B1094,10)</f>
        <v>9</v>
      </c>
      <c r="S1094" s="24" t="s">
        <v>73</v>
      </c>
      <c r="X1094">
        <v>70063</v>
      </c>
      <c r="Z1094">
        <f t="shared" si="85"/>
        <v>245</v>
      </c>
      <c r="AA1094">
        <v>1</v>
      </c>
      <c r="AB1094">
        <v>20444</v>
      </c>
      <c r="AC1094">
        <v>20453</v>
      </c>
      <c r="AD1094">
        <v>20045</v>
      </c>
      <c r="AE1094">
        <v>20464</v>
      </c>
      <c r="AF1094">
        <v>20115</v>
      </c>
      <c r="AG1094">
        <v>20033</v>
      </c>
      <c r="AH1094">
        <v>7</v>
      </c>
      <c r="AI1094">
        <v>7</v>
      </c>
      <c r="AJ1094">
        <v>7</v>
      </c>
      <c r="AK1094">
        <v>7</v>
      </c>
      <c r="AL1094">
        <v>7</v>
      </c>
      <c r="AM1094">
        <v>7</v>
      </c>
    </row>
    <row r="1095" spans="1:39" ht="132" x14ac:dyDescent="0.15">
      <c r="A1095" s="1"/>
      <c r="B1095" s="30">
        <v>630190</v>
      </c>
      <c r="C1095" s="31">
        <v>3</v>
      </c>
      <c r="D1095" s="30">
        <v>190</v>
      </c>
      <c r="E1095" s="31">
        <v>630191</v>
      </c>
      <c r="F1095" s="32" t="s">
        <v>91</v>
      </c>
      <c r="G1095" s="32" t="s">
        <v>60</v>
      </c>
      <c r="H1095" s="33" t="str">
        <f t="shared" si="86"/>
        <v>[{"item_id":163,"count":21}]</v>
      </c>
      <c r="I1095" s="34">
        <v>1</v>
      </c>
      <c r="J1095" s="34" t="str">
        <f>"[
{""monster_id"":"&amp;AB1095&amp;",""level"":"&amp;Z1095&amp;",""stage"":"&amp;AH1095&amp;",""spos"":1,""cpos"":1,""boss"":1},
{""monster_id"":"&amp;AC1095&amp;",""level"":"&amp;Z1095&amp;",""stage"":"&amp;AI1095&amp;",""spos"":2,""cpos"":2},
{""monster_id"":"&amp;AD1095&amp;",""level"":"&amp;Z1095&amp;",""stage"":"&amp;AJ1095&amp;",""spos"":3,""cpos"":3},
{""monster_id"":"&amp;AE1095&amp;",""level"":"&amp;Z1095&amp;",""stage"":"&amp;AK1095&amp;",""spos"":4,""cpos"":4},
{""monster_id"":"&amp;AF1095&amp;",""level"":"&amp;Z1095&amp;",""stage"":"&amp;AL1095&amp;",""spos"":5,""cpos"":5},
{""monster_id"":"&amp;AG1095&amp;",""level"":"&amp;Z1095&amp;",""stage"":"&amp;AM1095&amp;",""spos"":6,""cpos"":6}
]"</f>
        <v>[
{"monster_id":20463,"level":247,"stage":7,"spos":1,"cpos":1,"boss":1},
{"monster_id":20376,"level":247,"stage":5,"spos":2,"cpos":2},
{"monster_id":20172,"level":247,"stage":7,"spos":3,"cpos":3},
{"monster_id":20462,"level":247,"stage":7,"spos":4,"cpos":4},
{"monster_id":20446,"level":247,"stage":7,"spos":5,"cpos":5},
{"monster_id":20152,"level":247,"stage":7,"spos":6,"cpos":6}
]</v>
      </c>
      <c r="L1095" s="3">
        <f t="shared" si="88"/>
        <v>0</v>
      </c>
      <c r="M1095" s="3">
        <f t="shared" si="89"/>
        <v>0</v>
      </c>
      <c r="T1095" s="24" t="str">
        <f>"{""item_id"":"&amp;W1095&amp;",""count"":21}"</f>
        <v>{"item_id":163,"count":21}</v>
      </c>
      <c r="W1095">
        <v>163</v>
      </c>
      <c r="X1095">
        <v>70063</v>
      </c>
      <c r="Z1095">
        <f t="shared" si="85"/>
        <v>247</v>
      </c>
      <c r="AA1095">
        <v>2</v>
      </c>
      <c r="AB1095">
        <v>20463</v>
      </c>
      <c r="AC1095">
        <v>20376</v>
      </c>
      <c r="AD1095">
        <v>20172</v>
      </c>
      <c r="AE1095">
        <v>20462</v>
      </c>
      <c r="AF1095">
        <v>20446</v>
      </c>
      <c r="AG1095">
        <v>20152</v>
      </c>
      <c r="AH1095">
        <v>7</v>
      </c>
      <c r="AI1095">
        <v>5</v>
      </c>
      <c r="AJ1095">
        <v>7</v>
      </c>
      <c r="AK1095">
        <v>7</v>
      </c>
      <c r="AL1095">
        <v>7</v>
      </c>
      <c r="AM1095">
        <v>7</v>
      </c>
    </row>
    <row r="1096" spans="1:39" ht="132" x14ac:dyDescent="0.15">
      <c r="A1096" s="1"/>
      <c r="B1096" s="30">
        <v>630191</v>
      </c>
      <c r="C1096" s="31">
        <v>3</v>
      </c>
      <c r="D1096" s="30">
        <v>191</v>
      </c>
      <c r="E1096" s="30">
        <v>630192</v>
      </c>
      <c r="F1096" s="32" t="s">
        <v>91</v>
      </c>
      <c r="G1096" s="32" t="s">
        <v>60</v>
      </c>
      <c r="H1096" s="33" t="str">
        <f t="shared" si="86"/>
        <v>[{"item_id":4,"count":140000}]</v>
      </c>
      <c r="I1096" s="34"/>
      <c r="J1096" s="34" t="str">
        <f t="shared" si="87"/>
        <v>[
{"monster_id":20162,"level":248,"stage":7,"spos":1,"cpos":1},
{"monster_id":20115,"level":248,"stage":7,"spos":2,"cpos":2},
{"monster_id":20376,"level":248,"stage":5,"spos":3,"cpos":3},
{"monster_id":20326,"level":248,"stage":5,"spos":4,"cpos":4},
{"monster_id":20453,"level":248,"stage":7,"spos":5,"cpos":5},
{"monster_id":20164,"level":248,"stage":7,"spos":6,"cpos":6}
]</v>
      </c>
      <c r="L1096" s="3">
        <f t="shared" si="88"/>
        <v>1</v>
      </c>
      <c r="M1096" s="3">
        <f t="shared" si="89"/>
        <v>1</v>
      </c>
      <c r="R1096" s="24" t="s">
        <v>72</v>
      </c>
      <c r="X1096">
        <v>70063</v>
      </c>
      <c r="Z1096">
        <f t="shared" si="85"/>
        <v>248</v>
      </c>
      <c r="AA1096">
        <v>1</v>
      </c>
      <c r="AB1096">
        <v>20162</v>
      </c>
      <c r="AC1096">
        <v>20115</v>
      </c>
      <c r="AD1096">
        <v>20376</v>
      </c>
      <c r="AE1096">
        <v>20326</v>
      </c>
      <c r="AF1096">
        <v>20453</v>
      </c>
      <c r="AG1096">
        <v>20164</v>
      </c>
      <c r="AH1096">
        <v>7</v>
      </c>
      <c r="AI1096">
        <v>7</v>
      </c>
      <c r="AJ1096">
        <v>5</v>
      </c>
      <c r="AK1096">
        <v>5</v>
      </c>
      <c r="AL1096">
        <v>7</v>
      </c>
      <c r="AM1096">
        <v>7</v>
      </c>
    </row>
    <row r="1097" spans="1:39" ht="132" x14ac:dyDescent="0.15">
      <c r="A1097" s="1"/>
      <c r="B1097" s="30">
        <v>630192</v>
      </c>
      <c r="C1097" s="31">
        <v>3</v>
      </c>
      <c r="D1097" s="30">
        <v>192</v>
      </c>
      <c r="E1097" s="31">
        <v>630193</v>
      </c>
      <c r="F1097" s="32" t="s">
        <v>91</v>
      </c>
      <c r="G1097" s="32" t="s">
        <v>60</v>
      </c>
      <c r="H1097" s="33" t="str">
        <f t="shared" si="86"/>
        <v>[{"item_id":1,"count":140000}]</v>
      </c>
      <c r="I1097" s="34"/>
      <c r="J1097" s="34" t="str">
        <f t="shared" si="87"/>
        <v>[
{"monster_id":20042,"level":249,"stage":7,"spos":1,"cpos":1},
{"monster_id":20403,"level":249,"stage":7,"spos":2,"cpos":2},
{"monster_id":20044,"level":249,"stage":7,"spos":3,"cpos":3},
{"monster_id":20016,"level":249,"stage":7,"spos":4,"cpos":4},
{"monster_id":20174,"level":249,"stage":7,"spos":5,"cpos":5},
{"monster_id":20075,"level":249,"stage":7,"spos":6,"cpos":6}
]</v>
      </c>
      <c r="L1097" s="3">
        <f t="shared" si="88"/>
        <v>2</v>
      </c>
      <c r="M1097" s="3">
        <f t="shared" si="89"/>
        <v>2</v>
      </c>
      <c r="S1097" s="24" t="s">
        <v>73</v>
      </c>
      <c r="X1097">
        <v>70063</v>
      </c>
      <c r="Z1097">
        <f t="shared" si="85"/>
        <v>249</v>
      </c>
      <c r="AA1097">
        <v>1</v>
      </c>
      <c r="AB1097">
        <v>20042</v>
      </c>
      <c r="AC1097">
        <v>20403</v>
      </c>
      <c r="AD1097">
        <v>20044</v>
      </c>
      <c r="AE1097">
        <v>20016</v>
      </c>
      <c r="AF1097">
        <v>20174</v>
      </c>
      <c r="AG1097">
        <v>20075</v>
      </c>
      <c r="AH1097">
        <v>7</v>
      </c>
      <c r="AI1097">
        <v>7</v>
      </c>
      <c r="AJ1097">
        <v>7</v>
      </c>
      <c r="AK1097">
        <v>7</v>
      </c>
      <c r="AL1097">
        <v>7</v>
      </c>
      <c r="AM1097">
        <v>7</v>
      </c>
    </row>
    <row r="1098" spans="1:39" ht="132" x14ac:dyDescent="0.15">
      <c r="A1098" s="1"/>
      <c r="B1098" s="30">
        <v>630193</v>
      </c>
      <c r="C1098" s="31">
        <v>3</v>
      </c>
      <c r="D1098" s="30">
        <v>193</v>
      </c>
      <c r="E1098" s="30">
        <v>630194</v>
      </c>
      <c r="F1098" s="32" t="s">
        <v>91</v>
      </c>
      <c r="G1098" s="32" t="s">
        <v>60</v>
      </c>
      <c r="H1098" s="33" t="str">
        <f t="shared" si="86"/>
        <v>[{"item_id":4,"count":140000}]</v>
      </c>
      <c r="I1098" s="34"/>
      <c r="J1098" s="34" t="str">
        <f t="shared" si="87"/>
        <v>[
{"monster_id":20162,"level":250,"stage":7,"spos":1,"cpos":1},
{"monster_id":20325,"level":250,"stage":5,"spos":2,"cpos":2},
{"monster_id":20144,"level":250,"stage":7,"spos":3,"cpos":3},
{"monster_id":20392,"level":250,"stage":7,"spos":4,"cpos":4},
{"monster_id":20085,"level":250,"stage":7,"spos":5,"cpos":5},
{"monster_id":20064,"level":250,"stage":7,"spos":6,"cpos":6}
]</v>
      </c>
      <c r="L1098" s="3">
        <f t="shared" si="88"/>
        <v>3</v>
      </c>
      <c r="M1098" s="3">
        <f t="shared" si="89"/>
        <v>3</v>
      </c>
      <c r="R1098" s="24" t="s">
        <v>72</v>
      </c>
      <c r="X1098">
        <v>70063</v>
      </c>
      <c r="Z1098">
        <f t="shared" si="85"/>
        <v>250</v>
      </c>
      <c r="AA1098">
        <v>1</v>
      </c>
      <c r="AB1098">
        <v>20162</v>
      </c>
      <c r="AC1098">
        <v>20325</v>
      </c>
      <c r="AD1098">
        <v>20144</v>
      </c>
      <c r="AE1098">
        <v>20392</v>
      </c>
      <c r="AF1098">
        <v>20085</v>
      </c>
      <c r="AG1098">
        <v>20064</v>
      </c>
      <c r="AH1098">
        <v>7</v>
      </c>
      <c r="AI1098">
        <v>5</v>
      </c>
      <c r="AJ1098">
        <v>7</v>
      </c>
      <c r="AK1098">
        <v>7</v>
      </c>
      <c r="AL1098">
        <v>7</v>
      </c>
      <c r="AM1098">
        <v>7</v>
      </c>
    </row>
    <row r="1099" spans="1:39" ht="132" x14ac:dyDescent="0.15">
      <c r="A1099" s="1"/>
      <c r="B1099" s="30">
        <v>630194</v>
      </c>
      <c r="C1099" s="31">
        <v>3</v>
      </c>
      <c r="D1099" s="30">
        <v>194</v>
      </c>
      <c r="E1099" s="31">
        <v>630195</v>
      </c>
      <c r="F1099" s="32" t="s">
        <v>91</v>
      </c>
      <c r="G1099" s="32" t="s">
        <v>60</v>
      </c>
      <c r="H1099" s="33" t="str">
        <f t="shared" si="86"/>
        <v>[{"item_id":1,"count":140000}]</v>
      </c>
      <c r="I1099" s="34"/>
      <c r="J1099" s="34" t="str">
        <f t="shared" ref="J1099:J1162" si="90">"[
{""monster_id"":"&amp;AB1099&amp;",""level"":"&amp;Z1099&amp;",""stage"":"&amp;AH1099&amp;",""spos"":1,""cpos"":1},
{""monster_id"":"&amp;AC1099&amp;",""level"":"&amp;Z1099&amp;",""stage"":"&amp;AI1099&amp;",""spos"":2,""cpos"":2},
{""monster_id"":"&amp;AD1099&amp;",""level"":"&amp;Z1099&amp;",""stage"":"&amp;AJ1099&amp;",""spos"":3,""cpos"":3},
{""monster_id"":"&amp;AE1099&amp;",""level"":"&amp;Z1099&amp;",""stage"":"&amp;AK1099&amp;",""spos"":4,""cpos"":4},
{""monster_id"":"&amp;AF1099&amp;",""level"":"&amp;Z1099&amp;",""stage"":"&amp;AL1099&amp;",""spos"":5,""cpos"":5},
{""monster_id"":"&amp;AG1099&amp;",""level"":"&amp;Z1099&amp;",""stage"":"&amp;AM1099&amp;",""spos"":6,""cpos"":6}
]"</f>
        <v>[
{"monster_id":20115,"level":251,"stage":7,"spos":1,"cpos":1},
{"monster_id":20385,"level":251,"stage":5,"spos":2,"cpos":2},
{"monster_id":20086,"level":251,"stage":7,"spos":3,"cpos":3},
{"monster_id":20163,"level":251,"stage":7,"spos":4,"cpos":4},
{"monster_id":20445,"level":251,"stage":7,"spos":5,"cpos":5},
{"monster_id":20325,"level":251,"stage":5,"spos":6,"cpos":6}
]</v>
      </c>
      <c r="L1099" s="3">
        <f t="shared" si="88"/>
        <v>4</v>
      </c>
      <c r="M1099" s="3">
        <f t="shared" si="89"/>
        <v>4</v>
      </c>
      <c r="S1099" s="24" t="s">
        <v>73</v>
      </c>
      <c r="X1099">
        <v>70063</v>
      </c>
      <c r="Z1099">
        <f t="shared" ref="Z1099:Z1162" si="91">Z1098+AA1099</f>
        <v>251</v>
      </c>
      <c r="AA1099">
        <v>1</v>
      </c>
      <c r="AB1099">
        <v>20115</v>
      </c>
      <c r="AC1099">
        <v>20385</v>
      </c>
      <c r="AD1099">
        <v>20086</v>
      </c>
      <c r="AE1099">
        <v>20163</v>
      </c>
      <c r="AF1099">
        <v>20445</v>
      </c>
      <c r="AG1099">
        <v>20325</v>
      </c>
      <c r="AH1099">
        <v>7</v>
      </c>
      <c r="AI1099">
        <v>5</v>
      </c>
      <c r="AJ1099">
        <v>7</v>
      </c>
      <c r="AK1099">
        <v>7</v>
      </c>
      <c r="AL1099">
        <v>7</v>
      </c>
      <c r="AM1099">
        <v>5</v>
      </c>
    </row>
    <row r="1100" spans="1:39" ht="132" x14ac:dyDescent="0.15">
      <c r="A1100" s="1"/>
      <c r="B1100" s="30">
        <v>630195</v>
      </c>
      <c r="C1100" s="31">
        <v>3</v>
      </c>
      <c r="D1100" s="30">
        <v>195</v>
      </c>
      <c r="E1100" s="30">
        <v>630196</v>
      </c>
      <c r="F1100" s="32" t="s">
        <v>91</v>
      </c>
      <c r="G1100" s="32" t="s">
        <v>60</v>
      </c>
      <c r="H1100" s="33" t="str">
        <f t="shared" ref="H1100:H1163" si="92">"["&amp;R1100&amp;S1100&amp;T1100&amp;U1100&amp;"]"</f>
        <v>[{"item_id":164,"count":16}]</v>
      </c>
      <c r="I1100" s="34">
        <v>1</v>
      </c>
      <c r="J1100" s="34" t="str">
        <f>"[
{""monster_id"":"&amp;AB1100&amp;",""level"":"&amp;Z1100&amp;",""stage"":"&amp;AH1100&amp;",""spos"":1,""cpos"":1,""boss"":1},
{""monster_id"":"&amp;AC1100&amp;",""level"":"&amp;Z1100&amp;",""stage"":"&amp;AI1100&amp;",""spos"":2,""cpos"":2},
{""monster_id"":"&amp;AD1100&amp;",""level"":"&amp;Z1100&amp;",""stage"":"&amp;AJ1100&amp;",""spos"":3,""cpos"":3},
{""monster_id"":"&amp;AE1100&amp;",""level"":"&amp;Z1100&amp;",""stage"":"&amp;AK1100&amp;",""spos"":4,""cpos"":4},
{""monster_id"":"&amp;AF1100&amp;",""level"":"&amp;Z1100&amp;",""stage"":"&amp;AL1100&amp;",""spos"":5,""cpos"":5},
{""monster_id"":"&amp;AG1100&amp;",""level"":"&amp;Z1100&amp;",""stage"":"&amp;AM1100&amp;",""spos"":6,""cpos"":6}
]"</f>
        <v>[
{"monster_id":20175,"level":253,"stage":7,"spos":1,"cpos":1,"boss":1},
{"monster_id":20085,"level":253,"stage":7,"spos":2,"cpos":2},
{"monster_id":20374,"level":253,"stage":5,"spos":3,"cpos":3},
{"monster_id":20342,"level":253,"stage":7,"spos":4,"cpos":4},
{"monster_id":20334,"level":253,"stage":7,"spos":5,"cpos":5},
{"monster_id":20375,"level":253,"stage":5,"spos":6,"cpos":6}
]</v>
      </c>
      <c r="L1100" s="3">
        <f t="shared" si="88"/>
        <v>0</v>
      </c>
      <c r="M1100" s="3">
        <f t="shared" si="89"/>
        <v>5</v>
      </c>
      <c r="T1100" s="24" t="str">
        <f>"{""item_id"":"&amp;W1100&amp;",""count"":16}"</f>
        <v>{"item_id":164,"count":16}</v>
      </c>
      <c r="W1100">
        <v>164</v>
      </c>
      <c r="X1100">
        <v>70063</v>
      </c>
      <c r="Z1100">
        <f t="shared" si="91"/>
        <v>253</v>
      </c>
      <c r="AA1100">
        <v>2</v>
      </c>
      <c r="AB1100">
        <v>20175</v>
      </c>
      <c r="AC1100">
        <v>20085</v>
      </c>
      <c r="AD1100">
        <v>20374</v>
      </c>
      <c r="AE1100">
        <v>20342</v>
      </c>
      <c r="AF1100">
        <v>20334</v>
      </c>
      <c r="AG1100">
        <v>20375</v>
      </c>
      <c r="AH1100">
        <v>7</v>
      </c>
      <c r="AI1100">
        <v>7</v>
      </c>
      <c r="AJ1100">
        <v>5</v>
      </c>
      <c r="AK1100">
        <v>7</v>
      </c>
      <c r="AL1100">
        <v>7</v>
      </c>
      <c r="AM1100">
        <v>5</v>
      </c>
    </row>
    <row r="1101" spans="1:39" ht="132" x14ac:dyDescent="0.15">
      <c r="A1101" s="1"/>
      <c r="B1101" s="30">
        <v>630196</v>
      </c>
      <c r="C1101" s="31">
        <v>3</v>
      </c>
      <c r="D1101" s="30">
        <v>196</v>
      </c>
      <c r="E1101" s="31">
        <v>630197</v>
      </c>
      <c r="F1101" s="32" t="s">
        <v>91</v>
      </c>
      <c r="G1101" s="32" t="s">
        <v>60</v>
      </c>
      <c r="H1101" s="33" t="str">
        <f t="shared" si="92"/>
        <v>[{"item_id":4,"count":140000}]</v>
      </c>
      <c r="I1101" s="34"/>
      <c r="J1101" s="34" t="str">
        <f t="shared" si="90"/>
        <v>[
{"monster_id":20184,"level":254,"stage":7,"spos":1,"cpos":1},
{"monster_id":20184,"level":254,"stage":7,"spos":2,"cpos":2},
{"monster_id":20374,"level":254,"stage":5,"spos":3,"cpos":3},
{"monster_id":20456,"level":254,"stage":7,"spos":4,"cpos":4},
{"monster_id":20313,"level":254,"stage":5,"spos":5,"cpos":5},
{"monster_id":20174,"level":254,"stage":7,"spos":6,"cpos":6}
]</v>
      </c>
      <c r="L1101" s="3">
        <f t="shared" si="88"/>
        <v>1</v>
      </c>
      <c r="M1101" s="3">
        <f t="shared" si="89"/>
        <v>6</v>
      </c>
      <c r="R1101" s="24" t="s">
        <v>72</v>
      </c>
      <c r="X1101">
        <v>70063</v>
      </c>
      <c r="Z1101">
        <f t="shared" si="91"/>
        <v>254</v>
      </c>
      <c r="AA1101">
        <v>1</v>
      </c>
      <c r="AB1101">
        <v>20184</v>
      </c>
      <c r="AC1101">
        <v>20184</v>
      </c>
      <c r="AD1101">
        <v>20374</v>
      </c>
      <c r="AE1101">
        <v>20456</v>
      </c>
      <c r="AF1101">
        <v>20313</v>
      </c>
      <c r="AG1101">
        <v>20174</v>
      </c>
      <c r="AH1101">
        <v>7</v>
      </c>
      <c r="AI1101">
        <v>7</v>
      </c>
      <c r="AJ1101">
        <v>5</v>
      </c>
      <c r="AK1101">
        <v>7</v>
      </c>
      <c r="AL1101">
        <v>5</v>
      </c>
      <c r="AM1101">
        <v>7</v>
      </c>
    </row>
    <row r="1102" spans="1:39" ht="132" x14ac:dyDescent="0.15">
      <c r="A1102" s="1"/>
      <c r="B1102" s="30">
        <v>630197</v>
      </c>
      <c r="C1102" s="31">
        <v>3</v>
      </c>
      <c r="D1102" s="30">
        <v>197</v>
      </c>
      <c r="E1102" s="30">
        <v>630198</v>
      </c>
      <c r="F1102" s="32" t="s">
        <v>91</v>
      </c>
      <c r="G1102" s="32" t="s">
        <v>60</v>
      </c>
      <c r="H1102" s="33" t="str">
        <f t="shared" si="92"/>
        <v>[{"item_id":1,"count":140000}]</v>
      </c>
      <c r="I1102" s="34"/>
      <c r="J1102" s="34" t="str">
        <f t="shared" si="90"/>
        <v>[
{"monster_id":20473,"level":255,"stage":7,"spos":1,"cpos":1},
{"monster_id":20373,"level":255,"stage":5,"spos":2,"cpos":2},
{"monster_id":20185,"level":255,"stage":7,"spos":3,"cpos":3},
{"monster_id":20332,"level":255,"stage":7,"spos":4,"cpos":4},
{"monster_id":20035,"level":255,"stage":7,"spos":5,"cpos":5},
{"monster_id":20063,"level":255,"stage":7,"spos":6,"cpos":6}
]</v>
      </c>
      <c r="L1102" s="3">
        <f t="shared" si="88"/>
        <v>2</v>
      </c>
      <c r="M1102" s="3">
        <f t="shared" si="89"/>
        <v>7</v>
      </c>
      <c r="S1102" s="24" t="s">
        <v>73</v>
      </c>
      <c r="X1102">
        <v>70063</v>
      </c>
      <c r="Z1102">
        <f t="shared" si="91"/>
        <v>255</v>
      </c>
      <c r="AA1102">
        <v>1</v>
      </c>
      <c r="AB1102">
        <v>20473</v>
      </c>
      <c r="AC1102">
        <v>20373</v>
      </c>
      <c r="AD1102">
        <v>20185</v>
      </c>
      <c r="AE1102">
        <v>20332</v>
      </c>
      <c r="AF1102">
        <v>20035</v>
      </c>
      <c r="AG1102">
        <v>20063</v>
      </c>
      <c r="AH1102">
        <v>7</v>
      </c>
      <c r="AI1102">
        <v>5</v>
      </c>
      <c r="AJ1102">
        <v>7</v>
      </c>
      <c r="AK1102">
        <v>7</v>
      </c>
      <c r="AL1102">
        <v>7</v>
      </c>
      <c r="AM1102">
        <v>7</v>
      </c>
    </row>
    <row r="1103" spans="1:39" ht="132" x14ac:dyDescent="0.15">
      <c r="A1103" s="1"/>
      <c r="B1103" s="30">
        <v>630198</v>
      </c>
      <c r="C1103" s="31">
        <v>3</v>
      </c>
      <c r="D1103" s="30">
        <v>198</v>
      </c>
      <c r="E1103" s="31">
        <v>630199</v>
      </c>
      <c r="F1103" s="32" t="s">
        <v>91</v>
      </c>
      <c r="G1103" s="32" t="s">
        <v>60</v>
      </c>
      <c r="H1103" s="33" t="str">
        <f t="shared" si="92"/>
        <v>[{"item_id":4,"count":140000}]</v>
      </c>
      <c r="I1103" s="34"/>
      <c r="J1103" s="34" t="str">
        <f t="shared" si="90"/>
        <v>[
{"monster_id":20425,"level":256,"stage":5,"spos":1,"cpos":1},
{"monster_id":20075,"level":256,"stage":7,"spos":2,"cpos":2},
{"monster_id":20435,"level":256,"stage":5,"spos":3,"cpos":3},
{"monster_id":20423,"level":256,"stage":5,"spos":4,"cpos":4},
{"monster_id":20472,"level":256,"stage":7,"spos":5,"cpos":5},
{"monster_id":20455,"level":256,"stage":7,"spos":6,"cpos":6}
]</v>
      </c>
      <c r="L1103" s="3">
        <f t="shared" si="88"/>
        <v>3</v>
      </c>
      <c r="M1103" s="3">
        <f t="shared" si="89"/>
        <v>8</v>
      </c>
      <c r="R1103" s="24" t="s">
        <v>72</v>
      </c>
      <c r="X1103">
        <v>70063</v>
      </c>
      <c r="Z1103">
        <f t="shared" si="91"/>
        <v>256</v>
      </c>
      <c r="AA1103">
        <v>1</v>
      </c>
      <c r="AB1103">
        <v>20425</v>
      </c>
      <c r="AC1103">
        <v>20075</v>
      </c>
      <c r="AD1103">
        <v>20435</v>
      </c>
      <c r="AE1103">
        <v>20423</v>
      </c>
      <c r="AF1103">
        <v>20472</v>
      </c>
      <c r="AG1103">
        <v>20455</v>
      </c>
      <c r="AH1103">
        <v>5</v>
      </c>
      <c r="AI1103">
        <v>7</v>
      </c>
      <c r="AJ1103">
        <v>5</v>
      </c>
      <c r="AK1103">
        <v>5</v>
      </c>
      <c r="AL1103">
        <v>7</v>
      </c>
      <c r="AM1103">
        <v>7</v>
      </c>
    </row>
    <row r="1104" spans="1:39" ht="132" x14ac:dyDescent="0.15">
      <c r="A1104" s="1"/>
      <c r="B1104" s="30">
        <v>630199</v>
      </c>
      <c r="C1104" s="31">
        <v>3</v>
      </c>
      <c r="D1104" s="30">
        <v>199</v>
      </c>
      <c r="E1104" s="30">
        <v>630200</v>
      </c>
      <c r="F1104" s="32" t="s">
        <v>91</v>
      </c>
      <c r="G1104" s="32" t="s">
        <v>60</v>
      </c>
      <c r="H1104" s="33" t="str">
        <f t="shared" si="92"/>
        <v>[{"item_id":1,"count":140000}]</v>
      </c>
      <c r="I1104" s="34"/>
      <c r="J1104" s="34" t="str">
        <f t="shared" si="90"/>
        <v>[
{"monster_id":20464,"level":257,"stage":7,"spos":1,"cpos":1},
{"monster_id":20186,"level":257,"stage":7,"spos":2,"cpos":2},
{"monster_id":20035,"level":257,"stage":7,"spos":3,"cpos":3},
{"monster_id":20082,"level":257,"stage":7,"spos":4,"cpos":4},
{"monster_id":20125,"level":257,"stage":7,"spos":5,"cpos":5},
{"monster_id":20073,"level":257,"stage":7,"spos":6,"cpos":6}
]</v>
      </c>
      <c r="L1104" s="3">
        <f t="shared" si="88"/>
        <v>4</v>
      </c>
      <c r="M1104" s="3">
        <f t="shared" si="89"/>
        <v>9</v>
      </c>
      <c r="S1104" s="24" t="s">
        <v>73</v>
      </c>
      <c r="X1104">
        <v>70063</v>
      </c>
      <c r="Z1104">
        <f t="shared" si="91"/>
        <v>257</v>
      </c>
      <c r="AA1104">
        <v>1</v>
      </c>
      <c r="AB1104">
        <v>20464</v>
      </c>
      <c r="AC1104">
        <v>20186</v>
      </c>
      <c r="AD1104">
        <v>20035</v>
      </c>
      <c r="AE1104">
        <v>20082</v>
      </c>
      <c r="AF1104">
        <v>20125</v>
      </c>
      <c r="AG1104">
        <v>20073</v>
      </c>
      <c r="AH1104">
        <v>7</v>
      </c>
      <c r="AI1104">
        <v>7</v>
      </c>
      <c r="AJ1104">
        <v>7</v>
      </c>
      <c r="AK1104">
        <v>7</v>
      </c>
      <c r="AL1104">
        <v>7</v>
      </c>
      <c r="AM1104">
        <v>7</v>
      </c>
    </row>
    <row r="1105" spans="1:39" ht="132" x14ac:dyDescent="0.15">
      <c r="A1105" s="1"/>
      <c r="B1105" s="30">
        <v>630200</v>
      </c>
      <c r="C1105" s="31">
        <v>3</v>
      </c>
      <c r="D1105" s="30">
        <v>200</v>
      </c>
      <c r="E1105" s="31">
        <v>630201</v>
      </c>
      <c r="F1105" s="32" t="s">
        <v>91</v>
      </c>
      <c r="G1105" s="32" t="s">
        <v>60</v>
      </c>
      <c r="H1105" s="33" t="str">
        <f t="shared" si="92"/>
        <v>[{"item_id":70063,"count":27}]</v>
      </c>
      <c r="I1105" s="34">
        <v>1</v>
      </c>
      <c r="J1105" s="34" t="str">
        <f>"[
{""monster_id"":"&amp;AB1105&amp;",""level"":"&amp;Z1105&amp;",""stage"":"&amp;AH1105&amp;",""spos"":1,""cpos"":1,""boss"":1},
{""monster_id"":"&amp;AC1105&amp;",""level"":"&amp;Z1105&amp;",""stage"":"&amp;AI1105&amp;",""spos"":2,""cpos"":2},
{""monster_id"":"&amp;AD1105&amp;",""level"":"&amp;Z1105&amp;",""stage"":"&amp;AJ1105&amp;",""spos"":3,""cpos"":3},
{""monster_id"":"&amp;AE1105&amp;",""level"":"&amp;Z1105&amp;",""stage"":"&amp;AK1105&amp;",""spos"":4,""cpos"":4},
{""monster_id"":"&amp;AF1105&amp;",""level"":"&amp;Z1105&amp;",""stage"":"&amp;AL1105&amp;",""spos"":5,""cpos"":5},
{""monster_id"":"&amp;AG1105&amp;",""level"":"&amp;Z1105&amp;",""stage"":"&amp;AM1105&amp;",""spos"":6,""cpos"":6}
]"</f>
        <v>[
{"monster_id":20386,"level":259,"stage":5,"spos":1,"cpos":1,"boss":1},
{"monster_id":20145,"level":259,"stage":7,"spos":2,"cpos":2},
{"monster_id":20392,"level":259,"stage":7,"spos":3,"cpos":3},
{"monster_id":20172,"level":259,"stage":7,"spos":4,"cpos":4},
{"monster_id":20036,"level":259,"stage":7,"spos":5,"cpos":5},
{"monster_id":20125,"level":259,"stage":7,"spos":6,"cpos":6}
]</v>
      </c>
      <c r="L1105" s="3">
        <f t="shared" si="88"/>
        <v>0</v>
      </c>
      <c r="M1105" s="3">
        <f t="shared" si="89"/>
        <v>0</v>
      </c>
      <c r="U1105" s="24" t="str">
        <f>"{""item_id"":"&amp;X1105&amp;",""count"":27}"</f>
        <v>{"item_id":70063,"count":27}</v>
      </c>
      <c r="X1105">
        <v>70063</v>
      </c>
      <c r="Z1105">
        <f t="shared" si="91"/>
        <v>259</v>
      </c>
      <c r="AA1105">
        <v>2</v>
      </c>
      <c r="AB1105">
        <v>20386</v>
      </c>
      <c r="AC1105">
        <v>20145</v>
      </c>
      <c r="AD1105">
        <v>20392</v>
      </c>
      <c r="AE1105">
        <v>20172</v>
      </c>
      <c r="AF1105">
        <v>20036</v>
      </c>
      <c r="AG1105">
        <v>20125</v>
      </c>
      <c r="AH1105">
        <v>5</v>
      </c>
      <c r="AI1105">
        <v>7</v>
      </c>
      <c r="AJ1105">
        <v>7</v>
      </c>
      <c r="AK1105">
        <v>7</v>
      </c>
      <c r="AL1105">
        <v>7</v>
      </c>
      <c r="AM1105">
        <v>7</v>
      </c>
    </row>
    <row r="1106" spans="1:39" ht="132" x14ac:dyDescent="0.15">
      <c r="A1106" s="1"/>
      <c r="B1106" s="30">
        <v>630201</v>
      </c>
      <c r="C1106" s="31">
        <v>3</v>
      </c>
      <c r="D1106" s="30">
        <v>201</v>
      </c>
      <c r="E1106" s="30">
        <v>630202</v>
      </c>
      <c r="F1106" s="32" t="s">
        <v>91</v>
      </c>
      <c r="G1106" s="32" t="s">
        <v>60</v>
      </c>
      <c r="H1106" s="33" t="str">
        <f t="shared" si="92"/>
        <v>[{"item_id":4,"count":180000}]</v>
      </c>
      <c r="I1106" s="34"/>
      <c r="J1106" s="34" t="str">
        <f t="shared" si="90"/>
        <v>[
{"monster_id":20136,"level":260,"stage":7,"spos":1,"cpos":1},
{"monster_id":20476,"level":260,"stage":7,"spos":2,"cpos":2},
{"monster_id":20394,"level":260,"stage":7,"spos":3,"cpos":3},
{"monster_id":20435,"level":260,"stage":5,"spos":4,"cpos":4},
{"monster_id":20025,"level":260,"stage":7,"spos":5,"cpos":5},
{"monster_id":20316,"level":260,"stage":5,"spos":6,"cpos":6}
]</v>
      </c>
      <c r="L1106" s="3">
        <f t="shared" si="88"/>
        <v>1</v>
      </c>
      <c r="M1106" s="3">
        <f t="shared" si="89"/>
        <v>1</v>
      </c>
      <c r="R1106" s="24" t="s">
        <v>74</v>
      </c>
      <c r="X1106">
        <v>70063</v>
      </c>
      <c r="Z1106">
        <f t="shared" si="91"/>
        <v>260</v>
      </c>
      <c r="AA1106">
        <v>1</v>
      </c>
      <c r="AB1106">
        <v>20136</v>
      </c>
      <c r="AC1106">
        <v>20476</v>
      </c>
      <c r="AD1106">
        <v>20394</v>
      </c>
      <c r="AE1106">
        <v>20435</v>
      </c>
      <c r="AF1106">
        <v>20025</v>
      </c>
      <c r="AG1106">
        <v>20316</v>
      </c>
      <c r="AH1106">
        <v>7</v>
      </c>
      <c r="AI1106">
        <v>7</v>
      </c>
      <c r="AJ1106">
        <v>7</v>
      </c>
      <c r="AK1106">
        <v>5</v>
      </c>
      <c r="AL1106">
        <v>7</v>
      </c>
      <c r="AM1106">
        <v>5</v>
      </c>
    </row>
    <row r="1107" spans="1:39" ht="132" x14ac:dyDescent="0.15">
      <c r="A1107" s="1"/>
      <c r="B1107" s="30">
        <v>630202</v>
      </c>
      <c r="C1107" s="31">
        <v>3</v>
      </c>
      <c r="D1107" s="30">
        <v>202</v>
      </c>
      <c r="E1107" s="31">
        <v>630203</v>
      </c>
      <c r="F1107" s="32" t="s">
        <v>91</v>
      </c>
      <c r="G1107" s="32" t="s">
        <v>60</v>
      </c>
      <c r="H1107" s="33" t="str">
        <f t="shared" si="92"/>
        <v>[{"item_id":1,"count":180000}]</v>
      </c>
      <c r="I1107" s="34"/>
      <c r="J1107" s="34" t="str">
        <f t="shared" si="90"/>
        <v>[
{"monster_id":20432,"level":261,"stage":5,"spos":1,"cpos":1},
{"monster_id":20163,"level":261,"stage":7,"spos":2,"cpos":2},
{"monster_id":20442,"level":261,"stage":7,"spos":3,"cpos":3},
{"monster_id":20363,"level":261,"stage":7,"spos":4,"cpos":4},
{"monster_id":20026,"level":261,"stage":7,"spos":5,"cpos":5},
{"monster_id":20453,"level":261,"stage":7,"spos":6,"cpos":6}
]</v>
      </c>
      <c r="L1107" s="3">
        <f t="shared" si="88"/>
        <v>2</v>
      </c>
      <c r="M1107" s="3">
        <f t="shared" si="89"/>
        <v>2</v>
      </c>
      <c r="S1107" s="24" t="s">
        <v>75</v>
      </c>
      <c r="X1107">
        <v>70063</v>
      </c>
      <c r="Z1107">
        <f t="shared" si="91"/>
        <v>261</v>
      </c>
      <c r="AA1107">
        <v>1</v>
      </c>
      <c r="AB1107">
        <v>20432</v>
      </c>
      <c r="AC1107">
        <v>20163</v>
      </c>
      <c r="AD1107">
        <v>20442</v>
      </c>
      <c r="AE1107">
        <v>20363</v>
      </c>
      <c r="AF1107">
        <v>20026</v>
      </c>
      <c r="AG1107">
        <v>20453</v>
      </c>
      <c r="AH1107">
        <v>5</v>
      </c>
      <c r="AI1107">
        <v>7</v>
      </c>
      <c r="AJ1107">
        <v>7</v>
      </c>
      <c r="AK1107">
        <v>7</v>
      </c>
      <c r="AL1107">
        <v>7</v>
      </c>
      <c r="AM1107">
        <v>7</v>
      </c>
    </row>
    <row r="1108" spans="1:39" ht="132" x14ac:dyDescent="0.15">
      <c r="A1108" s="1"/>
      <c r="B1108" s="30">
        <v>630203</v>
      </c>
      <c r="C1108" s="31">
        <v>3</v>
      </c>
      <c r="D1108" s="30">
        <v>203</v>
      </c>
      <c r="E1108" s="30">
        <v>630204</v>
      </c>
      <c r="F1108" s="32" t="s">
        <v>91</v>
      </c>
      <c r="G1108" s="32" t="s">
        <v>60</v>
      </c>
      <c r="H1108" s="33" t="str">
        <f t="shared" si="92"/>
        <v>[{"item_id":4,"count":180000}]</v>
      </c>
      <c r="I1108" s="34"/>
      <c r="J1108" s="34" t="str">
        <f t="shared" si="90"/>
        <v>[
{"monster_id":20442,"level":262,"stage":7,"spos":1,"cpos":1},
{"monster_id":20436,"level":262,"stage":5,"spos":2,"cpos":2},
{"monster_id":20393,"level":262,"stage":7,"spos":3,"cpos":3},
{"monster_id":20395,"level":262,"stage":7,"spos":4,"cpos":4},
{"monster_id":20052,"level":262,"stage":7,"spos":5,"cpos":5},
{"monster_id":20136,"level":262,"stage":7,"spos":6,"cpos":6}
]</v>
      </c>
      <c r="L1108" s="3">
        <f t="shared" si="88"/>
        <v>3</v>
      </c>
      <c r="M1108" s="3">
        <f t="shared" si="89"/>
        <v>3</v>
      </c>
      <c r="R1108" s="24" t="s">
        <v>74</v>
      </c>
      <c r="X1108">
        <v>70063</v>
      </c>
      <c r="Z1108">
        <f t="shared" si="91"/>
        <v>262</v>
      </c>
      <c r="AA1108">
        <v>1</v>
      </c>
      <c r="AB1108">
        <v>20442</v>
      </c>
      <c r="AC1108">
        <v>20436</v>
      </c>
      <c r="AD1108">
        <v>20393</v>
      </c>
      <c r="AE1108">
        <v>20395</v>
      </c>
      <c r="AF1108">
        <v>20052</v>
      </c>
      <c r="AG1108">
        <v>20136</v>
      </c>
      <c r="AH1108">
        <v>7</v>
      </c>
      <c r="AI1108">
        <v>5</v>
      </c>
      <c r="AJ1108">
        <v>7</v>
      </c>
      <c r="AK1108">
        <v>7</v>
      </c>
      <c r="AL1108">
        <v>7</v>
      </c>
      <c r="AM1108">
        <v>7</v>
      </c>
    </row>
    <row r="1109" spans="1:39" ht="132" x14ac:dyDescent="0.15">
      <c r="A1109" s="1"/>
      <c r="B1109" s="30">
        <v>630204</v>
      </c>
      <c r="C1109" s="31">
        <v>3</v>
      </c>
      <c r="D1109" s="30">
        <v>204</v>
      </c>
      <c r="E1109" s="31">
        <v>630205</v>
      </c>
      <c r="F1109" s="32" t="s">
        <v>91</v>
      </c>
      <c r="G1109" s="32" t="s">
        <v>60</v>
      </c>
      <c r="H1109" s="33" t="str">
        <f t="shared" si="92"/>
        <v>[{"item_id":1,"count":180000}]</v>
      </c>
      <c r="I1109" s="34"/>
      <c r="J1109" s="34" t="str">
        <f t="shared" si="90"/>
        <v>[
{"monster_id":20124,"level":263,"stage":7,"spos":1,"cpos":1},
{"monster_id":20124,"level":263,"stage":7,"spos":2,"cpos":2},
{"monster_id":20476,"level":263,"stage":7,"spos":3,"cpos":3},
{"monster_id":20055,"level":263,"stage":7,"spos":4,"cpos":4},
{"monster_id":20362,"level":263,"stage":7,"spos":5,"cpos":5},
{"monster_id":20043,"level":263,"stage":7,"spos":6,"cpos":6}
]</v>
      </c>
      <c r="L1109" s="3">
        <f t="shared" si="88"/>
        <v>4</v>
      </c>
      <c r="M1109" s="3">
        <f t="shared" si="89"/>
        <v>4</v>
      </c>
      <c r="S1109" s="24" t="s">
        <v>75</v>
      </c>
      <c r="X1109">
        <v>70063</v>
      </c>
      <c r="Z1109">
        <f t="shared" si="91"/>
        <v>263</v>
      </c>
      <c r="AA1109">
        <v>1</v>
      </c>
      <c r="AB1109">
        <v>20124</v>
      </c>
      <c r="AC1109">
        <v>20124</v>
      </c>
      <c r="AD1109">
        <v>20476</v>
      </c>
      <c r="AE1109">
        <v>20055</v>
      </c>
      <c r="AF1109">
        <v>20362</v>
      </c>
      <c r="AG1109">
        <v>20043</v>
      </c>
      <c r="AH1109">
        <v>7</v>
      </c>
      <c r="AI1109">
        <v>7</v>
      </c>
      <c r="AJ1109">
        <v>7</v>
      </c>
      <c r="AK1109">
        <v>7</v>
      </c>
      <c r="AL1109">
        <v>7</v>
      </c>
      <c r="AM1109">
        <v>7</v>
      </c>
    </row>
    <row r="1110" spans="1:39" ht="132" x14ac:dyDescent="0.15">
      <c r="A1110" s="1"/>
      <c r="B1110" s="30">
        <v>630205</v>
      </c>
      <c r="C1110" s="31">
        <v>3</v>
      </c>
      <c r="D1110" s="30">
        <v>205</v>
      </c>
      <c r="E1110" s="30">
        <v>630206</v>
      </c>
      <c r="F1110" s="32" t="s">
        <v>91</v>
      </c>
      <c r="G1110" s="32" t="s">
        <v>60</v>
      </c>
      <c r="H1110" s="33" t="str">
        <f t="shared" si="92"/>
        <v>[{"item_id":161,"count":26}]</v>
      </c>
      <c r="I1110" s="34">
        <v>1</v>
      </c>
      <c r="J1110" s="34" t="str">
        <f>"[
{""monster_id"":"&amp;AB1110&amp;",""level"":"&amp;Z1110&amp;",""stage"":"&amp;AH1110&amp;",""spos"":1,""cpos"":1,""boss"":1},
{""monster_id"":"&amp;AC1110&amp;",""level"":"&amp;Z1110&amp;",""stage"":"&amp;AI1110&amp;",""spos"":2,""cpos"":2},
{""monster_id"":"&amp;AD1110&amp;",""level"":"&amp;Z1110&amp;",""stage"":"&amp;AJ1110&amp;",""spos"":3,""cpos"":3},
{""monster_id"":"&amp;AE1110&amp;",""level"":"&amp;Z1110&amp;",""stage"":"&amp;AK1110&amp;",""spos"":4,""cpos"":4},
{""monster_id"":"&amp;AF1110&amp;",""level"":"&amp;Z1110&amp;",""stage"":"&amp;AL1110&amp;",""spos"":5,""cpos"":5},
{""monster_id"":"&amp;AG1110&amp;",""level"":"&amp;Z1110&amp;",""stage"":"&amp;AM1110&amp;",""spos"":6,""cpos"":6}
]"</f>
        <v>[
{"monster_id":20343,"level":265,"stage":7,"spos":1,"cpos":1,"boss":1},
{"monster_id":20334,"level":265,"stage":7,"spos":2,"cpos":2},
{"monster_id":20322,"level":265,"stage":5,"spos":3,"cpos":3},
{"monster_id":20444,"level":265,"stage":7,"spos":4,"cpos":4},
{"monster_id":20454,"level":265,"stage":7,"spos":5,"cpos":5},
{"monster_id":20375,"level":265,"stage":5,"spos":6,"cpos":6}
]</v>
      </c>
      <c r="L1110" s="3">
        <f t="shared" si="88"/>
        <v>0</v>
      </c>
      <c r="M1110" s="3">
        <f t="shared" si="89"/>
        <v>5</v>
      </c>
      <c r="T1110" s="24" t="str">
        <f>"{""item_id"":"&amp;W1110&amp;",""count"":26}"</f>
        <v>{"item_id":161,"count":26}</v>
      </c>
      <c r="W1110">
        <v>161</v>
      </c>
      <c r="X1110">
        <v>70063</v>
      </c>
      <c r="Z1110">
        <f t="shared" si="91"/>
        <v>265</v>
      </c>
      <c r="AA1110">
        <v>2</v>
      </c>
      <c r="AB1110">
        <v>20343</v>
      </c>
      <c r="AC1110">
        <v>20334</v>
      </c>
      <c r="AD1110">
        <v>20322</v>
      </c>
      <c r="AE1110">
        <v>20444</v>
      </c>
      <c r="AF1110">
        <v>20454</v>
      </c>
      <c r="AG1110">
        <v>20375</v>
      </c>
      <c r="AH1110">
        <v>7</v>
      </c>
      <c r="AI1110">
        <v>7</v>
      </c>
      <c r="AJ1110">
        <v>5</v>
      </c>
      <c r="AK1110">
        <v>7</v>
      </c>
      <c r="AL1110">
        <v>7</v>
      </c>
      <c r="AM1110">
        <v>5</v>
      </c>
    </row>
    <row r="1111" spans="1:39" ht="132" x14ac:dyDescent="0.15">
      <c r="A1111" s="1"/>
      <c r="B1111" s="30">
        <v>630206</v>
      </c>
      <c r="C1111" s="31">
        <v>3</v>
      </c>
      <c r="D1111" s="30">
        <v>206</v>
      </c>
      <c r="E1111" s="31">
        <v>630207</v>
      </c>
      <c r="F1111" s="32" t="s">
        <v>91</v>
      </c>
      <c r="G1111" s="32" t="s">
        <v>60</v>
      </c>
      <c r="H1111" s="33" t="str">
        <f t="shared" si="92"/>
        <v>[{"item_id":4,"count":180000}]</v>
      </c>
      <c r="I1111" s="34"/>
      <c r="J1111" s="34" t="str">
        <f t="shared" si="90"/>
        <v>[
{"monster_id":20423,"level":266,"stage":5,"spos":1,"cpos":1},
{"monster_id":20044,"level":266,"stage":7,"spos":2,"cpos":2},
{"monster_id":20396,"level":266,"stage":7,"spos":3,"cpos":3},
{"monster_id":20183,"level":266,"stage":7,"spos":4,"cpos":4},
{"monster_id":20464,"level":266,"stage":7,"spos":5,"cpos":5},
{"monster_id":20333,"level":266,"stage":7,"spos":6,"cpos":6}
]</v>
      </c>
      <c r="L1111" s="3">
        <f t="shared" si="88"/>
        <v>1</v>
      </c>
      <c r="M1111" s="3">
        <f t="shared" si="89"/>
        <v>6</v>
      </c>
      <c r="R1111" s="24" t="s">
        <v>74</v>
      </c>
      <c r="X1111">
        <v>70063</v>
      </c>
      <c r="Z1111">
        <f t="shared" si="91"/>
        <v>266</v>
      </c>
      <c r="AA1111">
        <v>1</v>
      </c>
      <c r="AB1111">
        <v>20423</v>
      </c>
      <c r="AC1111">
        <v>20044</v>
      </c>
      <c r="AD1111">
        <v>20396</v>
      </c>
      <c r="AE1111">
        <v>20183</v>
      </c>
      <c r="AF1111">
        <v>20464</v>
      </c>
      <c r="AG1111">
        <v>20333</v>
      </c>
      <c r="AH1111">
        <v>5</v>
      </c>
      <c r="AI1111">
        <v>7</v>
      </c>
      <c r="AJ1111">
        <v>7</v>
      </c>
      <c r="AK1111">
        <v>7</v>
      </c>
      <c r="AL1111">
        <v>7</v>
      </c>
      <c r="AM1111">
        <v>7</v>
      </c>
    </row>
    <row r="1112" spans="1:39" ht="132" x14ac:dyDescent="0.15">
      <c r="A1112" s="1"/>
      <c r="B1112" s="30">
        <v>630207</v>
      </c>
      <c r="C1112" s="31">
        <v>3</v>
      </c>
      <c r="D1112" s="30">
        <v>207</v>
      </c>
      <c r="E1112" s="30">
        <v>630208</v>
      </c>
      <c r="F1112" s="32" t="s">
        <v>91</v>
      </c>
      <c r="G1112" s="32" t="s">
        <v>60</v>
      </c>
      <c r="H1112" s="33" t="str">
        <f t="shared" si="92"/>
        <v>[{"item_id":1,"count":180000}]</v>
      </c>
      <c r="I1112" s="34"/>
      <c r="J1112" s="34" t="str">
        <f t="shared" si="90"/>
        <v>[
{"monster_id":20152,"level":267,"stage":7,"spos":1,"cpos":1},
{"monster_id":20023,"level":267,"stage":7,"spos":2,"cpos":2},
{"monster_id":20146,"level":267,"stage":7,"spos":3,"cpos":3},
{"monster_id":20055,"level":267,"stage":7,"spos":4,"cpos":4},
{"monster_id":20453,"level":267,"stage":7,"spos":5,"cpos":5},
{"monster_id":20073,"level":267,"stage":7,"spos":6,"cpos":6}
]</v>
      </c>
      <c r="L1112" s="3">
        <f t="shared" si="88"/>
        <v>2</v>
      </c>
      <c r="M1112" s="3">
        <f t="shared" si="89"/>
        <v>7</v>
      </c>
      <c r="S1112" s="24" t="s">
        <v>75</v>
      </c>
      <c r="X1112">
        <v>70063</v>
      </c>
      <c r="Z1112">
        <f t="shared" si="91"/>
        <v>267</v>
      </c>
      <c r="AA1112">
        <v>1</v>
      </c>
      <c r="AB1112">
        <v>20152</v>
      </c>
      <c r="AC1112">
        <v>20023</v>
      </c>
      <c r="AD1112">
        <v>20146</v>
      </c>
      <c r="AE1112">
        <v>20055</v>
      </c>
      <c r="AF1112">
        <v>20453</v>
      </c>
      <c r="AG1112">
        <v>20073</v>
      </c>
      <c r="AH1112">
        <v>7</v>
      </c>
      <c r="AI1112">
        <v>7</v>
      </c>
      <c r="AJ1112">
        <v>7</v>
      </c>
      <c r="AK1112">
        <v>7</v>
      </c>
      <c r="AL1112">
        <v>7</v>
      </c>
      <c r="AM1112">
        <v>7</v>
      </c>
    </row>
    <row r="1113" spans="1:39" ht="132" x14ac:dyDescent="0.15">
      <c r="A1113" s="1"/>
      <c r="B1113" s="30">
        <v>630208</v>
      </c>
      <c r="C1113" s="31">
        <v>3</v>
      </c>
      <c r="D1113" s="30">
        <v>208</v>
      </c>
      <c r="E1113" s="31">
        <v>630209</v>
      </c>
      <c r="F1113" s="32" t="s">
        <v>91</v>
      </c>
      <c r="G1113" s="32" t="s">
        <v>60</v>
      </c>
      <c r="H1113" s="33" t="str">
        <f t="shared" si="92"/>
        <v>[{"item_id":4,"count":180000}]</v>
      </c>
      <c r="I1113" s="34"/>
      <c r="J1113" s="34" t="str">
        <f t="shared" si="90"/>
        <v>[
{"monster_id":20114,"level":268,"stage":7,"spos":1,"cpos":1},
{"monster_id":20334,"level":268,"stage":7,"spos":2,"cpos":2},
{"monster_id":20355,"level":268,"stage":7,"spos":3,"cpos":3},
{"monster_id":20443,"level":268,"stage":7,"spos":4,"cpos":4},
{"monster_id":20155,"level":268,"stage":7,"spos":5,"cpos":5},
{"monster_id":20123,"level":268,"stage":7,"spos":6,"cpos":6}
]</v>
      </c>
      <c r="L1113" s="3">
        <f t="shared" si="88"/>
        <v>3</v>
      </c>
      <c r="M1113" s="3">
        <f t="shared" si="89"/>
        <v>8</v>
      </c>
      <c r="R1113" s="24" t="s">
        <v>74</v>
      </c>
      <c r="X1113">
        <v>70063</v>
      </c>
      <c r="Z1113">
        <f t="shared" si="91"/>
        <v>268</v>
      </c>
      <c r="AA1113">
        <v>1</v>
      </c>
      <c r="AB1113">
        <v>20114</v>
      </c>
      <c r="AC1113">
        <v>20334</v>
      </c>
      <c r="AD1113">
        <v>20355</v>
      </c>
      <c r="AE1113">
        <v>20443</v>
      </c>
      <c r="AF1113">
        <v>20155</v>
      </c>
      <c r="AG1113">
        <v>20123</v>
      </c>
      <c r="AH1113">
        <v>7</v>
      </c>
      <c r="AI1113">
        <v>7</v>
      </c>
      <c r="AJ1113">
        <v>7</v>
      </c>
      <c r="AK1113">
        <v>7</v>
      </c>
      <c r="AL1113">
        <v>7</v>
      </c>
      <c r="AM1113">
        <v>7</v>
      </c>
    </row>
    <row r="1114" spans="1:39" ht="132" x14ac:dyDescent="0.15">
      <c r="A1114" s="1"/>
      <c r="B1114" s="30">
        <v>630209</v>
      </c>
      <c r="C1114" s="31">
        <v>3</v>
      </c>
      <c r="D1114" s="30">
        <v>209</v>
      </c>
      <c r="E1114" s="30">
        <v>630210</v>
      </c>
      <c r="F1114" s="32" t="s">
        <v>91</v>
      </c>
      <c r="G1114" s="32" t="s">
        <v>60</v>
      </c>
      <c r="H1114" s="33" t="str">
        <f t="shared" si="92"/>
        <v>[{"item_id":1,"count":180000}]</v>
      </c>
      <c r="I1114" s="34"/>
      <c r="J1114" s="34" t="str">
        <f t="shared" si="90"/>
        <v>[
{"monster_id":20395,"level":269,"stage":7,"spos":1,"cpos":1},
{"monster_id":20035,"level":269,"stage":7,"spos":2,"cpos":2},
{"monster_id":20366,"level":269,"stage":7,"spos":3,"cpos":3},
{"monster_id":20083,"level":269,"stage":7,"spos":4,"cpos":4},
{"monster_id":20174,"level":269,"stage":7,"spos":5,"cpos":5},
{"monster_id":20172,"level":269,"stage":7,"spos":6,"cpos":6}
]</v>
      </c>
      <c r="L1114" s="3">
        <f t="shared" si="88"/>
        <v>4</v>
      </c>
      <c r="M1114" s="3">
        <f t="shared" si="89"/>
        <v>9</v>
      </c>
      <c r="S1114" s="24" t="s">
        <v>75</v>
      </c>
      <c r="X1114">
        <v>70063</v>
      </c>
      <c r="Z1114">
        <f t="shared" si="91"/>
        <v>269</v>
      </c>
      <c r="AA1114">
        <v>1</v>
      </c>
      <c r="AB1114">
        <v>20395</v>
      </c>
      <c r="AC1114">
        <v>20035</v>
      </c>
      <c r="AD1114">
        <v>20366</v>
      </c>
      <c r="AE1114">
        <v>20083</v>
      </c>
      <c r="AF1114">
        <v>20174</v>
      </c>
      <c r="AG1114">
        <v>20172</v>
      </c>
      <c r="AH1114">
        <v>7</v>
      </c>
      <c r="AI1114">
        <v>7</v>
      </c>
      <c r="AJ1114">
        <v>7</v>
      </c>
      <c r="AK1114">
        <v>7</v>
      </c>
      <c r="AL1114">
        <v>7</v>
      </c>
      <c r="AM1114">
        <v>7</v>
      </c>
    </row>
    <row r="1115" spans="1:39" ht="132" x14ac:dyDescent="0.15">
      <c r="A1115" s="1"/>
      <c r="B1115" s="30">
        <v>630210</v>
      </c>
      <c r="C1115" s="31">
        <v>3</v>
      </c>
      <c r="D1115" s="30">
        <v>210</v>
      </c>
      <c r="E1115" s="31">
        <v>630211</v>
      </c>
      <c r="F1115" s="32" t="s">
        <v>91</v>
      </c>
      <c r="G1115" s="32" t="s">
        <v>60</v>
      </c>
      <c r="H1115" s="33" t="str">
        <f t="shared" si="92"/>
        <v>[{"item_id":162,"count":25}]</v>
      </c>
      <c r="I1115" s="34">
        <v>1</v>
      </c>
      <c r="J1115" s="34" t="str">
        <f>"[
{""monster_id"":"&amp;AB1115&amp;",""level"":"&amp;Z1115&amp;",""stage"":"&amp;AH1115&amp;",""spos"":1,""cpos"":1,""boss"":1},
{""monster_id"":"&amp;AC1115&amp;",""level"":"&amp;Z1115&amp;",""stage"":"&amp;AI1115&amp;",""spos"":2,""cpos"":2},
{""monster_id"":"&amp;AD1115&amp;",""level"":"&amp;Z1115&amp;",""stage"":"&amp;AJ1115&amp;",""spos"":3,""cpos"":3},
{""monster_id"":"&amp;AE1115&amp;",""level"":"&amp;Z1115&amp;",""stage"":"&amp;AK1115&amp;",""spos"":4,""cpos"":4},
{""monster_id"":"&amp;AF1115&amp;",""level"":"&amp;Z1115&amp;",""stage"":"&amp;AL1115&amp;",""spos"":5,""cpos"":5},
{""monster_id"":"&amp;AG1115&amp;",""level"":"&amp;Z1115&amp;",""stage"":"&amp;AM1115&amp;",""spos"":6,""cpos"":6}
]"</f>
        <v>[
{"monster_id":20084,"level":271,"stage":7,"spos":1,"cpos":1,"boss":1},
{"monster_id":20366,"level":271,"stage":7,"spos":2,"cpos":2},
{"monster_id":20052,"level":271,"stage":7,"spos":3,"cpos":3},
{"monster_id":20394,"level":271,"stage":7,"spos":4,"cpos":4},
{"monster_id":20344,"level":271,"stage":7,"spos":5,"cpos":5},
{"monster_id":20415,"level":271,"stage":7,"spos":6,"cpos":6}
]</v>
      </c>
      <c r="L1115" s="3">
        <f t="shared" si="88"/>
        <v>0</v>
      </c>
      <c r="M1115" s="3">
        <f t="shared" si="89"/>
        <v>0</v>
      </c>
      <c r="T1115" s="24" t="str">
        <f>"{""item_id"":"&amp;W1115&amp;",""count"":25}"</f>
        <v>{"item_id":162,"count":25}</v>
      </c>
      <c r="W1115">
        <v>162</v>
      </c>
      <c r="X1115">
        <v>70063</v>
      </c>
      <c r="Z1115">
        <f t="shared" si="91"/>
        <v>271</v>
      </c>
      <c r="AA1115">
        <v>2</v>
      </c>
      <c r="AB1115">
        <v>20084</v>
      </c>
      <c r="AC1115">
        <v>20366</v>
      </c>
      <c r="AD1115">
        <v>20052</v>
      </c>
      <c r="AE1115">
        <v>20394</v>
      </c>
      <c r="AF1115">
        <v>20344</v>
      </c>
      <c r="AG1115">
        <v>20415</v>
      </c>
      <c r="AH1115">
        <v>7</v>
      </c>
      <c r="AI1115">
        <v>7</v>
      </c>
      <c r="AJ1115">
        <v>7</v>
      </c>
      <c r="AK1115">
        <v>7</v>
      </c>
      <c r="AL1115">
        <v>7</v>
      </c>
      <c r="AM1115">
        <v>7</v>
      </c>
    </row>
    <row r="1116" spans="1:39" ht="132" x14ac:dyDescent="0.15">
      <c r="A1116" s="1"/>
      <c r="B1116" s="30">
        <v>630211</v>
      </c>
      <c r="C1116" s="31">
        <v>3</v>
      </c>
      <c r="D1116" s="30">
        <v>211</v>
      </c>
      <c r="E1116" s="30">
        <v>630212</v>
      </c>
      <c r="F1116" s="32" t="s">
        <v>91</v>
      </c>
      <c r="G1116" s="32" t="s">
        <v>60</v>
      </c>
      <c r="H1116" s="33" t="str">
        <f t="shared" si="92"/>
        <v>[{"item_id":4,"count":180000}]</v>
      </c>
      <c r="I1116" s="34"/>
      <c r="J1116" s="34" t="str">
        <f t="shared" si="90"/>
        <v>[
{"monster_id":20155,"level":272,"stage":7,"spos":1,"cpos":1},
{"monster_id":20366,"level":272,"stage":7,"spos":2,"cpos":2},
{"monster_id":20125,"level":272,"stage":7,"spos":3,"cpos":3},
{"monster_id":20083,"level":272,"stage":7,"spos":4,"cpos":4},
{"monster_id":20016,"level":272,"stage":7,"spos":5,"cpos":5},
{"monster_id":20043,"level":272,"stage":7,"spos":6,"cpos":6}
]</v>
      </c>
      <c r="L1116" s="3">
        <f t="shared" si="88"/>
        <v>1</v>
      </c>
      <c r="M1116" s="3">
        <f t="shared" si="89"/>
        <v>1</v>
      </c>
      <c r="R1116" s="24" t="s">
        <v>74</v>
      </c>
      <c r="X1116">
        <v>70063</v>
      </c>
      <c r="Z1116">
        <f t="shared" si="91"/>
        <v>272</v>
      </c>
      <c r="AA1116">
        <v>1</v>
      </c>
      <c r="AB1116">
        <v>20155</v>
      </c>
      <c r="AC1116">
        <v>20366</v>
      </c>
      <c r="AD1116">
        <v>20125</v>
      </c>
      <c r="AE1116">
        <v>20083</v>
      </c>
      <c r="AF1116">
        <v>20016</v>
      </c>
      <c r="AG1116">
        <v>20043</v>
      </c>
      <c r="AH1116">
        <v>7</v>
      </c>
      <c r="AI1116">
        <v>7</v>
      </c>
      <c r="AJ1116">
        <v>7</v>
      </c>
      <c r="AK1116">
        <v>7</v>
      </c>
      <c r="AL1116">
        <v>7</v>
      </c>
      <c r="AM1116">
        <v>7</v>
      </c>
    </row>
    <row r="1117" spans="1:39" ht="132" x14ac:dyDescent="0.15">
      <c r="A1117" s="1"/>
      <c r="B1117" s="30">
        <v>630212</v>
      </c>
      <c r="C1117" s="31">
        <v>3</v>
      </c>
      <c r="D1117" s="30">
        <v>212</v>
      </c>
      <c r="E1117" s="31">
        <v>630213</v>
      </c>
      <c r="F1117" s="32" t="s">
        <v>91</v>
      </c>
      <c r="G1117" s="32" t="s">
        <v>60</v>
      </c>
      <c r="H1117" s="33" t="str">
        <f t="shared" si="92"/>
        <v>[{"item_id":1,"count":180000}]</v>
      </c>
      <c r="I1117" s="34"/>
      <c r="J1117" s="34" t="str">
        <f t="shared" si="90"/>
        <v>[
{"monster_id":20414,"level":273,"stage":7,"spos":1,"cpos":1},
{"monster_id":20453,"level":273,"stage":7,"spos":2,"cpos":2},
{"monster_id":20436,"level":273,"stage":5,"spos":3,"cpos":3},
{"monster_id":20414,"level":273,"stage":7,"spos":4,"cpos":4},
{"monster_id":20455,"level":273,"stage":7,"spos":5,"cpos":5},
{"monster_id":20053,"level":273,"stage":7,"spos":6,"cpos":6}
]</v>
      </c>
      <c r="L1117" s="3">
        <f t="shared" si="88"/>
        <v>2</v>
      </c>
      <c r="M1117" s="3">
        <f t="shared" si="89"/>
        <v>2</v>
      </c>
      <c r="S1117" s="24" t="s">
        <v>75</v>
      </c>
      <c r="X1117">
        <v>70063</v>
      </c>
      <c r="Z1117">
        <f t="shared" si="91"/>
        <v>273</v>
      </c>
      <c r="AA1117">
        <v>1</v>
      </c>
      <c r="AB1117">
        <v>20414</v>
      </c>
      <c r="AC1117">
        <v>20453</v>
      </c>
      <c r="AD1117">
        <v>20436</v>
      </c>
      <c r="AE1117">
        <v>20414</v>
      </c>
      <c r="AF1117">
        <v>20455</v>
      </c>
      <c r="AG1117">
        <v>20053</v>
      </c>
      <c r="AH1117">
        <v>7</v>
      </c>
      <c r="AI1117">
        <v>7</v>
      </c>
      <c r="AJ1117">
        <v>5</v>
      </c>
      <c r="AK1117">
        <v>7</v>
      </c>
      <c r="AL1117">
        <v>7</v>
      </c>
      <c r="AM1117">
        <v>7</v>
      </c>
    </row>
    <row r="1118" spans="1:39" ht="132" x14ac:dyDescent="0.15">
      <c r="A1118" s="1"/>
      <c r="B1118" s="30">
        <v>630213</v>
      </c>
      <c r="C1118" s="31">
        <v>3</v>
      </c>
      <c r="D1118" s="30">
        <v>213</v>
      </c>
      <c r="E1118" s="30">
        <v>630214</v>
      </c>
      <c r="F1118" s="32" t="s">
        <v>91</v>
      </c>
      <c r="G1118" s="32" t="s">
        <v>60</v>
      </c>
      <c r="H1118" s="33" t="str">
        <f t="shared" si="92"/>
        <v>[{"item_id":4,"count":180000}]</v>
      </c>
      <c r="I1118" s="34"/>
      <c r="J1118" s="34" t="str">
        <f t="shared" si="90"/>
        <v>[
{"monster_id":20413,"level":274,"stage":7,"spos":1,"cpos":1},
{"monster_id":20014,"level":274,"stage":7,"spos":2,"cpos":2},
{"monster_id":20323,"level":274,"stage":5,"spos":3,"cpos":3},
{"monster_id":20326,"level":274,"stage":5,"spos":4,"cpos":4},
{"monster_id":20434,"level":274,"stage":5,"spos":5,"cpos":5},
{"monster_id":20134,"level":274,"stage":7,"spos":6,"cpos":6}
]</v>
      </c>
      <c r="L1118" s="3">
        <f t="shared" si="88"/>
        <v>3</v>
      </c>
      <c r="M1118" s="3">
        <f t="shared" si="89"/>
        <v>3</v>
      </c>
      <c r="R1118" s="24" t="s">
        <v>74</v>
      </c>
      <c r="X1118">
        <v>70063</v>
      </c>
      <c r="Z1118">
        <f t="shared" si="91"/>
        <v>274</v>
      </c>
      <c r="AA1118">
        <v>1</v>
      </c>
      <c r="AB1118">
        <v>20413</v>
      </c>
      <c r="AC1118">
        <v>20014</v>
      </c>
      <c r="AD1118">
        <v>20323</v>
      </c>
      <c r="AE1118">
        <v>20326</v>
      </c>
      <c r="AF1118">
        <v>20434</v>
      </c>
      <c r="AG1118">
        <v>20134</v>
      </c>
      <c r="AH1118">
        <v>7</v>
      </c>
      <c r="AI1118">
        <v>7</v>
      </c>
      <c r="AJ1118">
        <v>5</v>
      </c>
      <c r="AK1118">
        <v>5</v>
      </c>
      <c r="AL1118">
        <v>5</v>
      </c>
      <c r="AM1118">
        <v>7</v>
      </c>
    </row>
    <row r="1119" spans="1:39" ht="132" x14ac:dyDescent="0.15">
      <c r="A1119" s="1"/>
      <c r="B1119" s="30">
        <v>630214</v>
      </c>
      <c r="C1119" s="31">
        <v>3</v>
      </c>
      <c r="D1119" s="30">
        <v>214</v>
      </c>
      <c r="E1119" s="31">
        <v>630215</v>
      </c>
      <c r="F1119" s="32" t="s">
        <v>91</v>
      </c>
      <c r="G1119" s="32" t="s">
        <v>60</v>
      </c>
      <c r="H1119" s="33" t="str">
        <f t="shared" si="92"/>
        <v>[{"item_id":1,"count":180000}]</v>
      </c>
      <c r="I1119" s="34"/>
      <c r="J1119" s="34" t="str">
        <f t="shared" si="90"/>
        <v>[
{"monster_id":20084,"level":275,"stage":7,"spos":1,"cpos":1},
{"monster_id":20456,"level":275,"stage":7,"spos":2,"cpos":2},
{"monster_id":20473,"level":275,"stage":7,"spos":3,"cpos":3},
{"monster_id":20143,"level":275,"stage":7,"spos":4,"cpos":4},
{"monster_id":20396,"level":275,"stage":7,"spos":5,"cpos":5},
{"monster_id":20186,"level":275,"stage":7,"spos":6,"cpos":6}
]</v>
      </c>
      <c r="L1119" s="3">
        <f t="shared" si="88"/>
        <v>4</v>
      </c>
      <c r="M1119" s="3">
        <f t="shared" si="89"/>
        <v>4</v>
      </c>
      <c r="S1119" s="24" t="s">
        <v>75</v>
      </c>
      <c r="X1119">
        <v>70063</v>
      </c>
      <c r="Z1119">
        <f t="shared" si="91"/>
        <v>275</v>
      </c>
      <c r="AA1119">
        <v>1</v>
      </c>
      <c r="AB1119">
        <v>20084</v>
      </c>
      <c r="AC1119">
        <v>20456</v>
      </c>
      <c r="AD1119">
        <v>20473</v>
      </c>
      <c r="AE1119">
        <v>20143</v>
      </c>
      <c r="AF1119">
        <v>20396</v>
      </c>
      <c r="AG1119">
        <v>20186</v>
      </c>
      <c r="AH1119">
        <v>7</v>
      </c>
      <c r="AI1119">
        <v>7</v>
      </c>
      <c r="AJ1119">
        <v>7</v>
      </c>
      <c r="AK1119">
        <v>7</v>
      </c>
      <c r="AL1119">
        <v>7</v>
      </c>
      <c r="AM1119">
        <v>7</v>
      </c>
    </row>
    <row r="1120" spans="1:39" ht="132" x14ac:dyDescent="0.15">
      <c r="A1120" s="1"/>
      <c r="B1120" s="30">
        <v>630215</v>
      </c>
      <c r="C1120" s="31">
        <v>3</v>
      </c>
      <c r="D1120" s="30">
        <v>215</v>
      </c>
      <c r="E1120" s="30">
        <v>630216</v>
      </c>
      <c r="F1120" s="32" t="s">
        <v>91</v>
      </c>
      <c r="G1120" s="32" t="s">
        <v>60</v>
      </c>
      <c r="H1120" s="33" t="str">
        <f t="shared" si="92"/>
        <v>[{"item_id":163,"count":24}]</v>
      </c>
      <c r="I1120" s="34">
        <v>1</v>
      </c>
      <c r="J1120" s="34" t="str">
        <f>"[
{""monster_id"":"&amp;AB1120&amp;",""level"":"&amp;Z1120&amp;",""stage"":"&amp;AH1120&amp;",""spos"":1,""cpos"":1,""boss"":1},
{""monster_id"":"&amp;AC1120&amp;",""level"":"&amp;Z1120&amp;",""stage"":"&amp;AI1120&amp;",""spos"":2,""cpos"":2},
{""monster_id"":"&amp;AD1120&amp;",""level"":"&amp;Z1120&amp;",""stage"":"&amp;AJ1120&amp;",""spos"":3,""cpos"":3},
{""monster_id"":"&amp;AE1120&amp;",""level"":"&amp;Z1120&amp;",""stage"":"&amp;AK1120&amp;",""spos"":4,""cpos"":4},
{""monster_id"":"&amp;AF1120&amp;",""level"":"&amp;Z1120&amp;",""stage"":"&amp;AL1120&amp;",""spos"":5,""cpos"":5},
{""monster_id"":"&amp;AG1120&amp;",""level"":"&amp;Z1120&amp;",""stage"":"&amp;AM1120&amp;",""spos"":6,""cpos"":6}
]"</f>
        <v>[
{"monster_id":20376,"level":277,"stage":5,"spos":1,"cpos":1,"boss":1},
{"monster_id":20394,"level":277,"stage":7,"spos":2,"cpos":2},
{"monster_id":20324,"level":277,"stage":5,"spos":3,"cpos":3},
{"monster_id":20076,"level":277,"stage":7,"spos":4,"cpos":4},
{"monster_id":20034,"level":277,"stage":7,"spos":5,"cpos":5},
{"monster_id":20316,"level":277,"stage":5,"spos":6,"cpos":6}
]</v>
      </c>
      <c r="L1120" s="3">
        <f t="shared" si="88"/>
        <v>0</v>
      </c>
      <c r="M1120" s="3">
        <f t="shared" si="89"/>
        <v>5</v>
      </c>
      <c r="T1120" s="24" t="str">
        <f>"{""item_id"":"&amp;W1120&amp;",""count"":24}"</f>
        <v>{"item_id":163,"count":24}</v>
      </c>
      <c r="W1120">
        <v>163</v>
      </c>
      <c r="X1120">
        <v>70063</v>
      </c>
      <c r="Z1120">
        <f t="shared" si="91"/>
        <v>277</v>
      </c>
      <c r="AA1120">
        <v>2</v>
      </c>
      <c r="AB1120">
        <v>20376</v>
      </c>
      <c r="AC1120">
        <v>20394</v>
      </c>
      <c r="AD1120">
        <v>20324</v>
      </c>
      <c r="AE1120">
        <v>20076</v>
      </c>
      <c r="AF1120">
        <v>20034</v>
      </c>
      <c r="AG1120">
        <v>20316</v>
      </c>
      <c r="AH1120">
        <v>5</v>
      </c>
      <c r="AI1120">
        <v>7</v>
      </c>
      <c r="AJ1120">
        <v>5</v>
      </c>
      <c r="AK1120">
        <v>7</v>
      </c>
      <c r="AL1120">
        <v>7</v>
      </c>
      <c r="AM1120">
        <v>5</v>
      </c>
    </row>
    <row r="1121" spans="1:39" ht="132" x14ac:dyDescent="0.15">
      <c r="A1121" s="1"/>
      <c r="B1121" s="30">
        <v>630216</v>
      </c>
      <c r="C1121" s="31">
        <v>3</v>
      </c>
      <c r="D1121" s="30">
        <v>216</v>
      </c>
      <c r="E1121" s="31">
        <v>630217</v>
      </c>
      <c r="F1121" s="32" t="s">
        <v>91</v>
      </c>
      <c r="G1121" s="32" t="s">
        <v>60</v>
      </c>
      <c r="H1121" s="33" t="str">
        <f t="shared" si="92"/>
        <v>[{"item_id":4,"count":180000}]</v>
      </c>
      <c r="I1121" s="34"/>
      <c r="J1121" s="34" t="str">
        <f t="shared" si="90"/>
        <v>[
{"monster_id":20065,"level":278,"stage":7,"spos":1,"cpos":1},
{"monster_id":20083,"level":278,"stage":7,"spos":2,"cpos":2},
{"monster_id":20026,"level":278,"stage":7,"spos":3,"cpos":3},
{"monster_id":20183,"level":278,"stage":7,"spos":4,"cpos":4},
{"monster_id":20436,"level":278,"stage":5,"spos":5,"cpos":5},
{"monster_id":20164,"level":278,"stage":7,"spos":6,"cpos":6}
]</v>
      </c>
      <c r="L1121" s="3">
        <f t="shared" si="88"/>
        <v>1</v>
      </c>
      <c r="M1121" s="3">
        <f t="shared" si="89"/>
        <v>6</v>
      </c>
      <c r="R1121" s="24" t="s">
        <v>74</v>
      </c>
      <c r="X1121">
        <v>70063</v>
      </c>
      <c r="Z1121">
        <f t="shared" si="91"/>
        <v>278</v>
      </c>
      <c r="AA1121">
        <v>1</v>
      </c>
      <c r="AB1121">
        <v>20065</v>
      </c>
      <c r="AC1121">
        <v>20083</v>
      </c>
      <c r="AD1121">
        <v>20026</v>
      </c>
      <c r="AE1121">
        <v>20183</v>
      </c>
      <c r="AF1121">
        <v>20436</v>
      </c>
      <c r="AG1121">
        <v>20164</v>
      </c>
      <c r="AH1121">
        <v>7</v>
      </c>
      <c r="AI1121">
        <v>7</v>
      </c>
      <c r="AJ1121">
        <v>7</v>
      </c>
      <c r="AK1121">
        <v>7</v>
      </c>
      <c r="AL1121">
        <v>5</v>
      </c>
      <c r="AM1121">
        <v>7</v>
      </c>
    </row>
    <row r="1122" spans="1:39" ht="132" x14ac:dyDescent="0.15">
      <c r="A1122" s="1"/>
      <c r="B1122" s="30">
        <v>630217</v>
      </c>
      <c r="C1122" s="31">
        <v>3</v>
      </c>
      <c r="D1122" s="30">
        <v>217</v>
      </c>
      <c r="E1122" s="30">
        <v>630218</v>
      </c>
      <c r="F1122" s="32" t="s">
        <v>91</v>
      </c>
      <c r="G1122" s="32" t="s">
        <v>60</v>
      </c>
      <c r="H1122" s="33" t="str">
        <f t="shared" si="92"/>
        <v>[{"item_id":1,"count":180000}]</v>
      </c>
      <c r="I1122" s="34"/>
      <c r="J1122" s="34" t="str">
        <f t="shared" si="90"/>
        <v>[
{"monster_id":20415,"level":279,"stage":7,"spos":1,"cpos":1},
{"monster_id":20394,"level":279,"stage":7,"spos":2,"cpos":2},
{"monster_id":20035,"level":279,"stage":7,"spos":3,"cpos":3},
{"monster_id":20126,"level":279,"stage":7,"spos":4,"cpos":4},
{"monster_id":20365,"level":279,"stage":7,"spos":5,"cpos":5},
{"monster_id":20084,"level":279,"stage":7,"spos":6,"cpos":6}
]</v>
      </c>
      <c r="L1122" s="3">
        <f t="shared" si="88"/>
        <v>2</v>
      </c>
      <c r="M1122" s="3">
        <f t="shared" si="89"/>
        <v>7</v>
      </c>
      <c r="S1122" s="24" t="s">
        <v>75</v>
      </c>
      <c r="X1122">
        <v>70063</v>
      </c>
      <c r="Z1122">
        <f t="shared" si="91"/>
        <v>279</v>
      </c>
      <c r="AA1122">
        <v>1</v>
      </c>
      <c r="AB1122">
        <v>20415</v>
      </c>
      <c r="AC1122">
        <v>20394</v>
      </c>
      <c r="AD1122">
        <v>20035</v>
      </c>
      <c r="AE1122">
        <v>20126</v>
      </c>
      <c r="AF1122">
        <v>20365</v>
      </c>
      <c r="AG1122">
        <v>20084</v>
      </c>
      <c r="AH1122">
        <v>7</v>
      </c>
      <c r="AI1122">
        <v>7</v>
      </c>
      <c r="AJ1122">
        <v>7</v>
      </c>
      <c r="AK1122">
        <v>7</v>
      </c>
      <c r="AL1122">
        <v>7</v>
      </c>
      <c r="AM1122">
        <v>7</v>
      </c>
    </row>
    <row r="1123" spans="1:39" ht="132" x14ac:dyDescent="0.15">
      <c r="A1123" s="1"/>
      <c r="B1123" s="30">
        <v>630218</v>
      </c>
      <c r="C1123" s="31">
        <v>3</v>
      </c>
      <c r="D1123" s="30">
        <v>218</v>
      </c>
      <c r="E1123" s="31">
        <v>630219</v>
      </c>
      <c r="F1123" s="32" t="s">
        <v>91</v>
      </c>
      <c r="G1123" s="32" t="s">
        <v>60</v>
      </c>
      <c r="H1123" s="33" t="str">
        <f t="shared" si="92"/>
        <v>[{"item_id":4,"count":180000}]</v>
      </c>
      <c r="I1123" s="34"/>
      <c r="J1123" s="34" t="str">
        <f t="shared" si="90"/>
        <v>[
{"monster_id":20035,"level":280,"stage":7,"spos":1,"cpos":1},
{"monster_id":20035,"level":280,"stage":7,"spos":2,"cpos":2},
{"monster_id":20153,"level":280,"stage":7,"spos":3,"cpos":3},
{"monster_id":20344,"level":280,"stage":7,"spos":4,"cpos":4},
{"monster_id":20173,"level":280,"stage":7,"spos":5,"cpos":5},
{"monster_id":20166,"level":280,"stage":7,"spos":6,"cpos":6}
]</v>
      </c>
      <c r="L1123" s="3">
        <f t="shared" si="88"/>
        <v>3</v>
      </c>
      <c r="M1123" s="3">
        <f t="shared" si="89"/>
        <v>8</v>
      </c>
      <c r="R1123" s="24" t="s">
        <v>74</v>
      </c>
      <c r="X1123">
        <v>70063</v>
      </c>
      <c r="Z1123">
        <f t="shared" si="91"/>
        <v>280</v>
      </c>
      <c r="AA1123">
        <v>1</v>
      </c>
      <c r="AB1123">
        <v>20035</v>
      </c>
      <c r="AC1123">
        <v>20035</v>
      </c>
      <c r="AD1123">
        <v>20153</v>
      </c>
      <c r="AE1123">
        <v>20344</v>
      </c>
      <c r="AF1123">
        <v>20173</v>
      </c>
      <c r="AG1123">
        <v>20166</v>
      </c>
      <c r="AH1123">
        <v>7</v>
      </c>
      <c r="AI1123">
        <v>7</v>
      </c>
      <c r="AJ1123">
        <v>7</v>
      </c>
      <c r="AK1123">
        <v>7</v>
      </c>
      <c r="AL1123">
        <v>7</v>
      </c>
      <c r="AM1123">
        <v>7</v>
      </c>
    </row>
    <row r="1124" spans="1:39" ht="132" x14ac:dyDescent="0.15">
      <c r="A1124" s="1"/>
      <c r="B1124" s="30">
        <v>630219</v>
      </c>
      <c r="C1124" s="31">
        <v>3</v>
      </c>
      <c r="D1124" s="30">
        <v>219</v>
      </c>
      <c r="E1124" s="30">
        <v>630220</v>
      </c>
      <c r="F1124" s="32" t="s">
        <v>91</v>
      </c>
      <c r="G1124" s="32" t="s">
        <v>60</v>
      </c>
      <c r="H1124" s="33" t="str">
        <f t="shared" si="92"/>
        <v>[{"item_id":1,"count":180000}]</v>
      </c>
      <c r="I1124" s="34"/>
      <c r="J1124" s="34" t="str">
        <f t="shared" si="90"/>
        <v>[
{"monster_id":20143,"level":281,"stage":7,"spos":1,"cpos":1},
{"monster_id":20336,"level":281,"stage":7,"spos":2,"cpos":2},
{"monster_id":20155,"level":281,"stage":7,"spos":3,"cpos":3},
{"monster_id":20063,"level":281,"stage":7,"spos":4,"cpos":4},
{"monster_id":20115,"level":281,"stage":7,"spos":5,"cpos":5},
{"monster_id":20045,"level":281,"stage":7,"spos":6,"cpos":6}
]</v>
      </c>
      <c r="L1124" s="3">
        <f t="shared" si="88"/>
        <v>4</v>
      </c>
      <c r="M1124" s="3">
        <f t="shared" si="89"/>
        <v>9</v>
      </c>
      <c r="S1124" s="24" t="s">
        <v>75</v>
      </c>
      <c r="X1124">
        <v>70063</v>
      </c>
      <c r="Z1124">
        <f t="shared" si="91"/>
        <v>281</v>
      </c>
      <c r="AA1124">
        <v>1</v>
      </c>
      <c r="AB1124">
        <v>20143</v>
      </c>
      <c r="AC1124">
        <v>20336</v>
      </c>
      <c r="AD1124">
        <v>20155</v>
      </c>
      <c r="AE1124">
        <v>20063</v>
      </c>
      <c r="AF1124">
        <v>20115</v>
      </c>
      <c r="AG1124">
        <v>20045</v>
      </c>
      <c r="AH1124">
        <v>7</v>
      </c>
      <c r="AI1124">
        <v>7</v>
      </c>
      <c r="AJ1124">
        <v>7</v>
      </c>
      <c r="AK1124">
        <v>7</v>
      </c>
      <c r="AL1124">
        <v>7</v>
      </c>
      <c r="AM1124">
        <v>7</v>
      </c>
    </row>
    <row r="1125" spans="1:39" ht="132" x14ac:dyDescent="0.15">
      <c r="A1125" s="1"/>
      <c r="B1125" s="30">
        <v>630220</v>
      </c>
      <c r="C1125" s="31">
        <v>3</v>
      </c>
      <c r="D1125" s="30">
        <v>220</v>
      </c>
      <c r="E1125" s="31">
        <v>630221</v>
      </c>
      <c r="F1125" s="32" t="s">
        <v>91</v>
      </c>
      <c r="G1125" s="32" t="s">
        <v>60</v>
      </c>
      <c r="H1125" s="33" t="str">
        <f t="shared" si="92"/>
        <v>[{"item_id":164,"count":18}]</v>
      </c>
      <c r="I1125" s="34">
        <v>1</v>
      </c>
      <c r="J1125" s="34" t="str">
        <f>"[
{""monster_id"":"&amp;AB1125&amp;",""level"":"&amp;Z1125&amp;",""stage"":"&amp;AH1125&amp;",""spos"":1,""cpos"":1,""boss"":1},
{""monster_id"":"&amp;AC1125&amp;",""level"":"&amp;Z1125&amp;",""stage"":"&amp;AI1125&amp;",""spos"":2,""cpos"":2},
{""monster_id"":"&amp;AD1125&amp;",""level"":"&amp;Z1125&amp;",""stage"":"&amp;AJ1125&amp;",""spos"":3,""cpos"":3},
{""monster_id"":"&amp;AE1125&amp;",""level"":"&amp;Z1125&amp;",""stage"":"&amp;AK1125&amp;",""spos"":4,""cpos"":4},
{""monster_id"":"&amp;AF1125&amp;",""level"":"&amp;Z1125&amp;",""stage"":"&amp;AL1125&amp;",""spos"":5,""cpos"":5},
{""monster_id"":"&amp;AG1125&amp;",""level"":"&amp;Z1125&amp;",""stage"":"&amp;AM1125&amp;",""spos"":6,""cpos"":6}
]"</f>
        <v>[
{"monster_id":20024,"level":283,"stage":8,"spos":1,"cpos":1,"boss":1},
{"monster_id":20064,"level":283,"stage":8,"spos":2,"cpos":2},
{"monster_id":20013,"level":283,"stage":8,"spos":3,"cpos":3},
{"monster_id":20316,"level":283,"stage":5,"spos":4,"cpos":4},
{"monster_id":20374,"level":283,"stage":5,"spos":5,"cpos":5},
{"monster_id":20344,"level":283,"stage":8,"spos":6,"cpos":6}
]</v>
      </c>
      <c r="L1125" s="3">
        <f t="shared" si="88"/>
        <v>0</v>
      </c>
      <c r="M1125" s="3">
        <f t="shared" si="89"/>
        <v>0</v>
      </c>
      <c r="T1125" s="24" t="str">
        <f>"{""item_id"":"&amp;W1125&amp;",""count"":18}"</f>
        <v>{"item_id":164,"count":18}</v>
      </c>
      <c r="W1125">
        <v>164</v>
      </c>
      <c r="X1125">
        <v>70063</v>
      </c>
      <c r="Z1125">
        <f t="shared" si="91"/>
        <v>283</v>
      </c>
      <c r="AA1125">
        <v>2</v>
      </c>
      <c r="AB1125">
        <v>20024</v>
      </c>
      <c r="AC1125">
        <v>20064</v>
      </c>
      <c r="AD1125">
        <v>20013</v>
      </c>
      <c r="AE1125">
        <v>20316</v>
      </c>
      <c r="AF1125">
        <v>20374</v>
      </c>
      <c r="AG1125">
        <v>20344</v>
      </c>
      <c r="AH1125">
        <v>8</v>
      </c>
      <c r="AI1125">
        <v>8</v>
      </c>
      <c r="AJ1125">
        <v>8</v>
      </c>
      <c r="AK1125">
        <v>5</v>
      </c>
      <c r="AL1125">
        <v>5</v>
      </c>
      <c r="AM1125">
        <v>8</v>
      </c>
    </row>
    <row r="1126" spans="1:39" ht="132" x14ac:dyDescent="0.15">
      <c r="A1126" s="1"/>
      <c r="B1126" s="30">
        <v>630221</v>
      </c>
      <c r="C1126" s="31">
        <v>3</v>
      </c>
      <c r="D1126" s="30">
        <v>221</v>
      </c>
      <c r="E1126" s="30">
        <v>630222</v>
      </c>
      <c r="F1126" s="32" t="s">
        <v>91</v>
      </c>
      <c r="G1126" s="32" t="s">
        <v>60</v>
      </c>
      <c r="H1126" s="33" t="str">
        <f t="shared" si="92"/>
        <v>[{"item_id":4,"count":260000}]</v>
      </c>
      <c r="I1126" s="34"/>
      <c r="J1126" s="34" t="str">
        <f t="shared" si="90"/>
        <v>[
{"monster_id":20373,"level":284,"stage":5,"spos":1,"cpos":1},
{"monster_id":20123,"level":284,"stage":8,"spos":2,"cpos":2},
{"monster_id":20396,"level":284,"stage":8,"spos":3,"cpos":3},
{"monster_id":20335,"level":284,"stage":8,"spos":4,"cpos":4},
{"monster_id":20065,"level":284,"stage":8,"spos":5,"cpos":5},
{"monster_id":20063,"level":284,"stage":8,"spos":6,"cpos":6}
]</v>
      </c>
      <c r="L1126" s="3">
        <f t="shared" si="88"/>
        <v>1</v>
      </c>
      <c r="M1126" s="3">
        <f t="shared" si="89"/>
        <v>1</v>
      </c>
      <c r="R1126" s="24" t="s">
        <v>76</v>
      </c>
      <c r="X1126">
        <v>70063</v>
      </c>
      <c r="Z1126">
        <f t="shared" si="91"/>
        <v>284</v>
      </c>
      <c r="AA1126">
        <v>1</v>
      </c>
      <c r="AB1126">
        <v>20373</v>
      </c>
      <c r="AC1126">
        <v>20123</v>
      </c>
      <c r="AD1126">
        <v>20396</v>
      </c>
      <c r="AE1126">
        <v>20335</v>
      </c>
      <c r="AF1126">
        <v>20065</v>
      </c>
      <c r="AG1126">
        <v>20063</v>
      </c>
      <c r="AH1126">
        <v>5</v>
      </c>
      <c r="AI1126">
        <v>8</v>
      </c>
      <c r="AJ1126">
        <v>8</v>
      </c>
      <c r="AK1126">
        <v>8</v>
      </c>
      <c r="AL1126">
        <v>8</v>
      </c>
      <c r="AM1126">
        <v>8</v>
      </c>
    </row>
    <row r="1127" spans="1:39" ht="132" x14ac:dyDescent="0.15">
      <c r="A1127" s="1"/>
      <c r="B1127" s="30">
        <v>630222</v>
      </c>
      <c r="C1127" s="31">
        <v>3</v>
      </c>
      <c r="D1127" s="30">
        <v>222</v>
      </c>
      <c r="E1127" s="31">
        <v>630223</v>
      </c>
      <c r="F1127" s="32" t="s">
        <v>91</v>
      </c>
      <c r="G1127" s="32" t="s">
        <v>60</v>
      </c>
      <c r="H1127" s="33" t="str">
        <f t="shared" si="92"/>
        <v>[{"item_id":1,"count":260000}]</v>
      </c>
      <c r="I1127" s="34"/>
      <c r="J1127" s="34" t="str">
        <f t="shared" si="90"/>
        <v>[
{"monster_id":20424,"level":285,"stage":5,"spos":1,"cpos":1},
{"monster_id":20455,"level":285,"stage":8,"spos":2,"cpos":2},
{"monster_id":20184,"level":285,"stage":8,"spos":3,"cpos":3},
{"monster_id":20163,"level":285,"stage":8,"spos":4,"cpos":4},
{"monster_id":20416,"level":285,"stage":8,"spos":5,"cpos":5},
{"monster_id":20165,"level":285,"stage":8,"spos":6,"cpos":6}
]</v>
      </c>
      <c r="L1127" s="3">
        <f t="shared" si="88"/>
        <v>2</v>
      </c>
      <c r="M1127" s="3">
        <f t="shared" si="89"/>
        <v>2</v>
      </c>
      <c r="S1127" s="24" t="s">
        <v>77</v>
      </c>
      <c r="X1127">
        <v>70063</v>
      </c>
      <c r="Z1127">
        <f t="shared" si="91"/>
        <v>285</v>
      </c>
      <c r="AA1127">
        <v>1</v>
      </c>
      <c r="AB1127">
        <v>20424</v>
      </c>
      <c r="AC1127">
        <v>20455</v>
      </c>
      <c r="AD1127">
        <v>20184</v>
      </c>
      <c r="AE1127">
        <v>20163</v>
      </c>
      <c r="AF1127">
        <v>20416</v>
      </c>
      <c r="AG1127">
        <v>20165</v>
      </c>
      <c r="AH1127">
        <v>5</v>
      </c>
      <c r="AI1127">
        <v>8</v>
      </c>
      <c r="AJ1127">
        <v>8</v>
      </c>
      <c r="AK1127">
        <v>8</v>
      </c>
      <c r="AL1127">
        <v>8</v>
      </c>
      <c r="AM1127">
        <v>8</v>
      </c>
    </row>
    <row r="1128" spans="1:39" ht="132" x14ac:dyDescent="0.15">
      <c r="A1128" s="1"/>
      <c r="B1128" s="30">
        <v>630223</v>
      </c>
      <c r="C1128" s="31">
        <v>3</v>
      </c>
      <c r="D1128" s="30">
        <v>223</v>
      </c>
      <c r="E1128" s="30">
        <v>630224</v>
      </c>
      <c r="F1128" s="32" t="s">
        <v>91</v>
      </c>
      <c r="G1128" s="32" t="s">
        <v>60</v>
      </c>
      <c r="H1128" s="33" t="str">
        <f t="shared" si="92"/>
        <v>[{"item_id":4,"count":260000}]</v>
      </c>
      <c r="I1128" s="34"/>
      <c r="J1128" s="34" t="str">
        <f t="shared" si="90"/>
        <v>[
{"monster_id":20014,"level":286,"stage":8,"spos":1,"cpos":1},
{"monster_id":20164,"level":286,"stage":8,"spos":2,"cpos":2},
{"monster_id":20114,"level":286,"stage":8,"spos":3,"cpos":3},
{"monster_id":20423,"level":286,"stage":5,"spos":4,"cpos":4},
{"monster_id":20315,"level":286,"stage":5,"spos":5,"cpos":5},
{"monster_id":20414,"level":286,"stage":8,"spos":6,"cpos":6}
]</v>
      </c>
      <c r="L1128" s="3">
        <f t="shared" si="88"/>
        <v>3</v>
      </c>
      <c r="M1128" s="3">
        <f t="shared" si="89"/>
        <v>3</v>
      </c>
      <c r="R1128" s="24" t="s">
        <v>76</v>
      </c>
      <c r="X1128">
        <v>70063</v>
      </c>
      <c r="Z1128">
        <f t="shared" si="91"/>
        <v>286</v>
      </c>
      <c r="AA1128">
        <v>1</v>
      </c>
      <c r="AB1128">
        <v>20014</v>
      </c>
      <c r="AC1128">
        <v>20164</v>
      </c>
      <c r="AD1128">
        <v>20114</v>
      </c>
      <c r="AE1128">
        <v>20423</v>
      </c>
      <c r="AF1128">
        <v>20315</v>
      </c>
      <c r="AG1128">
        <v>20414</v>
      </c>
      <c r="AH1128">
        <v>8</v>
      </c>
      <c r="AI1128">
        <v>8</v>
      </c>
      <c r="AJ1128">
        <v>8</v>
      </c>
      <c r="AK1128">
        <v>5</v>
      </c>
      <c r="AL1128">
        <v>5</v>
      </c>
      <c r="AM1128">
        <v>8</v>
      </c>
    </row>
    <row r="1129" spans="1:39" ht="132" x14ac:dyDescent="0.15">
      <c r="A1129" s="1"/>
      <c r="B1129" s="30">
        <v>630224</v>
      </c>
      <c r="C1129" s="31">
        <v>3</v>
      </c>
      <c r="D1129" s="30">
        <v>224</v>
      </c>
      <c r="E1129" s="31">
        <v>630225</v>
      </c>
      <c r="F1129" s="32" t="s">
        <v>91</v>
      </c>
      <c r="G1129" s="32" t="s">
        <v>60</v>
      </c>
      <c r="H1129" s="33" t="str">
        <f t="shared" si="92"/>
        <v>[{"item_id":1,"count":260000}]</v>
      </c>
      <c r="I1129" s="34"/>
      <c r="J1129" s="34" t="str">
        <f t="shared" si="90"/>
        <v>[
{"monster_id":20165,"level":287,"stage":8,"spos":1,"cpos":1},
{"monster_id":20056,"level":287,"stage":8,"spos":2,"cpos":2},
{"monster_id":20324,"level":287,"stage":5,"spos":3,"cpos":3},
{"monster_id":20054,"level":287,"stage":8,"spos":4,"cpos":4},
{"monster_id":20364,"level":287,"stage":8,"spos":5,"cpos":5},
{"monster_id":20446,"level":287,"stage":8,"spos":6,"cpos":6}
]</v>
      </c>
      <c r="L1129" s="3">
        <f t="shared" si="88"/>
        <v>4</v>
      </c>
      <c r="M1129" s="3">
        <f t="shared" si="89"/>
        <v>4</v>
      </c>
      <c r="S1129" s="24" t="s">
        <v>77</v>
      </c>
      <c r="X1129">
        <v>70063</v>
      </c>
      <c r="Z1129">
        <f t="shared" si="91"/>
        <v>287</v>
      </c>
      <c r="AA1129">
        <v>1</v>
      </c>
      <c r="AB1129">
        <v>20165</v>
      </c>
      <c r="AC1129">
        <v>20056</v>
      </c>
      <c r="AD1129">
        <v>20324</v>
      </c>
      <c r="AE1129">
        <v>20054</v>
      </c>
      <c r="AF1129">
        <v>20364</v>
      </c>
      <c r="AG1129">
        <v>20446</v>
      </c>
      <c r="AH1129">
        <v>8</v>
      </c>
      <c r="AI1129">
        <v>8</v>
      </c>
      <c r="AJ1129">
        <v>5</v>
      </c>
      <c r="AK1129">
        <v>8</v>
      </c>
      <c r="AL1129">
        <v>8</v>
      </c>
      <c r="AM1129">
        <v>8</v>
      </c>
    </row>
    <row r="1130" spans="1:39" ht="132" x14ac:dyDescent="0.15">
      <c r="A1130" s="1"/>
      <c r="B1130" s="30">
        <v>630225</v>
      </c>
      <c r="C1130" s="31">
        <v>3</v>
      </c>
      <c r="D1130" s="30">
        <v>225</v>
      </c>
      <c r="E1130" s="30">
        <v>630226</v>
      </c>
      <c r="F1130" s="32" t="s">
        <v>91</v>
      </c>
      <c r="G1130" s="32" t="s">
        <v>60</v>
      </c>
      <c r="H1130" s="33" t="str">
        <f t="shared" si="92"/>
        <v>[{"item_id":70063,"count":30}]</v>
      </c>
      <c r="I1130" s="34">
        <v>1</v>
      </c>
      <c r="J1130" s="34" t="str">
        <f>"[
{""monster_id"":"&amp;AB1130&amp;",""level"":"&amp;Z1130&amp;",""stage"":"&amp;AH1130&amp;",""spos"":1,""cpos"":1,""boss"":1},
{""monster_id"":"&amp;AC1130&amp;",""level"":"&amp;Z1130&amp;",""stage"":"&amp;AI1130&amp;",""spos"":2,""cpos"":2},
{""monster_id"":"&amp;AD1130&amp;",""level"":"&amp;Z1130&amp;",""stage"":"&amp;AJ1130&amp;",""spos"":3,""cpos"":3},
{""monster_id"":"&amp;AE1130&amp;",""level"":"&amp;Z1130&amp;",""stage"":"&amp;AK1130&amp;",""spos"":4,""cpos"":4},
{""monster_id"":"&amp;AF1130&amp;",""level"":"&amp;Z1130&amp;",""stage"":"&amp;AL1130&amp;",""spos"":5,""cpos"":5},
{""monster_id"":"&amp;AG1130&amp;",""level"":"&amp;Z1130&amp;",""stage"":"&amp;AM1130&amp;",""spos"":6,""cpos"":6}
]"</f>
        <v>[
{"monster_id":20333,"level":289,"stage":8,"spos":1,"cpos":1,"boss":1},
{"monster_id":20136,"level":289,"stage":8,"spos":2,"cpos":2},
{"monster_id":20083,"level":289,"stage":8,"spos":3,"cpos":3},
{"monster_id":20473,"level":289,"stage":8,"spos":4,"cpos":4},
{"monster_id":20353,"level":289,"stage":8,"spos":5,"cpos":5},
{"monster_id":20464,"level":289,"stage":8,"spos":6,"cpos":6}
]</v>
      </c>
      <c r="L1130" s="3">
        <f t="shared" si="88"/>
        <v>0</v>
      </c>
      <c r="M1130" s="3">
        <f t="shared" si="89"/>
        <v>5</v>
      </c>
      <c r="U1130" s="24" t="str">
        <f>"{""item_id"":"&amp;X1130&amp;",""count"":30}"</f>
        <v>{"item_id":70063,"count":30}</v>
      </c>
      <c r="X1130">
        <v>70063</v>
      </c>
      <c r="Z1130">
        <f t="shared" si="91"/>
        <v>289</v>
      </c>
      <c r="AA1130">
        <v>2</v>
      </c>
      <c r="AB1130">
        <v>20333</v>
      </c>
      <c r="AC1130">
        <v>20136</v>
      </c>
      <c r="AD1130">
        <v>20083</v>
      </c>
      <c r="AE1130">
        <v>20473</v>
      </c>
      <c r="AF1130">
        <v>20353</v>
      </c>
      <c r="AG1130">
        <v>20464</v>
      </c>
      <c r="AH1130">
        <v>8</v>
      </c>
      <c r="AI1130">
        <v>8</v>
      </c>
      <c r="AJ1130">
        <v>8</v>
      </c>
      <c r="AK1130">
        <v>8</v>
      </c>
      <c r="AL1130">
        <v>8</v>
      </c>
      <c r="AM1130">
        <v>8</v>
      </c>
    </row>
    <row r="1131" spans="1:39" ht="132" x14ac:dyDescent="0.15">
      <c r="A1131" s="1"/>
      <c r="B1131" s="30">
        <v>630226</v>
      </c>
      <c r="C1131" s="31">
        <v>3</v>
      </c>
      <c r="D1131" s="30">
        <v>226</v>
      </c>
      <c r="E1131" s="31">
        <v>630227</v>
      </c>
      <c r="F1131" s="32" t="s">
        <v>91</v>
      </c>
      <c r="G1131" s="32" t="s">
        <v>60</v>
      </c>
      <c r="H1131" s="33" t="str">
        <f t="shared" si="92"/>
        <v>[{"item_id":4,"count":260000}]</v>
      </c>
      <c r="I1131" s="34"/>
      <c r="J1131" s="34" t="str">
        <f t="shared" si="90"/>
        <v>[
{"monster_id":20476,"level":290,"stage":8,"spos":1,"cpos":1},
{"monster_id":20153,"level":290,"stage":8,"spos":2,"cpos":2},
{"monster_id":20155,"level":290,"stage":8,"spos":3,"cpos":3},
{"monster_id":20083,"level":290,"stage":8,"spos":4,"cpos":4},
{"monster_id":20414,"level":290,"stage":8,"spos":5,"cpos":5},
{"monster_id":20463,"level":290,"stage":8,"spos":6,"cpos":6}
]</v>
      </c>
      <c r="L1131" s="3">
        <f t="shared" si="88"/>
        <v>1</v>
      </c>
      <c r="M1131" s="3">
        <f t="shared" si="89"/>
        <v>6</v>
      </c>
      <c r="R1131" s="24" t="s">
        <v>76</v>
      </c>
      <c r="X1131">
        <v>70063</v>
      </c>
      <c r="Z1131">
        <f t="shared" si="91"/>
        <v>290</v>
      </c>
      <c r="AA1131">
        <v>1</v>
      </c>
      <c r="AB1131">
        <v>20476</v>
      </c>
      <c r="AC1131">
        <v>20153</v>
      </c>
      <c r="AD1131">
        <v>20155</v>
      </c>
      <c r="AE1131">
        <v>20083</v>
      </c>
      <c r="AF1131">
        <v>20414</v>
      </c>
      <c r="AG1131">
        <v>20463</v>
      </c>
      <c r="AH1131">
        <v>8</v>
      </c>
      <c r="AI1131">
        <v>8</v>
      </c>
      <c r="AJ1131">
        <v>8</v>
      </c>
      <c r="AK1131">
        <v>8</v>
      </c>
      <c r="AL1131">
        <v>8</v>
      </c>
      <c r="AM1131">
        <v>8</v>
      </c>
    </row>
    <row r="1132" spans="1:39" ht="132" x14ac:dyDescent="0.15">
      <c r="A1132" s="1"/>
      <c r="B1132" s="30">
        <v>630227</v>
      </c>
      <c r="C1132" s="31">
        <v>3</v>
      </c>
      <c r="D1132" s="30">
        <v>227</v>
      </c>
      <c r="E1132" s="30">
        <v>630228</v>
      </c>
      <c r="F1132" s="32" t="s">
        <v>91</v>
      </c>
      <c r="G1132" s="32" t="s">
        <v>60</v>
      </c>
      <c r="H1132" s="33" t="str">
        <f t="shared" si="92"/>
        <v>[{"item_id":1,"count":260000}]</v>
      </c>
      <c r="I1132" s="34"/>
      <c r="J1132" s="34" t="str">
        <f t="shared" si="90"/>
        <v>[
{"monster_id":20163,"level":291,"stage":8,"spos":1,"cpos":1},
{"monster_id":20125,"level":291,"stage":8,"spos":2,"cpos":2},
{"monster_id":20354,"level":291,"stage":8,"spos":3,"cpos":3},
{"monster_id":20405,"level":291,"stage":8,"spos":4,"cpos":4},
{"monster_id":20346,"level":291,"stage":8,"spos":5,"cpos":5},
{"monster_id":20455,"level":291,"stage":8,"spos":6,"cpos":6}
]</v>
      </c>
      <c r="L1132" s="3">
        <f t="shared" si="88"/>
        <v>2</v>
      </c>
      <c r="M1132" s="3">
        <f t="shared" si="89"/>
        <v>7</v>
      </c>
      <c r="S1132" s="24" t="s">
        <v>77</v>
      </c>
      <c r="X1132">
        <v>70063</v>
      </c>
      <c r="Z1132">
        <f t="shared" si="91"/>
        <v>291</v>
      </c>
      <c r="AA1132">
        <v>1</v>
      </c>
      <c r="AB1132">
        <v>20163</v>
      </c>
      <c r="AC1132">
        <v>20125</v>
      </c>
      <c r="AD1132">
        <v>20354</v>
      </c>
      <c r="AE1132">
        <v>20405</v>
      </c>
      <c r="AF1132">
        <v>20346</v>
      </c>
      <c r="AG1132">
        <v>20455</v>
      </c>
      <c r="AH1132">
        <v>8</v>
      </c>
      <c r="AI1132">
        <v>8</v>
      </c>
      <c r="AJ1132">
        <v>8</v>
      </c>
      <c r="AK1132">
        <v>8</v>
      </c>
      <c r="AL1132">
        <v>8</v>
      </c>
      <c r="AM1132">
        <v>8</v>
      </c>
    </row>
    <row r="1133" spans="1:39" ht="132" x14ac:dyDescent="0.15">
      <c r="A1133" s="1"/>
      <c r="B1133" s="30">
        <v>630228</v>
      </c>
      <c r="C1133" s="31">
        <v>3</v>
      </c>
      <c r="D1133" s="30">
        <v>228</v>
      </c>
      <c r="E1133" s="31">
        <v>630229</v>
      </c>
      <c r="F1133" s="32" t="s">
        <v>91</v>
      </c>
      <c r="G1133" s="32" t="s">
        <v>60</v>
      </c>
      <c r="H1133" s="33" t="str">
        <f t="shared" si="92"/>
        <v>[{"item_id":4,"count":260000}]</v>
      </c>
      <c r="I1133" s="34"/>
      <c r="J1133" s="34" t="str">
        <f t="shared" si="90"/>
        <v>[
{"monster_id":20364,"level":292,"stage":8,"spos":1,"cpos":1},
{"monster_id":20396,"level":292,"stage":8,"spos":2,"cpos":2},
{"monster_id":20185,"level":292,"stage":8,"spos":3,"cpos":3},
{"monster_id":20403,"level":292,"stage":8,"spos":4,"cpos":4},
{"monster_id":20186,"level":292,"stage":8,"spos":5,"cpos":5},
{"monster_id":20085,"level":292,"stage":8,"spos":6,"cpos":6}
]</v>
      </c>
      <c r="L1133" s="3">
        <f t="shared" si="88"/>
        <v>3</v>
      </c>
      <c r="M1133" s="3">
        <f t="shared" si="89"/>
        <v>8</v>
      </c>
      <c r="R1133" s="24" t="s">
        <v>76</v>
      </c>
      <c r="X1133">
        <v>70063</v>
      </c>
      <c r="Z1133">
        <f t="shared" si="91"/>
        <v>292</v>
      </c>
      <c r="AA1133">
        <v>1</v>
      </c>
      <c r="AB1133">
        <v>20364</v>
      </c>
      <c r="AC1133">
        <v>20396</v>
      </c>
      <c r="AD1133">
        <v>20185</v>
      </c>
      <c r="AE1133">
        <v>20403</v>
      </c>
      <c r="AF1133">
        <v>20186</v>
      </c>
      <c r="AG1133">
        <v>20085</v>
      </c>
      <c r="AH1133">
        <v>8</v>
      </c>
      <c r="AI1133">
        <v>8</v>
      </c>
      <c r="AJ1133">
        <v>8</v>
      </c>
      <c r="AK1133">
        <v>8</v>
      </c>
      <c r="AL1133">
        <v>8</v>
      </c>
      <c r="AM1133">
        <v>8</v>
      </c>
    </row>
    <row r="1134" spans="1:39" ht="132" x14ac:dyDescent="0.15">
      <c r="A1134" s="1"/>
      <c r="B1134" s="30">
        <v>630229</v>
      </c>
      <c r="C1134" s="31">
        <v>3</v>
      </c>
      <c r="D1134" s="30">
        <v>229</v>
      </c>
      <c r="E1134" s="30">
        <v>630230</v>
      </c>
      <c r="F1134" s="32" t="s">
        <v>91</v>
      </c>
      <c r="G1134" s="32" t="s">
        <v>60</v>
      </c>
      <c r="H1134" s="33" t="str">
        <f t="shared" si="92"/>
        <v>[{"item_id":1,"count":260000}]</v>
      </c>
      <c r="I1134" s="34"/>
      <c r="J1134" s="34" t="str">
        <f t="shared" si="90"/>
        <v>[
{"monster_id":20064,"level":293,"stage":8,"spos":1,"cpos":1},
{"monster_id":20164,"level":293,"stage":8,"spos":2,"cpos":2},
{"monster_id":20444,"level":293,"stage":8,"spos":3,"cpos":3},
{"monster_id":20453,"level":293,"stage":8,"spos":4,"cpos":4},
{"monster_id":20375,"level":293,"stage":5,"spos":5,"cpos":5},
{"monster_id":20474,"level":293,"stage":8,"spos":6,"cpos":6}
]</v>
      </c>
      <c r="L1134" s="3">
        <f t="shared" si="88"/>
        <v>4</v>
      </c>
      <c r="M1134" s="3">
        <f t="shared" si="89"/>
        <v>9</v>
      </c>
      <c r="S1134" s="24" t="s">
        <v>77</v>
      </c>
      <c r="X1134">
        <v>70063</v>
      </c>
      <c r="Z1134">
        <f t="shared" si="91"/>
        <v>293</v>
      </c>
      <c r="AA1134">
        <v>1</v>
      </c>
      <c r="AB1134">
        <v>20064</v>
      </c>
      <c r="AC1134">
        <v>20164</v>
      </c>
      <c r="AD1134">
        <v>20444</v>
      </c>
      <c r="AE1134">
        <v>20453</v>
      </c>
      <c r="AF1134">
        <v>20375</v>
      </c>
      <c r="AG1134">
        <v>20474</v>
      </c>
      <c r="AH1134">
        <v>8</v>
      </c>
      <c r="AI1134">
        <v>8</v>
      </c>
      <c r="AJ1134">
        <v>8</v>
      </c>
      <c r="AK1134">
        <v>8</v>
      </c>
      <c r="AL1134">
        <v>5</v>
      </c>
      <c r="AM1134">
        <v>8</v>
      </c>
    </row>
    <row r="1135" spans="1:39" ht="132" x14ac:dyDescent="0.15">
      <c r="A1135" s="1"/>
      <c r="B1135" s="30">
        <v>630230</v>
      </c>
      <c r="C1135" s="31">
        <v>3</v>
      </c>
      <c r="D1135" s="30">
        <v>230</v>
      </c>
      <c r="E1135" s="31">
        <v>630231</v>
      </c>
      <c r="F1135" s="32" t="s">
        <v>91</v>
      </c>
      <c r="G1135" s="32" t="s">
        <v>60</v>
      </c>
      <c r="H1135" s="33" t="str">
        <f t="shared" si="92"/>
        <v>[{"item_id":161,"count":29}]</v>
      </c>
      <c r="I1135" s="34">
        <v>1</v>
      </c>
      <c r="J1135" s="34" t="str">
        <f>"[
{""monster_id"":"&amp;AB1135&amp;",""level"":"&amp;Z1135&amp;",""stage"":"&amp;AH1135&amp;",""spos"":1,""cpos"":1,""boss"":1},
{""monster_id"":"&amp;AC1135&amp;",""level"":"&amp;Z1135&amp;",""stage"":"&amp;AI1135&amp;",""spos"":2,""cpos"":2},
{""monster_id"":"&amp;AD1135&amp;",""level"":"&amp;Z1135&amp;",""stage"":"&amp;AJ1135&amp;",""spos"":3,""cpos"":3},
{""monster_id"":"&amp;AE1135&amp;",""level"":"&amp;Z1135&amp;",""stage"":"&amp;AK1135&amp;",""spos"":4,""cpos"":4},
{""monster_id"":"&amp;AF1135&amp;",""level"":"&amp;Z1135&amp;",""stage"":"&amp;AL1135&amp;",""spos"":5,""cpos"":5},
{""monster_id"":"&amp;AG1135&amp;",""level"":"&amp;Z1135&amp;",""stage"":"&amp;AM1135&amp;",""spos"":6,""cpos"":6}
]"</f>
        <v>[
{"monster_id":20383,"level":295,"stage":5,"spos":1,"cpos":1,"boss":1},
{"monster_id":20073,"level":295,"stage":8,"spos":2,"cpos":2},
{"monster_id":20126,"level":295,"stage":8,"spos":3,"cpos":3},
{"monster_id":20373,"level":295,"stage":5,"spos":4,"cpos":4},
{"monster_id":20016,"level":295,"stage":8,"spos":5,"cpos":5},
{"monster_id":20363,"level":295,"stage":8,"spos":6,"cpos":6}
]</v>
      </c>
      <c r="L1135" s="3">
        <f t="shared" si="88"/>
        <v>0</v>
      </c>
      <c r="M1135" s="3">
        <f t="shared" si="89"/>
        <v>0</v>
      </c>
      <c r="T1135" s="24" t="str">
        <f>"{""item_id"":"&amp;W1135&amp;",""count"":29}"</f>
        <v>{"item_id":161,"count":29}</v>
      </c>
      <c r="W1135">
        <v>161</v>
      </c>
      <c r="X1135">
        <v>70063</v>
      </c>
      <c r="Z1135">
        <f t="shared" si="91"/>
        <v>295</v>
      </c>
      <c r="AA1135">
        <v>2</v>
      </c>
      <c r="AB1135">
        <v>20383</v>
      </c>
      <c r="AC1135">
        <v>20073</v>
      </c>
      <c r="AD1135">
        <v>20126</v>
      </c>
      <c r="AE1135">
        <v>20373</v>
      </c>
      <c r="AF1135">
        <v>20016</v>
      </c>
      <c r="AG1135">
        <v>20363</v>
      </c>
      <c r="AH1135">
        <v>5</v>
      </c>
      <c r="AI1135">
        <v>8</v>
      </c>
      <c r="AJ1135">
        <v>8</v>
      </c>
      <c r="AK1135">
        <v>5</v>
      </c>
      <c r="AL1135">
        <v>8</v>
      </c>
      <c r="AM1135">
        <v>8</v>
      </c>
    </row>
    <row r="1136" spans="1:39" ht="132" x14ac:dyDescent="0.15">
      <c r="A1136" s="1"/>
      <c r="B1136" s="30">
        <v>630231</v>
      </c>
      <c r="C1136" s="31">
        <v>3</v>
      </c>
      <c r="D1136" s="30">
        <v>231</v>
      </c>
      <c r="E1136" s="30">
        <v>630232</v>
      </c>
      <c r="F1136" s="32" t="s">
        <v>91</v>
      </c>
      <c r="G1136" s="32" t="s">
        <v>60</v>
      </c>
      <c r="H1136" s="33" t="str">
        <f t="shared" si="92"/>
        <v>[{"item_id":4,"count":260000}]</v>
      </c>
      <c r="I1136" s="34"/>
      <c r="J1136" s="34" t="str">
        <f t="shared" si="90"/>
        <v>[
{"monster_id":20444,"level":296,"stage":8,"spos":1,"cpos":1},
{"monster_id":20144,"level":296,"stage":8,"spos":2,"cpos":2},
{"monster_id":20045,"level":296,"stage":8,"spos":3,"cpos":3},
{"monster_id":20135,"level":296,"stage":8,"spos":4,"cpos":4},
{"monster_id":20066,"level":296,"stage":8,"spos":5,"cpos":5},
{"monster_id":20413,"level":296,"stage":8,"spos":6,"cpos":6}
]</v>
      </c>
      <c r="L1136" s="3">
        <f t="shared" si="88"/>
        <v>1</v>
      </c>
      <c r="M1136" s="3">
        <f t="shared" si="89"/>
        <v>1</v>
      </c>
      <c r="R1136" s="24" t="s">
        <v>76</v>
      </c>
      <c r="X1136">
        <v>70063</v>
      </c>
      <c r="Z1136">
        <f t="shared" si="91"/>
        <v>296</v>
      </c>
      <c r="AA1136">
        <v>1</v>
      </c>
      <c r="AB1136">
        <v>20444</v>
      </c>
      <c r="AC1136">
        <v>20144</v>
      </c>
      <c r="AD1136">
        <v>20045</v>
      </c>
      <c r="AE1136">
        <v>20135</v>
      </c>
      <c r="AF1136">
        <v>20066</v>
      </c>
      <c r="AG1136">
        <v>20413</v>
      </c>
      <c r="AH1136">
        <v>8</v>
      </c>
      <c r="AI1136">
        <v>8</v>
      </c>
      <c r="AJ1136">
        <v>8</v>
      </c>
      <c r="AK1136">
        <v>8</v>
      </c>
      <c r="AL1136">
        <v>8</v>
      </c>
      <c r="AM1136">
        <v>8</v>
      </c>
    </row>
    <row r="1137" spans="1:39" ht="132" x14ac:dyDescent="0.15">
      <c r="A1137" s="1"/>
      <c r="B1137" s="30">
        <v>630232</v>
      </c>
      <c r="C1137" s="31">
        <v>3</v>
      </c>
      <c r="D1137" s="30">
        <v>232</v>
      </c>
      <c r="E1137" s="31">
        <v>630233</v>
      </c>
      <c r="F1137" s="32" t="s">
        <v>91</v>
      </c>
      <c r="G1137" s="32" t="s">
        <v>60</v>
      </c>
      <c r="H1137" s="33" t="str">
        <f t="shared" si="92"/>
        <v>[{"item_id":1,"count":260000}]</v>
      </c>
      <c r="I1137" s="34"/>
      <c r="J1137" s="34" t="str">
        <f t="shared" si="90"/>
        <v>[
{"monster_id":20184,"level":297,"stage":8,"spos":1,"cpos":1},
{"monster_id":20356,"level":297,"stage":8,"spos":2,"cpos":2},
{"monster_id":20143,"level":297,"stage":8,"spos":3,"cpos":3},
{"monster_id":20466,"level":297,"stage":8,"spos":4,"cpos":4},
{"monster_id":20175,"level":297,"stage":8,"spos":5,"cpos":5},
{"monster_id":20474,"level":297,"stage":8,"spos":6,"cpos":6}
]</v>
      </c>
      <c r="L1137" s="3">
        <f t="shared" si="88"/>
        <v>2</v>
      </c>
      <c r="M1137" s="3">
        <f t="shared" si="89"/>
        <v>2</v>
      </c>
      <c r="S1137" s="24" t="s">
        <v>77</v>
      </c>
      <c r="X1137">
        <v>70063</v>
      </c>
      <c r="Z1137">
        <f t="shared" si="91"/>
        <v>297</v>
      </c>
      <c r="AA1137">
        <v>1</v>
      </c>
      <c r="AB1137">
        <v>20184</v>
      </c>
      <c r="AC1137">
        <v>20356</v>
      </c>
      <c r="AD1137">
        <v>20143</v>
      </c>
      <c r="AE1137">
        <v>20466</v>
      </c>
      <c r="AF1137">
        <v>20175</v>
      </c>
      <c r="AG1137">
        <v>20474</v>
      </c>
      <c r="AH1137">
        <v>8</v>
      </c>
      <c r="AI1137">
        <v>8</v>
      </c>
      <c r="AJ1137">
        <v>8</v>
      </c>
      <c r="AK1137">
        <v>8</v>
      </c>
      <c r="AL1137">
        <v>8</v>
      </c>
      <c r="AM1137">
        <v>8</v>
      </c>
    </row>
    <row r="1138" spans="1:39" ht="132" x14ac:dyDescent="0.15">
      <c r="A1138" s="1"/>
      <c r="B1138" s="30">
        <v>630233</v>
      </c>
      <c r="C1138" s="31">
        <v>3</v>
      </c>
      <c r="D1138" s="30">
        <v>233</v>
      </c>
      <c r="E1138" s="30">
        <v>630234</v>
      </c>
      <c r="F1138" s="32" t="s">
        <v>91</v>
      </c>
      <c r="G1138" s="32" t="s">
        <v>60</v>
      </c>
      <c r="H1138" s="33" t="str">
        <f t="shared" si="92"/>
        <v>[{"item_id":4,"count":260000}]</v>
      </c>
      <c r="I1138" s="34"/>
      <c r="J1138" s="34" t="str">
        <f t="shared" si="90"/>
        <v>[
{"monster_id":20465,"level":298,"stage":8,"spos":1,"cpos":1},
{"monster_id":20024,"level":298,"stage":8,"spos":2,"cpos":2},
{"monster_id":20166,"level":298,"stage":8,"spos":3,"cpos":3},
{"monster_id":20466,"level":298,"stage":8,"spos":4,"cpos":4},
{"monster_id":20436,"level":298,"stage":5,"spos":5,"cpos":5},
{"monster_id":20116,"level":298,"stage":8,"spos":6,"cpos":6}
]</v>
      </c>
      <c r="L1138" s="3">
        <f t="shared" si="88"/>
        <v>3</v>
      </c>
      <c r="M1138" s="3">
        <f t="shared" si="89"/>
        <v>3</v>
      </c>
      <c r="R1138" s="24" t="s">
        <v>76</v>
      </c>
      <c r="X1138">
        <v>70063</v>
      </c>
      <c r="Z1138">
        <f t="shared" si="91"/>
        <v>298</v>
      </c>
      <c r="AA1138">
        <v>1</v>
      </c>
      <c r="AB1138">
        <v>20465</v>
      </c>
      <c r="AC1138">
        <v>20024</v>
      </c>
      <c r="AD1138">
        <v>20166</v>
      </c>
      <c r="AE1138">
        <v>20466</v>
      </c>
      <c r="AF1138">
        <v>20436</v>
      </c>
      <c r="AG1138">
        <v>20116</v>
      </c>
      <c r="AH1138">
        <v>8</v>
      </c>
      <c r="AI1138">
        <v>8</v>
      </c>
      <c r="AJ1138">
        <v>8</v>
      </c>
      <c r="AK1138">
        <v>8</v>
      </c>
      <c r="AL1138">
        <v>5</v>
      </c>
      <c r="AM1138">
        <v>8</v>
      </c>
    </row>
    <row r="1139" spans="1:39" ht="132" x14ac:dyDescent="0.15">
      <c r="A1139" s="1"/>
      <c r="B1139" s="30">
        <v>630234</v>
      </c>
      <c r="C1139" s="31">
        <v>3</v>
      </c>
      <c r="D1139" s="30">
        <v>234</v>
      </c>
      <c r="E1139" s="31">
        <v>630235</v>
      </c>
      <c r="F1139" s="32" t="s">
        <v>91</v>
      </c>
      <c r="G1139" s="32" t="s">
        <v>60</v>
      </c>
      <c r="H1139" s="33" t="str">
        <f t="shared" si="92"/>
        <v>[{"item_id":1,"count":260000}]</v>
      </c>
      <c r="I1139" s="34"/>
      <c r="J1139" s="34" t="str">
        <f t="shared" si="90"/>
        <v>[
{"monster_id":20455,"level":299,"stage":8,"spos":1,"cpos":1},
{"monster_id":20333,"level":299,"stage":8,"spos":2,"cpos":2},
{"monster_id":20173,"level":299,"stage":8,"spos":3,"cpos":3},
{"monster_id":20113,"level":299,"stage":8,"spos":4,"cpos":4},
{"monster_id":20063,"level":299,"stage":8,"spos":5,"cpos":5},
{"monster_id":20475,"level":299,"stage":8,"spos":6,"cpos":6}
]</v>
      </c>
      <c r="L1139" s="3">
        <f t="shared" si="88"/>
        <v>4</v>
      </c>
      <c r="M1139" s="3">
        <f t="shared" si="89"/>
        <v>4</v>
      </c>
      <c r="S1139" s="24" t="s">
        <v>77</v>
      </c>
      <c r="X1139">
        <v>70063</v>
      </c>
      <c r="Z1139">
        <f t="shared" si="91"/>
        <v>299</v>
      </c>
      <c r="AA1139">
        <v>1</v>
      </c>
      <c r="AB1139">
        <v>20455</v>
      </c>
      <c r="AC1139">
        <v>20333</v>
      </c>
      <c r="AD1139">
        <v>20173</v>
      </c>
      <c r="AE1139">
        <v>20113</v>
      </c>
      <c r="AF1139">
        <v>20063</v>
      </c>
      <c r="AG1139">
        <v>20475</v>
      </c>
      <c r="AH1139">
        <v>8</v>
      </c>
      <c r="AI1139">
        <v>8</v>
      </c>
      <c r="AJ1139">
        <v>8</v>
      </c>
      <c r="AK1139">
        <v>8</v>
      </c>
      <c r="AL1139">
        <v>8</v>
      </c>
      <c r="AM1139">
        <v>8</v>
      </c>
    </row>
    <row r="1140" spans="1:39" ht="132" x14ac:dyDescent="0.15">
      <c r="A1140" s="1"/>
      <c r="B1140" s="30">
        <v>630235</v>
      </c>
      <c r="C1140" s="31">
        <v>3</v>
      </c>
      <c r="D1140" s="30">
        <v>235</v>
      </c>
      <c r="E1140" s="30">
        <v>630236</v>
      </c>
      <c r="F1140" s="32" t="s">
        <v>91</v>
      </c>
      <c r="G1140" s="32" t="s">
        <v>60</v>
      </c>
      <c r="H1140" s="33" t="str">
        <f t="shared" si="92"/>
        <v>[{"item_id":162,"count":28}]</v>
      </c>
      <c r="I1140" s="34">
        <v>1</v>
      </c>
      <c r="J1140" s="34" t="str">
        <f>"[
{""monster_id"":"&amp;AB1140&amp;",""level"":"&amp;Z1140&amp;",""stage"":"&amp;AH1140&amp;",""spos"":1,""cpos"":1,""boss"":1},
{""monster_id"":"&amp;AC1140&amp;",""level"":"&amp;Z1140&amp;",""stage"":"&amp;AI1140&amp;",""spos"":2,""cpos"":2},
{""monster_id"":"&amp;AD1140&amp;",""level"":"&amp;Z1140&amp;",""stage"":"&amp;AJ1140&amp;",""spos"":3,""cpos"":3},
{""monster_id"":"&amp;AE1140&amp;",""level"":"&amp;Z1140&amp;",""stage"":"&amp;AK1140&amp;",""spos"":4,""cpos"":4},
{""monster_id"":"&amp;AF1140&amp;",""level"":"&amp;Z1140&amp;",""stage"":"&amp;AL1140&amp;",""spos"":5,""cpos"":5},
{""monster_id"":"&amp;AG1140&amp;",""level"":"&amp;Z1140&amp;",""stage"":"&amp;AM1140&amp;",""spos"":6,""cpos"":6}
]"</f>
        <v>[
{"monster_id":20126,"level":301,"stage":8,"spos":1,"cpos":1,"boss":1},
{"monster_id":20025,"level":301,"stage":8,"spos":2,"cpos":2},
{"monster_id":20423,"level":301,"stage":5,"spos":3,"cpos":3},
{"monster_id":20406,"level":301,"stage":8,"spos":4,"cpos":4},
{"monster_id":20463,"level":301,"stage":8,"spos":5,"cpos":5},
{"monster_id":20474,"level":301,"stage":8,"spos":6,"cpos":6}
]</v>
      </c>
      <c r="L1140" s="3">
        <f t="shared" si="88"/>
        <v>0</v>
      </c>
      <c r="M1140" s="3">
        <f t="shared" si="89"/>
        <v>5</v>
      </c>
      <c r="T1140" s="24" t="str">
        <f>"{""item_id"":"&amp;W1140&amp;",""count"":28}"</f>
        <v>{"item_id":162,"count":28}</v>
      </c>
      <c r="W1140">
        <v>162</v>
      </c>
      <c r="X1140">
        <v>70063</v>
      </c>
      <c r="Z1140">
        <f t="shared" si="91"/>
        <v>301</v>
      </c>
      <c r="AA1140">
        <v>2</v>
      </c>
      <c r="AB1140">
        <v>20126</v>
      </c>
      <c r="AC1140">
        <v>20025</v>
      </c>
      <c r="AD1140">
        <v>20423</v>
      </c>
      <c r="AE1140">
        <v>20406</v>
      </c>
      <c r="AF1140">
        <v>20463</v>
      </c>
      <c r="AG1140">
        <v>20474</v>
      </c>
      <c r="AH1140">
        <v>8</v>
      </c>
      <c r="AI1140">
        <v>8</v>
      </c>
      <c r="AJ1140">
        <v>5</v>
      </c>
      <c r="AK1140">
        <v>8</v>
      </c>
      <c r="AL1140">
        <v>8</v>
      </c>
      <c r="AM1140">
        <v>8</v>
      </c>
    </row>
    <row r="1141" spans="1:39" ht="132" x14ac:dyDescent="0.15">
      <c r="A1141" s="1"/>
      <c r="B1141" s="30">
        <v>630236</v>
      </c>
      <c r="C1141" s="31">
        <v>3</v>
      </c>
      <c r="D1141" s="30">
        <v>236</v>
      </c>
      <c r="E1141" s="31">
        <v>630237</v>
      </c>
      <c r="F1141" s="32" t="s">
        <v>91</v>
      </c>
      <c r="G1141" s="32" t="s">
        <v>60</v>
      </c>
      <c r="H1141" s="33" t="str">
        <f t="shared" si="92"/>
        <v>[{"item_id":4,"count":260000}]</v>
      </c>
      <c r="I1141" s="34"/>
      <c r="J1141" s="34" t="str">
        <f t="shared" si="90"/>
        <v>[
{"monster_id":20356,"level":302,"stage":8,"spos":1,"cpos":1},
{"monster_id":20415,"level":302,"stage":8,"spos":2,"cpos":2},
{"monster_id":20034,"level":302,"stage":8,"spos":3,"cpos":3},
{"monster_id":20366,"level":302,"stage":8,"spos":4,"cpos":4},
{"monster_id":20476,"level":302,"stage":8,"spos":5,"cpos":5},
{"monster_id":20374,"level":302,"stage":5,"spos":6,"cpos":6}
]</v>
      </c>
      <c r="L1141" s="3">
        <f t="shared" si="88"/>
        <v>1</v>
      </c>
      <c r="M1141" s="3">
        <f t="shared" si="89"/>
        <v>6</v>
      </c>
      <c r="R1141" s="24" t="s">
        <v>76</v>
      </c>
      <c r="X1141">
        <v>70063</v>
      </c>
      <c r="Z1141">
        <f t="shared" si="91"/>
        <v>302</v>
      </c>
      <c r="AA1141">
        <v>1</v>
      </c>
      <c r="AB1141">
        <v>20356</v>
      </c>
      <c r="AC1141">
        <v>20415</v>
      </c>
      <c r="AD1141">
        <v>20034</v>
      </c>
      <c r="AE1141">
        <v>20366</v>
      </c>
      <c r="AF1141">
        <v>20476</v>
      </c>
      <c r="AG1141">
        <v>20374</v>
      </c>
      <c r="AH1141">
        <v>8</v>
      </c>
      <c r="AI1141">
        <v>8</v>
      </c>
      <c r="AJ1141">
        <v>8</v>
      </c>
      <c r="AK1141">
        <v>8</v>
      </c>
      <c r="AL1141">
        <v>8</v>
      </c>
      <c r="AM1141">
        <v>5</v>
      </c>
    </row>
    <row r="1142" spans="1:39" ht="132" x14ac:dyDescent="0.15">
      <c r="A1142" s="1"/>
      <c r="B1142" s="30">
        <v>630237</v>
      </c>
      <c r="C1142" s="31">
        <v>3</v>
      </c>
      <c r="D1142" s="30">
        <v>237</v>
      </c>
      <c r="E1142" s="30">
        <v>630238</v>
      </c>
      <c r="F1142" s="32" t="s">
        <v>91</v>
      </c>
      <c r="G1142" s="32" t="s">
        <v>60</v>
      </c>
      <c r="H1142" s="33" t="str">
        <f t="shared" si="92"/>
        <v>[{"item_id":1,"count":260000}]</v>
      </c>
      <c r="I1142" s="34"/>
      <c r="J1142" s="34" t="str">
        <f t="shared" si="90"/>
        <v>[
{"monster_id":20355,"level":303,"stage":8,"spos":1,"cpos":1},
{"monster_id":20424,"level":303,"stage":5,"spos":2,"cpos":2},
{"monster_id":20405,"level":303,"stage":8,"spos":3,"cpos":3},
{"monster_id":20315,"level":303,"stage":5,"spos":4,"cpos":4},
{"monster_id":20113,"level":303,"stage":8,"spos":5,"cpos":5},
{"monster_id":20394,"level":303,"stage":8,"spos":6,"cpos":6}
]</v>
      </c>
      <c r="L1142" s="3">
        <f t="shared" si="88"/>
        <v>2</v>
      </c>
      <c r="M1142" s="3">
        <f t="shared" si="89"/>
        <v>7</v>
      </c>
      <c r="S1142" s="24" t="s">
        <v>77</v>
      </c>
      <c r="X1142">
        <v>70063</v>
      </c>
      <c r="Z1142">
        <f t="shared" si="91"/>
        <v>303</v>
      </c>
      <c r="AA1142">
        <v>1</v>
      </c>
      <c r="AB1142">
        <v>20355</v>
      </c>
      <c r="AC1142">
        <v>20424</v>
      </c>
      <c r="AD1142">
        <v>20405</v>
      </c>
      <c r="AE1142">
        <v>20315</v>
      </c>
      <c r="AF1142">
        <v>20113</v>
      </c>
      <c r="AG1142">
        <v>20394</v>
      </c>
      <c r="AH1142">
        <v>8</v>
      </c>
      <c r="AI1142">
        <v>5</v>
      </c>
      <c r="AJ1142">
        <v>8</v>
      </c>
      <c r="AK1142">
        <v>5</v>
      </c>
      <c r="AL1142">
        <v>8</v>
      </c>
      <c r="AM1142">
        <v>8</v>
      </c>
    </row>
    <row r="1143" spans="1:39" ht="132" x14ac:dyDescent="0.15">
      <c r="A1143" s="1"/>
      <c r="B1143" s="30">
        <v>630238</v>
      </c>
      <c r="C1143" s="31">
        <v>3</v>
      </c>
      <c r="D1143" s="30">
        <v>238</v>
      </c>
      <c r="E1143" s="31">
        <v>630239</v>
      </c>
      <c r="F1143" s="32" t="s">
        <v>91</v>
      </c>
      <c r="G1143" s="32" t="s">
        <v>60</v>
      </c>
      <c r="H1143" s="33" t="str">
        <f t="shared" si="92"/>
        <v>[{"item_id":4,"count":260000}]</v>
      </c>
      <c r="I1143" s="34"/>
      <c r="J1143" s="34" t="str">
        <f t="shared" si="90"/>
        <v>[
{"monster_id":20026,"level":304,"stage":8,"spos":1,"cpos":1},
{"monster_id":20455,"level":304,"stage":8,"spos":2,"cpos":2},
{"monster_id":20414,"level":304,"stage":8,"spos":3,"cpos":3},
{"monster_id":20465,"level":304,"stage":8,"spos":4,"cpos":4},
{"monster_id":20333,"level":304,"stage":8,"spos":5,"cpos":5},
{"monster_id":20173,"level":304,"stage":8,"spos":6,"cpos":6}
]</v>
      </c>
      <c r="L1143" s="3">
        <f t="shared" si="88"/>
        <v>3</v>
      </c>
      <c r="M1143" s="3">
        <f t="shared" si="89"/>
        <v>8</v>
      </c>
      <c r="R1143" s="24" t="s">
        <v>76</v>
      </c>
      <c r="X1143">
        <v>70063</v>
      </c>
      <c r="Z1143">
        <f t="shared" si="91"/>
        <v>304</v>
      </c>
      <c r="AA1143">
        <v>1</v>
      </c>
      <c r="AB1143">
        <v>20026</v>
      </c>
      <c r="AC1143">
        <v>20455</v>
      </c>
      <c r="AD1143">
        <v>20414</v>
      </c>
      <c r="AE1143">
        <v>20465</v>
      </c>
      <c r="AF1143">
        <v>20333</v>
      </c>
      <c r="AG1143">
        <v>20173</v>
      </c>
      <c r="AH1143">
        <v>8</v>
      </c>
      <c r="AI1143">
        <v>8</v>
      </c>
      <c r="AJ1143">
        <v>8</v>
      </c>
      <c r="AK1143">
        <v>8</v>
      </c>
      <c r="AL1143">
        <v>8</v>
      </c>
      <c r="AM1143">
        <v>8</v>
      </c>
    </row>
    <row r="1144" spans="1:39" ht="132" x14ac:dyDescent="0.15">
      <c r="A1144" s="1"/>
      <c r="B1144" s="30">
        <v>630239</v>
      </c>
      <c r="C1144" s="31">
        <v>3</v>
      </c>
      <c r="D1144" s="30">
        <v>239</v>
      </c>
      <c r="E1144" s="30">
        <v>630240</v>
      </c>
      <c r="F1144" s="32" t="s">
        <v>91</v>
      </c>
      <c r="G1144" s="32" t="s">
        <v>60</v>
      </c>
      <c r="H1144" s="33" t="str">
        <f t="shared" si="92"/>
        <v>[{"item_id":1,"count":260000}]</v>
      </c>
      <c r="I1144" s="34"/>
      <c r="J1144" s="34" t="str">
        <f t="shared" si="90"/>
        <v>[
{"monster_id":20323,"level":305,"stage":5,"spos":1,"cpos":1},
{"monster_id":20455,"level":305,"stage":8,"spos":2,"cpos":2},
{"monster_id":20375,"level":305,"stage":5,"spos":3,"cpos":3},
{"monster_id":20086,"level":305,"stage":8,"spos":4,"cpos":4},
{"monster_id":20123,"level":305,"stage":8,"spos":5,"cpos":5},
{"monster_id":20175,"level":305,"stage":8,"spos":6,"cpos":6}
]</v>
      </c>
      <c r="L1144" s="3">
        <f t="shared" si="88"/>
        <v>4</v>
      </c>
      <c r="M1144" s="3">
        <f t="shared" si="89"/>
        <v>9</v>
      </c>
      <c r="S1144" s="24" t="s">
        <v>77</v>
      </c>
      <c r="X1144">
        <v>70063</v>
      </c>
      <c r="Z1144">
        <f t="shared" si="91"/>
        <v>305</v>
      </c>
      <c r="AA1144">
        <v>1</v>
      </c>
      <c r="AB1144">
        <v>20323</v>
      </c>
      <c r="AC1144">
        <v>20455</v>
      </c>
      <c r="AD1144">
        <v>20375</v>
      </c>
      <c r="AE1144">
        <v>20086</v>
      </c>
      <c r="AF1144">
        <v>20123</v>
      </c>
      <c r="AG1144">
        <v>20175</v>
      </c>
      <c r="AH1144">
        <v>5</v>
      </c>
      <c r="AI1144">
        <v>8</v>
      </c>
      <c r="AJ1144">
        <v>5</v>
      </c>
      <c r="AK1144">
        <v>8</v>
      </c>
      <c r="AL1144">
        <v>8</v>
      </c>
      <c r="AM1144">
        <v>8</v>
      </c>
    </row>
    <row r="1145" spans="1:39" ht="132" x14ac:dyDescent="0.15">
      <c r="A1145" s="1"/>
      <c r="B1145" s="30">
        <v>630240</v>
      </c>
      <c r="C1145" s="31">
        <v>3</v>
      </c>
      <c r="D1145" s="30">
        <v>240</v>
      </c>
      <c r="E1145" s="31">
        <v>630241</v>
      </c>
      <c r="F1145" s="32" t="s">
        <v>91</v>
      </c>
      <c r="G1145" s="32" t="s">
        <v>60</v>
      </c>
      <c r="H1145" s="33" t="str">
        <f t="shared" si="92"/>
        <v>[{"item_id":163,"count":27}]</v>
      </c>
      <c r="I1145" s="34">
        <v>1</v>
      </c>
      <c r="J1145" s="34" t="str">
        <f>"[
{""monster_id"":"&amp;AB1145&amp;",""level"":"&amp;Z1145&amp;",""stage"":"&amp;AH1145&amp;",""spos"":1,""cpos"":1,""boss"":1},
{""monster_id"":"&amp;AC1145&amp;",""level"":"&amp;Z1145&amp;",""stage"":"&amp;AI1145&amp;",""spos"":2,""cpos"":2},
{""monster_id"":"&amp;AD1145&amp;",""level"":"&amp;Z1145&amp;",""stage"":"&amp;AJ1145&amp;",""spos"":3,""cpos"":3},
{""monster_id"":"&amp;AE1145&amp;",""level"":"&amp;Z1145&amp;",""stage"":"&amp;AK1145&amp;",""spos"":4,""cpos"":4},
{""monster_id"":"&amp;AF1145&amp;",""level"":"&amp;Z1145&amp;",""stage"":"&amp;AL1145&amp;",""spos"":5,""cpos"":5},
{""monster_id"":"&amp;AG1145&amp;",""level"":"&amp;Z1145&amp;",""stage"":"&amp;AM1145&amp;",""spos"":6,""cpos"":6}
]"</f>
        <v>[
{"monster_id":20063,"level":307,"stage":9,"spos":1,"cpos":1,"boss":1},
{"monster_id":20446,"level":307,"stage":8,"spos":2,"cpos":2},
{"monster_id":20355,"level":307,"stage":9,"spos":3,"cpos":3},
{"monster_id":20396,"level":307,"stage":9,"spos":4,"cpos":4},
{"monster_id":20414,"level":307,"stage":8,"spos":5,"cpos":5},
{"monster_id":20134,"level":307,"stage":9,"spos":6,"cpos":6}
]</v>
      </c>
      <c r="L1145" s="3">
        <f t="shared" si="88"/>
        <v>0</v>
      </c>
      <c r="M1145" s="3">
        <f t="shared" si="89"/>
        <v>0</v>
      </c>
      <c r="T1145" s="24" t="str">
        <f>"{""item_id"":"&amp;W1145&amp;",""count"":27}"</f>
        <v>{"item_id":163,"count":27}</v>
      </c>
      <c r="W1145">
        <v>163</v>
      </c>
      <c r="X1145">
        <v>70063</v>
      </c>
      <c r="Z1145">
        <f t="shared" si="91"/>
        <v>307</v>
      </c>
      <c r="AA1145">
        <v>2</v>
      </c>
      <c r="AB1145">
        <v>20063</v>
      </c>
      <c r="AC1145">
        <v>20446</v>
      </c>
      <c r="AD1145">
        <v>20355</v>
      </c>
      <c r="AE1145">
        <v>20396</v>
      </c>
      <c r="AF1145">
        <v>20414</v>
      </c>
      <c r="AG1145">
        <v>20134</v>
      </c>
      <c r="AH1145">
        <v>9</v>
      </c>
      <c r="AI1145">
        <v>8</v>
      </c>
      <c r="AJ1145">
        <v>9</v>
      </c>
      <c r="AK1145">
        <v>9</v>
      </c>
      <c r="AL1145">
        <v>8</v>
      </c>
      <c r="AM1145">
        <v>9</v>
      </c>
    </row>
    <row r="1146" spans="1:39" ht="132" x14ac:dyDescent="0.15">
      <c r="A1146" s="1"/>
      <c r="B1146" s="30">
        <v>630241</v>
      </c>
      <c r="C1146" s="31">
        <v>3</v>
      </c>
      <c r="D1146" s="30">
        <v>241</v>
      </c>
      <c r="E1146" s="30">
        <v>630242</v>
      </c>
      <c r="F1146" s="32" t="s">
        <v>91</v>
      </c>
      <c r="G1146" s="32" t="s">
        <v>60</v>
      </c>
      <c r="H1146" s="33" t="str">
        <f t="shared" si="92"/>
        <v>[{"item_id":4,"count":340000}]</v>
      </c>
      <c r="I1146" s="34"/>
      <c r="J1146" s="34" t="str">
        <f t="shared" si="90"/>
        <v>[
{"monster_id":20064,"level":308,"stage":9,"spos":1,"cpos":1},
{"monster_id":20354,"level":308,"stage":9,"spos":2,"cpos":2},
{"monster_id":20436,"level":308,"stage":5,"spos":3,"cpos":3},
{"monster_id":20074,"level":308,"stage":8,"spos":4,"cpos":4},
{"monster_id":20324,"level":308,"stage":5,"spos":5,"cpos":5},
{"monster_id":20465,"level":308,"stage":8,"spos":6,"cpos":6}
]</v>
      </c>
      <c r="L1146" s="3">
        <f t="shared" si="88"/>
        <v>1</v>
      </c>
      <c r="M1146" s="3">
        <f t="shared" si="89"/>
        <v>1</v>
      </c>
      <c r="R1146" s="24" t="s">
        <v>78</v>
      </c>
      <c r="X1146">
        <v>70063</v>
      </c>
      <c r="Z1146">
        <f t="shared" si="91"/>
        <v>308</v>
      </c>
      <c r="AA1146">
        <v>1</v>
      </c>
      <c r="AB1146">
        <v>20064</v>
      </c>
      <c r="AC1146">
        <v>20354</v>
      </c>
      <c r="AD1146">
        <v>20436</v>
      </c>
      <c r="AE1146">
        <v>20074</v>
      </c>
      <c r="AF1146">
        <v>20324</v>
      </c>
      <c r="AG1146">
        <v>20465</v>
      </c>
      <c r="AH1146">
        <v>9</v>
      </c>
      <c r="AI1146">
        <v>9</v>
      </c>
      <c r="AJ1146">
        <v>5</v>
      </c>
      <c r="AK1146">
        <v>8</v>
      </c>
      <c r="AL1146">
        <v>5</v>
      </c>
      <c r="AM1146">
        <v>8</v>
      </c>
    </row>
    <row r="1147" spans="1:39" ht="132" x14ac:dyDescent="0.15">
      <c r="A1147" s="1"/>
      <c r="B1147" s="30">
        <v>630242</v>
      </c>
      <c r="C1147" s="31">
        <v>3</v>
      </c>
      <c r="D1147" s="30">
        <v>242</v>
      </c>
      <c r="E1147" s="31">
        <v>630243</v>
      </c>
      <c r="F1147" s="32" t="s">
        <v>91</v>
      </c>
      <c r="G1147" s="32" t="s">
        <v>60</v>
      </c>
      <c r="H1147" s="33" t="str">
        <f t="shared" si="92"/>
        <v>[{"item_id":1,"count":340000}]</v>
      </c>
      <c r="I1147" s="34"/>
      <c r="J1147" s="34" t="str">
        <f t="shared" si="90"/>
        <v>[
{"monster_id":20134,"level":309,"stage":9,"spos":1,"cpos":1},
{"monster_id":20085,"level":309,"stage":9,"spos":2,"cpos":2},
{"monster_id":20136,"level":309,"stage":9,"spos":3,"cpos":3},
{"monster_id":20155,"level":309,"stage":9,"spos":4,"cpos":4},
{"monster_id":20446,"level":309,"stage":8,"spos":5,"cpos":5},
{"monster_id":20345,"level":309,"stage":8,"spos":6,"cpos":6}
]</v>
      </c>
      <c r="L1147" s="3">
        <f t="shared" si="88"/>
        <v>2</v>
      </c>
      <c r="M1147" s="3">
        <f t="shared" si="89"/>
        <v>2</v>
      </c>
      <c r="S1147" s="24" t="s">
        <v>79</v>
      </c>
      <c r="X1147">
        <v>70063</v>
      </c>
      <c r="Z1147">
        <f t="shared" si="91"/>
        <v>309</v>
      </c>
      <c r="AA1147">
        <v>1</v>
      </c>
      <c r="AB1147">
        <v>20134</v>
      </c>
      <c r="AC1147">
        <v>20085</v>
      </c>
      <c r="AD1147">
        <v>20136</v>
      </c>
      <c r="AE1147">
        <v>20155</v>
      </c>
      <c r="AF1147">
        <v>20446</v>
      </c>
      <c r="AG1147">
        <v>20345</v>
      </c>
      <c r="AH1147">
        <v>9</v>
      </c>
      <c r="AI1147">
        <v>9</v>
      </c>
      <c r="AJ1147">
        <v>9</v>
      </c>
      <c r="AK1147">
        <v>9</v>
      </c>
      <c r="AL1147">
        <v>8</v>
      </c>
      <c r="AM1147">
        <v>8</v>
      </c>
    </row>
    <row r="1148" spans="1:39" ht="132" x14ac:dyDescent="0.15">
      <c r="A1148" s="1"/>
      <c r="B1148" s="30">
        <v>630243</v>
      </c>
      <c r="C1148" s="31">
        <v>3</v>
      </c>
      <c r="D1148" s="30">
        <v>243</v>
      </c>
      <c r="E1148" s="30">
        <v>630244</v>
      </c>
      <c r="F1148" s="32" t="s">
        <v>91</v>
      </c>
      <c r="G1148" s="32" t="s">
        <v>60</v>
      </c>
      <c r="H1148" s="33" t="str">
        <f t="shared" si="92"/>
        <v>[{"item_id":4,"count":340000}]</v>
      </c>
      <c r="I1148" s="34"/>
      <c r="J1148" s="34" t="str">
        <f t="shared" si="90"/>
        <v>[
{"monster_id":20135,"level":310,"stage":9,"spos":1,"cpos":1},
{"monster_id":20034,"level":310,"stage":8,"spos":2,"cpos":2},
{"monster_id":20335,"level":310,"stage":9,"spos":3,"cpos":3},
{"monster_id":20405,"level":310,"stage":9,"spos":4,"cpos":4},
{"monster_id":20476,"level":310,"stage":9,"spos":5,"cpos":5},
{"monster_id":20465,"level":310,"stage":8,"spos":6,"cpos":6}
]</v>
      </c>
      <c r="L1148" s="3">
        <f t="shared" si="88"/>
        <v>3</v>
      </c>
      <c r="M1148" s="3">
        <f t="shared" si="89"/>
        <v>3</v>
      </c>
      <c r="R1148" s="24" t="s">
        <v>78</v>
      </c>
      <c r="X1148">
        <v>70063</v>
      </c>
      <c r="Z1148">
        <f t="shared" si="91"/>
        <v>310</v>
      </c>
      <c r="AA1148">
        <v>1</v>
      </c>
      <c r="AB1148">
        <v>20135</v>
      </c>
      <c r="AC1148">
        <v>20034</v>
      </c>
      <c r="AD1148">
        <v>20335</v>
      </c>
      <c r="AE1148">
        <v>20405</v>
      </c>
      <c r="AF1148">
        <v>20476</v>
      </c>
      <c r="AG1148">
        <v>20465</v>
      </c>
      <c r="AH1148">
        <v>9</v>
      </c>
      <c r="AI1148">
        <v>8</v>
      </c>
      <c r="AJ1148">
        <v>9</v>
      </c>
      <c r="AK1148">
        <v>9</v>
      </c>
      <c r="AL1148">
        <v>9</v>
      </c>
      <c r="AM1148">
        <v>8</v>
      </c>
    </row>
    <row r="1149" spans="1:39" ht="132" x14ac:dyDescent="0.15">
      <c r="A1149" s="1"/>
      <c r="B1149" s="30">
        <v>630244</v>
      </c>
      <c r="C1149" s="31">
        <v>3</v>
      </c>
      <c r="D1149" s="30">
        <v>244</v>
      </c>
      <c r="E1149" s="31">
        <v>630245</v>
      </c>
      <c r="F1149" s="32" t="s">
        <v>91</v>
      </c>
      <c r="G1149" s="32" t="s">
        <v>60</v>
      </c>
      <c r="H1149" s="33" t="str">
        <f t="shared" si="92"/>
        <v>[{"item_id":1,"count":340000}]</v>
      </c>
      <c r="I1149" s="34"/>
      <c r="J1149" s="34" t="str">
        <f t="shared" si="90"/>
        <v>[
{"monster_id":20416,"level":311,"stage":8,"spos":1,"cpos":1},
{"monster_id":20076,"level":311,"stage":8,"spos":2,"cpos":2},
{"monster_id":20365,"level":311,"stage":8,"spos":3,"cpos":3},
{"monster_id":20014,"level":311,"stage":8,"spos":4,"cpos":4},
{"monster_id":20334,"level":311,"stage":9,"spos":5,"cpos":5},
{"monster_id":20074,"level":311,"stage":8,"spos":6,"cpos":6}
]</v>
      </c>
      <c r="L1149" s="3">
        <f t="shared" si="88"/>
        <v>4</v>
      </c>
      <c r="M1149" s="3">
        <f t="shared" si="89"/>
        <v>4</v>
      </c>
      <c r="S1149" s="24" t="s">
        <v>79</v>
      </c>
      <c r="X1149">
        <v>70063</v>
      </c>
      <c r="Z1149">
        <f t="shared" si="91"/>
        <v>311</v>
      </c>
      <c r="AA1149">
        <v>1</v>
      </c>
      <c r="AB1149">
        <v>20416</v>
      </c>
      <c r="AC1149">
        <v>20076</v>
      </c>
      <c r="AD1149">
        <v>20365</v>
      </c>
      <c r="AE1149">
        <v>20014</v>
      </c>
      <c r="AF1149">
        <v>20334</v>
      </c>
      <c r="AG1149">
        <v>20074</v>
      </c>
      <c r="AH1149">
        <v>8</v>
      </c>
      <c r="AI1149">
        <v>8</v>
      </c>
      <c r="AJ1149">
        <v>8</v>
      </c>
      <c r="AK1149">
        <v>8</v>
      </c>
      <c r="AL1149">
        <v>9</v>
      </c>
      <c r="AM1149">
        <v>8</v>
      </c>
    </row>
    <row r="1150" spans="1:39" ht="132" x14ac:dyDescent="0.15">
      <c r="A1150" s="1"/>
      <c r="B1150" s="30">
        <v>630245</v>
      </c>
      <c r="C1150" s="31">
        <v>3</v>
      </c>
      <c r="D1150" s="30">
        <v>245</v>
      </c>
      <c r="E1150" s="30">
        <v>630246</v>
      </c>
      <c r="F1150" s="32" t="s">
        <v>91</v>
      </c>
      <c r="G1150" s="32" t="s">
        <v>60</v>
      </c>
      <c r="H1150" s="33" t="str">
        <f t="shared" si="92"/>
        <v>[{"item_id":164,"count":20}]</v>
      </c>
      <c r="I1150" s="34">
        <v>1</v>
      </c>
      <c r="J1150" s="34" t="str">
        <f>"[
{""monster_id"":"&amp;AB1150&amp;",""level"":"&amp;Z1150&amp;",""stage"":"&amp;AH1150&amp;",""spos"":1,""cpos"":1,""boss"":1},
{""monster_id"":"&amp;AC1150&amp;",""level"":"&amp;Z1150&amp;",""stage"":"&amp;AI1150&amp;",""spos"":2,""cpos"":2},
{""monster_id"":"&amp;AD1150&amp;",""level"":"&amp;Z1150&amp;",""stage"":"&amp;AJ1150&amp;",""spos"":3,""cpos"":3},
{""monster_id"":"&amp;AE1150&amp;",""level"":"&amp;Z1150&amp;",""stage"":"&amp;AK1150&amp;",""spos"":4,""cpos"":4},
{""monster_id"":"&amp;AF1150&amp;",""level"":"&amp;Z1150&amp;",""stage"":"&amp;AL1150&amp;",""spos"":5,""cpos"":5},
{""monster_id"":"&amp;AG1150&amp;",""level"":"&amp;Z1150&amp;",""stage"":"&amp;AM1150&amp;",""spos"":6,""cpos"":6}
]"</f>
        <v>[
{"monster_id":20144,"level":313,"stage":9,"spos":1,"cpos":1,"boss":1},
{"monster_id":20024,"level":313,"stage":9,"spos":2,"cpos":2},
{"monster_id":20175,"level":313,"stage":8,"spos":3,"cpos":3},
{"monster_id":20454,"level":313,"stage":9,"spos":4,"cpos":4},
{"monster_id":20315,"level":313,"stage":5,"spos":5,"cpos":5},
{"monster_id":20015,"level":313,"stage":8,"spos":6,"cpos":6}
]</v>
      </c>
      <c r="L1150" s="3">
        <f t="shared" si="88"/>
        <v>0</v>
      </c>
      <c r="M1150" s="3">
        <f t="shared" si="89"/>
        <v>5</v>
      </c>
      <c r="T1150" s="24" t="str">
        <f>"{""item_id"":"&amp;W1150&amp;",""count"":20}"</f>
        <v>{"item_id":164,"count":20}</v>
      </c>
      <c r="W1150">
        <v>164</v>
      </c>
      <c r="X1150">
        <v>70063</v>
      </c>
      <c r="Z1150">
        <f t="shared" si="91"/>
        <v>313</v>
      </c>
      <c r="AA1150">
        <v>2</v>
      </c>
      <c r="AB1150">
        <v>20144</v>
      </c>
      <c r="AC1150">
        <v>20024</v>
      </c>
      <c r="AD1150">
        <v>20175</v>
      </c>
      <c r="AE1150">
        <v>20454</v>
      </c>
      <c r="AF1150">
        <v>20315</v>
      </c>
      <c r="AG1150">
        <v>20015</v>
      </c>
      <c r="AH1150">
        <v>9</v>
      </c>
      <c r="AI1150">
        <v>9</v>
      </c>
      <c r="AJ1150">
        <v>8</v>
      </c>
      <c r="AK1150">
        <v>9</v>
      </c>
      <c r="AL1150">
        <v>5</v>
      </c>
      <c r="AM1150">
        <v>8</v>
      </c>
    </row>
    <row r="1151" spans="1:39" ht="132" x14ac:dyDescent="0.15">
      <c r="A1151" s="1"/>
      <c r="B1151" s="30">
        <v>630246</v>
      </c>
      <c r="C1151" s="31">
        <v>3</v>
      </c>
      <c r="D1151" s="30">
        <v>246</v>
      </c>
      <c r="E1151" s="31">
        <v>630247</v>
      </c>
      <c r="F1151" s="32" t="s">
        <v>91</v>
      </c>
      <c r="G1151" s="32" t="s">
        <v>60</v>
      </c>
      <c r="H1151" s="33" t="str">
        <f t="shared" si="92"/>
        <v>[{"item_id":4,"count":340000}]</v>
      </c>
      <c r="I1151" s="34"/>
      <c r="J1151" s="34" t="str">
        <f t="shared" si="90"/>
        <v>[
{"monster_id":20436,"level":314,"stage":5,"spos":1,"cpos":1},
{"monster_id":20456,"level":314,"stage":9,"spos":2,"cpos":2},
{"monster_id":20085,"level":314,"stage":9,"spos":3,"cpos":3},
{"monster_id":20425,"level":314,"stage":5,"spos":4,"cpos":4},
{"monster_id":20176,"level":314,"stage":8,"spos":5,"cpos":5},
{"monster_id":20155,"level":314,"stage":9,"spos":6,"cpos":6}
]</v>
      </c>
      <c r="L1151" s="3">
        <f t="shared" si="88"/>
        <v>1</v>
      </c>
      <c r="M1151" s="3">
        <f t="shared" si="89"/>
        <v>6</v>
      </c>
      <c r="R1151" s="24" t="s">
        <v>78</v>
      </c>
      <c r="X1151">
        <v>70063</v>
      </c>
      <c r="Z1151">
        <f t="shared" si="91"/>
        <v>314</v>
      </c>
      <c r="AA1151">
        <v>1</v>
      </c>
      <c r="AB1151">
        <v>20436</v>
      </c>
      <c r="AC1151">
        <v>20456</v>
      </c>
      <c r="AD1151">
        <v>20085</v>
      </c>
      <c r="AE1151">
        <v>20425</v>
      </c>
      <c r="AF1151">
        <v>20176</v>
      </c>
      <c r="AG1151">
        <v>20155</v>
      </c>
      <c r="AH1151">
        <v>5</v>
      </c>
      <c r="AI1151">
        <v>9</v>
      </c>
      <c r="AJ1151">
        <v>9</v>
      </c>
      <c r="AK1151">
        <v>5</v>
      </c>
      <c r="AL1151">
        <v>8</v>
      </c>
      <c r="AM1151">
        <v>9</v>
      </c>
    </row>
    <row r="1152" spans="1:39" ht="132" x14ac:dyDescent="0.15">
      <c r="A1152" s="1"/>
      <c r="B1152" s="30">
        <v>630247</v>
      </c>
      <c r="C1152" s="31">
        <v>3</v>
      </c>
      <c r="D1152" s="30">
        <v>247</v>
      </c>
      <c r="E1152" s="30">
        <v>630248</v>
      </c>
      <c r="F1152" s="32" t="s">
        <v>91</v>
      </c>
      <c r="G1152" s="32" t="s">
        <v>60</v>
      </c>
      <c r="H1152" s="33" t="str">
        <f t="shared" si="92"/>
        <v>[{"item_id":1,"count":340000}]</v>
      </c>
      <c r="I1152" s="34"/>
      <c r="J1152" s="34" t="str">
        <f t="shared" si="90"/>
        <v>[
{"monster_id":20474,"level":315,"stage":9,"spos":1,"cpos":1},
{"monster_id":20025,"level":315,"stage":9,"spos":2,"cpos":2},
{"monster_id":20025,"level":315,"stage":9,"spos":3,"cpos":3},
{"monster_id":20164,"level":315,"stage":8,"spos":4,"cpos":4},
{"monster_id":20384,"level":315,"stage":5,"spos":5,"cpos":5},
{"monster_id":20175,"level":315,"stage":8,"spos":6,"cpos":6}
]</v>
      </c>
      <c r="L1152" s="3">
        <f t="shared" si="88"/>
        <v>2</v>
      </c>
      <c r="M1152" s="3">
        <f t="shared" si="89"/>
        <v>7</v>
      </c>
      <c r="S1152" s="24" t="s">
        <v>79</v>
      </c>
      <c r="X1152">
        <v>70063</v>
      </c>
      <c r="Z1152">
        <f t="shared" si="91"/>
        <v>315</v>
      </c>
      <c r="AA1152">
        <v>1</v>
      </c>
      <c r="AB1152">
        <v>20474</v>
      </c>
      <c r="AC1152">
        <v>20025</v>
      </c>
      <c r="AD1152">
        <v>20025</v>
      </c>
      <c r="AE1152">
        <v>20164</v>
      </c>
      <c r="AF1152">
        <v>20384</v>
      </c>
      <c r="AG1152">
        <v>20175</v>
      </c>
      <c r="AH1152">
        <v>9</v>
      </c>
      <c r="AI1152">
        <v>9</v>
      </c>
      <c r="AJ1152">
        <v>9</v>
      </c>
      <c r="AK1152">
        <v>8</v>
      </c>
      <c r="AL1152">
        <v>5</v>
      </c>
      <c r="AM1152">
        <v>8</v>
      </c>
    </row>
    <row r="1153" spans="1:39" ht="132" x14ac:dyDescent="0.15">
      <c r="A1153" s="1"/>
      <c r="B1153" s="30">
        <v>630248</v>
      </c>
      <c r="C1153" s="31">
        <v>3</v>
      </c>
      <c r="D1153" s="30">
        <v>248</v>
      </c>
      <c r="E1153" s="31">
        <v>630249</v>
      </c>
      <c r="F1153" s="32" t="s">
        <v>91</v>
      </c>
      <c r="G1153" s="32" t="s">
        <v>60</v>
      </c>
      <c r="H1153" s="33" t="str">
        <f t="shared" si="92"/>
        <v>[{"item_id":4,"count":340000}]</v>
      </c>
      <c r="I1153" s="34"/>
      <c r="J1153" s="34" t="str">
        <f t="shared" si="90"/>
        <v>[
{"monster_id":20475,"level":316,"stage":9,"spos":1,"cpos":1},
{"monster_id":20466,"level":316,"stage":8,"spos":2,"cpos":2},
{"monster_id":20154,"level":316,"stage":9,"spos":3,"cpos":3},
{"monster_id":20074,"level":316,"stage":8,"spos":4,"cpos":4},
{"monster_id":20314,"level":316,"stage":5,"spos":5,"cpos":5},
{"monster_id":20135,"level":316,"stage":9,"spos":6,"cpos":6}
]</v>
      </c>
      <c r="L1153" s="3">
        <f t="shared" si="88"/>
        <v>3</v>
      </c>
      <c r="M1153" s="3">
        <f t="shared" si="89"/>
        <v>8</v>
      </c>
      <c r="R1153" s="24" t="s">
        <v>78</v>
      </c>
      <c r="X1153">
        <v>70063</v>
      </c>
      <c r="Z1153">
        <f t="shared" si="91"/>
        <v>316</v>
      </c>
      <c r="AA1153">
        <v>1</v>
      </c>
      <c r="AB1153">
        <v>20475</v>
      </c>
      <c r="AC1153">
        <v>20466</v>
      </c>
      <c r="AD1153">
        <v>20154</v>
      </c>
      <c r="AE1153">
        <v>20074</v>
      </c>
      <c r="AF1153">
        <v>20314</v>
      </c>
      <c r="AG1153">
        <v>20135</v>
      </c>
      <c r="AH1153">
        <v>9</v>
      </c>
      <c r="AI1153">
        <v>8</v>
      </c>
      <c r="AJ1153">
        <v>9</v>
      </c>
      <c r="AK1153">
        <v>8</v>
      </c>
      <c r="AL1153">
        <v>5</v>
      </c>
      <c r="AM1153">
        <v>9</v>
      </c>
    </row>
    <row r="1154" spans="1:39" ht="132" x14ac:dyDescent="0.15">
      <c r="A1154" s="1"/>
      <c r="B1154" s="30">
        <v>630249</v>
      </c>
      <c r="C1154" s="31">
        <v>3</v>
      </c>
      <c r="D1154" s="30">
        <v>249</v>
      </c>
      <c r="E1154" s="30">
        <v>630250</v>
      </c>
      <c r="F1154" s="32" t="s">
        <v>91</v>
      </c>
      <c r="G1154" s="32" t="s">
        <v>60</v>
      </c>
      <c r="H1154" s="33" t="str">
        <f t="shared" si="92"/>
        <v>[{"item_id":1,"count":340000}]</v>
      </c>
      <c r="I1154" s="34"/>
      <c r="J1154" s="34" t="str">
        <f t="shared" si="90"/>
        <v>[
{"monster_id":20435,"level":317,"stage":5,"spos":1,"cpos":1},
{"monster_id":20386,"level":317,"stage":5,"spos":2,"cpos":2},
{"monster_id":20395,"level":317,"stage":9,"spos":3,"cpos":3},
{"monster_id":20185,"level":317,"stage":8,"spos":4,"cpos":4},
{"monster_id":20436,"level":317,"stage":5,"spos":5,"cpos":5},
{"monster_id":20424,"level":317,"stage":5,"spos":6,"cpos":6}
]</v>
      </c>
      <c r="L1154" s="3">
        <f t="shared" si="88"/>
        <v>4</v>
      </c>
      <c r="M1154" s="3">
        <f t="shared" si="89"/>
        <v>9</v>
      </c>
      <c r="S1154" s="24" t="s">
        <v>79</v>
      </c>
      <c r="X1154">
        <v>70063</v>
      </c>
      <c r="Z1154">
        <f t="shared" si="91"/>
        <v>317</v>
      </c>
      <c r="AA1154">
        <v>1</v>
      </c>
      <c r="AB1154">
        <v>20435</v>
      </c>
      <c r="AC1154">
        <v>20386</v>
      </c>
      <c r="AD1154">
        <v>20395</v>
      </c>
      <c r="AE1154">
        <v>20185</v>
      </c>
      <c r="AF1154">
        <v>20436</v>
      </c>
      <c r="AG1154">
        <v>20424</v>
      </c>
      <c r="AH1154">
        <v>5</v>
      </c>
      <c r="AI1154">
        <v>5</v>
      </c>
      <c r="AJ1154">
        <v>9</v>
      </c>
      <c r="AK1154">
        <v>8</v>
      </c>
      <c r="AL1154">
        <v>5</v>
      </c>
      <c r="AM1154">
        <v>5</v>
      </c>
    </row>
    <row r="1155" spans="1:39" ht="132" x14ac:dyDescent="0.15">
      <c r="A1155" s="1"/>
      <c r="B1155" s="30">
        <v>630250</v>
      </c>
      <c r="C1155" s="31">
        <v>3</v>
      </c>
      <c r="D1155" s="30">
        <v>250</v>
      </c>
      <c r="E1155" s="31">
        <v>630251</v>
      </c>
      <c r="F1155" s="32" t="s">
        <v>91</v>
      </c>
      <c r="G1155" s="32" t="s">
        <v>60</v>
      </c>
      <c r="H1155" s="33" t="str">
        <f t="shared" si="92"/>
        <v>[{"item_id":70063,"count":33}]</v>
      </c>
      <c r="I1155" s="34">
        <v>1</v>
      </c>
      <c r="J1155" s="34" t="str">
        <f>"[
{""monster_id"":"&amp;AB1155&amp;",""level"":"&amp;Z1155&amp;",""stage"":"&amp;AH1155&amp;",""spos"":1,""cpos"":1,""boss"":1},
{""monster_id"":"&amp;AC1155&amp;",""level"":"&amp;Z1155&amp;",""stage"":"&amp;AI1155&amp;",""spos"":2,""cpos"":2},
{""monster_id"":"&amp;AD1155&amp;",""level"":"&amp;Z1155&amp;",""stage"":"&amp;AJ1155&amp;",""spos"":3,""cpos"":3},
{""monster_id"":"&amp;AE1155&amp;",""level"":"&amp;Z1155&amp;",""stage"":"&amp;AK1155&amp;",""spos"":4,""cpos"":4},
{""monster_id"":"&amp;AF1155&amp;",""level"":"&amp;Z1155&amp;",""stage"":"&amp;AL1155&amp;",""spos"":5,""cpos"":5},
{""monster_id"":"&amp;AG1155&amp;",""level"":"&amp;Z1155&amp;",""stage"":"&amp;AM1155&amp;",""spos"":6,""cpos"":6}
]"</f>
        <v>[
{"monster_id":20404,"level":319,"stage":9,"spos":1,"cpos":1,"boss":1},
{"monster_id":20375,"level":319,"stage":5,"spos":2,"cpos":2},
{"monster_id":20166,"level":319,"stage":8,"spos":3,"cpos":3},
{"monster_id":20405,"level":319,"stage":9,"spos":4,"cpos":4},
{"monster_id":20405,"level":319,"stage":9,"spos":5,"cpos":5},
{"monster_id":20396,"level":319,"stage":9,"spos":6,"cpos":6}
]</v>
      </c>
      <c r="L1155" s="3">
        <f t="shared" si="88"/>
        <v>0</v>
      </c>
      <c r="M1155" s="3">
        <f t="shared" si="89"/>
        <v>0</v>
      </c>
      <c r="U1155" s="24" t="str">
        <f>"{""item_id"":"&amp;X1155&amp;",""count"":33}"</f>
        <v>{"item_id":70063,"count":33}</v>
      </c>
      <c r="X1155">
        <v>70063</v>
      </c>
      <c r="Z1155">
        <f t="shared" si="91"/>
        <v>319</v>
      </c>
      <c r="AA1155">
        <v>2</v>
      </c>
      <c r="AB1155">
        <v>20404</v>
      </c>
      <c r="AC1155">
        <v>20375</v>
      </c>
      <c r="AD1155">
        <v>20166</v>
      </c>
      <c r="AE1155">
        <v>20405</v>
      </c>
      <c r="AF1155">
        <v>20405</v>
      </c>
      <c r="AG1155">
        <v>20396</v>
      </c>
      <c r="AH1155">
        <v>9</v>
      </c>
      <c r="AI1155">
        <v>5</v>
      </c>
      <c r="AJ1155">
        <v>8</v>
      </c>
      <c r="AK1155">
        <v>9</v>
      </c>
      <c r="AL1155">
        <v>9</v>
      </c>
      <c r="AM1155">
        <v>9</v>
      </c>
    </row>
    <row r="1156" spans="1:39" ht="132" x14ac:dyDescent="0.15">
      <c r="A1156" s="1"/>
      <c r="B1156" s="30">
        <v>630251</v>
      </c>
      <c r="C1156" s="31">
        <v>3</v>
      </c>
      <c r="D1156" s="30">
        <v>251</v>
      </c>
      <c r="E1156" s="30">
        <v>630252</v>
      </c>
      <c r="F1156" s="32" t="s">
        <v>91</v>
      </c>
      <c r="G1156" s="32" t="s">
        <v>60</v>
      </c>
      <c r="H1156" s="33" t="str">
        <f t="shared" si="92"/>
        <v>[{"item_id":4,"count":500000}]</v>
      </c>
      <c r="I1156" s="34"/>
      <c r="J1156" s="34" t="str">
        <f t="shared" si="90"/>
        <v>[
{"monster_id":20334,"level":320,"stage":9,"spos":1,"cpos":1},
{"monster_id":20185,"level":320,"stage":8,"spos":2,"cpos":2},
{"monster_id":20325,"level":320,"stage":5,"spos":3,"cpos":3},
{"monster_id":20465,"level":320,"stage":8,"spos":4,"cpos":4},
{"monster_id":20324,"level":320,"stage":5,"spos":5,"cpos":5},
{"monster_id":20024,"level":320,"stage":9,"spos":6,"cpos":6}
]</v>
      </c>
      <c r="L1156" s="3">
        <f t="shared" si="88"/>
        <v>1</v>
      </c>
      <c r="M1156" s="3">
        <f t="shared" si="89"/>
        <v>1</v>
      </c>
      <c r="R1156" s="24" t="s">
        <v>80</v>
      </c>
      <c r="X1156">
        <v>70063</v>
      </c>
      <c r="Z1156">
        <f t="shared" si="91"/>
        <v>320</v>
      </c>
      <c r="AA1156">
        <v>1</v>
      </c>
      <c r="AB1156">
        <v>20334</v>
      </c>
      <c r="AC1156">
        <v>20185</v>
      </c>
      <c r="AD1156">
        <v>20325</v>
      </c>
      <c r="AE1156">
        <v>20465</v>
      </c>
      <c r="AF1156">
        <v>20324</v>
      </c>
      <c r="AG1156">
        <v>20024</v>
      </c>
      <c r="AH1156">
        <v>9</v>
      </c>
      <c r="AI1156">
        <v>8</v>
      </c>
      <c r="AJ1156">
        <v>5</v>
      </c>
      <c r="AK1156">
        <v>8</v>
      </c>
      <c r="AL1156">
        <v>5</v>
      </c>
      <c r="AM1156">
        <v>9</v>
      </c>
    </row>
    <row r="1157" spans="1:39" ht="132" x14ac:dyDescent="0.15">
      <c r="A1157" s="1"/>
      <c r="B1157" s="30">
        <v>630252</v>
      </c>
      <c r="C1157" s="31">
        <v>3</v>
      </c>
      <c r="D1157" s="30">
        <v>252</v>
      </c>
      <c r="E1157" s="31">
        <v>630253</v>
      </c>
      <c r="F1157" s="32" t="s">
        <v>91</v>
      </c>
      <c r="G1157" s="32" t="s">
        <v>60</v>
      </c>
      <c r="H1157" s="33" t="str">
        <f t="shared" si="92"/>
        <v>[{"item_id":1,"count":500000}]</v>
      </c>
      <c r="I1157" s="34"/>
      <c r="J1157" s="34" t="str">
        <f t="shared" si="90"/>
        <v>[
{"monster_id":20125,"level":321,"stage":9,"spos":1,"cpos":1},
{"monster_id":20366,"level":321,"stage":8,"spos":2,"cpos":2},
{"monster_id":20436,"level":321,"stage":5,"spos":3,"cpos":3},
{"monster_id":20155,"level":321,"stage":9,"spos":4,"cpos":4},
{"monster_id":20175,"level":321,"stage":8,"spos":5,"cpos":5},
{"monster_id":20375,"level":321,"stage":5,"spos":6,"cpos":6}
]</v>
      </c>
      <c r="L1157" s="3">
        <f t="shared" si="88"/>
        <v>2</v>
      </c>
      <c r="M1157" s="3">
        <f t="shared" si="89"/>
        <v>2</v>
      </c>
      <c r="S1157" s="24" t="s">
        <v>81</v>
      </c>
      <c r="X1157">
        <v>70063</v>
      </c>
      <c r="Z1157">
        <f t="shared" si="91"/>
        <v>321</v>
      </c>
      <c r="AA1157">
        <v>1</v>
      </c>
      <c r="AB1157">
        <v>20125</v>
      </c>
      <c r="AC1157">
        <v>20366</v>
      </c>
      <c r="AD1157">
        <v>20436</v>
      </c>
      <c r="AE1157">
        <v>20155</v>
      </c>
      <c r="AF1157">
        <v>20175</v>
      </c>
      <c r="AG1157">
        <v>20375</v>
      </c>
      <c r="AH1157">
        <v>9</v>
      </c>
      <c r="AI1157">
        <v>8</v>
      </c>
      <c r="AJ1157">
        <v>5</v>
      </c>
      <c r="AK1157">
        <v>9</v>
      </c>
      <c r="AL1157">
        <v>8</v>
      </c>
      <c r="AM1157">
        <v>5</v>
      </c>
    </row>
    <row r="1158" spans="1:39" ht="132" x14ac:dyDescent="0.15">
      <c r="A1158" s="1"/>
      <c r="B1158" s="30">
        <v>630253</v>
      </c>
      <c r="C1158" s="31">
        <v>3</v>
      </c>
      <c r="D1158" s="30">
        <v>253</v>
      </c>
      <c r="E1158" s="30">
        <v>630254</v>
      </c>
      <c r="F1158" s="32" t="s">
        <v>91</v>
      </c>
      <c r="G1158" s="32" t="s">
        <v>60</v>
      </c>
      <c r="H1158" s="33" t="str">
        <f t="shared" si="92"/>
        <v>[{"item_id":4,"count":500000}]</v>
      </c>
      <c r="I1158" s="34"/>
      <c r="J1158" s="34" t="str">
        <f t="shared" si="90"/>
        <v>[
{"monster_id":20314,"level":322,"stage":5,"spos":1,"cpos":1},
{"monster_id":20355,"level":322,"stage":9,"spos":2,"cpos":2},
{"monster_id":20446,"level":322,"stage":8,"spos":3,"cpos":3},
{"monster_id":20055,"level":322,"stage":9,"spos":4,"cpos":4},
{"monster_id":20074,"level":322,"stage":8,"spos":5,"cpos":5},
{"monster_id":20045,"level":322,"stage":9,"spos":6,"cpos":6}
]</v>
      </c>
      <c r="L1158" s="3">
        <f t="shared" ref="L1158:L1221" si="93">MOD(B1158,5)</f>
        <v>3</v>
      </c>
      <c r="M1158" s="3">
        <f t="shared" ref="M1158:M1221" si="94">MOD(B1158,10)</f>
        <v>3</v>
      </c>
      <c r="R1158" s="24" t="s">
        <v>80</v>
      </c>
      <c r="X1158">
        <v>70063</v>
      </c>
      <c r="Z1158">
        <f t="shared" si="91"/>
        <v>322</v>
      </c>
      <c r="AA1158">
        <v>1</v>
      </c>
      <c r="AB1158">
        <v>20314</v>
      </c>
      <c r="AC1158">
        <v>20355</v>
      </c>
      <c r="AD1158">
        <v>20446</v>
      </c>
      <c r="AE1158">
        <v>20055</v>
      </c>
      <c r="AF1158">
        <v>20074</v>
      </c>
      <c r="AG1158">
        <v>20045</v>
      </c>
      <c r="AH1158">
        <v>5</v>
      </c>
      <c r="AI1158">
        <v>9</v>
      </c>
      <c r="AJ1158">
        <v>8</v>
      </c>
      <c r="AK1158">
        <v>9</v>
      </c>
      <c r="AL1158">
        <v>8</v>
      </c>
      <c r="AM1158">
        <v>9</v>
      </c>
    </row>
    <row r="1159" spans="1:39" ht="132" x14ac:dyDescent="0.15">
      <c r="A1159" s="1"/>
      <c r="B1159" s="30">
        <v>630254</v>
      </c>
      <c r="C1159" s="31">
        <v>3</v>
      </c>
      <c r="D1159" s="30">
        <v>254</v>
      </c>
      <c r="E1159" s="31">
        <v>630255</v>
      </c>
      <c r="F1159" s="32" t="s">
        <v>91</v>
      </c>
      <c r="G1159" s="32" t="s">
        <v>60</v>
      </c>
      <c r="H1159" s="33" t="str">
        <f t="shared" si="92"/>
        <v>[{"item_id":1,"count":500000}]</v>
      </c>
      <c r="I1159" s="34"/>
      <c r="J1159" s="34" t="str">
        <f t="shared" si="90"/>
        <v>[
{"monster_id":20324,"level":323,"stage":5,"spos":1,"cpos":1},
{"monster_id":20424,"level":323,"stage":5,"spos":2,"cpos":2},
{"monster_id":20434,"level":323,"stage":5,"spos":3,"cpos":3},
{"monster_id":20065,"level":323,"stage":9,"spos":4,"cpos":4},
{"monster_id":20124,"level":323,"stage":9,"spos":5,"cpos":5},
{"monster_id":20475,"level":323,"stage":9,"spos":6,"cpos":6}
]</v>
      </c>
      <c r="L1159" s="3">
        <f t="shared" si="93"/>
        <v>4</v>
      </c>
      <c r="M1159" s="3">
        <f t="shared" si="94"/>
        <v>4</v>
      </c>
      <c r="S1159" s="24" t="s">
        <v>81</v>
      </c>
      <c r="X1159">
        <v>70063</v>
      </c>
      <c r="Z1159">
        <f t="shared" si="91"/>
        <v>323</v>
      </c>
      <c r="AA1159">
        <v>1</v>
      </c>
      <c r="AB1159">
        <v>20324</v>
      </c>
      <c r="AC1159">
        <v>20424</v>
      </c>
      <c r="AD1159">
        <v>20434</v>
      </c>
      <c r="AE1159">
        <v>20065</v>
      </c>
      <c r="AF1159">
        <v>20124</v>
      </c>
      <c r="AG1159">
        <v>20475</v>
      </c>
      <c r="AH1159">
        <v>5</v>
      </c>
      <c r="AI1159">
        <v>5</v>
      </c>
      <c r="AJ1159">
        <v>5</v>
      </c>
      <c r="AK1159">
        <v>9</v>
      </c>
      <c r="AL1159">
        <v>9</v>
      </c>
      <c r="AM1159">
        <v>9</v>
      </c>
    </row>
    <row r="1160" spans="1:39" ht="132" x14ac:dyDescent="0.15">
      <c r="A1160" s="1"/>
      <c r="B1160" s="30">
        <v>630255</v>
      </c>
      <c r="C1160" s="31">
        <v>3</v>
      </c>
      <c r="D1160" s="30">
        <v>255</v>
      </c>
      <c r="E1160" s="30">
        <v>630256</v>
      </c>
      <c r="F1160" s="32" t="s">
        <v>91</v>
      </c>
      <c r="G1160" s="32" t="s">
        <v>60</v>
      </c>
      <c r="H1160" s="33" t="str">
        <f t="shared" si="92"/>
        <v>[{"item_id":161,"count":32}]</v>
      </c>
      <c r="I1160" s="34">
        <v>1</v>
      </c>
      <c r="J1160" s="34" t="str">
        <f>"[
{""monster_id"":"&amp;AB1160&amp;",""level"":"&amp;Z1160&amp;",""stage"":"&amp;AH1160&amp;",""spos"":1,""cpos"":1,""boss"":1},
{""monster_id"":"&amp;AC1160&amp;",""level"":"&amp;Z1160&amp;",""stage"":"&amp;AI1160&amp;",""spos"":2,""cpos"":2},
{""monster_id"":"&amp;AD1160&amp;",""level"":"&amp;Z1160&amp;",""stage"":"&amp;AJ1160&amp;",""spos"":3,""cpos"":3},
{""monster_id"":"&amp;AE1160&amp;",""level"":"&amp;Z1160&amp;",""stage"":"&amp;AK1160&amp;",""spos"":4,""cpos"":4},
{""monster_id"":"&amp;AF1160&amp;",""level"":"&amp;Z1160&amp;",""stage"":"&amp;AL1160&amp;",""spos"":5,""cpos"":5},
{""monster_id"":"&amp;AG1160&amp;",""level"":"&amp;Z1160&amp;",""stage"":"&amp;AM1160&amp;",""spos"":6,""cpos"":6}
]"</f>
        <v>[
{"monster_id":20144,"level":325,"stage":9,"spos":1,"cpos":1,"boss":1},
{"monster_id":20324,"level":325,"stage":5,"spos":2,"cpos":2},
{"monster_id":20355,"level":325,"stage":9,"spos":3,"cpos":3},
{"monster_id":20046,"level":325,"stage":9,"spos":4,"cpos":4},
{"monster_id":20066,"level":325,"stage":9,"spos":5,"cpos":5},
{"monster_id":20325,"level":325,"stage":5,"spos":6,"cpos":6}
]</v>
      </c>
      <c r="L1160" s="3">
        <f t="shared" si="93"/>
        <v>0</v>
      </c>
      <c r="M1160" s="3">
        <f t="shared" si="94"/>
        <v>5</v>
      </c>
      <c r="T1160" s="24" t="str">
        <f>"{""item_id"":"&amp;W1160&amp;",""count"":32}"</f>
        <v>{"item_id":161,"count":32}</v>
      </c>
      <c r="W1160">
        <v>161</v>
      </c>
      <c r="X1160">
        <v>70063</v>
      </c>
      <c r="Z1160">
        <f t="shared" si="91"/>
        <v>325</v>
      </c>
      <c r="AA1160">
        <v>2</v>
      </c>
      <c r="AB1160">
        <v>20144</v>
      </c>
      <c r="AC1160">
        <v>20324</v>
      </c>
      <c r="AD1160">
        <v>20355</v>
      </c>
      <c r="AE1160">
        <v>20046</v>
      </c>
      <c r="AF1160">
        <v>20066</v>
      </c>
      <c r="AG1160">
        <v>20325</v>
      </c>
      <c r="AH1160">
        <v>9</v>
      </c>
      <c r="AI1160">
        <v>5</v>
      </c>
      <c r="AJ1160">
        <v>9</v>
      </c>
      <c r="AK1160">
        <v>9</v>
      </c>
      <c r="AL1160">
        <v>9</v>
      </c>
      <c r="AM1160">
        <v>5</v>
      </c>
    </row>
    <row r="1161" spans="1:39" ht="132" x14ac:dyDescent="0.15">
      <c r="A1161" s="1"/>
      <c r="B1161" s="30">
        <v>630256</v>
      </c>
      <c r="C1161" s="31">
        <v>3</v>
      </c>
      <c r="D1161" s="30">
        <v>256</v>
      </c>
      <c r="E1161" s="31">
        <v>630257</v>
      </c>
      <c r="F1161" s="32" t="s">
        <v>91</v>
      </c>
      <c r="G1161" s="32" t="s">
        <v>60</v>
      </c>
      <c r="H1161" s="33" t="str">
        <f t="shared" si="92"/>
        <v>[{"item_id":4,"count":500000}]</v>
      </c>
      <c r="I1161" s="34"/>
      <c r="J1161" s="34" t="str">
        <f t="shared" si="90"/>
        <v>[
{"monster_id":20325,"level":326,"stage":5,"spos":1,"cpos":1},
{"monster_id":20154,"level":326,"stage":9,"spos":2,"cpos":2},
{"monster_id":20355,"level":326,"stage":9,"spos":3,"cpos":3},
{"monster_id":20375,"level":326,"stage":5,"spos":4,"cpos":4},
{"monster_id":20346,"level":326,"stage":8,"spos":5,"cpos":5},
{"monster_id":20376,"level":326,"stage":5,"spos":6,"cpos":6}
]</v>
      </c>
      <c r="L1161" s="3">
        <f t="shared" si="93"/>
        <v>1</v>
      </c>
      <c r="M1161" s="3">
        <f t="shared" si="94"/>
        <v>6</v>
      </c>
      <c r="R1161" s="24" t="s">
        <v>80</v>
      </c>
      <c r="X1161">
        <v>70063</v>
      </c>
      <c r="Z1161">
        <f t="shared" si="91"/>
        <v>326</v>
      </c>
      <c r="AA1161">
        <v>1</v>
      </c>
      <c r="AB1161">
        <v>20325</v>
      </c>
      <c r="AC1161">
        <v>20154</v>
      </c>
      <c r="AD1161">
        <v>20355</v>
      </c>
      <c r="AE1161">
        <v>20375</v>
      </c>
      <c r="AF1161">
        <v>20346</v>
      </c>
      <c r="AG1161">
        <v>20376</v>
      </c>
      <c r="AH1161">
        <v>5</v>
      </c>
      <c r="AI1161">
        <v>9</v>
      </c>
      <c r="AJ1161">
        <v>9</v>
      </c>
      <c r="AK1161">
        <v>5</v>
      </c>
      <c r="AL1161">
        <v>8</v>
      </c>
      <c r="AM1161">
        <v>5</v>
      </c>
    </row>
    <row r="1162" spans="1:39" ht="132" x14ac:dyDescent="0.15">
      <c r="A1162" s="1"/>
      <c r="B1162" s="30">
        <v>630257</v>
      </c>
      <c r="C1162" s="31">
        <v>3</v>
      </c>
      <c r="D1162" s="30">
        <v>257</v>
      </c>
      <c r="E1162" s="30">
        <v>630258</v>
      </c>
      <c r="F1162" s="32" t="s">
        <v>91</v>
      </c>
      <c r="G1162" s="32" t="s">
        <v>60</v>
      </c>
      <c r="H1162" s="33" t="str">
        <f t="shared" si="92"/>
        <v>[{"item_id":1,"count":500000}]</v>
      </c>
      <c r="I1162" s="34"/>
      <c r="J1162" s="34" t="str">
        <f t="shared" si="90"/>
        <v>[
{"monster_id":20174,"level":327,"stage":8,"spos":1,"cpos":1},
{"monster_id":20454,"level":327,"stage":9,"spos":2,"cpos":2},
{"monster_id":20054,"level":327,"stage":9,"spos":3,"cpos":3},
{"monster_id":20085,"level":327,"stage":9,"spos":4,"cpos":4},
{"monster_id":20474,"level":327,"stage":9,"spos":5,"cpos":5},
{"monster_id":20115,"level":327,"stage":8,"spos":6,"cpos":6}
]</v>
      </c>
      <c r="L1162" s="3">
        <f t="shared" si="93"/>
        <v>2</v>
      </c>
      <c r="M1162" s="3">
        <f t="shared" si="94"/>
        <v>7</v>
      </c>
      <c r="S1162" s="24" t="s">
        <v>81</v>
      </c>
      <c r="X1162">
        <v>70063</v>
      </c>
      <c r="Z1162">
        <f t="shared" si="91"/>
        <v>327</v>
      </c>
      <c r="AA1162">
        <v>1</v>
      </c>
      <c r="AB1162">
        <v>20174</v>
      </c>
      <c r="AC1162">
        <v>20454</v>
      </c>
      <c r="AD1162">
        <v>20054</v>
      </c>
      <c r="AE1162">
        <v>20085</v>
      </c>
      <c r="AF1162">
        <v>20474</v>
      </c>
      <c r="AG1162">
        <v>20115</v>
      </c>
      <c r="AH1162">
        <v>8</v>
      </c>
      <c r="AI1162">
        <v>9</v>
      </c>
      <c r="AJ1162">
        <v>9</v>
      </c>
      <c r="AK1162">
        <v>9</v>
      </c>
      <c r="AL1162">
        <v>9</v>
      </c>
      <c r="AM1162">
        <v>8</v>
      </c>
    </row>
    <row r="1163" spans="1:39" ht="132" x14ac:dyDescent="0.15">
      <c r="A1163" s="1"/>
      <c r="B1163" s="30">
        <v>630258</v>
      </c>
      <c r="C1163" s="31">
        <v>3</v>
      </c>
      <c r="D1163" s="30">
        <v>258</v>
      </c>
      <c r="E1163" s="31">
        <v>630259</v>
      </c>
      <c r="F1163" s="32" t="s">
        <v>91</v>
      </c>
      <c r="G1163" s="32" t="s">
        <v>60</v>
      </c>
      <c r="H1163" s="33" t="str">
        <f t="shared" si="92"/>
        <v>[{"item_id":4,"count":500000}]</v>
      </c>
      <c r="I1163" s="34"/>
      <c r="J1163" s="34" t="str">
        <f t="shared" ref="J1163:J1204" si="95">"[
{""monster_id"":"&amp;AB1163&amp;",""level"":"&amp;Z1163&amp;",""stage"":"&amp;AH1163&amp;",""spos"":1,""cpos"":1},
{""monster_id"":"&amp;AC1163&amp;",""level"":"&amp;Z1163&amp;",""stage"":"&amp;AI1163&amp;",""spos"":2,""cpos"":2},
{""monster_id"":"&amp;AD1163&amp;",""level"":"&amp;Z1163&amp;",""stage"":"&amp;AJ1163&amp;",""spos"":3,""cpos"":3},
{""monster_id"":"&amp;AE1163&amp;",""level"":"&amp;Z1163&amp;",""stage"":"&amp;AK1163&amp;",""spos"":4,""cpos"":4},
{""monster_id"":"&amp;AF1163&amp;",""level"":"&amp;Z1163&amp;",""stage"":"&amp;AL1163&amp;",""spos"":5,""cpos"":5},
{""monster_id"":"&amp;AG1163&amp;",""level"":"&amp;Z1163&amp;",""stage"":"&amp;AM1163&amp;",""spos"":6,""cpos"":6}
]"</f>
        <v>[
{"monster_id":20445,"level":328,"stage":8,"spos":1,"cpos":1},
{"monster_id":20086,"level":328,"stage":9,"spos":2,"cpos":2},
{"monster_id":20175,"level":328,"stage":8,"spos":3,"cpos":3},
{"monster_id":20156,"level":328,"stage":9,"spos":4,"cpos":4},
{"monster_id":20366,"level":328,"stage":8,"spos":5,"cpos":5},
{"monster_id":20164,"level":328,"stage":8,"spos":6,"cpos":6}
]</v>
      </c>
      <c r="L1163" s="3">
        <f t="shared" si="93"/>
        <v>3</v>
      </c>
      <c r="M1163" s="3">
        <f t="shared" si="94"/>
        <v>8</v>
      </c>
      <c r="R1163" s="24" t="s">
        <v>80</v>
      </c>
      <c r="X1163">
        <v>70063</v>
      </c>
      <c r="Z1163">
        <f t="shared" ref="Z1163:Z1205" si="96">Z1162+AA1163</f>
        <v>328</v>
      </c>
      <c r="AA1163">
        <v>1</v>
      </c>
      <c r="AB1163">
        <v>20445</v>
      </c>
      <c r="AC1163">
        <v>20086</v>
      </c>
      <c r="AD1163">
        <v>20175</v>
      </c>
      <c r="AE1163">
        <v>20156</v>
      </c>
      <c r="AF1163">
        <v>20366</v>
      </c>
      <c r="AG1163">
        <v>20164</v>
      </c>
      <c r="AH1163">
        <v>8</v>
      </c>
      <c r="AI1163">
        <v>9</v>
      </c>
      <c r="AJ1163">
        <v>8</v>
      </c>
      <c r="AK1163">
        <v>9</v>
      </c>
      <c r="AL1163">
        <v>8</v>
      </c>
      <c r="AM1163">
        <v>8</v>
      </c>
    </row>
    <row r="1164" spans="1:39" ht="132" x14ac:dyDescent="0.15">
      <c r="A1164" s="1"/>
      <c r="B1164" s="30">
        <v>630259</v>
      </c>
      <c r="C1164" s="31">
        <v>3</v>
      </c>
      <c r="D1164" s="30">
        <v>259</v>
      </c>
      <c r="E1164" s="30">
        <v>630260</v>
      </c>
      <c r="F1164" s="32" t="s">
        <v>91</v>
      </c>
      <c r="G1164" s="32" t="s">
        <v>60</v>
      </c>
      <c r="H1164" s="33" t="str">
        <f t="shared" ref="H1164:H1207" si="97">"["&amp;R1164&amp;S1164&amp;T1164&amp;U1164&amp;"]"</f>
        <v>[{"item_id":1,"count":500000}]</v>
      </c>
      <c r="I1164" s="34"/>
      <c r="J1164" s="34" t="str">
        <f t="shared" si="95"/>
        <v>[
{"monster_id":20145,"level":329,"stage":9,"spos":1,"cpos":1},
{"monster_id":20405,"level":329,"stage":9,"spos":2,"cpos":2},
{"monster_id":20465,"level":329,"stage":8,"spos":3,"cpos":3},
{"monster_id":20394,"level":329,"stage":9,"spos":4,"cpos":4},
{"monster_id":20404,"level":329,"stage":9,"spos":5,"cpos":5},
{"monster_id":20465,"level":329,"stage":8,"spos":6,"cpos":6}
]</v>
      </c>
      <c r="L1164" s="3">
        <f t="shared" si="93"/>
        <v>4</v>
      </c>
      <c r="M1164" s="3">
        <f t="shared" si="94"/>
        <v>9</v>
      </c>
      <c r="S1164" s="24" t="s">
        <v>81</v>
      </c>
      <c r="X1164">
        <v>70063</v>
      </c>
      <c r="Z1164">
        <f t="shared" si="96"/>
        <v>329</v>
      </c>
      <c r="AA1164">
        <v>1</v>
      </c>
      <c r="AB1164">
        <v>20145</v>
      </c>
      <c r="AC1164">
        <v>20405</v>
      </c>
      <c r="AD1164">
        <v>20465</v>
      </c>
      <c r="AE1164">
        <v>20394</v>
      </c>
      <c r="AF1164">
        <v>20404</v>
      </c>
      <c r="AG1164">
        <v>20465</v>
      </c>
      <c r="AH1164">
        <v>9</v>
      </c>
      <c r="AI1164">
        <v>9</v>
      </c>
      <c r="AJ1164">
        <v>8</v>
      </c>
      <c r="AK1164">
        <v>9</v>
      </c>
      <c r="AL1164">
        <v>9</v>
      </c>
      <c r="AM1164">
        <v>8</v>
      </c>
    </row>
    <row r="1165" spans="1:39" ht="132" x14ac:dyDescent="0.15">
      <c r="A1165" s="1"/>
      <c r="B1165" s="30">
        <v>630260</v>
      </c>
      <c r="C1165" s="31">
        <v>3</v>
      </c>
      <c r="D1165" s="30">
        <v>260</v>
      </c>
      <c r="E1165" s="31">
        <v>630261</v>
      </c>
      <c r="F1165" s="32" t="s">
        <v>91</v>
      </c>
      <c r="G1165" s="32" t="s">
        <v>60</v>
      </c>
      <c r="H1165" s="33" t="str">
        <f t="shared" si="97"/>
        <v>[{"item_id":162,"count":31}]</v>
      </c>
      <c r="I1165" s="34">
        <v>1</v>
      </c>
      <c r="J1165" s="34" t="str">
        <f>"[
{""monster_id"":"&amp;AB1165&amp;",""level"":"&amp;Z1165&amp;",""stage"":"&amp;AH1165&amp;",""spos"":1,""cpos"":1,""boss"":1},
{""monster_id"":"&amp;AC1165&amp;",""level"":"&amp;Z1165&amp;",""stage"":"&amp;AI1165&amp;",""spos"":2,""cpos"":2},
{""monster_id"":"&amp;AD1165&amp;",""level"":"&amp;Z1165&amp;",""stage"":"&amp;AJ1165&amp;",""spos"":3,""cpos"":3},
{""monster_id"":"&amp;AE1165&amp;",""level"":"&amp;Z1165&amp;",""stage"":"&amp;AK1165&amp;",""spos"":4,""cpos"":4},
{""monster_id"":"&amp;AF1165&amp;",""level"":"&amp;Z1165&amp;",""stage"":"&amp;AL1165&amp;",""spos"":5,""cpos"":5},
{""monster_id"":"&amp;AG1165&amp;",""level"":"&amp;Z1165&amp;",""stage"":"&amp;AM1165&amp;",""spos"":6,""cpos"":6}
]"</f>
        <v>[
{"monster_id":20335,"level":331,"stage":9,"spos":1,"cpos":1,"boss":1},
{"monster_id":20154,"level":331,"stage":9,"spos":2,"cpos":2},
{"monster_id":20156,"level":331,"stage":9,"spos":3,"cpos":3},
{"monster_id":20416,"level":331,"stage":8,"spos":4,"cpos":4},
{"monster_id":20184,"level":331,"stage":8,"spos":5,"cpos":5},
{"monster_id":20344,"level":331,"stage":8,"spos":6,"cpos":6}
]</v>
      </c>
      <c r="L1165" s="3">
        <f t="shared" si="93"/>
        <v>0</v>
      </c>
      <c r="M1165" s="3">
        <f t="shared" si="94"/>
        <v>0</v>
      </c>
      <c r="T1165" s="24" t="str">
        <f>"{""item_id"":"&amp;W1165&amp;",""count"":31}"</f>
        <v>{"item_id":162,"count":31}</v>
      </c>
      <c r="W1165">
        <v>162</v>
      </c>
      <c r="X1165">
        <v>70063</v>
      </c>
      <c r="Z1165">
        <f t="shared" si="96"/>
        <v>331</v>
      </c>
      <c r="AA1165">
        <v>2</v>
      </c>
      <c r="AB1165">
        <v>20335</v>
      </c>
      <c r="AC1165">
        <v>20154</v>
      </c>
      <c r="AD1165">
        <v>20156</v>
      </c>
      <c r="AE1165">
        <v>20416</v>
      </c>
      <c r="AF1165">
        <v>20184</v>
      </c>
      <c r="AG1165">
        <v>20344</v>
      </c>
      <c r="AH1165">
        <v>9</v>
      </c>
      <c r="AI1165">
        <v>9</v>
      </c>
      <c r="AJ1165">
        <v>9</v>
      </c>
      <c r="AK1165">
        <v>8</v>
      </c>
      <c r="AL1165">
        <v>8</v>
      </c>
      <c r="AM1165">
        <v>8</v>
      </c>
    </row>
    <row r="1166" spans="1:39" ht="132" x14ac:dyDescent="0.15">
      <c r="A1166" s="1"/>
      <c r="B1166" s="30">
        <v>630261</v>
      </c>
      <c r="C1166" s="31">
        <v>3</v>
      </c>
      <c r="D1166" s="30">
        <v>261</v>
      </c>
      <c r="E1166" s="30">
        <v>630262</v>
      </c>
      <c r="F1166" s="32" t="s">
        <v>91</v>
      </c>
      <c r="G1166" s="32" t="s">
        <v>60</v>
      </c>
      <c r="H1166" s="33" t="str">
        <f t="shared" si="97"/>
        <v>[{"item_id":4,"count":660000}]</v>
      </c>
      <c r="I1166" s="34"/>
      <c r="J1166" s="34" t="str">
        <f t="shared" si="95"/>
        <v>[
{"monster_id":20454,"level":332,"stage":9,"spos":1,"cpos":1},
{"monster_id":20166,"level":332,"stage":8,"spos":2,"cpos":2},
{"monster_id":20374,"level":332,"stage":5,"spos":3,"cpos":3},
{"monster_id":20375,"level":332,"stage":5,"spos":4,"cpos":4},
{"monster_id":20036,"level":332,"stage":8,"spos":5,"cpos":5},
{"monster_id":20186,"level":332,"stage":8,"spos":6,"cpos":6}
]</v>
      </c>
      <c r="L1166" s="3">
        <f t="shared" si="93"/>
        <v>1</v>
      </c>
      <c r="M1166" s="3">
        <f t="shared" si="94"/>
        <v>1</v>
      </c>
      <c r="R1166" s="24" t="s">
        <v>82</v>
      </c>
      <c r="X1166">
        <v>70063</v>
      </c>
      <c r="Z1166">
        <f t="shared" si="96"/>
        <v>332</v>
      </c>
      <c r="AA1166">
        <v>1</v>
      </c>
      <c r="AB1166">
        <v>20454</v>
      </c>
      <c r="AC1166">
        <v>20166</v>
      </c>
      <c r="AD1166">
        <v>20374</v>
      </c>
      <c r="AE1166">
        <v>20375</v>
      </c>
      <c r="AF1166">
        <v>20036</v>
      </c>
      <c r="AG1166">
        <v>20186</v>
      </c>
      <c r="AH1166">
        <v>9</v>
      </c>
      <c r="AI1166">
        <v>8</v>
      </c>
      <c r="AJ1166">
        <v>5</v>
      </c>
      <c r="AK1166">
        <v>5</v>
      </c>
      <c r="AL1166">
        <v>8</v>
      </c>
      <c r="AM1166">
        <v>8</v>
      </c>
    </row>
    <row r="1167" spans="1:39" ht="132" x14ac:dyDescent="0.15">
      <c r="A1167" s="1"/>
      <c r="B1167" s="30">
        <v>630262</v>
      </c>
      <c r="C1167" s="31">
        <v>3</v>
      </c>
      <c r="D1167" s="30">
        <v>262</v>
      </c>
      <c r="E1167" s="31">
        <v>630263</v>
      </c>
      <c r="F1167" s="32" t="s">
        <v>91</v>
      </c>
      <c r="G1167" s="32" t="s">
        <v>60</v>
      </c>
      <c r="H1167" s="33" t="str">
        <f t="shared" si="97"/>
        <v>[{"item_id":1,"count":660000}]</v>
      </c>
      <c r="I1167" s="34"/>
      <c r="J1167" s="34" t="str">
        <f t="shared" si="95"/>
        <v>[
{"monster_id":20426,"level":333,"stage":5,"spos":1,"cpos":1},
{"monster_id":20045,"level":333,"stage":9,"spos":2,"cpos":2},
{"monster_id":20365,"level":333,"stage":8,"spos":3,"cpos":3},
{"monster_id":20466,"level":333,"stage":8,"spos":4,"cpos":4},
{"monster_id":20174,"level":333,"stage":8,"spos":5,"cpos":5},
{"monster_id":20416,"level":333,"stage":8,"spos":6,"cpos":6}
]</v>
      </c>
      <c r="L1167" s="3">
        <f t="shared" si="93"/>
        <v>2</v>
      </c>
      <c r="M1167" s="3">
        <f t="shared" si="94"/>
        <v>2</v>
      </c>
      <c r="S1167" s="24" t="s">
        <v>83</v>
      </c>
      <c r="X1167">
        <v>70063</v>
      </c>
      <c r="Z1167">
        <f t="shared" si="96"/>
        <v>333</v>
      </c>
      <c r="AA1167">
        <v>1</v>
      </c>
      <c r="AB1167">
        <v>20426</v>
      </c>
      <c r="AC1167">
        <v>20045</v>
      </c>
      <c r="AD1167">
        <v>20365</v>
      </c>
      <c r="AE1167">
        <v>20466</v>
      </c>
      <c r="AF1167">
        <v>20174</v>
      </c>
      <c r="AG1167">
        <v>20416</v>
      </c>
      <c r="AH1167">
        <v>5</v>
      </c>
      <c r="AI1167">
        <v>9</v>
      </c>
      <c r="AJ1167">
        <v>8</v>
      </c>
      <c r="AK1167">
        <v>8</v>
      </c>
      <c r="AL1167">
        <v>8</v>
      </c>
      <c r="AM1167">
        <v>8</v>
      </c>
    </row>
    <row r="1168" spans="1:39" ht="132" x14ac:dyDescent="0.15">
      <c r="A1168" s="1"/>
      <c r="B1168" s="30">
        <v>630263</v>
      </c>
      <c r="C1168" s="31">
        <v>3</v>
      </c>
      <c r="D1168" s="30">
        <v>263</v>
      </c>
      <c r="E1168" s="30">
        <v>630264</v>
      </c>
      <c r="F1168" s="32" t="s">
        <v>91</v>
      </c>
      <c r="G1168" s="32" t="s">
        <v>60</v>
      </c>
      <c r="H1168" s="33" t="str">
        <f t="shared" si="97"/>
        <v>[{"item_id":4,"count":660000}]</v>
      </c>
      <c r="I1168" s="34"/>
      <c r="J1168" s="34" t="str">
        <f t="shared" si="95"/>
        <v>[
{"monster_id":20015,"level":334,"stage":8,"spos":1,"cpos":1},
{"monster_id":20176,"level":334,"stage":8,"spos":2,"cpos":2},
{"monster_id":20365,"level":334,"stage":8,"spos":3,"cpos":3},
{"monster_id":20056,"level":334,"stage":9,"spos":4,"cpos":4},
{"monster_id":20065,"level":334,"stage":9,"spos":5,"cpos":5},
{"monster_id":20395,"level":334,"stage":9,"spos":6,"cpos":6}
]</v>
      </c>
      <c r="L1168" s="3">
        <f t="shared" si="93"/>
        <v>3</v>
      </c>
      <c r="M1168" s="3">
        <f t="shared" si="94"/>
        <v>3</v>
      </c>
      <c r="R1168" s="24" t="s">
        <v>82</v>
      </c>
      <c r="X1168">
        <v>70063</v>
      </c>
      <c r="Z1168">
        <f t="shared" si="96"/>
        <v>334</v>
      </c>
      <c r="AA1168">
        <v>1</v>
      </c>
      <c r="AB1168">
        <v>20015</v>
      </c>
      <c r="AC1168">
        <v>20176</v>
      </c>
      <c r="AD1168">
        <v>20365</v>
      </c>
      <c r="AE1168">
        <v>20056</v>
      </c>
      <c r="AF1168">
        <v>20065</v>
      </c>
      <c r="AG1168">
        <v>20395</v>
      </c>
      <c r="AH1168">
        <v>8</v>
      </c>
      <c r="AI1168">
        <v>8</v>
      </c>
      <c r="AJ1168">
        <v>8</v>
      </c>
      <c r="AK1168">
        <v>9</v>
      </c>
      <c r="AL1168">
        <v>9</v>
      </c>
      <c r="AM1168">
        <v>9</v>
      </c>
    </row>
    <row r="1169" spans="1:39" ht="132" x14ac:dyDescent="0.15">
      <c r="A1169" s="1"/>
      <c r="B1169" s="30">
        <v>630264</v>
      </c>
      <c r="C1169" s="31">
        <v>3</v>
      </c>
      <c r="D1169" s="30">
        <v>264</v>
      </c>
      <c r="E1169" s="31">
        <v>630265</v>
      </c>
      <c r="F1169" s="32" t="s">
        <v>91</v>
      </c>
      <c r="G1169" s="32" t="s">
        <v>60</v>
      </c>
      <c r="H1169" s="33" t="str">
        <f t="shared" si="97"/>
        <v>[{"item_id":1,"count":660000}]</v>
      </c>
      <c r="I1169" s="34"/>
      <c r="J1169" s="34" t="str">
        <f t="shared" si="95"/>
        <v>[
{"monster_id":20374,"level":335,"stage":5,"spos":1,"cpos":1},
{"monster_id":20424,"level":335,"stage":5,"spos":2,"cpos":2},
{"monster_id":20116,"level":335,"stage":8,"spos":3,"cpos":3},
{"monster_id":20455,"level":335,"stage":9,"spos":4,"cpos":4},
{"monster_id":20395,"level":335,"stage":9,"spos":5,"cpos":5},
{"monster_id":20064,"level":335,"stage":9,"spos":6,"cpos":6}
]</v>
      </c>
      <c r="L1169" s="3">
        <f t="shared" si="93"/>
        <v>4</v>
      </c>
      <c r="M1169" s="3">
        <f t="shared" si="94"/>
        <v>4</v>
      </c>
      <c r="S1169" s="24" t="s">
        <v>83</v>
      </c>
      <c r="X1169">
        <v>70063</v>
      </c>
      <c r="Z1169">
        <f t="shared" si="96"/>
        <v>335</v>
      </c>
      <c r="AA1169">
        <v>1</v>
      </c>
      <c r="AB1169">
        <v>20374</v>
      </c>
      <c r="AC1169">
        <v>20424</v>
      </c>
      <c r="AD1169">
        <v>20116</v>
      </c>
      <c r="AE1169">
        <v>20455</v>
      </c>
      <c r="AF1169">
        <v>20395</v>
      </c>
      <c r="AG1169">
        <v>20064</v>
      </c>
      <c r="AH1169">
        <v>5</v>
      </c>
      <c r="AI1169">
        <v>5</v>
      </c>
      <c r="AJ1169">
        <v>8</v>
      </c>
      <c r="AK1169">
        <v>9</v>
      </c>
      <c r="AL1169">
        <v>9</v>
      </c>
      <c r="AM1169">
        <v>9</v>
      </c>
    </row>
    <row r="1170" spans="1:39" ht="132" x14ac:dyDescent="0.15">
      <c r="A1170" s="1"/>
      <c r="B1170" s="30">
        <v>630265</v>
      </c>
      <c r="C1170" s="31">
        <v>3</v>
      </c>
      <c r="D1170" s="30">
        <v>265</v>
      </c>
      <c r="E1170" s="30">
        <v>630266</v>
      </c>
      <c r="F1170" s="32" t="s">
        <v>91</v>
      </c>
      <c r="G1170" s="32" t="s">
        <v>60</v>
      </c>
      <c r="H1170" s="33" t="str">
        <f t="shared" si="97"/>
        <v>[{"item_id":163,"count":30}]</v>
      </c>
      <c r="I1170" s="34">
        <v>1</v>
      </c>
      <c r="J1170" s="34" t="str">
        <f>"[
{""monster_id"":"&amp;AB1170&amp;",""level"":"&amp;Z1170&amp;",""stage"":"&amp;AH1170&amp;",""spos"":1,""cpos"":1,""boss"":1},
{""monster_id"":"&amp;AC1170&amp;",""level"":"&amp;Z1170&amp;",""stage"":"&amp;AI1170&amp;",""spos"":2,""cpos"":2},
{""monster_id"":"&amp;AD1170&amp;",""level"":"&amp;Z1170&amp;",""stage"":"&amp;AJ1170&amp;",""spos"":3,""cpos"":3},
{""monster_id"":"&amp;AE1170&amp;",""level"":"&amp;Z1170&amp;",""stage"":"&amp;AK1170&amp;",""spos"":4,""cpos"":4},
{""monster_id"":"&amp;AF1170&amp;",""level"":"&amp;Z1170&amp;",""stage"":"&amp;AL1170&amp;",""spos"":5,""cpos"":5},
{""monster_id"":"&amp;AG1170&amp;",""level"":"&amp;Z1170&amp;",""stage"":"&amp;AM1170&amp;",""spos"":6,""cpos"":6}
]"</f>
        <v>[
{"monster_id":20434,"level":337,"stage":5,"spos":1,"cpos":1,"boss":1},
{"monster_id":20174,"level":337,"stage":8,"spos":2,"cpos":2},
{"monster_id":20456,"level":337,"stage":9,"spos":3,"cpos":3},
{"monster_id":20335,"level":337,"stage":9,"spos":4,"cpos":4},
{"monster_id":20386,"level":337,"stage":5,"spos":5,"cpos":5},
{"monster_id":20064,"level":337,"stage":9,"spos":6,"cpos":6}
]</v>
      </c>
      <c r="L1170" s="3">
        <f t="shared" si="93"/>
        <v>0</v>
      </c>
      <c r="M1170" s="3">
        <f t="shared" si="94"/>
        <v>5</v>
      </c>
      <c r="T1170" s="24" t="str">
        <f>"{""item_id"":"&amp;W1170&amp;",""count"":30}"</f>
        <v>{"item_id":163,"count":30}</v>
      </c>
      <c r="W1170">
        <v>163</v>
      </c>
      <c r="X1170">
        <v>70063</v>
      </c>
      <c r="Z1170">
        <f t="shared" si="96"/>
        <v>337</v>
      </c>
      <c r="AA1170">
        <v>2</v>
      </c>
      <c r="AB1170">
        <v>20434</v>
      </c>
      <c r="AC1170">
        <v>20174</v>
      </c>
      <c r="AD1170">
        <v>20456</v>
      </c>
      <c r="AE1170">
        <v>20335</v>
      </c>
      <c r="AF1170">
        <v>20386</v>
      </c>
      <c r="AG1170">
        <v>20064</v>
      </c>
      <c r="AH1170">
        <v>5</v>
      </c>
      <c r="AI1170">
        <v>8</v>
      </c>
      <c r="AJ1170">
        <v>9</v>
      </c>
      <c r="AK1170">
        <v>9</v>
      </c>
      <c r="AL1170">
        <v>5</v>
      </c>
      <c r="AM1170">
        <v>9</v>
      </c>
    </row>
    <row r="1171" spans="1:39" ht="132" x14ac:dyDescent="0.15">
      <c r="A1171" s="1"/>
      <c r="B1171" s="30">
        <v>630266</v>
      </c>
      <c r="C1171" s="31">
        <v>3</v>
      </c>
      <c r="D1171" s="30">
        <v>266</v>
      </c>
      <c r="E1171" s="31">
        <v>630267</v>
      </c>
      <c r="F1171" s="32" t="s">
        <v>91</v>
      </c>
      <c r="G1171" s="32" t="s">
        <v>60</v>
      </c>
      <c r="H1171" s="33" t="str">
        <f t="shared" si="97"/>
        <v>[{"item_id":4,"count":660000}]</v>
      </c>
      <c r="I1171" s="34"/>
      <c r="J1171" s="34" t="str">
        <f t="shared" si="95"/>
        <v>[
{"monster_id":20145,"level":338,"stage":9,"spos":1,"cpos":1},
{"monster_id":20124,"level":338,"stage":9,"spos":2,"cpos":2},
{"monster_id":20465,"level":338,"stage":8,"spos":3,"cpos":3},
{"monster_id":20154,"level":338,"stage":9,"spos":4,"cpos":4},
{"monster_id":20185,"level":338,"stage":8,"spos":5,"cpos":5},
{"monster_id":20086,"level":338,"stage":9,"spos":6,"cpos":6}
]</v>
      </c>
      <c r="L1171" s="3">
        <f t="shared" si="93"/>
        <v>1</v>
      </c>
      <c r="M1171" s="3">
        <f t="shared" si="94"/>
        <v>6</v>
      </c>
      <c r="R1171" s="24" t="s">
        <v>82</v>
      </c>
      <c r="X1171">
        <v>70063</v>
      </c>
      <c r="Z1171">
        <f t="shared" si="96"/>
        <v>338</v>
      </c>
      <c r="AA1171">
        <v>1</v>
      </c>
      <c r="AB1171">
        <v>20145</v>
      </c>
      <c r="AC1171">
        <v>20124</v>
      </c>
      <c r="AD1171">
        <v>20465</v>
      </c>
      <c r="AE1171">
        <v>20154</v>
      </c>
      <c r="AF1171">
        <v>20185</v>
      </c>
      <c r="AG1171">
        <v>20086</v>
      </c>
      <c r="AH1171">
        <v>9</v>
      </c>
      <c r="AI1171">
        <v>9</v>
      </c>
      <c r="AJ1171">
        <v>8</v>
      </c>
      <c r="AK1171">
        <v>9</v>
      </c>
      <c r="AL1171">
        <v>8</v>
      </c>
      <c r="AM1171">
        <v>9</v>
      </c>
    </row>
    <row r="1172" spans="1:39" ht="132" x14ac:dyDescent="0.15">
      <c r="A1172" s="1"/>
      <c r="B1172" s="30">
        <v>630267</v>
      </c>
      <c r="C1172" s="31">
        <v>3</v>
      </c>
      <c r="D1172" s="30">
        <v>267</v>
      </c>
      <c r="E1172" s="30">
        <v>630268</v>
      </c>
      <c r="F1172" s="32" t="s">
        <v>91</v>
      </c>
      <c r="G1172" s="32" t="s">
        <v>60</v>
      </c>
      <c r="H1172" s="33" t="str">
        <f t="shared" si="97"/>
        <v>[{"item_id":1,"count":660000}]</v>
      </c>
      <c r="I1172" s="34"/>
      <c r="J1172" s="34" t="str">
        <f t="shared" si="95"/>
        <v>[
{"monster_id":20015,"level":339,"stage":8,"spos":1,"cpos":1},
{"monster_id":20044,"level":339,"stage":9,"spos":2,"cpos":2},
{"monster_id":20114,"level":339,"stage":8,"spos":3,"cpos":3},
{"monster_id":20066,"level":339,"stage":9,"spos":4,"cpos":4},
{"monster_id":20356,"level":339,"stage":9,"spos":5,"cpos":5},
{"monster_id":20016,"level":339,"stage":8,"spos":6,"cpos":6}
]</v>
      </c>
      <c r="L1172" s="3">
        <f t="shared" si="93"/>
        <v>2</v>
      </c>
      <c r="M1172" s="3">
        <f t="shared" si="94"/>
        <v>7</v>
      </c>
      <c r="S1172" s="24" t="s">
        <v>83</v>
      </c>
      <c r="X1172">
        <v>70063</v>
      </c>
      <c r="Z1172">
        <f t="shared" si="96"/>
        <v>339</v>
      </c>
      <c r="AA1172">
        <v>1</v>
      </c>
      <c r="AB1172">
        <v>20015</v>
      </c>
      <c r="AC1172">
        <v>20044</v>
      </c>
      <c r="AD1172">
        <v>20114</v>
      </c>
      <c r="AE1172">
        <v>20066</v>
      </c>
      <c r="AF1172">
        <v>20356</v>
      </c>
      <c r="AG1172">
        <v>20016</v>
      </c>
      <c r="AH1172">
        <v>8</v>
      </c>
      <c r="AI1172">
        <v>9</v>
      </c>
      <c r="AJ1172">
        <v>8</v>
      </c>
      <c r="AK1172">
        <v>9</v>
      </c>
      <c r="AL1172">
        <v>9</v>
      </c>
      <c r="AM1172">
        <v>8</v>
      </c>
    </row>
    <row r="1173" spans="1:39" ht="132" x14ac:dyDescent="0.15">
      <c r="A1173" s="1"/>
      <c r="B1173" s="30">
        <v>630268</v>
      </c>
      <c r="C1173" s="31">
        <v>3</v>
      </c>
      <c r="D1173" s="30">
        <v>268</v>
      </c>
      <c r="E1173" s="31">
        <v>630269</v>
      </c>
      <c r="F1173" s="32" t="s">
        <v>91</v>
      </c>
      <c r="G1173" s="32" t="s">
        <v>60</v>
      </c>
      <c r="H1173" s="33" t="str">
        <f t="shared" si="97"/>
        <v>[{"item_id":4,"count":660000}]</v>
      </c>
      <c r="I1173" s="34"/>
      <c r="J1173" s="34" t="str">
        <f t="shared" si="95"/>
        <v>[
{"monster_id":20384,"level":340,"stage":5,"spos":1,"cpos":1},
{"monster_id":20136,"level":340,"stage":9,"spos":2,"cpos":2},
{"monster_id":20475,"level":340,"stage":9,"spos":3,"cpos":3},
{"monster_id":20365,"level":340,"stage":8,"spos":4,"cpos":4},
{"monster_id":20145,"level":340,"stage":9,"spos":5,"cpos":5},
{"monster_id":20084,"level":340,"stage":9,"spos":6,"cpos":6}
]</v>
      </c>
      <c r="L1173" s="3">
        <f t="shared" si="93"/>
        <v>3</v>
      </c>
      <c r="M1173" s="3">
        <f t="shared" si="94"/>
        <v>8</v>
      </c>
      <c r="R1173" s="24" t="s">
        <v>82</v>
      </c>
      <c r="X1173">
        <v>70063</v>
      </c>
      <c r="Z1173">
        <f t="shared" si="96"/>
        <v>340</v>
      </c>
      <c r="AA1173">
        <v>1</v>
      </c>
      <c r="AB1173">
        <v>20384</v>
      </c>
      <c r="AC1173">
        <v>20136</v>
      </c>
      <c r="AD1173">
        <v>20475</v>
      </c>
      <c r="AE1173">
        <v>20365</v>
      </c>
      <c r="AF1173">
        <v>20145</v>
      </c>
      <c r="AG1173">
        <v>20084</v>
      </c>
      <c r="AH1173">
        <v>5</v>
      </c>
      <c r="AI1173">
        <v>9</v>
      </c>
      <c r="AJ1173">
        <v>9</v>
      </c>
      <c r="AK1173">
        <v>8</v>
      </c>
      <c r="AL1173">
        <v>9</v>
      </c>
      <c r="AM1173">
        <v>9</v>
      </c>
    </row>
    <row r="1174" spans="1:39" ht="132" x14ac:dyDescent="0.15">
      <c r="A1174" s="1"/>
      <c r="B1174" s="30">
        <v>630269</v>
      </c>
      <c r="C1174" s="31">
        <v>3</v>
      </c>
      <c r="D1174" s="30">
        <v>269</v>
      </c>
      <c r="E1174" s="30">
        <v>630270</v>
      </c>
      <c r="F1174" s="32" t="s">
        <v>91</v>
      </c>
      <c r="G1174" s="32" t="s">
        <v>60</v>
      </c>
      <c r="H1174" s="33" t="str">
        <f t="shared" si="97"/>
        <v>[{"item_id":1,"count":660000}]</v>
      </c>
      <c r="I1174" s="34"/>
      <c r="J1174" s="34" t="str">
        <f t="shared" si="95"/>
        <v>[
{"monster_id":20074,"level":341,"stage":8,"spos":1,"cpos":1},
{"monster_id":20475,"level":341,"stage":9,"spos":2,"cpos":2},
{"monster_id":20406,"level":341,"stage":9,"spos":3,"cpos":3},
{"monster_id":20384,"level":341,"stage":5,"spos":4,"cpos":4},
{"monster_id":20356,"level":341,"stage":9,"spos":5,"cpos":5},
{"monster_id":20386,"level":341,"stage":5,"spos":6,"cpos":6}
]</v>
      </c>
      <c r="L1174" s="3">
        <f t="shared" si="93"/>
        <v>4</v>
      </c>
      <c r="M1174" s="3">
        <f t="shared" si="94"/>
        <v>9</v>
      </c>
      <c r="S1174" s="24" t="s">
        <v>83</v>
      </c>
      <c r="X1174">
        <v>70063</v>
      </c>
      <c r="Z1174">
        <f t="shared" si="96"/>
        <v>341</v>
      </c>
      <c r="AA1174">
        <v>1</v>
      </c>
      <c r="AB1174">
        <v>20074</v>
      </c>
      <c r="AC1174">
        <v>20475</v>
      </c>
      <c r="AD1174">
        <v>20406</v>
      </c>
      <c r="AE1174">
        <v>20384</v>
      </c>
      <c r="AF1174">
        <v>20356</v>
      </c>
      <c r="AG1174">
        <v>20386</v>
      </c>
      <c r="AH1174">
        <v>8</v>
      </c>
      <c r="AI1174">
        <v>9</v>
      </c>
      <c r="AJ1174">
        <v>9</v>
      </c>
      <c r="AK1174">
        <v>5</v>
      </c>
      <c r="AL1174">
        <v>9</v>
      </c>
      <c r="AM1174">
        <v>5</v>
      </c>
    </row>
    <row r="1175" spans="1:39" ht="132" x14ac:dyDescent="0.15">
      <c r="A1175" s="1"/>
      <c r="B1175" s="30">
        <v>630270</v>
      </c>
      <c r="C1175" s="31">
        <v>3</v>
      </c>
      <c r="D1175" s="30">
        <v>270</v>
      </c>
      <c r="E1175" s="31">
        <v>630271</v>
      </c>
      <c r="F1175" s="32" t="s">
        <v>91</v>
      </c>
      <c r="G1175" s="32" t="s">
        <v>60</v>
      </c>
      <c r="H1175" s="33" t="str">
        <f t="shared" si="97"/>
        <v>[{"item_id":164,"count":22}]</v>
      </c>
      <c r="I1175" s="34">
        <v>1</v>
      </c>
      <c r="J1175" s="34" t="str">
        <f>"[
{""monster_id"":"&amp;AB1175&amp;",""level"":"&amp;Z1175&amp;",""stage"":"&amp;AH1175&amp;",""spos"":1,""cpos"":1,""boss"":1},
{""monster_id"":"&amp;AC1175&amp;",""level"":"&amp;Z1175&amp;",""stage"":"&amp;AI1175&amp;",""spos"":2,""cpos"":2},
{""monster_id"":"&amp;AD1175&amp;",""level"":"&amp;Z1175&amp;",""stage"":"&amp;AJ1175&amp;",""spos"":3,""cpos"":3},
{""monster_id"":"&amp;AE1175&amp;",""level"":"&amp;Z1175&amp;",""stage"":"&amp;AK1175&amp;",""spos"":4,""cpos"":4},
{""monster_id"":"&amp;AF1175&amp;",""level"":"&amp;Z1175&amp;",""stage"":"&amp;AL1175&amp;",""spos"":5,""cpos"":5},
{""monster_id"":"&amp;AG1175&amp;",""level"":"&amp;Z1175&amp;",""stage"":"&amp;AM1175&amp;",""spos"":6,""cpos"":6}
]"</f>
        <v>[
{"monster_id":20045,"level":343,"stage":10,"spos":1,"cpos":1,"boss":1},
{"monster_id":20384,"level":343,"stage":5,"spos":2,"cpos":2},
{"monster_id":20396,"level":343,"stage":10,"spos":3,"cpos":3},
{"monster_id":20345,"level":343,"stage":8,"spos":4,"cpos":4},
{"monster_id":20155,"level":343,"stage":10,"spos":5,"cpos":5},
{"monster_id":20406,"level":343,"stage":10,"spos":6,"cpos":6}
]</v>
      </c>
      <c r="L1175" s="3">
        <f t="shared" si="93"/>
        <v>0</v>
      </c>
      <c r="M1175" s="3">
        <f t="shared" si="94"/>
        <v>0</v>
      </c>
      <c r="T1175" s="24" t="str">
        <f>"{""item_id"":"&amp;W1175&amp;",""count"":22}"</f>
        <v>{"item_id":164,"count":22}</v>
      </c>
      <c r="W1175">
        <v>164</v>
      </c>
      <c r="X1175">
        <v>70063</v>
      </c>
      <c r="Z1175">
        <f t="shared" si="96"/>
        <v>343</v>
      </c>
      <c r="AA1175">
        <v>2</v>
      </c>
      <c r="AB1175">
        <v>20045</v>
      </c>
      <c r="AC1175">
        <v>20384</v>
      </c>
      <c r="AD1175">
        <v>20396</v>
      </c>
      <c r="AE1175">
        <v>20345</v>
      </c>
      <c r="AF1175">
        <v>20155</v>
      </c>
      <c r="AG1175">
        <v>20406</v>
      </c>
      <c r="AH1175">
        <v>10</v>
      </c>
      <c r="AI1175">
        <v>5</v>
      </c>
      <c r="AJ1175">
        <v>10</v>
      </c>
      <c r="AK1175">
        <v>8</v>
      </c>
      <c r="AL1175">
        <v>10</v>
      </c>
      <c r="AM1175">
        <v>10</v>
      </c>
    </row>
    <row r="1176" spans="1:39" ht="132" x14ac:dyDescent="0.15">
      <c r="A1176" s="1"/>
      <c r="B1176" s="30">
        <v>630271</v>
      </c>
      <c r="C1176" s="31">
        <v>3</v>
      </c>
      <c r="D1176" s="30">
        <v>271</v>
      </c>
      <c r="E1176" s="30">
        <v>630272</v>
      </c>
      <c r="F1176" s="32" t="s">
        <v>91</v>
      </c>
      <c r="G1176" s="32" t="s">
        <v>60</v>
      </c>
      <c r="H1176" s="33" t="str">
        <f t="shared" si="97"/>
        <v>[{"item_id":4,"count":820000}]</v>
      </c>
      <c r="I1176" s="34"/>
      <c r="J1176" s="34" t="str">
        <f t="shared" si="95"/>
        <v>[
{"monster_id":20456,"level":344,"stage":10,"spos":1,"cpos":1},
{"monster_id":20076,"level":344,"stage":8,"spos":2,"cpos":2},
{"monster_id":20465,"level":344,"stage":8,"spos":3,"cpos":3},
{"monster_id":20425,"level":344,"stage":5,"spos":4,"cpos":4},
{"monster_id":20345,"level":344,"stage":8,"spos":5,"cpos":5},
{"monster_id":20175,"level":344,"stage":8,"spos":6,"cpos":6}
]</v>
      </c>
      <c r="L1176" s="3">
        <f t="shared" si="93"/>
        <v>1</v>
      </c>
      <c r="M1176" s="3">
        <f t="shared" si="94"/>
        <v>1</v>
      </c>
      <c r="R1176" s="24" t="s">
        <v>84</v>
      </c>
      <c r="X1176">
        <v>70063</v>
      </c>
      <c r="Z1176">
        <f t="shared" si="96"/>
        <v>344</v>
      </c>
      <c r="AA1176">
        <v>1</v>
      </c>
      <c r="AB1176">
        <v>20456</v>
      </c>
      <c r="AC1176">
        <v>20076</v>
      </c>
      <c r="AD1176">
        <v>20465</v>
      </c>
      <c r="AE1176">
        <v>20425</v>
      </c>
      <c r="AF1176">
        <v>20345</v>
      </c>
      <c r="AG1176">
        <v>20175</v>
      </c>
      <c r="AH1176">
        <v>10</v>
      </c>
      <c r="AI1176">
        <v>8</v>
      </c>
      <c r="AJ1176">
        <v>8</v>
      </c>
      <c r="AK1176">
        <v>5</v>
      </c>
      <c r="AL1176">
        <v>8</v>
      </c>
      <c r="AM1176">
        <v>8</v>
      </c>
    </row>
    <row r="1177" spans="1:39" ht="132" x14ac:dyDescent="0.15">
      <c r="A1177" s="1"/>
      <c r="B1177" s="30">
        <v>630272</v>
      </c>
      <c r="C1177" s="31">
        <v>3</v>
      </c>
      <c r="D1177" s="30">
        <v>272</v>
      </c>
      <c r="E1177" s="31">
        <v>630273</v>
      </c>
      <c r="F1177" s="32" t="s">
        <v>91</v>
      </c>
      <c r="G1177" s="32" t="s">
        <v>60</v>
      </c>
      <c r="H1177" s="33" t="str">
        <f t="shared" si="97"/>
        <v>[{"item_id":1,"count":820000}]</v>
      </c>
      <c r="I1177" s="34"/>
      <c r="J1177" s="34" t="str">
        <f t="shared" si="95"/>
        <v>[
{"monster_id":20416,"level":345,"stage":8,"spos":1,"cpos":1},
{"monster_id":20475,"level":345,"stage":10,"spos":2,"cpos":2},
{"monster_id":20045,"level":345,"stage":10,"spos":3,"cpos":3},
{"monster_id":20335,"level":345,"stage":10,"spos":4,"cpos":4},
{"monster_id":20416,"level":345,"stage":8,"spos":5,"cpos":5},
{"monster_id":20416,"level":345,"stage":8,"spos":6,"cpos":6}
]</v>
      </c>
      <c r="L1177" s="3">
        <f t="shared" si="93"/>
        <v>2</v>
      </c>
      <c r="M1177" s="3">
        <f t="shared" si="94"/>
        <v>2</v>
      </c>
      <c r="S1177" s="24" t="s">
        <v>85</v>
      </c>
      <c r="X1177">
        <v>70063</v>
      </c>
      <c r="Z1177">
        <f t="shared" si="96"/>
        <v>345</v>
      </c>
      <c r="AA1177">
        <v>1</v>
      </c>
      <c r="AB1177">
        <v>20416</v>
      </c>
      <c r="AC1177">
        <v>20475</v>
      </c>
      <c r="AD1177">
        <v>20045</v>
      </c>
      <c r="AE1177">
        <v>20335</v>
      </c>
      <c r="AF1177">
        <v>20416</v>
      </c>
      <c r="AG1177">
        <v>20416</v>
      </c>
      <c r="AH1177">
        <v>8</v>
      </c>
      <c r="AI1177">
        <v>10</v>
      </c>
      <c r="AJ1177">
        <v>10</v>
      </c>
      <c r="AK1177">
        <v>10</v>
      </c>
      <c r="AL1177">
        <v>8</v>
      </c>
      <c r="AM1177">
        <v>8</v>
      </c>
    </row>
    <row r="1178" spans="1:39" ht="132" x14ac:dyDescent="0.15">
      <c r="A1178" s="1"/>
      <c r="B1178" s="30">
        <v>630273</v>
      </c>
      <c r="C1178" s="31">
        <v>3</v>
      </c>
      <c r="D1178" s="30">
        <v>273</v>
      </c>
      <c r="E1178" s="30">
        <v>630274</v>
      </c>
      <c r="F1178" s="32" t="s">
        <v>91</v>
      </c>
      <c r="G1178" s="32" t="s">
        <v>60</v>
      </c>
      <c r="H1178" s="33" t="str">
        <f t="shared" si="97"/>
        <v>[{"item_id":4,"count":820000}]</v>
      </c>
      <c r="I1178" s="34"/>
      <c r="J1178" s="34" t="str">
        <f t="shared" si="95"/>
        <v>[
{"monster_id":20045,"level":346,"stage":10,"spos":1,"cpos":1},
{"monster_id":20326,"level":346,"stage":5,"spos":2,"cpos":2},
{"monster_id":20425,"level":346,"stage":5,"spos":3,"cpos":3},
{"monster_id":20116,"level":346,"stage":8,"spos":4,"cpos":4},
{"monster_id":20466,"level":346,"stage":8,"spos":5,"cpos":5},
{"monster_id":20436,"level":346,"stage":5,"spos":6,"cpos":6}
]</v>
      </c>
      <c r="L1178" s="3">
        <f t="shared" si="93"/>
        <v>3</v>
      </c>
      <c r="M1178" s="3">
        <f t="shared" si="94"/>
        <v>3</v>
      </c>
      <c r="R1178" s="24" t="s">
        <v>84</v>
      </c>
      <c r="X1178">
        <v>70063</v>
      </c>
      <c r="Z1178">
        <f t="shared" si="96"/>
        <v>346</v>
      </c>
      <c r="AA1178">
        <v>1</v>
      </c>
      <c r="AB1178">
        <v>20045</v>
      </c>
      <c r="AC1178">
        <v>20326</v>
      </c>
      <c r="AD1178">
        <v>20425</v>
      </c>
      <c r="AE1178">
        <v>20116</v>
      </c>
      <c r="AF1178">
        <v>20466</v>
      </c>
      <c r="AG1178">
        <v>20436</v>
      </c>
      <c r="AH1178">
        <v>10</v>
      </c>
      <c r="AI1178">
        <v>5</v>
      </c>
      <c r="AJ1178">
        <v>5</v>
      </c>
      <c r="AK1178">
        <v>8</v>
      </c>
      <c r="AL1178">
        <v>8</v>
      </c>
      <c r="AM1178">
        <v>5</v>
      </c>
    </row>
    <row r="1179" spans="1:39" ht="132" x14ac:dyDescent="0.15">
      <c r="A1179" s="1"/>
      <c r="B1179" s="30">
        <v>630274</v>
      </c>
      <c r="C1179" s="31">
        <v>3</v>
      </c>
      <c r="D1179" s="30">
        <v>274</v>
      </c>
      <c r="E1179" s="31">
        <v>630275</v>
      </c>
      <c r="F1179" s="32" t="s">
        <v>91</v>
      </c>
      <c r="G1179" s="32" t="s">
        <v>60</v>
      </c>
      <c r="H1179" s="33" t="str">
        <f t="shared" si="97"/>
        <v>[{"item_id":1,"count":820000}]</v>
      </c>
      <c r="I1179" s="34"/>
      <c r="J1179" s="34" t="str">
        <f t="shared" si="95"/>
        <v>[
{"monster_id":20035,"level":347,"stage":8,"spos":1,"cpos":1},
{"monster_id":20335,"level":347,"stage":10,"spos":2,"cpos":2},
{"monster_id":20336,"level":347,"stage":10,"spos":3,"cpos":3},
{"monster_id":20055,"level":347,"stage":10,"spos":4,"cpos":4},
{"monster_id":20176,"level":347,"stage":8,"spos":5,"cpos":5},
{"monster_id":20376,"level":347,"stage":5,"spos":6,"cpos":6}
]</v>
      </c>
      <c r="L1179" s="3">
        <f t="shared" si="93"/>
        <v>4</v>
      </c>
      <c r="M1179" s="3">
        <f t="shared" si="94"/>
        <v>4</v>
      </c>
      <c r="S1179" s="24" t="s">
        <v>85</v>
      </c>
      <c r="X1179">
        <v>70063</v>
      </c>
      <c r="Z1179">
        <f t="shared" si="96"/>
        <v>347</v>
      </c>
      <c r="AA1179">
        <v>1</v>
      </c>
      <c r="AB1179">
        <v>20035</v>
      </c>
      <c r="AC1179">
        <v>20335</v>
      </c>
      <c r="AD1179">
        <v>20336</v>
      </c>
      <c r="AE1179">
        <v>20055</v>
      </c>
      <c r="AF1179">
        <v>20176</v>
      </c>
      <c r="AG1179">
        <v>20376</v>
      </c>
      <c r="AH1179">
        <v>8</v>
      </c>
      <c r="AI1179">
        <v>10</v>
      </c>
      <c r="AJ1179">
        <v>10</v>
      </c>
      <c r="AK1179">
        <v>10</v>
      </c>
      <c r="AL1179">
        <v>8</v>
      </c>
      <c r="AM1179">
        <v>5</v>
      </c>
    </row>
    <row r="1180" spans="1:39" ht="132" x14ac:dyDescent="0.15">
      <c r="A1180" s="1"/>
      <c r="B1180" s="30">
        <v>630275</v>
      </c>
      <c r="C1180" s="31">
        <v>3</v>
      </c>
      <c r="D1180" s="30">
        <v>275</v>
      </c>
      <c r="E1180" s="30">
        <v>630276</v>
      </c>
      <c r="F1180" s="32" t="s">
        <v>91</v>
      </c>
      <c r="G1180" s="32" t="s">
        <v>60</v>
      </c>
      <c r="H1180" s="33" t="str">
        <f t="shared" si="97"/>
        <v>[{"item_id":70063,"count":36}]</v>
      </c>
      <c r="I1180" s="34">
        <v>1</v>
      </c>
      <c r="J1180" s="34" t="str">
        <f>"[
{""monster_id"":"&amp;AB1180&amp;",""level"":"&amp;Z1180&amp;",""stage"":"&amp;AH1180&amp;",""spos"":1,""cpos"":1,""boss"":1},
{""monster_id"":"&amp;AC1180&amp;",""level"":"&amp;Z1180&amp;",""stage"":"&amp;AI1180&amp;",""spos"":2,""cpos"":2},
{""monster_id"":"&amp;AD1180&amp;",""level"":"&amp;Z1180&amp;",""stage"":"&amp;AJ1180&amp;",""spos"":3,""cpos"":3},
{""monster_id"":"&amp;AE1180&amp;",""level"":"&amp;Z1180&amp;",""stage"":"&amp;AK1180&amp;",""spos"":4,""cpos"":4},
{""monster_id"":"&amp;AF1180&amp;",""level"":"&amp;Z1180&amp;",""stage"":"&amp;AL1180&amp;",""spos"":5,""cpos"":5},
{""monster_id"":"&amp;AG1180&amp;",""level"":"&amp;Z1180&amp;",""stage"":"&amp;AM1180&amp;",""spos"":6,""cpos"":6}
]"</f>
        <v>[
{"monster_id":20385,"level":349,"stage":5,"spos":1,"cpos":1,"boss":1},
{"monster_id":20415,"level":349,"stage":8,"spos":2,"cpos":2},
{"monster_id":20065,"level":349,"stage":10,"spos":3,"cpos":3},
{"monster_id":20136,"level":349,"stage":10,"spos":4,"cpos":4},
{"monster_id":20165,"level":349,"stage":8,"spos":5,"cpos":5},
{"monster_id":20426,"level":349,"stage":5,"spos":6,"cpos":6}
]</v>
      </c>
      <c r="L1180" s="3">
        <f t="shared" si="93"/>
        <v>0</v>
      </c>
      <c r="M1180" s="3">
        <f t="shared" si="94"/>
        <v>5</v>
      </c>
      <c r="U1180" s="24" t="str">
        <f>"{""item_id"":"&amp;X1180&amp;",""count"":36}"</f>
        <v>{"item_id":70063,"count":36}</v>
      </c>
      <c r="X1180">
        <v>70063</v>
      </c>
      <c r="Z1180">
        <f t="shared" si="96"/>
        <v>349</v>
      </c>
      <c r="AA1180">
        <v>2</v>
      </c>
      <c r="AB1180">
        <v>20385</v>
      </c>
      <c r="AC1180">
        <v>20415</v>
      </c>
      <c r="AD1180">
        <v>20065</v>
      </c>
      <c r="AE1180">
        <v>20136</v>
      </c>
      <c r="AF1180">
        <v>20165</v>
      </c>
      <c r="AG1180">
        <v>20426</v>
      </c>
      <c r="AH1180">
        <v>5</v>
      </c>
      <c r="AI1180">
        <v>8</v>
      </c>
      <c r="AJ1180">
        <v>10</v>
      </c>
      <c r="AK1180">
        <v>10</v>
      </c>
      <c r="AL1180">
        <v>8</v>
      </c>
      <c r="AM1180">
        <v>5</v>
      </c>
    </row>
    <row r="1181" spans="1:39" ht="132" x14ac:dyDescent="0.15">
      <c r="A1181" s="1"/>
      <c r="B1181" s="30">
        <v>630276</v>
      </c>
      <c r="C1181" s="31">
        <v>3</v>
      </c>
      <c r="D1181" s="30">
        <v>276</v>
      </c>
      <c r="E1181" s="31">
        <v>630277</v>
      </c>
      <c r="F1181" s="32" t="s">
        <v>91</v>
      </c>
      <c r="G1181" s="32" t="s">
        <v>60</v>
      </c>
      <c r="H1181" s="33" t="str">
        <f t="shared" si="97"/>
        <v>[{"item_id":4,"count":820000}]</v>
      </c>
      <c r="I1181" s="34"/>
      <c r="J1181" s="34" t="str">
        <f t="shared" si="95"/>
        <v>[
{"monster_id":20435,"level":350,"stage":5,"spos":1,"cpos":1},
{"monster_id":20325,"level":350,"stage":5,"spos":2,"cpos":2},
{"monster_id":20436,"level":350,"stage":5,"spos":3,"cpos":3},
{"monster_id":20326,"level":350,"stage":5,"spos":4,"cpos":4},
{"monster_id":20115,"level":350,"stage":8,"spos":5,"cpos":5},
{"monster_id":20135,"level":350,"stage":10,"spos":6,"cpos":6}
]</v>
      </c>
      <c r="L1181" s="3">
        <f t="shared" si="93"/>
        <v>1</v>
      </c>
      <c r="M1181" s="3">
        <f t="shared" si="94"/>
        <v>6</v>
      </c>
      <c r="R1181" s="24" t="s">
        <v>84</v>
      </c>
      <c r="X1181">
        <v>70063</v>
      </c>
      <c r="Z1181">
        <f t="shared" si="96"/>
        <v>350</v>
      </c>
      <c r="AA1181">
        <v>1</v>
      </c>
      <c r="AB1181">
        <v>20435</v>
      </c>
      <c r="AC1181">
        <v>20325</v>
      </c>
      <c r="AD1181">
        <v>20436</v>
      </c>
      <c r="AE1181">
        <v>20326</v>
      </c>
      <c r="AF1181">
        <v>20115</v>
      </c>
      <c r="AG1181">
        <v>20135</v>
      </c>
      <c r="AH1181">
        <v>5</v>
      </c>
      <c r="AI1181">
        <v>5</v>
      </c>
      <c r="AJ1181">
        <v>5</v>
      </c>
      <c r="AK1181">
        <v>5</v>
      </c>
      <c r="AL1181">
        <v>8</v>
      </c>
      <c r="AM1181">
        <v>10</v>
      </c>
    </row>
    <row r="1182" spans="1:39" ht="132" x14ac:dyDescent="0.15">
      <c r="A1182" s="1"/>
      <c r="B1182" s="30">
        <v>630277</v>
      </c>
      <c r="C1182" s="31">
        <v>3</v>
      </c>
      <c r="D1182" s="30">
        <v>277</v>
      </c>
      <c r="E1182" s="30">
        <v>630278</v>
      </c>
      <c r="F1182" s="32" t="s">
        <v>91</v>
      </c>
      <c r="G1182" s="32" t="s">
        <v>60</v>
      </c>
      <c r="H1182" s="33" t="str">
        <f t="shared" si="97"/>
        <v>[{"item_id":1,"count":820000}]</v>
      </c>
      <c r="I1182" s="34"/>
      <c r="J1182" s="34" t="str">
        <f t="shared" si="95"/>
        <v>[
{"monster_id":20055,"level":351,"stage":10,"spos":1,"cpos":1},
{"monster_id":20425,"level":351,"stage":5,"spos":2,"cpos":2},
{"monster_id":20166,"level":351,"stage":8,"spos":3,"cpos":3},
{"monster_id":20146,"level":351,"stage":10,"spos":4,"cpos":4},
{"monster_id":20146,"level":351,"stage":10,"spos":5,"cpos":5},
{"monster_id":20025,"level":351,"stage":10,"spos":6,"cpos":6}
]</v>
      </c>
      <c r="L1182" s="3">
        <f t="shared" si="93"/>
        <v>2</v>
      </c>
      <c r="M1182" s="3">
        <f t="shared" si="94"/>
        <v>7</v>
      </c>
      <c r="S1182" s="24" t="s">
        <v>85</v>
      </c>
      <c r="X1182">
        <v>70063</v>
      </c>
      <c r="Z1182">
        <f t="shared" si="96"/>
        <v>351</v>
      </c>
      <c r="AA1182">
        <v>1</v>
      </c>
      <c r="AB1182">
        <v>20055</v>
      </c>
      <c r="AC1182">
        <v>20425</v>
      </c>
      <c r="AD1182">
        <v>20166</v>
      </c>
      <c r="AE1182">
        <v>20146</v>
      </c>
      <c r="AF1182">
        <v>20146</v>
      </c>
      <c r="AG1182">
        <v>20025</v>
      </c>
      <c r="AH1182">
        <v>10</v>
      </c>
      <c r="AI1182">
        <v>5</v>
      </c>
      <c r="AJ1182">
        <v>8</v>
      </c>
      <c r="AK1182">
        <v>10</v>
      </c>
      <c r="AL1182">
        <v>10</v>
      </c>
      <c r="AM1182">
        <v>10</v>
      </c>
    </row>
    <row r="1183" spans="1:39" ht="132" x14ac:dyDescent="0.15">
      <c r="A1183" s="1"/>
      <c r="B1183" s="30">
        <v>630278</v>
      </c>
      <c r="C1183" s="31">
        <v>3</v>
      </c>
      <c r="D1183" s="30">
        <v>278</v>
      </c>
      <c r="E1183" s="31">
        <v>630279</v>
      </c>
      <c r="F1183" s="32" t="s">
        <v>91</v>
      </c>
      <c r="G1183" s="32" t="s">
        <v>60</v>
      </c>
      <c r="H1183" s="33" t="str">
        <f t="shared" si="97"/>
        <v>[{"item_id":4,"count":820000}]</v>
      </c>
      <c r="I1183" s="34"/>
      <c r="J1183" s="34" t="str">
        <f t="shared" si="95"/>
        <v>[
{"monster_id":20166,"level":352,"stage":8,"spos":1,"cpos":1},
{"monster_id":20385,"level":352,"stage":5,"spos":2,"cpos":2},
{"monster_id":20375,"level":352,"stage":5,"spos":3,"cpos":3},
{"monster_id":20355,"level":352,"stage":10,"spos":4,"cpos":4},
{"monster_id":20056,"level":352,"stage":10,"spos":5,"cpos":5},
{"monster_id":20046,"level":352,"stage":10,"spos":6,"cpos":6}
]</v>
      </c>
      <c r="L1183" s="3">
        <f t="shared" si="93"/>
        <v>3</v>
      </c>
      <c r="M1183" s="3">
        <f t="shared" si="94"/>
        <v>8</v>
      </c>
      <c r="R1183" s="24" t="s">
        <v>84</v>
      </c>
      <c r="X1183">
        <v>70063</v>
      </c>
      <c r="Z1183">
        <f t="shared" si="96"/>
        <v>352</v>
      </c>
      <c r="AA1183">
        <v>1</v>
      </c>
      <c r="AB1183">
        <v>20166</v>
      </c>
      <c r="AC1183">
        <v>20385</v>
      </c>
      <c r="AD1183">
        <v>20375</v>
      </c>
      <c r="AE1183">
        <v>20355</v>
      </c>
      <c r="AF1183">
        <v>20056</v>
      </c>
      <c r="AG1183">
        <v>20046</v>
      </c>
      <c r="AH1183">
        <v>8</v>
      </c>
      <c r="AI1183">
        <v>5</v>
      </c>
      <c r="AJ1183">
        <v>5</v>
      </c>
      <c r="AK1183">
        <v>10</v>
      </c>
      <c r="AL1183">
        <v>10</v>
      </c>
      <c r="AM1183">
        <v>10</v>
      </c>
    </row>
    <row r="1184" spans="1:39" ht="132" x14ac:dyDescent="0.15">
      <c r="A1184" s="1"/>
      <c r="B1184" s="30">
        <v>630279</v>
      </c>
      <c r="C1184" s="31">
        <v>3</v>
      </c>
      <c r="D1184" s="30">
        <v>279</v>
      </c>
      <c r="E1184" s="30">
        <v>630280</v>
      </c>
      <c r="F1184" s="32" t="s">
        <v>91</v>
      </c>
      <c r="G1184" s="32" t="s">
        <v>60</v>
      </c>
      <c r="H1184" s="33" t="str">
        <f t="shared" si="97"/>
        <v>[{"item_id":1,"count":820000}]</v>
      </c>
      <c r="I1184" s="34"/>
      <c r="J1184" s="34" t="str">
        <f t="shared" si="95"/>
        <v>[
{"monster_id":20166,"level":353,"stage":8,"spos":1,"cpos":1},
{"monster_id":20045,"level":353,"stage":10,"spos":2,"cpos":2},
{"monster_id":20416,"level":353,"stage":8,"spos":3,"cpos":3},
{"monster_id":20156,"level":353,"stage":10,"spos":4,"cpos":4},
{"monster_id":20395,"level":353,"stage":10,"spos":5,"cpos":5},
{"monster_id":20165,"level":353,"stage":8,"spos":6,"cpos":6}
]</v>
      </c>
      <c r="L1184" s="3">
        <f t="shared" si="93"/>
        <v>4</v>
      </c>
      <c r="M1184" s="3">
        <f t="shared" si="94"/>
        <v>9</v>
      </c>
      <c r="S1184" s="24" t="s">
        <v>85</v>
      </c>
      <c r="X1184">
        <v>70063</v>
      </c>
      <c r="Z1184">
        <f t="shared" si="96"/>
        <v>353</v>
      </c>
      <c r="AA1184">
        <v>1</v>
      </c>
      <c r="AB1184">
        <v>20166</v>
      </c>
      <c r="AC1184">
        <v>20045</v>
      </c>
      <c r="AD1184">
        <v>20416</v>
      </c>
      <c r="AE1184">
        <v>20156</v>
      </c>
      <c r="AF1184">
        <v>20395</v>
      </c>
      <c r="AG1184">
        <v>20165</v>
      </c>
      <c r="AH1184">
        <v>8</v>
      </c>
      <c r="AI1184">
        <v>10</v>
      </c>
      <c r="AJ1184">
        <v>8</v>
      </c>
      <c r="AK1184">
        <v>10</v>
      </c>
      <c r="AL1184">
        <v>10</v>
      </c>
      <c r="AM1184">
        <v>8</v>
      </c>
    </row>
    <row r="1185" spans="1:39" ht="132" x14ac:dyDescent="0.15">
      <c r="A1185" s="1"/>
      <c r="B1185" s="30">
        <v>630280</v>
      </c>
      <c r="C1185" s="31">
        <v>3</v>
      </c>
      <c r="D1185" s="30">
        <v>280</v>
      </c>
      <c r="E1185" s="31">
        <v>630281</v>
      </c>
      <c r="F1185" s="32" t="s">
        <v>91</v>
      </c>
      <c r="G1185" s="32" t="s">
        <v>60</v>
      </c>
      <c r="H1185" s="33" t="str">
        <f t="shared" si="97"/>
        <v>[{"item_id":161,"count":35}]</v>
      </c>
      <c r="I1185" s="34">
        <v>1</v>
      </c>
      <c r="J1185" s="34" t="str">
        <f>"[
{""monster_id"":"&amp;AB1185&amp;",""level"":"&amp;Z1185&amp;",""stage"":"&amp;AH1185&amp;",""spos"":1,""cpos"":1,""boss"":1},
{""monster_id"":"&amp;AC1185&amp;",""level"":"&amp;Z1185&amp;",""stage"":"&amp;AI1185&amp;",""spos"":2,""cpos"":2},
{""monster_id"":"&amp;AD1185&amp;",""level"":"&amp;Z1185&amp;",""stage"":"&amp;AJ1185&amp;",""spos"":3,""cpos"":3},
{""monster_id"":"&amp;AE1185&amp;",""level"":"&amp;Z1185&amp;",""stage"":"&amp;AK1185&amp;",""spos"":4,""cpos"":4},
{""monster_id"":"&amp;AF1185&amp;",""level"":"&amp;Z1185&amp;",""stage"":"&amp;AL1185&amp;",""spos"":5,""cpos"":5},
{""monster_id"":"&amp;AG1185&amp;",""level"":"&amp;Z1185&amp;",""stage"":"&amp;AM1185&amp;",""spos"":6,""cpos"":6}
]"</f>
        <v>[
{"monster_id":20376,"level":355,"stage":5,"spos":1,"cpos":1,"boss":1},
{"monster_id":20155,"level":355,"stage":10,"spos":2,"cpos":2},
{"monster_id":20115,"level":355,"stage":8,"spos":3,"cpos":3},
{"monster_id":20335,"level":355,"stage":10,"spos":4,"cpos":4},
{"monster_id":20016,"level":355,"stage":8,"spos":5,"cpos":5},
{"monster_id":20356,"level":355,"stage":10,"spos":6,"cpos":6}
]</v>
      </c>
      <c r="L1185" s="3">
        <f t="shared" si="93"/>
        <v>0</v>
      </c>
      <c r="M1185" s="3">
        <f t="shared" si="94"/>
        <v>0</v>
      </c>
      <c r="T1185" s="24" t="str">
        <f>"{""item_id"":"&amp;W1185&amp;",""count"":35}"</f>
        <v>{"item_id":161,"count":35}</v>
      </c>
      <c r="W1185">
        <v>161</v>
      </c>
      <c r="X1185">
        <v>70063</v>
      </c>
      <c r="Z1185">
        <f t="shared" si="96"/>
        <v>355</v>
      </c>
      <c r="AA1185">
        <v>2</v>
      </c>
      <c r="AB1185">
        <v>20376</v>
      </c>
      <c r="AC1185">
        <v>20155</v>
      </c>
      <c r="AD1185">
        <v>20115</v>
      </c>
      <c r="AE1185">
        <v>20335</v>
      </c>
      <c r="AF1185">
        <v>20016</v>
      </c>
      <c r="AG1185">
        <v>20356</v>
      </c>
      <c r="AH1185">
        <v>5</v>
      </c>
      <c r="AI1185">
        <v>10</v>
      </c>
      <c r="AJ1185">
        <v>8</v>
      </c>
      <c r="AK1185">
        <v>10</v>
      </c>
      <c r="AL1185">
        <v>8</v>
      </c>
      <c r="AM1185">
        <v>10</v>
      </c>
    </row>
    <row r="1186" spans="1:39" ht="132" x14ac:dyDescent="0.15">
      <c r="A1186" s="1"/>
      <c r="B1186" s="30">
        <v>630281</v>
      </c>
      <c r="C1186" s="31">
        <v>3</v>
      </c>
      <c r="D1186" s="30">
        <v>281</v>
      </c>
      <c r="E1186" s="30">
        <v>630282</v>
      </c>
      <c r="F1186" s="32" t="s">
        <v>91</v>
      </c>
      <c r="G1186" s="32" t="s">
        <v>60</v>
      </c>
      <c r="H1186" s="33" t="str">
        <f t="shared" si="97"/>
        <v>[{"item_id":4,"count":980000}]</v>
      </c>
      <c r="I1186" s="34"/>
      <c r="J1186" s="34" t="str">
        <f t="shared" si="95"/>
        <v>[
{"monster_id":20085,"level":356,"stage":10,"spos":1,"cpos":1},
{"monster_id":20055,"level":356,"stage":10,"spos":2,"cpos":2},
{"monster_id":20365,"level":356,"stage":8,"spos":3,"cpos":3},
{"monster_id":20046,"level":356,"stage":10,"spos":4,"cpos":4},
{"monster_id":20025,"level":356,"stage":10,"spos":5,"cpos":5},
{"monster_id":20345,"level":356,"stage":8,"spos":6,"cpos":6}
]</v>
      </c>
      <c r="L1186" s="3">
        <f t="shared" si="93"/>
        <v>1</v>
      </c>
      <c r="M1186" s="3">
        <f t="shared" si="94"/>
        <v>1</v>
      </c>
      <c r="R1186" s="24" t="s">
        <v>86</v>
      </c>
      <c r="X1186">
        <v>70063</v>
      </c>
      <c r="Z1186">
        <f t="shared" si="96"/>
        <v>356</v>
      </c>
      <c r="AA1186">
        <v>1</v>
      </c>
      <c r="AB1186">
        <v>20085</v>
      </c>
      <c r="AC1186">
        <v>20055</v>
      </c>
      <c r="AD1186">
        <v>20365</v>
      </c>
      <c r="AE1186">
        <v>20046</v>
      </c>
      <c r="AF1186">
        <v>20025</v>
      </c>
      <c r="AG1186">
        <v>20345</v>
      </c>
      <c r="AH1186">
        <v>10</v>
      </c>
      <c r="AI1186">
        <v>10</v>
      </c>
      <c r="AJ1186">
        <v>8</v>
      </c>
      <c r="AK1186">
        <v>10</v>
      </c>
      <c r="AL1186">
        <v>10</v>
      </c>
      <c r="AM1186">
        <v>8</v>
      </c>
    </row>
    <row r="1187" spans="1:39" ht="132" x14ac:dyDescent="0.15">
      <c r="A1187" s="1"/>
      <c r="B1187" s="30">
        <v>630282</v>
      </c>
      <c r="C1187" s="31">
        <v>3</v>
      </c>
      <c r="D1187" s="30">
        <v>282</v>
      </c>
      <c r="E1187" s="31">
        <v>630283</v>
      </c>
      <c r="F1187" s="32" t="s">
        <v>91</v>
      </c>
      <c r="G1187" s="32" t="s">
        <v>60</v>
      </c>
      <c r="H1187" s="33" t="str">
        <f t="shared" si="97"/>
        <v>[{"item_id":1,"count":980000}]</v>
      </c>
      <c r="I1187" s="34"/>
      <c r="J1187" s="34" t="str">
        <f t="shared" si="95"/>
        <v>[
{"monster_id":20056,"level":357,"stage":10,"spos":1,"cpos":1},
{"monster_id":20066,"level":357,"stage":10,"spos":2,"cpos":2},
{"monster_id":20455,"level":357,"stage":10,"spos":3,"cpos":3},
{"monster_id":20365,"level":357,"stage":8,"spos":4,"cpos":4},
{"monster_id":20435,"level":357,"stage":5,"spos":5,"cpos":5},
{"monster_id":20186,"level":357,"stage":8,"spos":6,"cpos":6}
]</v>
      </c>
      <c r="L1187" s="3">
        <f t="shared" si="93"/>
        <v>2</v>
      </c>
      <c r="M1187" s="3">
        <f t="shared" si="94"/>
        <v>2</v>
      </c>
      <c r="S1187" s="24" t="s">
        <v>87</v>
      </c>
      <c r="X1187">
        <v>70063</v>
      </c>
      <c r="Z1187">
        <f t="shared" si="96"/>
        <v>357</v>
      </c>
      <c r="AA1187">
        <v>1</v>
      </c>
      <c r="AB1187">
        <v>20056</v>
      </c>
      <c r="AC1187">
        <v>20066</v>
      </c>
      <c r="AD1187">
        <v>20455</v>
      </c>
      <c r="AE1187">
        <v>20365</v>
      </c>
      <c r="AF1187">
        <v>20435</v>
      </c>
      <c r="AG1187">
        <v>20186</v>
      </c>
      <c r="AH1187">
        <v>10</v>
      </c>
      <c r="AI1187">
        <v>10</v>
      </c>
      <c r="AJ1187">
        <v>10</v>
      </c>
      <c r="AK1187">
        <v>8</v>
      </c>
      <c r="AL1187">
        <v>5</v>
      </c>
      <c r="AM1187">
        <v>8</v>
      </c>
    </row>
    <row r="1188" spans="1:39" ht="132" x14ac:dyDescent="0.15">
      <c r="A1188" s="1"/>
      <c r="B1188" s="30">
        <v>630283</v>
      </c>
      <c r="C1188" s="31">
        <v>3</v>
      </c>
      <c r="D1188" s="30">
        <v>283</v>
      </c>
      <c r="E1188" s="30">
        <v>630284</v>
      </c>
      <c r="F1188" s="32" t="s">
        <v>91</v>
      </c>
      <c r="G1188" s="32" t="s">
        <v>60</v>
      </c>
      <c r="H1188" s="33" t="str">
        <f t="shared" si="97"/>
        <v>[{"item_id":4,"count":980000}]</v>
      </c>
      <c r="I1188" s="34"/>
      <c r="J1188" s="34" t="str">
        <f t="shared" si="95"/>
        <v>[
{"monster_id":20056,"level":358,"stage":10,"spos":1,"cpos":1},
{"monster_id":20026,"level":358,"stage":10,"spos":2,"cpos":2},
{"monster_id":20415,"level":358,"stage":8,"spos":3,"cpos":3},
{"monster_id":20165,"level":358,"stage":8,"spos":4,"cpos":4},
{"monster_id":20115,"level":358,"stage":8,"spos":5,"cpos":5},
{"monster_id":20065,"level":358,"stage":10,"spos":6,"cpos":6}
]</v>
      </c>
      <c r="L1188" s="3">
        <f t="shared" si="93"/>
        <v>3</v>
      </c>
      <c r="M1188" s="3">
        <f t="shared" si="94"/>
        <v>3</v>
      </c>
      <c r="R1188" s="24" t="s">
        <v>86</v>
      </c>
      <c r="X1188">
        <v>70063</v>
      </c>
      <c r="Z1188">
        <f t="shared" si="96"/>
        <v>358</v>
      </c>
      <c r="AA1188">
        <v>1</v>
      </c>
      <c r="AB1188">
        <v>20056</v>
      </c>
      <c r="AC1188">
        <v>20026</v>
      </c>
      <c r="AD1188">
        <v>20415</v>
      </c>
      <c r="AE1188">
        <v>20165</v>
      </c>
      <c r="AF1188">
        <v>20115</v>
      </c>
      <c r="AG1188">
        <v>20065</v>
      </c>
      <c r="AH1188">
        <v>10</v>
      </c>
      <c r="AI1188">
        <v>10</v>
      </c>
      <c r="AJ1188">
        <v>8</v>
      </c>
      <c r="AK1188">
        <v>8</v>
      </c>
      <c r="AL1188">
        <v>8</v>
      </c>
      <c r="AM1188">
        <v>10</v>
      </c>
    </row>
    <row r="1189" spans="1:39" ht="132" x14ac:dyDescent="0.15">
      <c r="A1189" s="1"/>
      <c r="B1189" s="30">
        <v>630284</v>
      </c>
      <c r="C1189" s="31">
        <v>3</v>
      </c>
      <c r="D1189" s="30">
        <v>284</v>
      </c>
      <c r="E1189" s="31">
        <v>630285</v>
      </c>
      <c r="F1189" s="32" t="s">
        <v>91</v>
      </c>
      <c r="G1189" s="32" t="s">
        <v>60</v>
      </c>
      <c r="H1189" s="33" t="str">
        <f t="shared" si="97"/>
        <v>[{"item_id":1,"count":980000}]</v>
      </c>
      <c r="I1189" s="34"/>
      <c r="J1189" s="34" t="str">
        <f t="shared" si="95"/>
        <v>[
{"monster_id":20055,"level":359,"stage":10,"spos":1,"cpos":1},
{"monster_id":20395,"level":359,"stage":10,"spos":2,"cpos":2},
{"monster_id":20385,"level":359,"stage":5,"spos":3,"cpos":3},
{"monster_id":20476,"level":359,"stage":10,"spos":4,"cpos":4},
{"monster_id":20076,"level":359,"stage":8,"spos":5,"cpos":5},
{"monster_id":20385,"level":359,"stage":5,"spos":6,"cpos":6}
]</v>
      </c>
      <c r="L1189" s="3">
        <f t="shared" si="93"/>
        <v>4</v>
      </c>
      <c r="M1189" s="3">
        <f t="shared" si="94"/>
        <v>4</v>
      </c>
      <c r="S1189" s="24" t="s">
        <v>87</v>
      </c>
      <c r="X1189">
        <v>70063</v>
      </c>
      <c r="Z1189">
        <f t="shared" si="96"/>
        <v>359</v>
      </c>
      <c r="AA1189">
        <v>1</v>
      </c>
      <c r="AB1189">
        <v>20055</v>
      </c>
      <c r="AC1189">
        <v>20395</v>
      </c>
      <c r="AD1189">
        <v>20385</v>
      </c>
      <c r="AE1189">
        <v>20476</v>
      </c>
      <c r="AF1189">
        <v>20076</v>
      </c>
      <c r="AG1189">
        <v>20385</v>
      </c>
      <c r="AH1189">
        <v>10</v>
      </c>
      <c r="AI1189">
        <v>10</v>
      </c>
      <c r="AJ1189">
        <v>5</v>
      </c>
      <c r="AK1189">
        <v>10</v>
      </c>
      <c r="AL1189">
        <v>8</v>
      </c>
      <c r="AM1189">
        <v>5</v>
      </c>
    </row>
    <row r="1190" spans="1:39" ht="132" x14ac:dyDescent="0.15">
      <c r="A1190" s="1"/>
      <c r="B1190" s="30">
        <v>630285</v>
      </c>
      <c r="C1190" s="31">
        <v>3</v>
      </c>
      <c r="D1190" s="30">
        <v>285</v>
      </c>
      <c r="E1190" s="30">
        <v>630286</v>
      </c>
      <c r="F1190" s="32" t="s">
        <v>91</v>
      </c>
      <c r="G1190" s="32" t="s">
        <v>60</v>
      </c>
      <c r="H1190" s="33" t="str">
        <f t="shared" si="97"/>
        <v>[{"item_id":162,"count":34}]</v>
      </c>
      <c r="I1190" s="34">
        <v>1</v>
      </c>
      <c r="J1190" s="34" t="str">
        <f>"[
{""monster_id"":"&amp;AB1190&amp;",""level"":"&amp;Z1190&amp;",""stage"":"&amp;AH1190&amp;",""spos"":1,""cpos"":1,""boss"":1},
{""monster_id"":"&amp;AC1190&amp;",""level"":"&amp;Z1190&amp;",""stage"":"&amp;AI1190&amp;",""spos"":2,""cpos"":2},
{""monster_id"":"&amp;AD1190&amp;",""level"":"&amp;Z1190&amp;",""stage"":"&amp;AJ1190&amp;",""spos"":3,""cpos"":3},
{""monster_id"":"&amp;AE1190&amp;",""level"":"&amp;Z1190&amp;",""stage"":"&amp;AK1190&amp;",""spos"":4,""cpos"":4},
{""monster_id"":"&amp;AF1190&amp;",""level"":"&amp;Z1190&amp;",""stage"":"&amp;AL1190&amp;",""spos"":5,""cpos"":5},
{""monster_id"":"&amp;AG1190&amp;",""level"":"&amp;Z1190&amp;",""stage"":"&amp;AM1190&amp;",""spos"":6,""cpos"":6}
]"</f>
        <v>[
{"monster_id":20436,"level":361,"stage":5,"spos":1,"cpos":1,"boss":1},
{"monster_id":20466,"level":361,"stage":8,"spos":2,"cpos":2},
{"monster_id":20436,"level":361,"stage":5,"spos":3,"cpos":3},
{"monster_id":20055,"level":361,"stage":10,"spos":4,"cpos":4},
{"monster_id":20015,"level":361,"stage":8,"spos":5,"cpos":5},
{"monster_id":20406,"level":361,"stage":10,"spos":6,"cpos":6}
]</v>
      </c>
      <c r="L1190" s="3">
        <f t="shared" si="93"/>
        <v>0</v>
      </c>
      <c r="M1190" s="3">
        <f t="shared" si="94"/>
        <v>5</v>
      </c>
      <c r="T1190" s="24" t="str">
        <f>"{""item_id"":"&amp;W1190&amp;",""count"":34}"</f>
        <v>{"item_id":162,"count":34}</v>
      </c>
      <c r="W1190">
        <v>162</v>
      </c>
      <c r="X1190">
        <v>70063</v>
      </c>
      <c r="Z1190">
        <f t="shared" si="96"/>
        <v>361</v>
      </c>
      <c r="AA1190">
        <v>2</v>
      </c>
      <c r="AB1190">
        <v>20436</v>
      </c>
      <c r="AC1190">
        <v>20466</v>
      </c>
      <c r="AD1190">
        <v>20436</v>
      </c>
      <c r="AE1190">
        <v>20055</v>
      </c>
      <c r="AF1190">
        <v>20015</v>
      </c>
      <c r="AG1190">
        <v>20406</v>
      </c>
      <c r="AH1190">
        <v>5</v>
      </c>
      <c r="AI1190">
        <v>8</v>
      </c>
      <c r="AJ1190">
        <v>5</v>
      </c>
      <c r="AK1190">
        <v>10</v>
      </c>
      <c r="AL1190">
        <v>8</v>
      </c>
      <c r="AM1190">
        <v>10</v>
      </c>
    </row>
    <row r="1191" spans="1:39" ht="132" x14ac:dyDescent="0.15">
      <c r="A1191" s="1"/>
      <c r="B1191" s="30">
        <v>630286</v>
      </c>
      <c r="C1191" s="31">
        <v>3</v>
      </c>
      <c r="D1191" s="30">
        <v>286</v>
      </c>
      <c r="E1191" s="31">
        <v>630287</v>
      </c>
      <c r="F1191" s="32" t="s">
        <v>91</v>
      </c>
      <c r="G1191" s="32" t="s">
        <v>60</v>
      </c>
      <c r="H1191" s="33" t="str">
        <f t="shared" si="97"/>
        <v>[{"item_id":4,"count":980000}]</v>
      </c>
      <c r="I1191" s="34"/>
      <c r="J1191" s="34" t="str">
        <f t="shared" si="95"/>
        <v>[
{"monster_id":20426,"level":362,"stage":5,"spos":1,"cpos":1},
{"monster_id":20375,"level":362,"stage":5,"spos":2,"cpos":2},
{"monster_id":20036,"level":362,"stage":8,"spos":3,"cpos":3},
{"monster_id":20015,"level":362,"stage":8,"spos":4,"cpos":4},
{"monster_id":20046,"level":362,"stage":10,"spos":5,"cpos":5},
{"monster_id":20436,"level":362,"stage":5,"spos":6,"cpos":6}
]</v>
      </c>
      <c r="L1191" s="3">
        <f t="shared" si="93"/>
        <v>1</v>
      </c>
      <c r="M1191" s="3">
        <f t="shared" si="94"/>
        <v>6</v>
      </c>
      <c r="R1191" s="24" t="s">
        <v>86</v>
      </c>
      <c r="X1191">
        <v>70063</v>
      </c>
      <c r="Z1191">
        <f t="shared" si="96"/>
        <v>362</v>
      </c>
      <c r="AA1191">
        <v>1</v>
      </c>
      <c r="AB1191">
        <v>20426</v>
      </c>
      <c r="AC1191">
        <v>20375</v>
      </c>
      <c r="AD1191">
        <v>20036</v>
      </c>
      <c r="AE1191">
        <v>20015</v>
      </c>
      <c r="AF1191">
        <v>20046</v>
      </c>
      <c r="AG1191">
        <v>20436</v>
      </c>
      <c r="AH1191">
        <v>5</v>
      </c>
      <c r="AI1191">
        <v>5</v>
      </c>
      <c r="AJ1191">
        <v>8</v>
      </c>
      <c r="AK1191">
        <v>8</v>
      </c>
      <c r="AL1191">
        <v>10</v>
      </c>
      <c r="AM1191">
        <v>5</v>
      </c>
    </row>
    <row r="1192" spans="1:39" ht="132" x14ac:dyDescent="0.15">
      <c r="A1192" s="1"/>
      <c r="B1192" s="30">
        <v>630287</v>
      </c>
      <c r="C1192" s="31">
        <v>3</v>
      </c>
      <c r="D1192" s="30">
        <v>287</v>
      </c>
      <c r="E1192" s="30">
        <v>630288</v>
      </c>
      <c r="F1192" s="32" t="s">
        <v>91</v>
      </c>
      <c r="G1192" s="32" t="s">
        <v>60</v>
      </c>
      <c r="H1192" s="33" t="str">
        <f t="shared" si="97"/>
        <v>[{"item_id":1,"count":980000}]</v>
      </c>
      <c r="I1192" s="34"/>
      <c r="J1192" s="34" t="str">
        <f t="shared" si="95"/>
        <v>[
{"monster_id":20056,"level":363,"stage":10,"spos":1,"cpos":1},
{"monster_id":20155,"level":363,"stage":10,"spos":2,"cpos":2},
{"monster_id":20045,"level":363,"stage":10,"spos":3,"cpos":3},
{"monster_id":20386,"level":363,"stage":5,"spos":4,"cpos":4},
{"monster_id":20086,"level":363,"stage":10,"spos":5,"cpos":5},
{"monster_id":20015,"level":363,"stage":8,"spos":6,"cpos":6}
]</v>
      </c>
      <c r="L1192" s="3">
        <f t="shared" si="93"/>
        <v>2</v>
      </c>
      <c r="M1192" s="3">
        <f t="shared" si="94"/>
        <v>7</v>
      </c>
      <c r="S1192" s="24" t="s">
        <v>87</v>
      </c>
      <c r="X1192">
        <v>70063</v>
      </c>
      <c r="Z1192">
        <f t="shared" si="96"/>
        <v>363</v>
      </c>
      <c r="AA1192">
        <v>1</v>
      </c>
      <c r="AB1192">
        <v>20056</v>
      </c>
      <c r="AC1192">
        <v>20155</v>
      </c>
      <c r="AD1192">
        <v>20045</v>
      </c>
      <c r="AE1192">
        <v>20386</v>
      </c>
      <c r="AF1192">
        <v>20086</v>
      </c>
      <c r="AG1192">
        <v>20015</v>
      </c>
      <c r="AH1192">
        <v>10</v>
      </c>
      <c r="AI1192">
        <v>10</v>
      </c>
      <c r="AJ1192">
        <v>10</v>
      </c>
      <c r="AK1192">
        <v>5</v>
      </c>
      <c r="AL1192">
        <v>10</v>
      </c>
      <c r="AM1192">
        <v>8</v>
      </c>
    </row>
    <row r="1193" spans="1:39" ht="132" x14ac:dyDescent="0.15">
      <c r="A1193" s="1"/>
      <c r="B1193" s="30">
        <v>630288</v>
      </c>
      <c r="C1193" s="31">
        <v>3</v>
      </c>
      <c r="D1193" s="30">
        <v>288</v>
      </c>
      <c r="E1193" s="31">
        <v>630289</v>
      </c>
      <c r="F1193" s="32" t="s">
        <v>91</v>
      </c>
      <c r="G1193" s="32" t="s">
        <v>60</v>
      </c>
      <c r="H1193" s="33" t="str">
        <f t="shared" si="97"/>
        <v>[{"item_id":4,"count":980000}]</v>
      </c>
      <c r="I1193" s="34"/>
      <c r="J1193" s="34" t="str">
        <f t="shared" si="95"/>
        <v>[
{"monster_id":20465,"level":364,"stage":8,"spos":1,"cpos":1},
{"monster_id":20395,"level":364,"stage":10,"spos":2,"cpos":2},
{"monster_id":20015,"level":364,"stage":8,"spos":3,"cpos":3},
{"monster_id":20175,"level":364,"stage":8,"spos":4,"cpos":4},
{"monster_id":20165,"level":364,"stage":8,"spos":5,"cpos":5},
{"monster_id":20376,"level":364,"stage":5,"spos":6,"cpos":6}
]</v>
      </c>
      <c r="L1193" s="3">
        <f t="shared" si="93"/>
        <v>3</v>
      </c>
      <c r="M1193" s="3">
        <f t="shared" si="94"/>
        <v>8</v>
      </c>
      <c r="R1193" s="24" t="s">
        <v>86</v>
      </c>
      <c r="X1193">
        <v>70063</v>
      </c>
      <c r="Z1193">
        <f t="shared" si="96"/>
        <v>364</v>
      </c>
      <c r="AA1193">
        <v>1</v>
      </c>
      <c r="AB1193">
        <v>20465</v>
      </c>
      <c r="AC1193">
        <v>20395</v>
      </c>
      <c r="AD1193">
        <v>20015</v>
      </c>
      <c r="AE1193">
        <v>20175</v>
      </c>
      <c r="AF1193">
        <v>20165</v>
      </c>
      <c r="AG1193">
        <v>20376</v>
      </c>
      <c r="AH1193">
        <v>8</v>
      </c>
      <c r="AI1193">
        <v>10</v>
      </c>
      <c r="AJ1193">
        <v>8</v>
      </c>
      <c r="AK1193">
        <v>8</v>
      </c>
      <c r="AL1193">
        <v>8</v>
      </c>
      <c r="AM1193">
        <v>5</v>
      </c>
    </row>
    <row r="1194" spans="1:39" ht="132" x14ac:dyDescent="0.15">
      <c r="A1194" s="1"/>
      <c r="B1194" s="30">
        <v>630289</v>
      </c>
      <c r="C1194" s="31">
        <v>3</v>
      </c>
      <c r="D1194" s="30">
        <v>289</v>
      </c>
      <c r="E1194" s="30">
        <v>630290</v>
      </c>
      <c r="F1194" s="32" t="s">
        <v>91</v>
      </c>
      <c r="G1194" s="32" t="s">
        <v>60</v>
      </c>
      <c r="H1194" s="33" t="str">
        <f t="shared" si="97"/>
        <v>[{"item_id":1,"count":980000}]</v>
      </c>
      <c r="I1194" s="34"/>
      <c r="J1194" s="34" t="str">
        <f t="shared" si="95"/>
        <v>[
{"monster_id":20125,"level":365,"stage":10,"spos":1,"cpos":1},
{"monster_id":20416,"level":365,"stage":8,"spos":2,"cpos":2},
{"monster_id":20315,"level":365,"stage":5,"spos":3,"cpos":3},
{"monster_id":20085,"level":365,"stage":10,"spos":4,"cpos":4},
{"monster_id":20415,"level":365,"stage":8,"spos":5,"cpos":5},
{"monster_id":20316,"level":365,"stage":5,"spos":6,"cpos":6}
]</v>
      </c>
      <c r="L1194" s="3">
        <f t="shared" si="93"/>
        <v>4</v>
      </c>
      <c r="M1194" s="3">
        <f t="shared" si="94"/>
        <v>9</v>
      </c>
      <c r="S1194" s="24" t="s">
        <v>87</v>
      </c>
      <c r="X1194">
        <v>70063</v>
      </c>
      <c r="Z1194">
        <f t="shared" si="96"/>
        <v>365</v>
      </c>
      <c r="AA1194">
        <v>1</v>
      </c>
      <c r="AB1194">
        <v>20125</v>
      </c>
      <c r="AC1194">
        <v>20416</v>
      </c>
      <c r="AD1194">
        <v>20315</v>
      </c>
      <c r="AE1194">
        <v>20085</v>
      </c>
      <c r="AF1194">
        <v>20415</v>
      </c>
      <c r="AG1194">
        <v>20316</v>
      </c>
      <c r="AH1194">
        <v>10</v>
      </c>
      <c r="AI1194">
        <v>8</v>
      </c>
      <c r="AJ1194">
        <v>5</v>
      </c>
      <c r="AK1194">
        <v>10</v>
      </c>
      <c r="AL1194">
        <v>8</v>
      </c>
      <c r="AM1194">
        <v>5</v>
      </c>
    </row>
    <row r="1195" spans="1:39" ht="132" x14ac:dyDescent="0.15">
      <c r="A1195" s="1"/>
      <c r="B1195" s="30">
        <v>630290</v>
      </c>
      <c r="C1195" s="31">
        <v>3</v>
      </c>
      <c r="D1195" s="30">
        <v>290</v>
      </c>
      <c r="E1195" s="31">
        <v>630291</v>
      </c>
      <c r="F1195" s="32" t="s">
        <v>91</v>
      </c>
      <c r="G1195" s="32" t="s">
        <v>60</v>
      </c>
      <c r="H1195" s="33" t="str">
        <f t="shared" si="97"/>
        <v>[{"item_id":163,"count":33}]</v>
      </c>
      <c r="I1195" s="34">
        <v>1</v>
      </c>
      <c r="J1195" s="34" t="str">
        <f>"[
{""monster_id"":"&amp;AB1195&amp;",""level"":"&amp;Z1195&amp;",""stage"":"&amp;AH1195&amp;",""spos"":1,""cpos"":1,""boss"":1},
{""monster_id"":"&amp;AC1195&amp;",""level"":"&amp;Z1195&amp;",""stage"":"&amp;AI1195&amp;",""spos"":2,""cpos"":2},
{""monster_id"":"&amp;AD1195&amp;",""level"":"&amp;Z1195&amp;",""stage"":"&amp;AJ1195&amp;",""spos"":3,""cpos"":3},
{""monster_id"":"&amp;AE1195&amp;",""level"":"&amp;Z1195&amp;",""stage"":"&amp;AK1195&amp;",""spos"":4,""cpos"":4},
{""monster_id"":"&amp;AF1195&amp;",""level"":"&amp;Z1195&amp;",""stage"":"&amp;AL1195&amp;",""spos"":5,""cpos"":5},
{""monster_id"":"&amp;AG1195&amp;",""level"":"&amp;Z1195&amp;",""stage"":"&amp;AM1195&amp;",""spos"":6,""cpos"":6}
]"</f>
        <v>[
{"monster_id":20476,"level":367,"stage":10,"spos":1,"cpos":1,"boss":1},
{"monster_id":20345,"level":367,"stage":8,"spos":2,"cpos":2},
{"monster_id":20336,"level":367,"stage":10,"spos":3,"cpos":3},
{"monster_id":20465,"level":367,"stage":8,"spos":4,"cpos":4},
{"monster_id":20115,"level":367,"stage":8,"spos":5,"cpos":5},
{"monster_id":20336,"level":367,"stage":10,"spos":6,"cpos":6}
]</v>
      </c>
      <c r="L1195" s="3">
        <f t="shared" si="93"/>
        <v>0</v>
      </c>
      <c r="M1195" s="3">
        <f t="shared" si="94"/>
        <v>0</v>
      </c>
      <c r="T1195" s="24" t="str">
        <f>"{""item_id"":"&amp;W1195&amp;",""count"":33}"</f>
        <v>{"item_id":163,"count":33}</v>
      </c>
      <c r="W1195">
        <v>163</v>
      </c>
      <c r="X1195">
        <v>70063</v>
      </c>
      <c r="Z1195">
        <f t="shared" si="96"/>
        <v>367</v>
      </c>
      <c r="AA1195">
        <v>2</v>
      </c>
      <c r="AB1195">
        <v>20476</v>
      </c>
      <c r="AC1195">
        <v>20345</v>
      </c>
      <c r="AD1195">
        <v>20336</v>
      </c>
      <c r="AE1195">
        <v>20465</v>
      </c>
      <c r="AF1195">
        <v>20115</v>
      </c>
      <c r="AG1195">
        <v>20336</v>
      </c>
      <c r="AH1195">
        <v>10</v>
      </c>
      <c r="AI1195">
        <v>8</v>
      </c>
      <c r="AJ1195">
        <v>10</v>
      </c>
      <c r="AK1195">
        <v>8</v>
      </c>
      <c r="AL1195">
        <v>8</v>
      </c>
      <c r="AM1195">
        <v>10</v>
      </c>
    </row>
    <row r="1196" spans="1:39" ht="132" x14ac:dyDescent="0.15">
      <c r="A1196" s="1"/>
      <c r="B1196" s="30">
        <v>630291</v>
      </c>
      <c r="C1196" s="31">
        <v>3</v>
      </c>
      <c r="D1196" s="30">
        <v>291</v>
      </c>
      <c r="E1196" s="30">
        <v>630292</v>
      </c>
      <c r="F1196" s="32" t="s">
        <v>91</v>
      </c>
      <c r="G1196" s="32" t="s">
        <v>60</v>
      </c>
      <c r="H1196" s="33" t="str">
        <f t="shared" si="97"/>
        <v>[{"item_id":4,"count":1140000}]</v>
      </c>
      <c r="I1196" s="34"/>
      <c r="J1196" s="34" t="str">
        <f t="shared" si="95"/>
        <v>[
{"monster_id":20395,"level":368,"stage":10,"spos":1,"cpos":1},
{"monster_id":20426,"level":368,"stage":5,"spos":2,"cpos":2},
{"monster_id":20085,"level":368,"stage":10,"spos":3,"cpos":3},
{"monster_id":20046,"level":368,"stage":10,"spos":4,"cpos":4},
{"monster_id":20376,"level":368,"stage":5,"spos":5,"cpos":5},
{"monster_id":20165,"level":368,"stage":8,"spos":6,"cpos":6}
]</v>
      </c>
      <c r="L1196" s="3">
        <f t="shared" si="93"/>
        <v>1</v>
      </c>
      <c r="M1196" s="3">
        <f t="shared" si="94"/>
        <v>1</v>
      </c>
      <c r="R1196" s="24" t="s">
        <v>88</v>
      </c>
      <c r="X1196">
        <v>70063</v>
      </c>
      <c r="Z1196">
        <f t="shared" si="96"/>
        <v>368</v>
      </c>
      <c r="AA1196">
        <v>1</v>
      </c>
      <c r="AB1196">
        <v>20395</v>
      </c>
      <c r="AC1196">
        <v>20426</v>
      </c>
      <c r="AD1196">
        <v>20085</v>
      </c>
      <c r="AE1196">
        <v>20046</v>
      </c>
      <c r="AF1196">
        <v>20376</v>
      </c>
      <c r="AG1196">
        <v>20165</v>
      </c>
      <c r="AH1196">
        <v>10</v>
      </c>
      <c r="AI1196">
        <v>5</v>
      </c>
      <c r="AJ1196">
        <v>10</v>
      </c>
      <c r="AK1196">
        <v>10</v>
      </c>
      <c r="AL1196">
        <v>5</v>
      </c>
      <c r="AM1196">
        <v>8</v>
      </c>
    </row>
    <row r="1197" spans="1:39" ht="132" x14ac:dyDescent="0.15">
      <c r="A1197" s="1"/>
      <c r="B1197" s="30">
        <v>630292</v>
      </c>
      <c r="C1197" s="31">
        <v>3</v>
      </c>
      <c r="D1197" s="30">
        <v>292</v>
      </c>
      <c r="E1197" s="31">
        <v>630293</v>
      </c>
      <c r="F1197" s="32" t="s">
        <v>91</v>
      </c>
      <c r="G1197" s="32" t="s">
        <v>60</v>
      </c>
      <c r="H1197" s="33" t="str">
        <f t="shared" si="97"/>
        <v>[{"item_id":1,"count":1140000}]</v>
      </c>
      <c r="I1197" s="34"/>
      <c r="J1197" s="34" t="str">
        <f t="shared" si="95"/>
        <v>[
{"monster_id":20416,"level":369,"stage":8,"spos":1,"cpos":1},
{"monster_id":20315,"level":369,"stage":5,"spos":2,"cpos":2},
{"monster_id":20455,"level":369,"stage":10,"spos":3,"cpos":3},
{"monster_id":20385,"level":369,"stage":5,"spos":4,"cpos":4},
{"monster_id":20015,"level":369,"stage":8,"spos":5,"cpos":5},
{"monster_id":20025,"level":369,"stage":10,"spos":6,"cpos":6}
]</v>
      </c>
      <c r="L1197" s="3">
        <f t="shared" si="93"/>
        <v>2</v>
      </c>
      <c r="M1197" s="3">
        <f t="shared" si="94"/>
        <v>2</v>
      </c>
      <c r="S1197" s="24" t="s">
        <v>89</v>
      </c>
      <c r="X1197">
        <v>70063</v>
      </c>
      <c r="Z1197">
        <f t="shared" si="96"/>
        <v>369</v>
      </c>
      <c r="AA1197">
        <v>1</v>
      </c>
      <c r="AB1197">
        <v>20416</v>
      </c>
      <c r="AC1197">
        <v>20315</v>
      </c>
      <c r="AD1197">
        <v>20455</v>
      </c>
      <c r="AE1197">
        <v>20385</v>
      </c>
      <c r="AF1197">
        <v>20015</v>
      </c>
      <c r="AG1197">
        <v>20025</v>
      </c>
      <c r="AH1197">
        <v>8</v>
      </c>
      <c r="AI1197">
        <v>5</v>
      </c>
      <c r="AJ1197">
        <v>10</v>
      </c>
      <c r="AK1197">
        <v>5</v>
      </c>
      <c r="AL1197">
        <v>8</v>
      </c>
      <c r="AM1197">
        <v>10</v>
      </c>
    </row>
    <row r="1198" spans="1:39" ht="132" x14ac:dyDescent="0.15">
      <c r="A1198" s="1"/>
      <c r="B1198" s="30">
        <v>630293</v>
      </c>
      <c r="C1198" s="31">
        <v>3</v>
      </c>
      <c r="D1198" s="30">
        <v>293</v>
      </c>
      <c r="E1198" s="30">
        <v>630294</v>
      </c>
      <c r="F1198" s="32" t="s">
        <v>91</v>
      </c>
      <c r="G1198" s="32" t="s">
        <v>60</v>
      </c>
      <c r="H1198" s="33" t="str">
        <f t="shared" si="97"/>
        <v>[{"item_id":4,"count":1140000}]</v>
      </c>
      <c r="I1198" s="34"/>
      <c r="J1198" s="34" t="str">
        <f t="shared" si="95"/>
        <v>[
{"monster_id":20066,"level":370,"stage":10,"spos":1,"cpos":1},
{"monster_id":20406,"level":370,"stage":10,"spos":2,"cpos":2},
{"monster_id":20445,"level":370,"stage":8,"spos":3,"cpos":3},
{"monster_id":20426,"level":370,"stage":5,"spos":4,"cpos":4},
{"monster_id":20425,"level":370,"stage":5,"spos":5,"cpos":5},
{"monster_id":20446,"level":370,"stage":8,"spos":6,"cpos":6}
]</v>
      </c>
      <c r="L1198" s="3">
        <f t="shared" si="93"/>
        <v>3</v>
      </c>
      <c r="M1198" s="3">
        <f t="shared" si="94"/>
        <v>3</v>
      </c>
      <c r="R1198" s="24" t="s">
        <v>88</v>
      </c>
      <c r="X1198">
        <v>70063</v>
      </c>
      <c r="Z1198">
        <f t="shared" si="96"/>
        <v>370</v>
      </c>
      <c r="AA1198">
        <v>1</v>
      </c>
      <c r="AB1198">
        <v>20066</v>
      </c>
      <c r="AC1198">
        <v>20406</v>
      </c>
      <c r="AD1198">
        <v>20445</v>
      </c>
      <c r="AE1198">
        <v>20426</v>
      </c>
      <c r="AF1198">
        <v>20425</v>
      </c>
      <c r="AG1198">
        <v>20446</v>
      </c>
      <c r="AH1198">
        <v>10</v>
      </c>
      <c r="AI1198">
        <v>10</v>
      </c>
      <c r="AJ1198">
        <v>8</v>
      </c>
      <c r="AK1198">
        <v>5</v>
      </c>
      <c r="AL1198">
        <v>5</v>
      </c>
      <c r="AM1198">
        <v>8</v>
      </c>
    </row>
    <row r="1199" spans="1:39" ht="132" x14ac:dyDescent="0.15">
      <c r="A1199" s="1"/>
      <c r="B1199" s="30">
        <v>630294</v>
      </c>
      <c r="C1199" s="31">
        <v>3</v>
      </c>
      <c r="D1199" s="30">
        <v>294</v>
      </c>
      <c r="E1199" s="31">
        <v>630295</v>
      </c>
      <c r="F1199" s="32" t="s">
        <v>91</v>
      </c>
      <c r="G1199" s="32" t="s">
        <v>60</v>
      </c>
      <c r="H1199" s="33" t="str">
        <f t="shared" si="97"/>
        <v>[{"item_id":1,"count":1140000}]</v>
      </c>
      <c r="I1199" s="34"/>
      <c r="J1199" s="34" t="str">
        <f t="shared" si="95"/>
        <v>[
{"monster_id":20026,"level":371,"stage":10,"spos":1,"cpos":1},
{"monster_id":20346,"level":371,"stage":8,"spos":2,"cpos":2},
{"monster_id":20376,"level":371,"stage":5,"spos":3,"cpos":3},
{"monster_id":20455,"level":371,"stage":10,"spos":4,"cpos":4},
{"monster_id":20175,"level":371,"stage":8,"spos":5,"cpos":5},
{"monster_id":20045,"level":371,"stage":10,"spos":6,"cpos":6}
]</v>
      </c>
      <c r="L1199" s="3">
        <f t="shared" si="93"/>
        <v>4</v>
      </c>
      <c r="M1199" s="3">
        <f t="shared" si="94"/>
        <v>4</v>
      </c>
      <c r="S1199" s="24" t="s">
        <v>89</v>
      </c>
      <c r="X1199">
        <v>70063</v>
      </c>
      <c r="Z1199">
        <f t="shared" si="96"/>
        <v>371</v>
      </c>
      <c r="AA1199">
        <v>1</v>
      </c>
      <c r="AB1199">
        <v>20026</v>
      </c>
      <c r="AC1199">
        <v>20346</v>
      </c>
      <c r="AD1199">
        <v>20376</v>
      </c>
      <c r="AE1199">
        <v>20455</v>
      </c>
      <c r="AF1199">
        <v>20175</v>
      </c>
      <c r="AG1199">
        <v>20045</v>
      </c>
      <c r="AH1199">
        <v>10</v>
      </c>
      <c r="AI1199">
        <v>8</v>
      </c>
      <c r="AJ1199">
        <v>5</v>
      </c>
      <c r="AK1199">
        <v>10</v>
      </c>
      <c r="AL1199">
        <v>8</v>
      </c>
      <c r="AM1199">
        <v>10</v>
      </c>
    </row>
    <row r="1200" spans="1:39" ht="132" x14ac:dyDescent="0.15">
      <c r="A1200" s="1"/>
      <c r="B1200" s="30">
        <v>630295</v>
      </c>
      <c r="C1200" s="31">
        <v>3</v>
      </c>
      <c r="D1200" s="30">
        <v>295</v>
      </c>
      <c r="E1200" s="30">
        <v>630296</v>
      </c>
      <c r="F1200" s="32" t="s">
        <v>91</v>
      </c>
      <c r="G1200" s="32" t="s">
        <v>60</v>
      </c>
      <c r="H1200" s="33" t="str">
        <f t="shared" si="97"/>
        <v>[{"item_id":164,"count":24}]</v>
      </c>
      <c r="I1200" s="34">
        <v>1</v>
      </c>
      <c r="J1200" s="34" t="str">
        <f>"[
{""monster_id"":"&amp;AB1200&amp;",""level"":"&amp;Z1200&amp;",""stage"":"&amp;AH1200&amp;",""spos"":1,""cpos"":1,""boss"":1},
{""monster_id"":"&amp;AC1200&amp;",""level"":"&amp;Z1200&amp;",""stage"":"&amp;AI1200&amp;",""spos"":2,""cpos"":2},
{""monster_id"":"&amp;AD1200&amp;",""level"":"&amp;Z1200&amp;",""stage"":"&amp;AJ1200&amp;",""spos"":3,""cpos"":3},
{""monster_id"":"&amp;AE1200&amp;",""level"":"&amp;Z1200&amp;",""stage"":"&amp;AK1200&amp;",""spos"":4,""cpos"":4},
{""monster_id"":"&amp;AF1200&amp;",""level"":"&amp;Z1200&amp;",""stage"":"&amp;AL1200&amp;",""spos"":5,""cpos"":5},
{""monster_id"":"&amp;AG1200&amp;",""level"":"&amp;Z1200&amp;",""stage"":"&amp;AM1200&amp;",""spos"":6,""cpos"":6}
]"</f>
        <v>[
{"monster_id":20155,"level":373,"stage":10,"spos":1,"cpos":1,"boss":1},
{"monster_id":20066,"level":373,"stage":10,"spos":2,"cpos":2},
{"monster_id":20046,"level":373,"stage":10,"spos":3,"cpos":3},
{"monster_id":20326,"level":373,"stage":5,"spos":4,"cpos":4},
{"monster_id":20436,"level":373,"stage":5,"spos":5,"cpos":5},
{"monster_id":20396,"level":373,"stage":10,"spos":6,"cpos":6}
]</v>
      </c>
      <c r="L1200" s="3">
        <f t="shared" si="93"/>
        <v>0</v>
      </c>
      <c r="M1200" s="3">
        <f t="shared" si="94"/>
        <v>5</v>
      </c>
      <c r="T1200" s="24" t="str">
        <f>"{""item_id"":"&amp;W1200&amp;",""count"":24}"</f>
        <v>{"item_id":164,"count":24}</v>
      </c>
      <c r="W1200">
        <v>164</v>
      </c>
      <c r="X1200">
        <v>70063</v>
      </c>
      <c r="Z1200">
        <f t="shared" si="96"/>
        <v>373</v>
      </c>
      <c r="AA1200">
        <v>2</v>
      </c>
      <c r="AB1200">
        <v>20155</v>
      </c>
      <c r="AC1200">
        <v>20066</v>
      </c>
      <c r="AD1200">
        <v>20046</v>
      </c>
      <c r="AE1200">
        <v>20326</v>
      </c>
      <c r="AF1200">
        <v>20436</v>
      </c>
      <c r="AG1200">
        <v>20396</v>
      </c>
      <c r="AH1200">
        <v>10</v>
      </c>
      <c r="AI1200">
        <v>10</v>
      </c>
      <c r="AJ1200">
        <v>10</v>
      </c>
      <c r="AK1200">
        <v>5</v>
      </c>
      <c r="AL1200">
        <v>5</v>
      </c>
      <c r="AM1200">
        <v>10</v>
      </c>
    </row>
    <row r="1201" spans="1:39" ht="132" x14ac:dyDescent="0.15">
      <c r="A1201" s="1"/>
      <c r="B1201" s="30">
        <v>630296</v>
      </c>
      <c r="C1201" s="31">
        <v>3</v>
      </c>
      <c r="D1201" s="30">
        <v>296</v>
      </c>
      <c r="E1201" s="31">
        <v>630297</v>
      </c>
      <c r="F1201" s="32" t="s">
        <v>91</v>
      </c>
      <c r="G1201" s="32" t="s">
        <v>60</v>
      </c>
      <c r="H1201" s="33" t="str">
        <f t="shared" si="97"/>
        <v>[{"item_id":4,"count":1140000}]</v>
      </c>
      <c r="I1201" s="34"/>
      <c r="J1201" s="34" t="str">
        <f t="shared" si="95"/>
        <v>[
{"monster_id":20335,"level":374,"stage":10,"spos":1,"cpos":1},
{"monster_id":20026,"level":374,"stage":10,"spos":2,"cpos":2},
{"monster_id":20185,"level":374,"stage":8,"spos":3,"cpos":3},
{"monster_id":20365,"level":374,"stage":8,"spos":4,"cpos":4},
{"monster_id":20075,"level":374,"stage":8,"spos":5,"cpos":5},
{"monster_id":20145,"level":374,"stage":10,"spos":6,"cpos":6}
]</v>
      </c>
      <c r="L1201" s="3">
        <f t="shared" si="93"/>
        <v>1</v>
      </c>
      <c r="M1201" s="3">
        <f t="shared" si="94"/>
        <v>6</v>
      </c>
      <c r="R1201" s="24" t="s">
        <v>88</v>
      </c>
      <c r="X1201">
        <v>70063</v>
      </c>
      <c r="Z1201">
        <f t="shared" si="96"/>
        <v>374</v>
      </c>
      <c r="AA1201">
        <v>1</v>
      </c>
      <c r="AB1201">
        <v>20335</v>
      </c>
      <c r="AC1201">
        <v>20026</v>
      </c>
      <c r="AD1201">
        <v>20185</v>
      </c>
      <c r="AE1201">
        <v>20365</v>
      </c>
      <c r="AF1201">
        <v>20075</v>
      </c>
      <c r="AG1201">
        <v>20145</v>
      </c>
      <c r="AH1201">
        <v>10</v>
      </c>
      <c r="AI1201">
        <v>10</v>
      </c>
      <c r="AJ1201">
        <v>8</v>
      </c>
      <c r="AK1201">
        <v>8</v>
      </c>
      <c r="AL1201">
        <v>8</v>
      </c>
      <c r="AM1201">
        <v>10</v>
      </c>
    </row>
    <row r="1202" spans="1:39" ht="132" x14ac:dyDescent="0.15">
      <c r="A1202" s="1"/>
      <c r="B1202" s="30">
        <v>630297</v>
      </c>
      <c r="C1202" s="31">
        <v>3</v>
      </c>
      <c r="D1202" s="30">
        <v>297</v>
      </c>
      <c r="E1202" s="30">
        <v>630298</v>
      </c>
      <c r="F1202" s="32" t="s">
        <v>91</v>
      </c>
      <c r="G1202" s="32" t="s">
        <v>60</v>
      </c>
      <c r="H1202" s="33" t="str">
        <f t="shared" si="97"/>
        <v>[{"item_id":1,"count":1140000}]</v>
      </c>
      <c r="I1202" s="34"/>
      <c r="J1202" s="34" t="str">
        <f t="shared" si="95"/>
        <v>[
{"monster_id":20026,"level":375,"stage":10,"spos":1,"cpos":1},
{"monster_id":20165,"level":375,"stage":8,"spos":2,"cpos":2},
{"monster_id":20055,"level":375,"stage":10,"spos":3,"cpos":3},
{"monster_id":20025,"level":375,"stage":10,"spos":4,"cpos":4},
{"monster_id":20036,"level":375,"stage":8,"spos":5,"cpos":5},
{"monster_id":20026,"level":375,"stage":10,"spos":6,"cpos":6}
]</v>
      </c>
      <c r="L1202" s="3">
        <f t="shared" si="93"/>
        <v>2</v>
      </c>
      <c r="M1202" s="3">
        <f t="shared" si="94"/>
        <v>7</v>
      </c>
      <c r="S1202" s="24" t="s">
        <v>89</v>
      </c>
      <c r="X1202">
        <v>70063</v>
      </c>
      <c r="Z1202">
        <f t="shared" si="96"/>
        <v>375</v>
      </c>
      <c r="AA1202">
        <v>1</v>
      </c>
      <c r="AB1202">
        <v>20026</v>
      </c>
      <c r="AC1202">
        <v>20165</v>
      </c>
      <c r="AD1202">
        <v>20055</v>
      </c>
      <c r="AE1202">
        <v>20025</v>
      </c>
      <c r="AF1202">
        <v>20036</v>
      </c>
      <c r="AG1202">
        <v>20026</v>
      </c>
      <c r="AH1202">
        <v>10</v>
      </c>
      <c r="AI1202">
        <v>8</v>
      </c>
      <c r="AJ1202">
        <v>10</v>
      </c>
      <c r="AK1202">
        <v>10</v>
      </c>
      <c r="AL1202">
        <v>8</v>
      </c>
      <c r="AM1202">
        <v>10</v>
      </c>
    </row>
    <row r="1203" spans="1:39" ht="132" x14ac:dyDescent="0.15">
      <c r="A1203" s="1"/>
      <c r="B1203" s="30">
        <v>630298</v>
      </c>
      <c r="C1203" s="31">
        <v>3</v>
      </c>
      <c r="D1203" s="30">
        <v>298</v>
      </c>
      <c r="E1203" s="31">
        <v>630299</v>
      </c>
      <c r="F1203" s="32" t="s">
        <v>91</v>
      </c>
      <c r="G1203" s="32" t="s">
        <v>60</v>
      </c>
      <c r="H1203" s="33" t="str">
        <f t="shared" si="97"/>
        <v>[{"item_id":4,"count":1140000}]</v>
      </c>
      <c r="I1203" s="34"/>
      <c r="J1203" s="34" t="str">
        <f t="shared" si="95"/>
        <v>[
{"monster_id":20426,"level":376,"stage":5,"spos":1,"cpos":1},
{"monster_id":20425,"level":376,"stage":5,"spos":2,"cpos":2},
{"monster_id":20365,"level":376,"stage":8,"spos":3,"cpos":3},
{"monster_id":20065,"level":376,"stage":10,"spos":4,"cpos":4},
{"monster_id":20346,"level":376,"stage":8,"spos":5,"cpos":5},
{"monster_id":20135,"level":376,"stage":10,"spos":6,"cpos":6}
]</v>
      </c>
      <c r="L1203" s="3">
        <f t="shared" si="93"/>
        <v>3</v>
      </c>
      <c r="M1203" s="3">
        <f t="shared" si="94"/>
        <v>8</v>
      </c>
      <c r="R1203" s="24" t="s">
        <v>88</v>
      </c>
      <c r="X1203">
        <v>70063</v>
      </c>
      <c r="Z1203">
        <f t="shared" si="96"/>
        <v>376</v>
      </c>
      <c r="AA1203">
        <v>1</v>
      </c>
      <c r="AB1203">
        <v>20426</v>
      </c>
      <c r="AC1203">
        <v>20425</v>
      </c>
      <c r="AD1203">
        <v>20365</v>
      </c>
      <c r="AE1203">
        <v>20065</v>
      </c>
      <c r="AF1203">
        <v>20346</v>
      </c>
      <c r="AG1203">
        <v>20135</v>
      </c>
      <c r="AH1203">
        <v>5</v>
      </c>
      <c r="AI1203">
        <v>5</v>
      </c>
      <c r="AJ1203">
        <v>8</v>
      </c>
      <c r="AK1203">
        <v>10</v>
      </c>
      <c r="AL1203">
        <v>8</v>
      </c>
      <c r="AM1203">
        <v>10</v>
      </c>
    </row>
    <row r="1204" spans="1:39" ht="132" x14ac:dyDescent="0.15">
      <c r="A1204" s="1"/>
      <c r="B1204" s="30">
        <v>630299</v>
      </c>
      <c r="C1204" s="31">
        <v>3</v>
      </c>
      <c r="D1204" s="30">
        <v>299</v>
      </c>
      <c r="E1204" s="30">
        <v>630300</v>
      </c>
      <c r="F1204" s="32" t="s">
        <v>91</v>
      </c>
      <c r="G1204" s="32" t="s">
        <v>60</v>
      </c>
      <c r="H1204" s="33" t="str">
        <f t="shared" si="97"/>
        <v>[{"item_id":1,"count":1140000}]</v>
      </c>
      <c r="I1204" s="34"/>
      <c r="J1204" s="34" t="str">
        <f t="shared" si="95"/>
        <v>[
{"monster_id":20125,"level":377,"stage":10,"spos":1,"cpos":1},
{"monster_id":20015,"level":377,"stage":8,"spos":2,"cpos":2},
{"monster_id":20036,"level":377,"stage":8,"spos":3,"cpos":3},
{"monster_id":20415,"level":377,"stage":8,"spos":4,"cpos":4},
{"monster_id":20366,"level":377,"stage":8,"spos":5,"cpos":5},
{"monster_id":20025,"level":377,"stage":10,"spos":6,"cpos":6}
]</v>
      </c>
      <c r="L1204" s="3">
        <f t="shared" si="93"/>
        <v>4</v>
      </c>
      <c r="M1204" s="3">
        <f t="shared" si="94"/>
        <v>9</v>
      </c>
      <c r="S1204" s="24" t="s">
        <v>89</v>
      </c>
      <c r="X1204">
        <v>70063</v>
      </c>
      <c r="Z1204">
        <f t="shared" si="96"/>
        <v>377</v>
      </c>
      <c r="AA1204">
        <v>1</v>
      </c>
      <c r="AB1204">
        <v>20125</v>
      </c>
      <c r="AC1204">
        <v>20015</v>
      </c>
      <c r="AD1204">
        <v>20036</v>
      </c>
      <c r="AE1204">
        <v>20415</v>
      </c>
      <c r="AF1204">
        <v>20366</v>
      </c>
      <c r="AG1204">
        <v>20025</v>
      </c>
      <c r="AH1204">
        <v>10</v>
      </c>
      <c r="AI1204">
        <v>8</v>
      </c>
      <c r="AJ1204">
        <v>8</v>
      </c>
      <c r="AK1204">
        <v>8</v>
      </c>
      <c r="AL1204">
        <v>8</v>
      </c>
      <c r="AM1204">
        <v>10</v>
      </c>
    </row>
    <row r="1205" spans="1:39" ht="132" x14ac:dyDescent="0.15">
      <c r="A1205" s="1"/>
      <c r="B1205" s="30">
        <v>630300</v>
      </c>
      <c r="C1205" s="31">
        <v>3</v>
      </c>
      <c r="D1205" s="30"/>
      <c r="E1205" s="31">
        <v>630301</v>
      </c>
      <c r="F1205" s="32" t="s">
        <v>91</v>
      </c>
      <c r="G1205" s="32" t="s">
        <v>60</v>
      </c>
      <c r="H1205" s="33" t="str">
        <f t="shared" si="97"/>
        <v>[{"item_id":70063,"count":39}]</v>
      </c>
      <c r="I1205" s="34">
        <v>1</v>
      </c>
      <c r="J1205" s="34" t="str">
        <f>"[
{""monster_id"":"&amp;AB1205&amp;",""level"":"&amp;Z1205&amp;",""stage"":"&amp;AH1205&amp;",""spos"":1,""cpos"":1,""boss"":1},
{""monster_id"":"&amp;AC1205&amp;",""level"":"&amp;Z1205&amp;",""stage"":"&amp;AI1205&amp;",""spos"":2,""cpos"":2},
{""monster_id"":"&amp;AD1205&amp;",""level"":"&amp;Z1205&amp;",""stage"":"&amp;AJ1205&amp;",""spos"":3,""cpos"":3},
{""monster_id"":"&amp;AE1205&amp;",""level"":"&amp;Z1205&amp;",""stage"":"&amp;AK1205&amp;",""spos"":4,""cpos"":4},
{""monster_id"":"&amp;AF1205&amp;",""level"":"&amp;Z1205&amp;",""stage"":"&amp;AL1205&amp;",""spos"":5,""cpos"":5},
{""monster_id"":"&amp;AG1205&amp;",""level"":"&amp;Z1205&amp;",""stage"":"&amp;AM1205&amp;",""spos"":6,""cpos"":6}
]"</f>
        <v>[
{"monster_id":20466,"level":379,"stage":8,"spos":1,"cpos":1,"boss":1},
{"monster_id":20326,"level":379,"stage":5,"spos":2,"cpos":2},
{"monster_id":20056,"level":379,"stage":10,"spos":3,"cpos":3},
{"monster_id":20446,"level":379,"stage":8,"spos":4,"cpos":4},
{"monster_id":20086,"level":379,"stage":10,"spos":5,"cpos":5},
{"monster_id":20015,"level":379,"stage":8,"spos":6,"cpos":6}
]</v>
      </c>
      <c r="L1205" s="3">
        <f t="shared" si="93"/>
        <v>0</v>
      </c>
      <c r="M1205" s="3">
        <f t="shared" si="94"/>
        <v>0</v>
      </c>
      <c r="U1205" s="24" t="str">
        <f>"{""item_id"":"&amp;X1205&amp;",""count"":39}"</f>
        <v>{"item_id":70063,"count":39}</v>
      </c>
      <c r="X1205">
        <v>70063</v>
      </c>
      <c r="Z1205">
        <f t="shared" si="96"/>
        <v>379</v>
      </c>
      <c r="AA1205">
        <v>2</v>
      </c>
      <c r="AB1205">
        <v>20466</v>
      </c>
      <c r="AC1205">
        <v>20326</v>
      </c>
      <c r="AD1205">
        <v>20056</v>
      </c>
      <c r="AE1205">
        <v>20446</v>
      </c>
      <c r="AF1205">
        <v>20086</v>
      </c>
      <c r="AG1205">
        <v>20015</v>
      </c>
      <c r="AH1205">
        <v>8</v>
      </c>
      <c r="AI1205">
        <v>5</v>
      </c>
      <c r="AJ1205">
        <v>10</v>
      </c>
      <c r="AK1205">
        <v>8</v>
      </c>
      <c r="AL1205">
        <v>10</v>
      </c>
      <c r="AM1205">
        <v>8</v>
      </c>
    </row>
    <row r="1206" spans="1:39" ht="132" x14ac:dyDescent="0.15">
      <c r="A1206" s="1"/>
      <c r="B1206" s="35">
        <v>640001</v>
      </c>
      <c r="C1206" s="36">
        <v>4</v>
      </c>
      <c r="D1206" s="35">
        <v>1</v>
      </c>
      <c r="E1206" s="35">
        <v>640002</v>
      </c>
      <c r="F1206" s="37" t="s">
        <v>92</v>
      </c>
      <c r="G1206" s="37" t="s">
        <v>60</v>
      </c>
      <c r="H1206" s="38" t="str">
        <f t="shared" si="97"/>
        <v>[{"item_id":4,"count":10000}]</v>
      </c>
      <c r="I1206" s="39"/>
      <c r="J1206" s="39" t="str">
        <f>"[
{""monster_id"":"&amp;AB1206&amp;",""level"":"&amp;Z1206&amp;",""stage"":"&amp;AH1206&amp;",""spos"":1,""cpos"":1},
{""monster_id"":"&amp;AC1206&amp;",""level"":"&amp;Z1206&amp;",""stage"":"&amp;AI1206&amp;",""spos"":2,""cpos"":2},
{""monster_id"":"&amp;AD1206&amp;",""level"":"&amp;Z1206&amp;",""stage"":"&amp;AJ1206&amp;",""spos"":3,""cpos"":3},
{""monster_id"":"&amp;AE1206&amp;",""level"":"&amp;Z1206&amp;",""stage"":"&amp;AK1206&amp;",""spos"":4,""cpos"":4},
{""monster_id"":"&amp;AF1206&amp;",""level"":"&amp;Z1206&amp;",""stage"":"&amp;AL1206&amp;",""spos"":5,""cpos"":5},
{""monster_id"":"&amp;AG1206&amp;",""level"":"&amp;Z1206&amp;",""stage"":"&amp;AM1206&amp;",""spos"":6,""cpos"":6}
]"</f>
        <v>[
{"monster_id":20121,"level":20,"stage":1,"spos":1,"cpos":1},
{"monster_id":20390,"level":20,"stage":1,"spos":2,"cpos":2},
{"monster_id":20391,"level":20,"stage":1,"spos":3,"cpos":3},
{"monster_id":20020,"level":20,"stage":1,"spos":4,"cpos":4},
{"monster_id":20421,"level":20,"stage":1,"spos":5,"cpos":5},
{"monster_id":20410,"level":20,"stage":1,"spos":6,"cpos":6}
]</v>
      </c>
      <c r="L1206" s="3">
        <f t="shared" si="93"/>
        <v>1</v>
      </c>
      <c r="M1206" s="3">
        <f t="shared" si="94"/>
        <v>1</v>
      </c>
      <c r="R1206" s="24" t="s">
        <v>62</v>
      </c>
      <c r="X1206">
        <v>70073</v>
      </c>
      <c r="Z1206">
        <v>20</v>
      </c>
      <c r="AA1206">
        <v>1</v>
      </c>
      <c r="AB1206">
        <v>20121</v>
      </c>
      <c r="AC1206">
        <v>20390</v>
      </c>
      <c r="AD1206">
        <v>20391</v>
      </c>
      <c r="AE1206">
        <v>20020</v>
      </c>
      <c r="AF1206">
        <v>20421</v>
      </c>
      <c r="AG1206">
        <v>20410</v>
      </c>
      <c r="AH1206">
        <v>1</v>
      </c>
      <c r="AI1206">
        <v>1</v>
      </c>
      <c r="AJ1206">
        <v>1</v>
      </c>
      <c r="AK1206">
        <v>1</v>
      </c>
      <c r="AL1206">
        <v>1</v>
      </c>
      <c r="AM1206">
        <v>1</v>
      </c>
    </row>
    <row r="1207" spans="1:39" ht="132" x14ac:dyDescent="0.15">
      <c r="A1207" s="1"/>
      <c r="B1207" s="35">
        <v>640002</v>
      </c>
      <c r="C1207" s="36">
        <v>4</v>
      </c>
      <c r="D1207" s="35">
        <v>2</v>
      </c>
      <c r="E1207" s="35">
        <v>640003</v>
      </c>
      <c r="F1207" s="37" t="s">
        <v>92</v>
      </c>
      <c r="G1207" s="37" t="s">
        <v>60</v>
      </c>
      <c r="H1207" s="38" t="str">
        <f t="shared" si="97"/>
        <v>[{"item_id":1,"count":10000}]</v>
      </c>
      <c r="I1207" s="39"/>
      <c r="J1207" s="39" t="str">
        <f t="shared" ref="J1207:J1269" si="98">"[
{""monster_id"":"&amp;AB1207&amp;",""level"":"&amp;Z1207&amp;",""stage"":"&amp;AH1207&amp;",""spos"":1,""cpos"":1},
{""monster_id"":"&amp;AC1207&amp;",""level"":"&amp;Z1207&amp;",""stage"":"&amp;AI1207&amp;",""spos"":2,""cpos"":2},
{""monster_id"":"&amp;AD1207&amp;",""level"":"&amp;Z1207&amp;",""stage"":"&amp;AJ1207&amp;",""spos"":3,""cpos"":3},
{""monster_id"":"&amp;AE1207&amp;",""level"":"&amp;Z1207&amp;",""stage"":"&amp;AK1207&amp;",""spos"":4,""cpos"":4},
{""monster_id"":"&amp;AF1207&amp;",""level"":"&amp;Z1207&amp;",""stage"":"&amp;AL1207&amp;",""spos"":5,""cpos"":5},
{""monster_id"":"&amp;AG1207&amp;",""level"":"&amp;Z1207&amp;",""stage"":"&amp;AM1207&amp;",""spos"":6,""cpos"":6}
]"</f>
        <v>[
{"monster_id":20381,"level":21,"stage":1,"spos":1,"cpos":1},
{"monster_id":20140,"level":21,"stage":1,"spos":2,"cpos":2},
{"monster_id":20051,"level":21,"stage":1,"spos":3,"cpos":3},
{"monster_id":20070,"level":21,"stage":1,"spos":4,"cpos":4},
{"monster_id":20011,"level":21,"stage":1,"spos":5,"cpos":5},
{"monster_id":20310,"level":21,"stage":1,"spos":6,"cpos":6}
]</v>
      </c>
      <c r="L1207" s="3">
        <f t="shared" si="93"/>
        <v>2</v>
      </c>
      <c r="M1207" s="3">
        <f t="shared" si="94"/>
        <v>2</v>
      </c>
      <c r="S1207" s="24" t="s">
        <v>63</v>
      </c>
      <c r="X1207">
        <v>70073</v>
      </c>
      <c r="Z1207">
        <f t="shared" ref="Z1207:Z1270" si="99">Z1206+AA1207</f>
        <v>21</v>
      </c>
      <c r="AA1207">
        <v>1</v>
      </c>
      <c r="AB1207">
        <v>20381</v>
      </c>
      <c r="AC1207">
        <v>20140</v>
      </c>
      <c r="AD1207">
        <v>20051</v>
      </c>
      <c r="AE1207">
        <v>20070</v>
      </c>
      <c r="AF1207">
        <v>20011</v>
      </c>
      <c r="AG1207">
        <v>20310</v>
      </c>
      <c r="AH1207">
        <v>1</v>
      </c>
      <c r="AI1207">
        <v>1</v>
      </c>
      <c r="AJ1207">
        <v>1</v>
      </c>
      <c r="AK1207">
        <v>1</v>
      </c>
      <c r="AL1207">
        <v>1</v>
      </c>
      <c r="AM1207">
        <v>1</v>
      </c>
    </row>
    <row r="1208" spans="1:39" ht="132" x14ac:dyDescent="0.15">
      <c r="A1208" s="1"/>
      <c r="B1208" s="35">
        <v>640003</v>
      </c>
      <c r="C1208" s="36">
        <v>4</v>
      </c>
      <c r="D1208" s="35">
        <v>3</v>
      </c>
      <c r="E1208" s="35">
        <v>640004</v>
      </c>
      <c r="F1208" s="37" t="s">
        <v>92</v>
      </c>
      <c r="G1208" s="37" t="s">
        <v>60</v>
      </c>
      <c r="H1208" s="38" t="str">
        <f t="shared" ref="H1208:H1271" si="100">"["&amp;R1208&amp;S1208&amp;T1208&amp;U1208&amp;"]"</f>
        <v>[{"item_id":4,"count":10000}]</v>
      </c>
      <c r="I1208" s="39"/>
      <c r="J1208" s="39" t="str">
        <f t="shared" si="98"/>
        <v>[
{"monster_id":20331,"level":22,"stage":1,"spos":1,"cpos":1},
{"monster_id":20131,"level":22,"stage":1,"spos":2,"cpos":2},
{"monster_id":20021,"level":22,"stage":1,"spos":3,"cpos":3},
{"monster_id":20311,"level":22,"stage":1,"spos":4,"cpos":4},
{"monster_id":20040,"level":22,"stage":1,"spos":5,"cpos":5},
{"monster_id":20340,"level":22,"stage":1,"spos":6,"cpos":6}
]</v>
      </c>
      <c r="L1208" s="3">
        <f t="shared" si="93"/>
        <v>3</v>
      </c>
      <c r="M1208" s="3">
        <f t="shared" si="94"/>
        <v>3</v>
      </c>
      <c r="R1208" s="24" t="s">
        <v>62</v>
      </c>
      <c r="X1208">
        <v>70073</v>
      </c>
      <c r="Z1208">
        <f t="shared" si="99"/>
        <v>22</v>
      </c>
      <c r="AA1208">
        <v>1</v>
      </c>
      <c r="AB1208">
        <v>20331</v>
      </c>
      <c r="AC1208">
        <v>20131</v>
      </c>
      <c r="AD1208">
        <v>20021</v>
      </c>
      <c r="AE1208">
        <v>20311</v>
      </c>
      <c r="AF1208">
        <v>20040</v>
      </c>
      <c r="AG1208">
        <v>20340</v>
      </c>
      <c r="AH1208">
        <v>1</v>
      </c>
      <c r="AI1208">
        <v>1</v>
      </c>
      <c r="AJ1208">
        <v>1</v>
      </c>
      <c r="AK1208">
        <v>1</v>
      </c>
      <c r="AL1208">
        <v>1</v>
      </c>
      <c r="AM1208">
        <v>1</v>
      </c>
    </row>
    <row r="1209" spans="1:39" ht="132" x14ac:dyDescent="0.15">
      <c r="A1209" s="1"/>
      <c r="B1209" s="35">
        <v>640004</v>
      </c>
      <c r="C1209" s="36">
        <v>4</v>
      </c>
      <c r="D1209" s="35">
        <v>4</v>
      </c>
      <c r="E1209" s="35">
        <v>640005</v>
      </c>
      <c r="F1209" s="37" t="s">
        <v>92</v>
      </c>
      <c r="G1209" s="37" t="s">
        <v>60</v>
      </c>
      <c r="H1209" s="38" t="str">
        <f t="shared" si="100"/>
        <v>[{"item_id":1,"count":10000}]</v>
      </c>
      <c r="I1209" s="39"/>
      <c r="J1209" s="39" t="str">
        <f t="shared" si="98"/>
        <v>[
{"monster_id":20321,"level":23,"stage":1,"spos":1,"cpos":1},
{"monster_id":20130,"level":23,"stage":1,"spos":2,"cpos":2},
{"monster_id":20021,"level":23,"stage":1,"spos":3,"cpos":3},
{"monster_id":20140,"level":23,"stage":1,"spos":4,"cpos":4},
{"monster_id":20371,"level":23,"stage":1,"spos":5,"cpos":5},
{"monster_id":20040,"level":23,"stage":1,"spos":6,"cpos":6}
]</v>
      </c>
      <c r="L1209" s="3">
        <f t="shared" si="93"/>
        <v>4</v>
      </c>
      <c r="M1209" s="3">
        <f t="shared" si="94"/>
        <v>4</v>
      </c>
      <c r="S1209" s="24" t="s">
        <v>63</v>
      </c>
      <c r="X1209">
        <v>70073</v>
      </c>
      <c r="Z1209">
        <f t="shared" si="99"/>
        <v>23</v>
      </c>
      <c r="AA1209">
        <v>1</v>
      </c>
      <c r="AB1209">
        <v>20321</v>
      </c>
      <c r="AC1209">
        <v>20130</v>
      </c>
      <c r="AD1209">
        <v>20021</v>
      </c>
      <c r="AE1209">
        <v>20140</v>
      </c>
      <c r="AF1209">
        <v>20371</v>
      </c>
      <c r="AG1209">
        <v>20040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1</v>
      </c>
    </row>
    <row r="1210" spans="1:39" ht="132" x14ac:dyDescent="0.15">
      <c r="A1210" s="1"/>
      <c r="B1210" s="35">
        <v>640005</v>
      </c>
      <c r="C1210" s="36">
        <v>4</v>
      </c>
      <c r="D1210" s="35">
        <v>5</v>
      </c>
      <c r="E1210" s="35">
        <v>640006</v>
      </c>
      <c r="F1210" s="37" t="s">
        <v>92</v>
      </c>
      <c r="G1210" s="37" t="s">
        <v>60</v>
      </c>
      <c r="H1210" s="38" t="str">
        <f t="shared" si="100"/>
        <v>[{"item_id":171,"count":5}]</v>
      </c>
      <c r="I1210" s="39">
        <v>1</v>
      </c>
      <c r="J1210" s="39" t="str">
        <f>"[
{""monster_id"":"&amp;AB1210&amp;",""level"":"&amp;Z1210&amp;",""stage"":"&amp;AH1210&amp;",""spos"":1,""cpos"":1,""boss"":1},
{""monster_id"":"&amp;AC1210&amp;",""level"":"&amp;Z1210&amp;",""stage"":"&amp;AI1210&amp;",""spos"":2,""cpos"":2},
{""monster_id"":"&amp;AD1210&amp;",""level"":"&amp;Z1210&amp;",""stage"":"&amp;AJ1210&amp;",""spos"":3,""cpos"":3},
{""monster_id"":"&amp;AE1210&amp;",""level"":"&amp;Z1210&amp;",""stage"":"&amp;AK1210&amp;",""spos"":4,""cpos"":4},
{""monster_id"":"&amp;AF1210&amp;",""level"":"&amp;Z1210&amp;",""stage"":"&amp;AL1210&amp;",""spos"":5,""cpos"":5},
{""monster_id"":"&amp;AG1210&amp;",""level"":"&amp;Z1210&amp;",""stage"":"&amp;AM1210&amp;",""spos"":6,""cpos"":6}
]"</f>
        <v>[
{"monster_id":20440,"level":25,"stage":1,"spos":1,"cpos":1,"boss":1},
{"monster_id":20440,"level":25,"stage":1,"spos":2,"cpos":2},
{"monster_id":20350,"level":25,"stage":1,"spos":3,"cpos":3},
{"monster_id":20051,"level":25,"stage":1,"spos":4,"cpos":4},
{"monster_id":20400,"level":25,"stage":1,"spos":5,"cpos":5},
{"monster_id":20410,"level":25,"stage":1,"spos":6,"cpos":6}
]</v>
      </c>
      <c r="L1210" s="3">
        <f t="shared" si="93"/>
        <v>0</v>
      </c>
      <c r="M1210" s="3">
        <f t="shared" si="94"/>
        <v>5</v>
      </c>
      <c r="T1210" s="24" t="str">
        <f>"{""item_id"":"&amp;W1210&amp;",""count"":5}"</f>
        <v>{"item_id":171,"count":5}</v>
      </c>
      <c r="W1210">
        <v>171</v>
      </c>
      <c r="X1210">
        <v>70073</v>
      </c>
      <c r="Z1210">
        <f t="shared" si="99"/>
        <v>25</v>
      </c>
      <c r="AA1210">
        <v>2</v>
      </c>
      <c r="AB1210">
        <v>20440</v>
      </c>
      <c r="AC1210">
        <v>20440</v>
      </c>
      <c r="AD1210">
        <v>20350</v>
      </c>
      <c r="AE1210">
        <v>20051</v>
      </c>
      <c r="AF1210">
        <v>20400</v>
      </c>
      <c r="AG1210">
        <v>20410</v>
      </c>
      <c r="AH1210">
        <v>1</v>
      </c>
      <c r="AI1210">
        <v>1</v>
      </c>
      <c r="AJ1210">
        <v>1</v>
      </c>
      <c r="AK1210">
        <v>1</v>
      </c>
      <c r="AL1210">
        <v>1</v>
      </c>
      <c r="AM1210">
        <v>1</v>
      </c>
    </row>
    <row r="1211" spans="1:39" ht="132" x14ac:dyDescent="0.15">
      <c r="A1211" s="1"/>
      <c r="B1211" s="35">
        <v>640006</v>
      </c>
      <c r="C1211" s="36">
        <v>4</v>
      </c>
      <c r="D1211" s="35">
        <v>6</v>
      </c>
      <c r="E1211" s="35">
        <v>640007</v>
      </c>
      <c r="F1211" s="37" t="s">
        <v>92</v>
      </c>
      <c r="G1211" s="37" t="s">
        <v>60</v>
      </c>
      <c r="H1211" s="38" t="str">
        <f t="shared" si="100"/>
        <v>[{"item_id":4,"count":10000}]</v>
      </c>
      <c r="I1211" s="39"/>
      <c r="J1211" s="39" t="str">
        <f t="shared" si="98"/>
        <v>[
{"monster_id":20381,"level":26,"stage":1,"spos":1,"cpos":1},
{"monster_id":20141,"level":26,"stage":1,"spos":2,"cpos":2},
{"monster_id":20361,"level":26,"stage":1,"spos":3,"cpos":3},
{"monster_id":20380,"level":26,"stage":1,"spos":4,"cpos":4},
{"monster_id":20331,"level":26,"stage":1,"spos":5,"cpos":5},
{"monster_id":20381,"level":26,"stage":1,"spos":6,"cpos":6}
]</v>
      </c>
      <c r="L1211" s="3">
        <f t="shared" si="93"/>
        <v>1</v>
      </c>
      <c r="M1211" s="3">
        <f t="shared" si="94"/>
        <v>6</v>
      </c>
      <c r="R1211" s="24" t="s">
        <v>62</v>
      </c>
      <c r="X1211">
        <v>70073</v>
      </c>
      <c r="Z1211">
        <f t="shared" si="99"/>
        <v>26</v>
      </c>
      <c r="AA1211">
        <v>1</v>
      </c>
      <c r="AB1211">
        <v>20381</v>
      </c>
      <c r="AC1211">
        <v>20141</v>
      </c>
      <c r="AD1211">
        <v>20361</v>
      </c>
      <c r="AE1211">
        <v>20380</v>
      </c>
      <c r="AF1211">
        <v>20331</v>
      </c>
      <c r="AG1211">
        <v>20381</v>
      </c>
      <c r="AH1211">
        <v>1</v>
      </c>
      <c r="AI1211">
        <v>1</v>
      </c>
      <c r="AJ1211">
        <v>1</v>
      </c>
      <c r="AK1211">
        <v>1</v>
      </c>
      <c r="AL1211">
        <v>1</v>
      </c>
      <c r="AM1211">
        <v>1</v>
      </c>
    </row>
    <row r="1212" spans="1:39" ht="132" x14ac:dyDescent="0.15">
      <c r="A1212" s="1"/>
      <c r="B1212" s="35">
        <v>640007</v>
      </c>
      <c r="C1212" s="36">
        <v>4</v>
      </c>
      <c r="D1212" s="35">
        <v>7</v>
      </c>
      <c r="E1212" s="35">
        <v>640008</v>
      </c>
      <c r="F1212" s="37" t="s">
        <v>92</v>
      </c>
      <c r="G1212" s="37" t="s">
        <v>60</v>
      </c>
      <c r="H1212" s="38" t="str">
        <f t="shared" si="100"/>
        <v>[{"item_id":1,"count":10000}]</v>
      </c>
      <c r="I1212" s="39"/>
      <c r="J1212" s="39" t="str">
        <f t="shared" si="98"/>
        <v>[
{"monster_id":20141,"level":27,"stage":1,"spos":1,"cpos":1},
{"monster_id":20061,"level":27,"stage":1,"spos":2,"cpos":2},
{"monster_id":20410,"level":27,"stage":1,"spos":3,"cpos":3},
{"monster_id":20321,"level":27,"stage":1,"spos":4,"cpos":4},
{"monster_id":20161,"level":27,"stage":1,"spos":5,"cpos":5},
{"monster_id":20400,"level":27,"stage":1,"spos":6,"cpos":6}
]</v>
      </c>
      <c r="L1212" s="3">
        <f t="shared" si="93"/>
        <v>2</v>
      </c>
      <c r="M1212" s="3">
        <f t="shared" si="94"/>
        <v>7</v>
      </c>
      <c r="S1212" s="24" t="s">
        <v>63</v>
      </c>
      <c r="X1212">
        <v>70073</v>
      </c>
      <c r="Z1212">
        <f t="shared" si="99"/>
        <v>27</v>
      </c>
      <c r="AA1212">
        <v>1</v>
      </c>
      <c r="AB1212">
        <v>20141</v>
      </c>
      <c r="AC1212">
        <v>20061</v>
      </c>
      <c r="AD1212">
        <v>20410</v>
      </c>
      <c r="AE1212">
        <v>20321</v>
      </c>
      <c r="AF1212">
        <v>20161</v>
      </c>
      <c r="AG1212">
        <v>20400</v>
      </c>
      <c r="AH1212">
        <v>1</v>
      </c>
      <c r="AI1212">
        <v>1</v>
      </c>
      <c r="AJ1212">
        <v>1</v>
      </c>
      <c r="AK1212">
        <v>1</v>
      </c>
      <c r="AL1212">
        <v>1</v>
      </c>
      <c r="AM1212">
        <v>1</v>
      </c>
    </row>
    <row r="1213" spans="1:39" ht="132" x14ac:dyDescent="0.15">
      <c r="A1213" s="1"/>
      <c r="B1213" s="35">
        <v>640008</v>
      </c>
      <c r="C1213" s="36">
        <v>4</v>
      </c>
      <c r="D1213" s="35">
        <v>8</v>
      </c>
      <c r="E1213" s="35">
        <v>640009</v>
      </c>
      <c r="F1213" s="37" t="s">
        <v>92</v>
      </c>
      <c r="G1213" s="37" t="s">
        <v>60</v>
      </c>
      <c r="H1213" s="38" t="str">
        <f t="shared" si="100"/>
        <v>[{"item_id":4,"count":10000}]</v>
      </c>
      <c r="I1213" s="39"/>
      <c r="J1213" s="39" t="str">
        <f t="shared" si="98"/>
        <v>[
{"monster_id":20330,"level":28,"stage":1,"spos":1,"cpos":1},
{"monster_id":20150,"level":28,"stage":1,"spos":2,"cpos":2},
{"monster_id":20441,"level":28,"stage":1,"spos":3,"cpos":3},
{"monster_id":20460,"level":28,"stage":1,"spos":4,"cpos":4},
{"monster_id":20351,"level":28,"stage":1,"spos":5,"cpos":5},
{"monster_id":20011,"level":28,"stage":1,"spos":6,"cpos":6}
]</v>
      </c>
      <c r="L1213" s="3">
        <f t="shared" si="93"/>
        <v>3</v>
      </c>
      <c r="M1213" s="3">
        <f t="shared" si="94"/>
        <v>8</v>
      </c>
      <c r="R1213" s="24" t="s">
        <v>62</v>
      </c>
      <c r="X1213">
        <v>70073</v>
      </c>
      <c r="Z1213">
        <f t="shared" si="99"/>
        <v>28</v>
      </c>
      <c r="AA1213">
        <v>1</v>
      </c>
      <c r="AB1213">
        <v>20330</v>
      </c>
      <c r="AC1213">
        <v>20150</v>
      </c>
      <c r="AD1213">
        <v>20441</v>
      </c>
      <c r="AE1213">
        <v>20460</v>
      </c>
      <c r="AF1213">
        <v>20351</v>
      </c>
      <c r="AG1213">
        <v>20011</v>
      </c>
      <c r="AH1213">
        <v>1</v>
      </c>
      <c r="AI1213">
        <v>1</v>
      </c>
      <c r="AJ1213">
        <v>1</v>
      </c>
      <c r="AK1213">
        <v>1</v>
      </c>
      <c r="AL1213">
        <v>1</v>
      </c>
      <c r="AM1213">
        <v>1</v>
      </c>
    </row>
    <row r="1214" spans="1:39" ht="132" x14ac:dyDescent="0.15">
      <c r="A1214" s="1"/>
      <c r="B1214" s="35">
        <v>640009</v>
      </c>
      <c r="C1214" s="36">
        <v>4</v>
      </c>
      <c r="D1214" s="35">
        <v>9</v>
      </c>
      <c r="E1214" s="35">
        <v>640010</v>
      </c>
      <c r="F1214" s="37" t="s">
        <v>92</v>
      </c>
      <c r="G1214" s="37" t="s">
        <v>60</v>
      </c>
      <c r="H1214" s="38" t="str">
        <f t="shared" si="100"/>
        <v>[{"item_id":1,"count":10000}]</v>
      </c>
      <c r="I1214" s="39"/>
      <c r="J1214" s="39" t="str">
        <f t="shared" si="98"/>
        <v>[
{"monster_id":20071,"level":29,"stage":1,"spos":1,"cpos":1},
{"monster_id":20171,"level":29,"stage":1,"spos":2,"cpos":2},
{"monster_id":20110,"level":29,"stage":1,"spos":3,"cpos":3},
{"monster_id":20471,"level":29,"stage":1,"spos":4,"cpos":4},
{"monster_id":20341,"level":29,"stage":1,"spos":5,"cpos":5},
{"monster_id":20110,"level":29,"stage":1,"spos":6,"cpos":6}
]</v>
      </c>
      <c r="L1214" s="3">
        <f t="shared" si="93"/>
        <v>4</v>
      </c>
      <c r="M1214" s="3">
        <f t="shared" si="94"/>
        <v>9</v>
      </c>
      <c r="S1214" s="24" t="s">
        <v>63</v>
      </c>
      <c r="X1214">
        <v>70073</v>
      </c>
      <c r="Z1214">
        <f t="shared" si="99"/>
        <v>29</v>
      </c>
      <c r="AA1214">
        <v>1</v>
      </c>
      <c r="AB1214">
        <v>20071</v>
      </c>
      <c r="AC1214">
        <v>20171</v>
      </c>
      <c r="AD1214">
        <v>20110</v>
      </c>
      <c r="AE1214">
        <v>20471</v>
      </c>
      <c r="AF1214">
        <v>20341</v>
      </c>
      <c r="AG1214">
        <v>20110</v>
      </c>
      <c r="AH1214">
        <v>1</v>
      </c>
      <c r="AI1214">
        <v>1</v>
      </c>
      <c r="AJ1214">
        <v>1</v>
      </c>
      <c r="AK1214">
        <v>1</v>
      </c>
      <c r="AL1214">
        <v>1</v>
      </c>
      <c r="AM1214">
        <v>1</v>
      </c>
    </row>
    <row r="1215" spans="1:39" ht="132" x14ac:dyDescent="0.15">
      <c r="A1215" s="1"/>
      <c r="B1215" s="35">
        <v>640010</v>
      </c>
      <c r="C1215" s="36">
        <v>4</v>
      </c>
      <c r="D1215" s="35">
        <v>10</v>
      </c>
      <c r="E1215" s="35">
        <v>640011</v>
      </c>
      <c r="F1215" s="37" t="s">
        <v>92</v>
      </c>
      <c r="G1215" s="37" t="s">
        <v>60</v>
      </c>
      <c r="H1215" s="38" t="str">
        <f t="shared" si="100"/>
        <v>[{"item_id":172,"count":4}]</v>
      </c>
      <c r="I1215" s="39">
        <v>1</v>
      </c>
      <c r="J1215" s="39" t="str">
        <f>"[
{""monster_id"":"&amp;AB1215&amp;",""level"":"&amp;Z1215&amp;",""stage"":"&amp;AH1215&amp;",""spos"":1,""cpos"":1,""boss"":1},
{""monster_id"":"&amp;AC1215&amp;",""level"":"&amp;Z1215&amp;",""stage"":"&amp;AI1215&amp;",""spos"":2,""cpos"":2},
{""monster_id"":"&amp;AD1215&amp;",""level"":"&amp;Z1215&amp;",""stage"":"&amp;AJ1215&amp;",""spos"":3,""cpos"":3},
{""monster_id"":"&amp;AE1215&amp;",""level"":"&amp;Z1215&amp;",""stage"":"&amp;AK1215&amp;",""spos"":4,""cpos"":4},
{""monster_id"":"&amp;AF1215&amp;",""level"":"&amp;Z1215&amp;",""stage"":"&amp;AL1215&amp;",""spos"":5,""cpos"":5},
{""monster_id"":"&amp;AG1215&amp;",""level"":"&amp;Z1215&amp;",""stage"":"&amp;AM1215&amp;",""spos"":6,""cpos"":6}
]"</f>
        <v>[
{"monster_id":20050,"level":31,"stage":1,"spos":1,"cpos":1,"boss":1},
{"monster_id":20370,"level":31,"stage":1,"spos":2,"cpos":2},
{"monster_id":20321,"level":31,"stage":1,"spos":3,"cpos":3},
{"monster_id":20050,"level":31,"stage":1,"spos":4,"cpos":4},
{"monster_id":20380,"level":31,"stage":1,"spos":5,"cpos":5},
{"monster_id":20460,"level":31,"stage":1,"spos":6,"cpos":6}
]</v>
      </c>
      <c r="L1215" s="3">
        <f t="shared" si="93"/>
        <v>0</v>
      </c>
      <c r="M1215" s="3">
        <f t="shared" si="94"/>
        <v>0</v>
      </c>
      <c r="T1215" s="24" t="str">
        <f>"{""item_id"":"&amp;W1215&amp;",""count"":4}"</f>
        <v>{"item_id":172,"count":4}</v>
      </c>
      <c r="W1215">
        <v>172</v>
      </c>
      <c r="X1215">
        <v>70073</v>
      </c>
      <c r="Z1215">
        <f t="shared" si="99"/>
        <v>31</v>
      </c>
      <c r="AA1215">
        <v>2</v>
      </c>
      <c r="AB1215">
        <v>20050</v>
      </c>
      <c r="AC1215">
        <v>20370</v>
      </c>
      <c r="AD1215">
        <v>20321</v>
      </c>
      <c r="AE1215">
        <v>20050</v>
      </c>
      <c r="AF1215">
        <v>20380</v>
      </c>
      <c r="AG1215">
        <v>20460</v>
      </c>
      <c r="AH1215">
        <v>1</v>
      </c>
      <c r="AI1215">
        <v>1</v>
      </c>
      <c r="AJ1215">
        <v>1</v>
      </c>
      <c r="AK1215">
        <v>1</v>
      </c>
      <c r="AL1215">
        <v>1</v>
      </c>
      <c r="AM1215">
        <v>1</v>
      </c>
    </row>
    <row r="1216" spans="1:39" ht="132" x14ac:dyDescent="0.15">
      <c r="A1216" s="1"/>
      <c r="B1216" s="35">
        <v>640011</v>
      </c>
      <c r="C1216" s="36">
        <v>4</v>
      </c>
      <c r="D1216" s="35">
        <v>11</v>
      </c>
      <c r="E1216" s="35">
        <v>640012</v>
      </c>
      <c r="F1216" s="37" t="s">
        <v>92</v>
      </c>
      <c r="G1216" s="37" t="s">
        <v>60</v>
      </c>
      <c r="H1216" s="38" t="str">
        <f t="shared" si="100"/>
        <v>[{"item_id":4,"count":10000}]</v>
      </c>
      <c r="I1216" s="39"/>
      <c r="J1216" s="39" t="str">
        <f t="shared" si="98"/>
        <v>[
{"monster_id":20070,"level":32,"stage":1,"spos":1,"cpos":1},
{"monster_id":20450,"level":32,"stage":1,"spos":2,"cpos":2},
{"monster_id":20450,"level":32,"stage":1,"spos":3,"cpos":3},
{"monster_id":20461,"level":32,"stage":1,"spos":4,"cpos":4},
{"monster_id":20360,"level":32,"stage":1,"spos":5,"cpos":5},
{"monster_id":20431,"level":32,"stage":1,"spos":6,"cpos":6}
]</v>
      </c>
      <c r="L1216" s="3">
        <f t="shared" si="93"/>
        <v>1</v>
      </c>
      <c r="M1216" s="3">
        <f t="shared" si="94"/>
        <v>1</v>
      </c>
      <c r="R1216" s="24" t="s">
        <v>62</v>
      </c>
      <c r="X1216">
        <v>70073</v>
      </c>
      <c r="Z1216">
        <f t="shared" si="99"/>
        <v>32</v>
      </c>
      <c r="AA1216">
        <v>1</v>
      </c>
      <c r="AB1216">
        <v>20070</v>
      </c>
      <c r="AC1216">
        <v>20450</v>
      </c>
      <c r="AD1216">
        <v>20450</v>
      </c>
      <c r="AE1216">
        <v>20461</v>
      </c>
      <c r="AF1216">
        <v>20360</v>
      </c>
      <c r="AG1216">
        <v>20431</v>
      </c>
      <c r="AH1216">
        <v>1</v>
      </c>
      <c r="AI1216">
        <v>1</v>
      </c>
      <c r="AJ1216">
        <v>1</v>
      </c>
      <c r="AK1216">
        <v>1</v>
      </c>
      <c r="AL1216">
        <v>1</v>
      </c>
      <c r="AM1216">
        <v>1</v>
      </c>
    </row>
    <row r="1217" spans="1:39" ht="132" x14ac:dyDescent="0.15">
      <c r="A1217" s="1"/>
      <c r="B1217" s="35">
        <v>640012</v>
      </c>
      <c r="C1217" s="36">
        <v>4</v>
      </c>
      <c r="D1217" s="35">
        <v>12</v>
      </c>
      <c r="E1217" s="35">
        <v>640013</v>
      </c>
      <c r="F1217" s="37" t="s">
        <v>92</v>
      </c>
      <c r="G1217" s="37" t="s">
        <v>60</v>
      </c>
      <c r="H1217" s="38" t="str">
        <f t="shared" si="100"/>
        <v>[{"item_id":1,"count":10000}]</v>
      </c>
      <c r="I1217" s="39"/>
      <c r="J1217" s="39" t="str">
        <f t="shared" si="98"/>
        <v>[
{"monster_id":20140,"level":33,"stage":1,"spos":1,"cpos":1},
{"monster_id":20140,"level":33,"stage":1,"spos":2,"cpos":2},
{"monster_id":20331,"level":33,"stage":1,"spos":3,"cpos":3},
{"monster_id":20011,"level":33,"stage":1,"spos":4,"cpos":4},
{"monster_id":20421,"level":33,"stage":1,"spos":5,"cpos":5},
{"monster_id":20180,"level":33,"stage":1,"spos":6,"cpos":6}
]</v>
      </c>
      <c r="L1217" s="3">
        <f t="shared" si="93"/>
        <v>2</v>
      </c>
      <c r="M1217" s="3">
        <f t="shared" si="94"/>
        <v>2</v>
      </c>
      <c r="S1217" s="24" t="s">
        <v>63</v>
      </c>
      <c r="X1217">
        <v>70073</v>
      </c>
      <c r="Z1217">
        <f t="shared" si="99"/>
        <v>33</v>
      </c>
      <c r="AA1217">
        <v>1</v>
      </c>
      <c r="AB1217">
        <v>20140</v>
      </c>
      <c r="AC1217">
        <v>20140</v>
      </c>
      <c r="AD1217">
        <v>20331</v>
      </c>
      <c r="AE1217">
        <v>20011</v>
      </c>
      <c r="AF1217">
        <v>20421</v>
      </c>
      <c r="AG1217">
        <v>20180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</row>
    <row r="1218" spans="1:39" ht="132" x14ac:dyDescent="0.15">
      <c r="A1218" s="1"/>
      <c r="B1218" s="35">
        <v>640013</v>
      </c>
      <c r="C1218" s="36">
        <v>4</v>
      </c>
      <c r="D1218" s="35">
        <v>13</v>
      </c>
      <c r="E1218" s="35">
        <v>640014</v>
      </c>
      <c r="F1218" s="37" t="s">
        <v>92</v>
      </c>
      <c r="G1218" s="37" t="s">
        <v>60</v>
      </c>
      <c r="H1218" s="38" t="str">
        <f t="shared" si="100"/>
        <v>[{"item_id":4,"count":10000}]</v>
      </c>
      <c r="I1218" s="39"/>
      <c r="J1218" s="39" t="str">
        <f t="shared" si="98"/>
        <v>[
{"monster_id":20151,"level":34,"stage":1,"spos":1,"cpos":1},
{"monster_id":20110,"level":34,"stage":1,"spos":2,"cpos":2},
{"monster_id":20391,"level":34,"stage":1,"spos":3,"cpos":3},
{"monster_id":20051,"level":34,"stage":1,"spos":4,"cpos":4},
{"monster_id":20141,"level":34,"stage":1,"spos":5,"cpos":5},
{"monster_id":20391,"level":34,"stage":1,"spos":6,"cpos":6}
]</v>
      </c>
      <c r="L1218" s="3">
        <f t="shared" si="93"/>
        <v>3</v>
      </c>
      <c r="M1218" s="3">
        <f t="shared" si="94"/>
        <v>3</v>
      </c>
      <c r="R1218" s="24" t="s">
        <v>62</v>
      </c>
      <c r="X1218">
        <v>70073</v>
      </c>
      <c r="Z1218">
        <f t="shared" si="99"/>
        <v>34</v>
      </c>
      <c r="AA1218">
        <v>1</v>
      </c>
      <c r="AB1218">
        <v>20151</v>
      </c>
      <c r="AC1218">
        <v>20110</v>
      </c>
      <c r="AD1218">
        <v>20391</v>
      </c>
      <c r="AE1218">
        <v>20051</v>
      </c>
      <c r="AF1218">
        <v>20141</v>
      </c>
      <c r="AG1218">
        <v>20391</v>
      </c>
      <c r="AH1218">
        <v>1</v>
      </c>
      <c r="AI1218">
        <v>1</v>
      </c>
      <c r="AJ1218">
        <v>1</v>
      </c>
      <c r="AK1218">
        <v>1</v>
      </c>
      <c r="AL1218">
        <v>1</v>
      </c>
      <c r="AM1218">
        <v>1</v>
      </c>
    </row>
    <row r="1219" spans="1:39" ht="132" x14ac:dyDescent="0.15">
      <c r="A1219" s="1"/>
      <c r="B1219" s="35">
        <v>640014</v>
      </c>
      <c r="C1219" s="36">
        <v>4</v>
      </c>
      <c r="D1219" s="35">
        <v>14</v>
      </c>
      <c r="E1219" s="35">
        <v>640015</v>
      </c>
      <c r="F1219" s="37" t="s">
        <v>92</v>
      </c>
      <c r="G1219" s="37" t="s">
        <v>60</v>
      </c>
      <c r="H1219" s="38" t="str">
        <f t="shared" si="100"/>
        <v>[{"item_id":1,"count":10000}]</v>
      </c>
      <c r="I1219" s="39"/>
      <c r="J1219" s="39" t="str">
        <f t="shared" si="98"/>
        <v>[
{"monster_id":20371,"level":35,"stage":1,"spos":1,"cpos":1},
{"monster_id":20011,"level":35,"stage":1,"spos":2,"cpos":2},
{"monster_id":20470,"level":35,"stage":1,"spos":3,"cpos":3},
{"monster_id":20110,"level":35,"stage":1,"spos":4,"cpos":4},
{"monster_id":20131,"level":35,"stage":1,"spos":5,"cpos":5},
{"monster_id":20141,"level":35,"stage":1,"spos":6,"cpos":6}
]</v>
      </c>
      <c r="L1219" s="3">
        <f t="shared" si="93"/>
        <v>4</v>
      </c>
      <c r="M1219" s="3">
        <f t="shared" si="94"/>
        <v>4</v>
      </c>
      <c r="S1219" s="24" t="s">
        <v>63</v>
      </c>
      <c r="X1219">
        <v>70073</v>
      </c>
      <c r="Z1219">
        <f t="shared" si="99"/>
        <v>35</v>
      </c>
      <c r="AA1219">
        <v>1</v>
      </c>
      <c r="AB1219">
        <v>20371</v>
      </c>
      <c r="AC1219">
        <v>20011</v>
      </c>
      <c r="AD1219">
        <v>20470</v>
      </c>
      <c r="AE1219">
        <v>20110</v>
      </c>
      <c r="AF1219">
        <v>20131</v>
      </c>
      <c r="AG1219">
        <v>20141</v>
      </c>
      <c r="AH1219">
        <v>1</v>
      </c>
      <c r="AI1219">
        <v>1</v>
      </c>
      <c r="AJ1219">
        <v>1</v>
      </c>
      <c r="AK1219">
        <v>1</v>
      </c>
      <c r="AL1219">
        <v>1</v>
      </c>
      <c r="AM1219">
        <v>1</v>
      </c>
    </row>
    <row r="1220" spans="1:39" ht="132" x14ac:dyDescent="0.15">
      <c r="A1220" s="1"/>
      <c r="B1220" s="35">
        <v>640015</v>
      </c>
      <c r="C1220" s="36">
        <v>4</v>
      </c>
      <c r="D1220" s="35">
        <v>15</v>
      </c>
      <c r="E1220" s="35">
        <v>640016</v>
      </c>
      <c r="F1220" s="37" t="s">
        <v>92</v>
      </c>
      <c r="G1220" s="37" t="s">
        <v>60</v>
      </c>
      <c r="H1220" s="38" t="str">
        <f t="shared" si="100"/>
        <v>[{"item_id":173,"count":3}]</v>
      </c>
      <c r="I1220" s="39">
        <v>1</v>
      </c>
      <c r="J1220" s="39" t="str">
        <f>"[
{""monster_id"":"&amp;AB1220&amp;",""level"":"&amp;Z1220&amp;",""stage"":"&amp;AH1220&amp;",""spos"":1,""cpos"":1,""boss"":1},
{""monster_id"":"&amp;AC1220&amp;",""level"":"&amp;Z1220&amp;",""stage"":"&amp;AI1220&amp;",""spos"":2,""cpos"":2},
{""monster_id"":"&amp;AD1220&amp;",""level"":"&amp;Z1220&amp;",""stage"":"&amp;AJ1220&amp;",""spos"":3,""cpos"":3},
{""monster_id"":"&amp;AE1220&amp;",""level"":"&amp;Z1220&amp;",""stage"":"&amp;AK1220&amp;",""spos"":4,""cpos"":4},
{""monster_id"":"&amp;AF1220&amp;",""level"":"&amp;Z1220&amp;",""stage"":"&amp;AL1220&amp;",""spos"":5,""cpos"":5},
{""monster_id"":"&amp;AG1220&amp;",""level"":"&amp;Z1220&amp;",""stage"":"&amp;AM1220&amp;",""spos"":6,""cpos"":6}
]"</f>
        <v>[
{"monster_id":20140,"level":37,"stage":1,"spos":1,"cpos":1,"boss":1},
{"monster_id":20111,"level":37,"stage":1,"spos":2,"cpos":2},
{"monster_id":20121,"level":37,"stage":1,"spos":3,"cpos":3},
{"monster_id":20451,"level":37,"stage":1,"spos":4,"cpos":4},
{"monster_id":20131,"level":37,"stage":1,"spos":5,"cpos":5},
{"monster_id":20140,"level":37,"stage":1,"spos":6,"cpos":6}
]</v>
      </c>
      <c r="L1220" s="3">
        <f t="shared" si="93"/>
        <v>0</v>
      </c>
      <c r="M1220" s="3">
        <f t="shared" si="94"/>
        <v>5</v>
      </c>
      <c r="T1220" s="24" t="str">
        <f>"{""item_id"":"&amp;W1220&amp;",""count"":3}"</f>
        <v>{"item_id":173,"count":3}</v>
      </c>
      <c r="W1220">
        <v>173</v>
      </c>
      <c r="X1220">
        <v>70073</v>
      </c>
      <c r="Z1220">
        <f t="shared" si="99"/>
        <v>37</v>
      </c>
      <c r="AA1220">
        <v>2</v>
      </c>
      <c r="AB1220">
        <v>20140</v>
      </c>
      <c r="AC1220">
        <v>20111</v>
      </c>
      <c r="AD1220">
        <v>20121</v>
      </c>
      <c r="AE1220">
        <v>20451</v>
      </c>
      <c r="AF1220">
        <v>20131</v>
      </c>
      <c r="AG1220">
        <v>20140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</row>
    <row r="1221" spans="1:39" ht="132" x14ac:dyDescent="0.15">
      <c r="A1221" s="1"/>
      <c r="B1221" s="35">
        <v>640016</v>
      </c>
      <c r="C1221" s="36">
        <v>4</v>
      </c>
      <c r="D1221" s="35">
        <v>16</v>
      </c>
      <c r="E1221" s="35">
        <v>640017</v>
      </c>
      <c r="F1221" s="37" t="s">
        <v>92</v>
      </c>
      <c r="G1221" s="37" t="s">
        <v>60</v>
      </c>
      <c r="H1221" s="38" t="str">
        <f t="shared" si="100"/>
        <v>[{"item_id":4,"count":10000}]</v>
      </c>
      <c r="I1221" s="39"/>
      <c r="J1221" s="39" t="str">
        <f t="shared" si="98"/>
        <v>[
{"monster_id":20050,"level":38,"stage":1,"spos":1,"cpos":1},
{"monster_id":20040,"level":38,"stage":1,"spos":2,"cpos":2},
{"monster_id":20181,"level":38,"stage":1,"spos":3,"cpos":3},
{"monster_id":20451,"level":38,"stage":1,"spos":4,"cpos":4},
{"monster_id":20010,"level":38,"stage":1,"spos":5,"cpos":5},
{"monster_id":20160,"level":38,"stage":1,"spos":6,"cpos":6}
]</v>
      </c>
      <c r="L1221" s="3">
        <f t="shared" si="93"/>
        <v>1</v>
      </c>
      <c r="M1221" s="3">
        <f t="shared" si="94"/>
        <v>6</v>
      </c>
      <c r="R1221" s="24" t="s">
        <v>62</v>
      </c>
      <c r="X1221">
        <v>70073</v>
      </c>
      <c r="Z1221">
        <f t="shared" si="99"/>
        <v>38</v>
      </c>
      <c r="AA1221">
        <v>1</v>
      </c>
      <c r="AB1221">
        <v>20050</v>
      </c>
      <c r="AC1221">
        <v>20040</v>
      </c>
      <c r="AD1221">
        <v>20181</v>
      </c>
      <c r="AE1221">
        <v>20451</v>
      </c>
      <c r="AF1221">
        <v>20010</v>
      </c>
      <c r="AG1221">
        <v>20160</v>
      </c>
      <c r="AH1221">
        <v>1</v>
      </c>
      <c r="AI1221">
        <v>1</v>
      </c>
      <c r="AJ1221">
        <v>1</v>
      </c>
      <c r="AK1221">
        <v>1</v>
      </c>
      <c r="AL1221">
        <v>1</v>
      </c>
      <c r="AM1221">
        <v>1</v>
      </c>
    </row>
    <row r="1222" spans="1:39" ht="132" x14ac:dyDescent="0.15">
      <c r="A1222" s="1"/>
      <c r="B1222" s="35">
        <v>640017</v>
      </c>
      <c r="C1222" s="36">
        <v>4</v>
      </c>
      <c r="D1222" s="35">
        <v>17</v>
      </c>
      <c r="E1222" s="35">
        <v>640018</v>
      </c>
      <c r="F1222" s="37" t="s">
        <v>92</v>
      </c>
      <c r="G1222" s="37" t="s">
        <v>60</v>
      </c>
      <c r="H1222" s="38" t="str">
        <f t="shared" si="100"/>
        <v>[{"item_id":1,"count":10000}]</v>
      </c>
      <c r="I1222" s="39"/>
      <c r="J1222" s="39" t="str">
        <f t="shared" si="98"/>
        <v>[
{"monster_id":20400,"level":39,"stage":1,"spos":1,"cpos":1},
{"monster_id":20471,"level":39,"stage":1,"spos":2,"cpos":2},
{"monster_id":20311,"level":39,"stage":1,"spos":3,"cpos":3},
{"monster_id":20150,"level":39,"stage":1,"spos":4,"cpos":4},
{"monster_id":20180,"level":39,"stage":1,"spos":5,"cpos":5},
{"monster_id":20111,"level":39,"stage":1,"spos":6,"cpos":6}
]</v>
      </c>
      <c r="L1222" s="3">
        <f t="shared" ref="L1222:L1285" si="101">MOD(B1222,5)</f>
        <v>2</v>
      </c>
      <c r="M1222" s="3">
        <f t="shared" ref="M1222:M1285" si="102">MOD(B1222,10)</f>
        <v>7</v>
      </c>
      <c r="S1222" s="24" t="s">
        <v>63</v>
      </c>
      <c r="X1222">
        <v>70073</v>
      </c>
      <c r="Z1222">
        <f t="shared" si="99"/>
        <v>39</v>
      </c>
      <c r="AA1222">
        <v>1</v>
      </c>
      <c r="AB1222">
        <v>20400</v>
      </c>
      <c r="AC1222">
        <v>20471</v>
      </c>
      <c r="AD1222">
        <v>20311</v>
      </c>
      <c r="AE1222">
        <v>20150</v>
      </c>
      <c r="AF1222">
        <v>20180</v>
      </c>
      <c r="AG1222">
        <v>20111</v>
      </c>
      <c r="AH1222">
        <v>1</v>
      </c>
      <c r="AI1222">
        <v>1</v>
      </c>
      <c r="AJ1222">
        <v>1</v>
      </c>
      <c r="AK1222">
        <v>1</v>
      </c>
      <c r="AL1222">
        <v>1</v>
      </c>
      <c r="AM1222">
        <v>1</v>
      </c>
    </row>
    <row r="1223" spans="1:39" ht="132" x14ac:dyDescent="0.15">
      <c r="A1223" s="1"/>
      <c r="B1223" s="35">
        <v>640018</v>
      </c>
      <c r="C1223" s="36">
        <v>4</v>
      </c>
      <c r="D1223" s="35">
        <v>18</v>
      </c>
      <c r="E1223" s="35">
        <v>640019</v>
      </c>
      <c r="F1223" s="37" t="s">
        <v>92</v>
      </c>
      <c r="G1223" s="37" t="s">
        <v>60</v>
      </c>
      <c r="H1223" s="38" t="str">
        <f t="shared" si="100"/>
        <v>[{"item_id":4,"count":10000}]</v>
      </c>
      <c r="I1223" s="39"/>
      <c r="J1223" s="39" t="str">
        <f t="shared" si="98"/>
        <v>[
{"monster_id":20130,"level":40,"stage":1,"spos":1,"cpos":1},
{"monster_id":20471,"level":40,"stage":1,"spos":2,"cpos":2},
{"monster_id":20080,"level":40,"stage":1,"spos":3,"cpos":3},
{"monster_id":20051,"level":40,"stage":1,"spos":4,"cpos":4},
{"monster_id":20460,"level":40,"stage":1,"spos":5,"cpos":5},
{"monster_id":20050,"level":40,"stage":1,"spos":6,"cpos":6}
]</v>
      </c>
      <c r="L1223" s="3">
        <f t="shared" si="101"/>
        <v>3</v>
      </c>
      <c r="M1223" s="3">
        <f t="shared" si="102"/>
        <v>8</v>
      </c>
      <c r="R1223" s="24" t="s">
        <v>62</v>
      </c>
      <c r="X1223">
        <v>70073</v>
      </c>
      <c r="Z1223">
        <f t="shared" si="99"/>
        <v>40</v>
      </c>
      <c r="AA1223">
        <v>1</v>
      </c>
      <c r="AB1223">
        <v>20130</v>
      </c>
      <c r="AC1223">
        <v>20471</v>
      </c>
      <c r="AD1223">
        <v>20080</v>
      </c>
      <c r="AE1223">
        <v>20051</v>
      </c>
      <c r="AF1223">
        <v>20460</v>
      </c>
      <c r="AG1223">
        <v>20050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</row>
    <row r="1224" spans="1:39" ht="132" x14ac:dyDescent="0.15">
      <c r="A1224" s="1"/>
      <c r="B1224" s="35">
        <v>640019</v>
      </c>
      <c r="C1224" s="36">
        <v>4</v>
      </c>
      <c r="D1224" s="35">
        <v>19</v>
      </c>
      <c r="E1224" s="35">
        <v>640020</v>
      </c>
      <c r="F1224" s="37" t="s">
        <v>92</v>
      </c>
      <c r="G1224" s="37" t="s">
        <v>60</v>
      </c>
      <c r="H1224" s="38" t="str">
        <f t="shared" si="100"/>
        <v>[{"item_id":1,"count":10000}]</v>
      </c>
      <c r="I1224" s="39"/>
      <c r="J1224" s="39" t="str">
        <f t="shared" si="98"/>
        <v>[
{"monster_id":20330,"level":41,"stage":1,"spos":1,"cpos":1},
{"monster_id":20451,"level":41,"stage":1,"spos":2,"cpos":2},
{"monster_id":20380,"level":41,"stage":1,"spos":3,"cpos":3},
{"monster_id":20331,"level":41,"stage":1,"spos":4,"cpos":4},
{"monster_id":20081,"level":41,"stage":1,"spos":5,"cpos":5},
{"monster_id":20390,"level":41,"stage":1,"spos":6,"cpos":6}
]</v>
      </c>
      <c r="L1224" s="3">
        <f t="shared" si="101"/>
        <v>4</v>
      </c>
      <c r="M1224" s="3">
        <f t="shared" si="102"/>
        <v>9</v>
      </c>
      <c r="S1224" s="24" t="s">
        <v>63</v>
      </c>
      <c r="X1224">
        <v>70073</v>
      </c>
      <c r="Z1224">
        <f t="shared" si="99"/>
        <v>41</v>
      </c>
      <c r="AA1224">
        <v>1</v>
      </c>
      <c r="AB1224">
        <v>20330</v>
      </c>
      <c r="AC1224">
        <v>20451</v>
      </c>
      <c r="AD1224">
        <v>20380</v>
      </c>
      <c r="AE1224">
        <v>20331</v>
      </c>
      <c r="AF1224">
        <v>20081</v>
      </c>
      <c r="AG1224">
        <v>20390</v>
      </c>
      <c r="AH1224">
        <v>1</v>
      </c>
      <c r="AI1224">
        <v>1</v>
      </c>
      <c r="AJ1224">
        <v>1</v>
      </c>
      <c r="AK1224">
        <v>1</v>
      </c>
      <c r="AL1224">
        <v>1</v>
      </c>
      <c r="AM1224">
        <v>1</v>
      </c>
    </row>
    <row r="1225" spans="1:39" ht="132" x14ac:dyDescent="0.15">
      <c r="A1225" s="1"/>
      <c r="B1225" s="35">
        <v>640020</v>
      </c>
      <c r="C1225" s="36">
        <v>4</v>
      </c>
      <c r="D1225" s="35">
        <v>20</v>
      </c>
      <c r="E1225" s="35">
        <v>640021</v>
      </c>
      <c r="F1225" s="37" t="s">
        <v>92</v>
      </c>
      <c r="G1225" s="37" t="s">
        <v>60</v>
      </c>
      <c r="H1225" s="38" t="str">
        <f t="shared" si="100"/>
        <v>[{"item_id":174,"count":2}]</v>
      </c>
      <c r="I1225" s="39">
        <v>1</v>
      </c>
      <c r="J1225" s="39" t="str">
        <f>"[
{""monster_id"":"&amp;AB1225&amp;",""level"":"&amp;Z1225&amp;",""stage"":"&amp;AH1225&amp;",""spos"":1,""cpos"":1,""boss"":1},
{""monster_id"":"&amp;AC1225&amp;",""level"":"&amp;Z1225&amp;",""stage"":"&amp;AI1225&amp;",""spos"":2,""cpos"":2},
{""monster_id"":"&amp;AD1225&amp;",""level"":"&amp;Z1225&amp;",""stage"":"&amp;AJ1225&amp;",""spos"":3,""cpos"":3},
{""monster_id"":"&amp;AE1225&amp;",""level"":"&amp;Z1225&amp;",""stage"":"&amp;AK1225&amp;",""spos"":4,""cpos"":4},
{""monster_id"":"&amp;AF1225&amp;",""level"":"&amp;Z1225&amp;",""stage"":"&amp;AL1225&amp;",""spos"":5,""cpos"":5},
{""monster_id"":"&amp;AG1225&amp;",""level"":"&amp;Z1225&amp;",""stage"":"&amp;AM1225&amp;",""spos"":6,""cpos"":6}
]"</f>
        <v>[
{"monster_id":20151,"level":43,"stage":1,"spos":1,"cpos":1,"boss":1},
{"monster_id":20160,"level":43,"stage":1,"spos":2,"cpos":2},
{"monster_id":20411,"level":43,"stage":1,"spos":3,"cpos":3},
{"monster_id":20341,"level":43,"stage":1,"spos":4,"cpos":4},
{"monster_id":20180,"level":43,"stage":1,"spos":5,"cpos":5},
{"monster_id":20420,"level":43,"stage":1,"spos":6,"cpos":6}
]</v>
      </c>
      <c r="L1225" s="3">
        <f t="shared" si="101"/>
        <v>0</v>
      </c>
      <c r="M1225" s="3">
        <f t="shared" si="102"/>
        <v>0</v>
      </c>
      <c r="T1225" s="24" t="str">
        <f>"{""item_id"":"&amp;W1225&amp;",""count"":2}"</f>
        <v>{"item_id":174,"count":2}</v>
      </c>
      <c r="W1225">
        <v>174</v>
      </c>
      <c r="X1225">
        <v>70073</v>
      </c>
      <c r="Z1225">
        <f t="shared" si="99"/>
        <v>43</v>
      </c>
      <c r="AA1225">
        <v>2</v>
      </c>
      <c r="AB1225">
        <v>20151</v>
      </c>
      <c r="AC1225">
        <v>20160</v>
      </c>
      <c r="AD1225">
        <v>20411</v>
      </c>
      <c r="AE1225">
        <v>20341</v>
      </c>
      <c r="AF1225">
        <v>20180</v>
      </c>
      <c r="AG1225">
        <v>20420</v>
      </c>
      <c r="AH1225">
        <v>1</v>
      </c>
      <c r="AI1225">
        <v>1</v>
      </c>
      <c r="AJ1225">
        <v>1</v>
      </c>
      <c r="AK1225">
        <v>1</v>
      </c>
      <c r="AL1225">
        <v>1</v>
      </c>
      <c r="AM1225">
        <v>1</v>
      </c>
    </row>
    <row r="1226" spans="1:39" ht="132" x14ac:dyDescent="0.15">
      <c r="A1226" s="1"/>
      <c r="B1226" s="35">
        <v>640021</v>
      </c>
      <c r="C1226" s="36">
        <v>4</v>
      </c>
      <c r="D1226" s="35">
        <v>21</v>
      </c>
      <c r="E1226" s="35">
        <v>640022</v>
      </c>
      <c r="F1226" s="37" t="s">
        <v>92</v>
      </c>
      <c r="G1226" s="37" t="s">
        <v>60</v>
      </c>
      <c r="H1226" s="38" t="str">
        <f t="shared" si="100"/>
        <v>[{"item_id":4,"count":10000}]</v>
      </c>
      <c r="I1226" s="39"/>
      <c r="J1226" s="39" t="str">
        <f t="shared" si="98"/>
        <v>[
{"monster_id":20131,"level":44,"stage":1,"spos":1,"cpos":1},
{"monster_id":20471,"level":44,"stage":1,"spos":2,"cpos":2},
{"monster_id":20471,"level":44,"stage":1,"spos":3,"cpos":3},
{"monster_id":20041,"level":44,"stage":1,"spos":4,"cpos":4},
{"monster_id":20471,"level":44,"stage":1,"spos":5,"cpos":5},
{"monster_id":20361,"level":44,"stage":1,"spos":6,"cpos":6}
]</v>
      </c>
      <c r="L1226" s="3">
        <f t="shared" si="101"/>
        <v>1</v>
      </c>
      <c r="M1226" s="3">
        <f t="shared" si="102"/>
        <v>1</v>
      </c>
      <c r="R1226" s="24" t="s">
        <v>62</v>
      </c>
      <c r="X1226">
        <v>70073</v>
      </c>
      <c r="Z1226">
        <f t="shared" si="99"/>
        <v>44</v>
      </c>
      <c r="AA1226">
        <v>1</v>
      </c>
      <c r="AB1226">
        <v>20131</v>
      </c>
      <c r="AC1226">
        <v>20471</v>
      </c>
      <c r="AD1226">
        <v>20471</v>
      </c>
      <c r="AE1226">
        <v>20041</v>
      </c>
      <c r="AF1226">
        <v>20471</v>
      </c>
      <c r="AG1226">
        <v>20361</v>
      </c>
      <c r="AH1226">
        <v>1</v>
      </c>
      <c r="AI1226">
        <v>1</v>
      </c>
      <c r="AJ1226">
        <v>1</v>
      </c>
      <c r="AK1226">
        <v>1</v>
      </c>
      <c r="AL1226">
        <v>1</v>
      </c>
      <c r="AM1226">
        <v>1</v>
      </c>
    </row>
    <row r="1227" spans="1:39" ht="132" x14ac:dyDescent="0.15">
      <c r="A1227" s="1"/>
      <c r="B1227" s="35">
        <v>640022</v>
      </c>
      <c r="C1227" s="36">
        <v>4</v>
      </c>
      <c r="D1227" s="35">
        <v>22</v>
      </c>
      <c r="E1227" s="35">
        <v>640023</v>
      </c>
      <c r="F1227" s="37" t="s">
        <v>92</v>
      </c>
      <c r="G1227" s="37" t="s">
        <v>60</v>
      </c>
      <c r="H1227" s="38" t="str">
        <f t="shared" si="100"/>
        <v>[{"item_id":1,"count":10000}]</v>
      </c>
      <c r="I1227" s="39"/>
      <c r="J1227" s="39" t="str">
        <f t="shared" si="98"/>
        <v>[
{"monster_id":20060,"level":45,"stage":1,"spos":1,"cpos":1},
{"monster_id":20070,"level":45,"stage":1,"spos":2,"cpos":2},
{"monster_id":20341,"level":45,"stage":1,"spos":3,"cpos":3},
{"monster_id":20410,"level":45,"stage":1,"spos":4,"cpos":4},
{"monster_id":20181,"level":45,"stage":1,"spos":5,"cpos":5},
{"monster_id":20310,"level":45,"stage":1,"spos":6,"cpos":6}
]</v>
      </c>
      <c r="L1227" s="3">
        <f t="shared" si="101"/>
        <v>2</v>
      </c>
      <c r="M1227" s="3">
        <f t="shared" si="102"/>
        <v>2</v>
      </c>
      <c r="S1227" s="24" t="s">
        <v>63</v>
      </c>
      <c r="X1227">
        <v>70073</v>
      </c>
      <c r="Z1227">
        <f t="shared" si="99"/>
        <v>45</v>
      </c>
      <c r="AA1227">
        <v>1</v>
      </c>
      <c r="AB1227">
        <v>20060</v>
      </c>
      <c r="AC1227">
        <v>20070</v>
      </c>
      <c r="AD1227">
        <v>20341</v>
      </c>
      <c r="AE1227">
        <v>20410</v>
      </c>
      <c r="AF1227">
        <v>20181</v>
      </c>
      <c r="AG1227">
        <v>20310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</row>
    <row r="1228" spans="1:39" ht="132" x14ac:dyDescent="0.15">
      <c r="A1228" s="1"/>
      <c r="B1228" s="35">
        <v>640023</v>
      </c>
      <c r="C1228" s="36">
        <v>4</v>
      </c>
      <c r="D1228" s="35">
        <v>23</v>
      </c>
      <c r="E1228" s="35">
        <v>640024</v>
      </c>
      <c r="F1228" s="37" t="s">
        <v>92</v>
      </c>
      <c r="G1228" s="37" t="s">
        <v>60</v>
      </c>
      <c r="H1228" s="38" t="str">
        <f t="shared" si="100"/>
        <v>[{"item_id":4,"count":10000}]</v>
      </c>
      <c r="I1228" s="39"/>
      <c r="J1228" s="39" t="str">
        <f t="shared" si="98"/>
        <v>[
{"monster_id":20350,"level":46,"stage":1,"spos":1,"cpos":1},
{"monster_id":20310,"level":46,"stage":1,"spos":2,"cpos":2},
{"monster_id":20431,"level":46,"stage":1,"spos":3,"cpos":3},
{"monster_id":20360,"level":46,"stage":1,"spos":4,"cpos":4},
{"monster_id":20041,"level":46,"stage":1,"spos":5,"cpos":5},
{"monster_id":20431,"level":46,"stage":1,"spos":6,"cpos":6}
]</v>
      </c>
      <c r="L1228" s="3">
        <f t="shared" si="101"/>
        <v>3</v>
      </c>
      <c r="M1228" s="3">
        <f t="shared" si="102"/>
        <v>3</v>
      </c>
      <c r="R1228" s="24" t="s">
        <v>62</v>
      </c>
      <c r="X1228">
        <v>70073</v>
      </c>
      <c r="Z1228">
        <f t="shared" si="99"/>
        <v>46</v>
      </c>
      <c r="AA1228">
        <v>1</v>
      </c>
      <c r="AB1228">
        <v>20350</v>
      </c>
      <c r="AC1228">
        <v>20310</v>
      </c>
      <c r="AD1228">
        <v>20431</v>
      </c>
      <c r="AE1228">
        <v>20360</v>
      </c>
      <c r="AF1228">
        <v>20041</v>
      </c>
      <c r="AG1228">
        <v>20431</v>
      </c>
      <c r="AH1228">
        <v>1</v>
      </c>
      <c r="AI1228">
        <v>1</v>
      </c>
      <c r="AJ1228">
        <v>1</v>
      </c>
      <c r="AK1228">
        <v>1</v>
      </c>
      <c r="AL1228">
        <v>1</v>
      </c>
      <c r="AM1228">
        <v>1</v>
      </c>
    </row>
    <row r="1229" spans="1:39" ht="132" x14ac:dyDescent="0.15">
      <c r="A1229" s="1"/>
      <c r="B1229" s="35">
        <v>640024</v>
      </c>
      <c r="C1229" s="36">
        <v>4</v>
      </c>
      <c r="D1229" s="35">
        <v>24</v>
      </c>
      <c r="E1229" s="35">
        <v>640025</v>
      </c>
      <c r="F1229" s="37" t="s">
        <v>92</v>
      </c>
      <c r="G1229" s="37" t="s">
        <v>60</v>
      </c>
      <c r="H1229" s="38" t="str">
        <f t="shared" si="100"/>
        <v>[{"item_id":1,"count":10000}]</v>
      </c>
      <c r="I1229" s="39"/>
      <c r="J1229" s="39" t="str">
        <f t="shared" si="98"/>
        <v>[
{"monster_id":20111,"level":47,"stage":1,"spos":1,"cpos":1},
{"monster_id":20461,"level":47,"stage":1,"spos":2,"cpos":2},
{"monster_id":20420,"level":47,"stage":1,"spos":3,"cpos":3},
{"monster_id":20120,"level":47,"stage":1,"spos":4,"cpos":4},
{"monster_id":20421,"level":47,"stage":1,"spos":5,"cpos":5},
{"monster_id":20121,"level":47,"stage":1,"spos":6,"cpos":6}
]</v>
      </c>
      <c r="L1229" s="3">
        <f t="shared" si="101"/>
        <v>4</v>
      </c>
      <c r="M1229" s="3">
        <f t="shared" si="102"/>
        <v>4</v>
      </c>
      <c r="S1229" s="24" t="s">
        <v>63</v>
      </c>
      <c r="X1229">
        <v>70073</v>
      </c>
      <c r="Z1229">
        <f t="shared" si="99"/>
        <v>47</v>
      </c>
      <c r="AA1229">
        <v>1</v>
      </c>
      <c r="AB1229">
        <v>20111</v>
      </c>
      <c r="AC1229">
        <v>20461</v>
      </c>
      <c r="AD1229">
        <v>20420</v>
      </c>
      <c r="AE1229">
        <v>20120</v>
      </c>
      <c r="AF1229">
        <v>20421</v>
      </c>
      <c r="AG1229">
        <v>20121</v>
      </c>
      <c r="AH1229">
        <v>1</v>
      </c>
      <c r="AI1229">
        <v>1</v>
      </c>
      <c r="AJ1229">
        <v>1</v>
      </c>
      <c r="AK1229">
        <v>1</v>
      </c>
      <c r="AL1229">
        <v>1</v>
      </c>
      <c r="AM1229">
        <v>1</v>
      </c>
    </row>
    <row r="1230" spans="1:39" ht="132" x14ac:dyDescent="0.15">
      <c r="A1230" s="1"/>
      <c r="B1230" s="35">
        <v>640025</v>
      </c>
      <c r="C1230" s="36">
        <v>4</v>
      </c>
      <c r="D1230" s="35">
        <v>25</v>
      </c>
      <c r="E1230" s="35">
        <v>640026</v>
      </c>
      <c r="F1230" s="37" t="s">
        <v>92</v>
      </c>
      <c r="G1230" s="37" t="s">
        <v>60</v>
      </c>
      <c r="H1230" s="38" t="str">
        <f t="shared" si="100"/>
        <v>[{"item_id":70073,"count":6}]</v>
      </c>
      <c r="I1230" s="39">
        <v>1</v>
      </c>
      <c r="J1230" s="39" t="str">
        <f>"[
{""monster_id"":"&amp;AB1230&amp;",""level"":"&amp;Z1230&amp;",""stage"":"&amp;AH1230&amp;",""spos"":1,""cpos"":1,""boss"":1},
{""monster_id"":"&amp;AC1230&amp;",""level"":"&amp;Z1230&amp;",""stage"":"&amp;AI1230&amp;",""spos"":2,""cpos"":2},
{""monster_id"":"&amp;AD1230&amp;",""level"":"&amp;Z1230&amp;",""stage"":"&amp;AJ1230&amp;",""spos"":3,""cpos"":3},
{""monster_id"":"&amp;AE1230&amp;",""level"":"&amp;Z1230&amp;",""stage"":"&amp;AK1230&amp;",""spos"":4,""cpos"":4},
{""monster_id"":"&amp;AF1230&amp;",""level"":"&amp;Z1230&amp;",""stage"":"&amp;AL1230&amp;",""spos"":5,""cpos"":5},
{""monster_id"":"&amp;AG1230&amp;",""level"":"&amp;Z1230&amp;",""stage"":"&amp;AM1230&amp;",""spos"":6,""cpos"":6}
]"</f>
        <v>[
{"monster_id":20011,"level":49,"stage":1,"spos":1,"cpos":1,"boss":1},
{"monster_id":20460,"level":49,"stage":1,"spos":2,"cpos":2},
{"monster_id":20151,"level":49,"stage":1,"spos":3,"cpos":3},
{"monster_id":20401,"level":49,"stage":1,"spos":4,"cpos":4},
{"monster_id":20350,"level":49,"stage":1,"spos":5,"cpos":5},
{"monster_id":20350,"level":49,"stage":1,"spos":6,"cpos":6}
]</v>
      </c>
      <c r="L1230" s="3">
        <f t="shared" si="101"/>
        <v>0</v>
      </c>
      <c r="M1230" s="3">
        <f t="shared" si="102"/>
        <v>5</v>
      </c>
      <c r="U1230" s="24" t="str">
        <f>"{""item_id"":"&amp;X1230&amp;",""count"":6}"</f>
        <v>{"item_id":70073,"count":6}</v>
      </c>
      <c r="X1230">
        <v>70073</v>
      </c>
      <c r="Z1230">
        <f t="shared" si="99"/>
        <v>49</v>
      </c>
      <c r="AA1230">
        <v>2</v>
      </c>
      <c r="AB1230">
        <v>20011</v>
      </c>
      <c r="AC1230">
        <v>20460</v>
      </c>
      <c r="AD1230">
        <v>20151</v>
      </c>
      <c r="AE1230">
        <v>20401</v>
      </c>
      <c r="AF1230">
        <v>20350</v>
      </c>
      <c r="AG1230">
        <v>20350</v>
      </c>
      <c r="AH1230">
        <v>1</v>
      </c>
      <c r="AI1230">
        <v>1</v>
      </c>
      <c r="AJ1230">
        <v>1</v>
      </c>
      <c r="AK1230">
        <v>1</v>
      </c>
      <c r="AL1230">
        <v>1</v>
      </c>
      <c r="AM1230">
        <v>1</v>
      </c>
    </row>
    <row r="1231" spans="1:39" ht="132" x14ac:dyDescent="0.15">
      <c r="A1231" s="1"/>
      <c r="B1231" s="35">
        <v>640026</v>
      </c>
      <c r="C1231" s="36">
        <v>4</v>
      </c>
      <c r="D1231" s="35">
        <v>26</v>
      </c>
      <c r="E1231" s="35">
        <v>640027</v>
      </c>
      <c r="F1231" s="37" t="s">
        <v>92</v>
      </c>
      <c r="G1231" s="37" t="s">
        <v>60</v>
      </c>
      <c r="H1231" s="38" t="str">
        <f t="shared" si="100"/>
        <v>[{"item_id":4,"count":10000}]</v>
      </c>
      <c r="I1231" s="39"/>
      <c r="J1231" s="39" t="str">
        <f t="shared" si="98"/>
        <v>[
{"monster_id":20451,"level":50,"stage":1,"spos":1,"cpos":1},
{"monster_id":20081,"level":50,"stage":1,"spos":2,"cpos":2},
{"monster_id":20050,"level":50,"stage":1,"spos":3,"cpos":3},
{"monster_id":20171,"level":50,"stage":1,"spos":4,"cpos":4},
{"monster_id":20170,"level":50,"stage":1,"spos":5,"cpos":5},
{"monster_id":20060,"level":50,"stage":1,"spos":6,"cpos":6}
]</v>
      </c>
      <c r="L1231" s="3">
        <f t="shared" si="101"/>
        <v>1</v>
      </c>
      <c r="M1231" s="3">
        <f t="shared" si="102"/>
        <v>6</v>
      </c>
      <c r="R1231" s="24" t="s">
        <v>62</v>
      </c>
      <c r="X1231">
        <v>70073</v>
      </c>
      <c r="Z1231">
        <f t="shared" si="99"/>
        <v>50</v>
      </c>
      <c r="AA1231">
        <v>1</v>
      </c>
      <c r="AB1231">
        <v>20451</v>
      </c>
      <c r="AC1231">
        <v>20081</v>
      </c>
      <c r="AD1231">
        <v>20050</v>
      </c>
      <c r="AE1231">
        <v>20171</v>
      </c>
      <c r="AF1231">
        <v>20170</v>
      </c>
      <c r="AG1231">
        <v>20060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</row>
    <row r="1232" spans="1:39" ht="132" x14ac:dyDescent="0.15">
      <c r="A1232" s="1"/>
      <c r="B1232" s="35">
        <v>640027</v>
      </c>
      <c r="C1232" s="36">
        <v>4</v>
      </c>
      <c r="D1232" s="35">
        <v>27</v>
      </c>
      <c r="E1232" s="35">
        <v>640028</v>
      </c>
      <c r="F1232" s="37" t="s">
        <v>92</v>
      </c>
      <c r="G1232" s="37" t="s">
        <v>60</v>
      </c>
      <c r="H1232" s="38" t="str">
        <f t="shared" si="100"/>
        <v>[{"item_id":1,"count":10000}]</v>
      </c>
      <c r="I1232" s="39"/>
      <c r="J1232" s="39" t="str">
        <f t="shared" si="98"/>
        <v>[
{"monster_id":20081,"level":51,"stage":1,"spos":1,"cpos":1},
{"monster_id":20360,"level":51,"stage":1,"spos":2,"cpos":2},
{"monster_id":20361,"level":51,"stage":1,"spos":3,"cpos":3},
{"monster_id":20420,"level":51,"stage":1,"spos":4,"cpos":4},
{"monster_id":20060,"level":51,"stage":1,"spos":5,"cpos":5},
{"monster_id":20150,"level":51,"stage":1,"spos":6,"cpos":6}
]</v>
      </c>
      <c r="L1232" s="3">
        <f t="shared" si="101"/>
        <v>2</v>
      </c>
      <c r="M1232" s="3">
        <f t="shared" si="102"/>
        <v>7</v>
      </c>
      <c r="S1232" s="24" t="s">
        <v>63</v>
      </c>
      <c r="X1232">
        <v>70073</v>
      </c>
      <c r="Z1232">
        <f t="shared" si="99"/>
        <v>51</v>
      </c>
      <c r="AA1232">
        <v>1</v>
      </c>
      <c r="AB1232">
        <v>20081</v>
      </c>
      <c r="AC1232">
        <v>20360</v>
      </c>
      <c r="AD1232">
        <v>20361</v>
      </c>
      <c r="AE1232">
        <v>20420</v>
      </c>
      <c r="AF1232">
        <v>20060</v>
      </c>
      <c r="AG1232">
        <v>20150</v>
      </c>
      <c r="AH1232">
        <v>1</v>
      </c>
      <c r="AI1232">
        <v>1</v>
      </c>
      <c r="AJ1232">
        <v>1</v>
      </c>
      <c r="AK1232">
        <v>1</v>
      </c>
      <c r="AL1232">
        <v>1</v>
      </c>
      <c r="AM1232">
        <v>1</v>
      </c>
    </row>
    <row r="1233" spans="1:39" ht="132" x14ac:dyDescent="0.15">
      <c r="A1233" s="1"/>
      <c r="B1233" s="35">
        <v>640028</v>
      </c>
      <c r="C1233" s="36">
        <v>4</v>
      </c>
      <c r="D1233" s="35">
        <v>28</v>
      </c>
      <c r="E1233" s="35">
        <v>640029</v>
      </c>
      <c r="F1233" s="37" t="s">
        <v>92</v>
      </c>
      <c r="G1233" s="37" t="s">
        <v>60</v>
      </c>
      <c r="H1233" s="38" t="str">
        <f t="shared" si="100"/>
        <v>[{"item_id":4,"count":10000}]</v>
      </c>
      <c r="I1233" s="39"/>
      <c r="J1233" s="39" t="str">
        <f t="shared" si="98"/>
        <v>[
{"monster_id":20080,"level":52,"stage":1,"spos":1,"cpos":1},
{"monster_id":20470,"level":52,"stage":1,"spos":2,"cpos":2},
{"monster_id":20420,"level":52,"stage":1,"spos":3,"cpos":3},
{"monster_id":20370,"level":52,"stage":1,"spos":4,"cpos":4},
{"monster_id":20461,"level":52,"stage":1,"spos":5,"cpos":5},
{"monster_id":20061,"level":52,"stage":1,"spos":6,"cpos":6}
]</v>
      </c>
      <c r="L1233" s="3">
        <f t="shared" si="101"/>
        <v>3</v>
      </c>
      <c r="M1233" s="3">
        <f t="shared" si="102"/>
        <v>8</v>
      </c>
      <c r="R1233" s="24" t="s">
        <v>62</v>
      </c>
      <c r="X1233">
        <v>70073</v>
      </c>
      <c r="Z1233">
        <f t="shared" si="99"/>
        <v>52</v>
      </c>
      <c r="AA1233">
        <v>1</v>
      </c>
      <c r="AB1233">
        <v>20080</v>
      </c>
      <c r="AC1233">
        <v>20470</v>
      </c>
      <c r="AD1233">
        <v>20420</v>
      </c>
      <c r="AE1233">
        <v>20370</v>
      </c>
      <c r="AF1233">
        <v>20461</v>
      </c>
      <c r="AG1233">
        <v>20061</v>
      </c>
      <c r="AH1233">
        <v>1</v>
      </c>
      <c r="AI1233">
        <v>1</v>
      </c>
      <c r="AJ1233">
        <v>1</v>
      </c>
      <c r="AK1233">
        <v>1</v>
      </c>
      <c r="AL1233">
        <v>1</v>
      </c>
      <c r="AM1233">
        <v>1</v>
      </c>
    </row>
    <row r="1234" spans="1:39" ht="132" x14ac:dyDescent="0.15">
      <c r="A1234" s="1"/>
      <c r="B1234" s="35">
        <v>640029</v>
      </c>
      <c r="C1234" s="36">
        <v>4</v>
      </c>
      <c r="D1234" s="35">
        <v>29</v>
      </c>
      <c r="E1234" s="35">
        <v>640030</v>
      </c>
      <c r="F1234" s="37" t="s">
        <v>92</v>
      </c>
      <c r="G1234" s="37" t="s">
        <v>60</v>
      </c>
      <c r="H1234" s="38" t="str">
        <f t="shared" si="100"/>
        <v>[{"item_id":1,"count":10000}]</v>
      </c>
      <c r="I1234" s="39"/>
      <c r="J1234" s="39" t="str">
        <f t="shared" si="98"/>
        <v>[
{"monster_id":20130,"level":53,"stage":1,"spos":1,"cpos":1},
{"monster_id":20321,"level":53,"stage":1,"spos":2,"cpos":2},
{"monster_id":20171,"level":53,"stage":1,"spos":3,"cpos":3},
{"monster_id":20010,"level":53,"stage":1,"spos":4,"cpos":4},
{"monster_id":20080,"level":53,"stage":1,"spos":5,"cpos":5},
{"monster_id":20471,"level":53,"stage":1,"spos":6,"cpos":6}
]</v>
      </c>
      <c r="L1234" s="3">
        <f t="shared" si="101"/>
        <v>4</v>
      </c>
      <c r="M1234" s="3">
        <f t="shared" si="102"/>
        <v>9</v>
      </c>
      <c r="S1234" s="24" t="s">
        <v>63</v>
      </c>
      <c r="X1234">
        <v>70073</v>
      </c>
      <c r="Z1234">
        <f t="shared" si="99"/>
        <v>53</v>
      </c>
      <c r="AA1234">
        <v>1</v>
      </c>
      <c r="AB1234">
        <v>20130</v>
      </c>
      <c r="AC1234">
        <v>20321</v>
      </c>
      <c r="AD1234">
        <v>20171</v>
      </c>
      <c r="AE1234">
        <v>20010</v>
      </c>
      <c r="AF1234">
        <v>20080</v>
      </c>
      <c r="AG1234">
        <v>20471</v>
      </c>
      <c r="AH1234">
        <v>1</v>
      </c>
      <c r="AI1234">
        <v>1</v>
      </c>
      <c r="AJ1234">
        <v>1</v>
      </c>
      <c r="AK1234">
        <v>1</v>
      </c>
      <c r="AL1234">
        <v>1</v>
      </c>
      <c r="AM1234">
        <v>1</v>
      </c>
    </row>
    <row r="1235" spans="1:39" ht="132" x14ac:dyDescent="0.15">
      <c r="A1235" s="1"/>
      <c r="B1235" s="35">
        <v>640030</v>
      </c>
      <c r="C1235" s="36">
        <v>4</v>
      </c>
      <c r="D1235" s="35">
        <v>30</v>
      </c>
      <c r="E1235" s="35">
        <v>640031</v>
      </c>
      <c r="F1235" s="37" t="s">
        <v>92</v>
      </c>
      <c r="G1235" s="37" t="s">
        <v>60</v>
      </c>
      <c r="H1235" s="38" t="str">
        <f t="shared" si="100"/>
        <v>[{"item_id":171,"count":7}]</v>
      </c>
      <c r="I1235" s="39">
        <v>1</v>
      </c>
      <c r="J1235" s="39" t="str">
        <f>"[
{""monster_id"":"&amp;AB1235&amp;",""level"":"&amp;Z1235&amp;",""stage"":"&amp;AH1235&amp;",""spos"":1,""cpos"":1,""boss"":1},
{""monster_id"":"&amp;AC1235&amp;",""level"":"&amp;Z1235&amp;",""stage"":"&amp;AI1235&amp;",""spos"":2,""cpos"":2},
{""monster_id"":"&amp;AD1235&amp;",""level"":"&amp;Z1235&amp;",""stage"":"&amp;AJ1235&amp;",""spos"":3,""cpos"":3},
{""monster_id"":"&amp;AE1235&amp;",""level"":"&amp;Z1235&amp;",""stage"":"&amp;AK1235&amp;",""spos"":4,""cpos"":4},
{""monster_id"":"&amp;AF1235&amp;",""level"":"&amp;Z1235&amp;",""stage"":"&amp;AL1235&amp;",""spos"":5,""cpos"":5},
{""monster_id"":"&amp;AG1235&amp;",""level"":"&amp;Z1235&amp;",""stage"":"&amp;AM1235&amp;",""spos"":6,""cpos"":6}
]"</f>
        <v>[
{"monster_id":20051,"level":55,"stage":2,"spos":1,"cpos":1,"boss":1},
{"monster_id":20430,"level":55,"stage":2,"spos":2,"cpos":2},
{"monster_id":20050,"level":55,"stage":2,"spos":3,"cpos":3},
{"monster_id":20321,"level":55,"stage":2,"spos":4,"cpos":4},
{"monster_id":20371,"level":55,"stage":2,"spos":5,"cpos":5},
{"monster_id":20431,"level":55,"stage":2,"spos":6,"cpos":6}
]</v>
      </c>
      <c r="L1235" s="3">
        <f t="shared" si="101"/>
        <v>0</v>
      </c>
      <c r="M1235" s="3">
        <f t="shared" si="102"/>
        <v>0</v>
      </c>
      <c r="T1235" s="24" t="str">
        <f>"{""item_id"":"&amp;W1235&amp;",""count"":7}"</f>
        <v>{"item_id":171,"count":7}</v>
      </c>
      <c r="W1235">
        <v>171</v>
      </c>
      <c r="X1235">
        <v>70073</v>
      </c>
      <c r="Z1235">
        <f t="shared" si="99"/>
        <v>55</v>
      </c>
      <c r="AA1235">
        <v>2</v>
      </c>
      <c r="AB1235">
        <v>20051</v>
      </c>
      <c r="AC1235">
        <v>20430</v>
      </c>
      <c r="AD1235">
        <v>20050</v>
      </c>
      <c r="AE1235">
        <v>20321</v>
      </c>
      <c r="AF1235">
        <v>20371</v>
      </c>
      <c r="AG1235">
        <v>20431</v>
      </c>
      <c r="AH1235">
        <v>2</v>
      </c>
      <c r="AI1235">
        <v>2</v>
      </c>
      <c r="AJ1235">
        <v>2</v>
      </c>
      <c r="AK1235">
        <v>2</v>
      </c>
      <c r="AL1235">
        <v>2</v>
      </c>
      <c r="AM1235">
        <v>2</v>
      </c>
    </row>
    <row r="1236" spans="1:39" ht="132" x14ac:dyDescent="0.15">
      <c r="A1236" s="1"/>
      <c r="B1236" s="35">
        <v>640031</v>
      </c>
      <c r="C1236" s="36">
        <v>4</v>
      </c>
      <c r="D1236" s="35">
        <v>31</v>
      </c>
      <c r="E1236" s="35">
        <v>640032</v>
      </c>
      <c r="F1236" s="37" t="s">
        <v>92</v>
      </c>
      <c r="G1236" s="37" t="s">
        <v>60</v>
      </c>
      <c r="H1236" s="38" t="str">
        <f t="shared" si="100"/>
        <v>[{"item_id":4,"count":10000}]</v>
      </c>
      <c r="I1236" s="39"/>
      <c r="J1236" s="39" t="str">
        <f t="shared" si="98"/>
        <v>[
{"monster_id":20420,"level":56,"stage":2,"spos":1,"cpos":1},
{"monster_id":20072,"level":56,"stage":2,"spos":2,"cpos":2},
{"monster_id":20131,"level":56,"stage":2,"spos":3,"cpos":3},
{"monster_id":20072,"level":56,"stage":2,"spos":4,"cpos":4},
{"monster_id":20170,"level":56,"stage":2,"spos":5,"cpos":5},
{"monster_id":20460,"level":56,"stage":2,"spos":6,"cpos":6}
]</v>
      </c>
      <c r="L1236" s="3">
        <f t="shared" si="101"/>
        <v>1</v>
      </c>
      <c r="M1236" s="3">
        <f t="shared" si="102"/>
        <v>1</v>
      </c>
      <c r="R1236" s="24" t="s">
        <v>62</v>
      </c>
      <c r="X1236">
        <v>70073</v>
      </c>
      <c r="Z1236">
        <f t="shared" si="99"/>
        <v>56</v>
      </c>
      <c r="AA1236">
        <v>1</v>
      </c>
      <c r="AB1236">
        <v>20420</v>
      </c>
      <c r="AC1236">
        <v>20072</v>
      </c>
      <c r="AD1236">
        <v>20131</v>
      </c>
      <c r="AE1236">
        <v>20072</v>
      </c>
      <c r="AF1236">
        <v>20170</v>
      </c>
      <c r="AG1236">
        <v>20460</v>
      </c>
      <c r="AH1236">
        <v>2</v>
      </c>
      <c r="AI1236">
        <v>2</v>
      </c>
      <c r="AJ1236">
        <v>2</v>
      </c>
      <c r="AK1236">
        <v>2</v>
      </c>
      <c r="AL1236">
        <v>2</v>
      </c>
      <c r="AM1236">
        <v>2</v>
      </c>
    </row>
    <row r="1237" spans="1:39" ht="132" x14ac:dyDescent="0.15">
      <c r="A1237" s="1"/>
      <c r="B1237" s="35">
        <v>640032</v>
      </c>
      <c r="C1237" s="36">
        <v>4</v>
      </c>
      <c r="D1237" s="35">
        <v>32</v>
      </c>
      <c r="E1237" s="35">
        <v>640033</v>
      </c>
      <c r="F1237" s="37" t="s">
        <v>92</v>
      </c>
      <c r="G1237" s="37" t="s">
        <v>60</v>
      </c>
      <c r="H1237" s="38" t="str">
        <f t="shared" si="100"/>
        <v>[{"item_id":1,"count":10000}]</v>
      </c>
      <c r="I1237" s="39"/>
      <c r="J1237" s="39" t="str">
        <f t="shared" si="98"/>
        <v>[
{"monster_id":20360,"level":57,"stage":2,"spos":1,"cpos":1},
{"monster_id":20311,"level":57,"stage":2,"spos":2,"cpos":2},
{"monster_id":20050,"level":57,"stage":2,"spos":3,"cpos":3},
{"monster_id":20411,"level":57,"stage":2,"spos":4,"cpos":4},
{"monster_id":20340,"level":57,"stage":2,"spos":5,"cpos":5},
{"monster_id":20112,"level":57,"stage":2,"spos":6,"cpos":6}
]</v>
      </c>
      <c r="L1237" s="3">
        <f t="shared" si="101"/>
        <v>2</v>
      </c>
      <c r="M1237" s="3">
        <f t="shared" si="102"/>
        <v>2</v>
      </c>
      <c r="S1237" s="24" t="s">
        <v>63</v>
      </c>
      <c r="X1237">
        <v>70073</v>
      </c>
      <c r="Z1237">
        <f t="shared" si="99"/>
        <v>57</v>
      </c>
      <c r="AA1237">
        <v>1</v>
      </c>
      <c r="AB1237">
        <v>20360</v>
      </c>
      <c r="AC1237">
        <v>20311</v>
      </c>
      <c r="AD1237">
        <v>20050</v>
      </c>
      <c r="AE1237">
        <v>20411</v>
      </c>
      <c r="AF1237">
        <v>20340</v>
      </c>
      <c r="AG1237">
        <v>20112</v>
      </c>
      <c r="AH1237">
        <v>2</v>
      </c>
      <c r="AI1237">
        <v>2</v>
      </c>
      <c r="AJ1237">
        <v>2</v>
      </c>
      <c r="AK1237">
        <v>2</v>
      </c>
      <c r="AL1237">
        <v>2</v>
      </c>
      <c r="AM1237">
        <v>2</v>
      </c>
    </row>
    <row r="1238" spans="1:39" ht="132" x14ac:dyDescent="0.15">
      <c r="A1238" s="1"/>
      <c r="B1238" s="35">
        <v>640033</v>
      </c>
      <c r="C1238" s="36">
        <v>4</v>
      </c>
      <c r="D1238" s="35">
        <v>33</v>
      </c>
      <c r="E1238" s="35">
        <v>640034</v>
      </c>
      <c r="F1238" s="37" t="s">
        <v>92</v>
      </c>
      <c r="G1238" s="37" t="s">
        <v>60</v>
      </c>
      <c r="H1238" s="38" t="str">
        <f t="shared" si="100"/>
        <v>[{"item_id":4,"count":10000}]</v>
      </c>
      <c r="I1238" s="39"/>
      <c r="J1238" s="39" t="str">
        <f t="shared" si="98"/>
        <v>[
{"monster_id":20182,"level":58,"stage":2,"spos":1,"cpos":1},
{"monster_id":20342,"level":58,"stage":2,"spos":2,"cpos":2},
{"monster_id":20061,"level":58,"stage":2,"spos":3,"cpos":3},
{"monster_id":20040,"level":58,"stage":2,"spos":4,"cpos":4},
{"monster_id":20081,"level":58,"stage":2,"spos":5,"cpos":5},
{"monster_id":20400,"level":58,"stage":2,"spos":6,"cpos":6}
]</v>
      </c>
      <c r="L1238" s="3">
        <f t="shared" si="101"/>
        <v>3</v>
      </c>
      <c r="M1238" s="3">
        <f t="shared" si="102"/>
        <v>3</v>
      </c>
      <c r="R1238" s="24" t="s">
        <v>62</v>
      </c>
      <c r="X1238">
        <v>70073</v>
      </c>
      <c r="Z1238">
        <f t="shared" si="99"/>
        <v>58</v>
      </c>
      <c r="AA1238">
        <v>1</v>
      </c>
      <c r="AB1238">
        <v>20182</v>
      </c>
      <c r="AC1238">
        <v>20342</v>
      </c>
      <c r="AD1238">
        <v>20061</v>
      </c>
      <c r="AE1238">
        <v>20040</v>
      </c>
      <c r="AF1238">
        <v>20081</v>
      </c>
      <c r="AG1238">
        <v>20400</v>
      </c>
      <c r="AH1238">
        <v>2</v>
      </c>
      <c r="AI1238">
        <v>2</v>
      </c>
      <c r="AJ1238">
        <v>2</v>
      </c>
      <c r="AK1238">
        <v>2</v>
      </c>
      <c r="AL1238">
        <v>2</v>
      </c>
      <c r="AM1238">
        <v>2</v>
      </c>
    </row>
    <row r="1239" spans="1:39" ht="132" x14ac:dyDescent="0.15">
      <c r="A1239" s="1"/>
      <c r="B1239" s="35">
        <v>640034</v>
      </c>
      <c r="C1239" s="36">
        <v>4</v>
      </c>
      <c r="D1239" s="35">
        <v>34</v>
      </c>
      <c r="E1239" s="35">
        <v>640035</v>
      </c>
      <c r="F1239" s="37" t="s">
        <v>92</v>
      </c>
      <c r="G1239" s="37" t="s">
        <v>60</v>
      </c>
      <c r="H1239" s="38" t="str">
        <f t="shared" si="100"/>
        <v>[{"item_id":1,"count":10000}]</v>
      </c>
      <c r="I1239" s="39"/>
      <c r="J1239" s="39" t="str">
        <f t="shared" si="98"/>
        <v>[
{"monster_id":20132,"level":59,"stage":2,"spos":1,"cpos":1},
{"monster_id":20320,"level":59,"stage":2,"spos":2,"cpos":2},
{"monster_id":20420,"level":59,"stage":2,"spos":3,"cpos":3},
{"monster_id":20332,"level":59,"stage":2,"spos":4,"cpos":4},
{"monster_id":20441,"level":59,"stage":2,"spos":5,"cpos":5},
{"monster_id":20342,"level":59,"stage":2,"spos":6,"cpos":6}
]</v>
      </c>
      <c r="L1239" s="3">
        <f t="shared" si="101"/>
        <v>4</v>
      </c>
      <c r="M1239" s="3">
        <f t="shared" si="102"/>
        <v>4</v>
      </c>
      <c r="S1239" s="24" t="s">
        <v>63</v>
      </c>
      <c r="X1239">
        <v>70073</v>
      </c>
      <c r="Z1239">
        <f t="shared" si="99"/>
        <v>59</v>
      </c>
      <c r="AA1239">
        <v>1</v>
      </c>
      <c r="AB1239">
        <v>20132</v>
      </c>
      <c r="AC1239">
        <v>20320</v>
      </c>
      <c r="AD1239">
        <v>20420</v>
      </c>
      <c r="AE1239">
        <v>20332</v>
      </c>
      <c r="AF1239">
        <v>20441</v>
      </c>
      <c r="AG1239">
        <v>20342</v>
      </c>
      <c r="AH1239">
        <v>2</v>
      </c>
      <c r="AI1239">
        <v>2</v>
      </c>
      <c r="AJ1239">
        <v>2</v>
      </c>
      <c r="AK1239">
        <v>2</v>
      </c>
      <c r="AL1239">
        <v>2</v>
      </c>
      <c r="AM1239">
        <v>2</v>
      </c>
    </row>
    <row r="1240" spans="1:39" ht="132" x14ac:dyDescent="0.15">
      <c r="A1240" s="1"/>
      <c r="B1240" s="35">
        <v>640035</v>
      </c>
      <c r="C1240" s="36">
        <v>4</v>
      </c>
      <c r="D1240" s="35">
        <v>35</v>
      </c>
      <c r="E1240" s="35">
        <v>640036</v>
      </c>
      <c r="F1240" s="37" t="s">
        <v>92</v>
      </c>
      <c r="G1240" s="37" t="s">
        <v>60</v>
      </c>
      <c r="H1240" s="38" t="str">
        <f t="shared" si="100"/>
        <v>[{"item_id":172,"count":6}]</v>
      </c>
      <c r="I1240" s="39">
        <v>1</v>
      </c>
      <c r="J1240" s="39" t="str">
        <f>"[
{""monster_id"":"&amp;AB1240&amp;",""level"":"&amp;Z1240&amp;",""stage"":"&amp;AH1240&amp;",""spos"":1,""cpos"":1,""boss"":1},
{""monster_id"":"&amp;AC1240&amp;",""level"":"&amp;Z1240&amp;",""stage"":"&amp;AI1240&amp;",""spos"":2,""cpos"":2},
{""monster_id"":"&amp;AD1240&amp;",""level"":"&amp;Z1240&amp;",""stage"":"&amp;AJ1240&amp;",""spos"":3,""cpos"":3},
{""monster_id"":"&amp;AE1240&amp;",""level"":"&amp;Z1240&amp;",""stage"":"&amp;AK1240&amp;",""spos"":4,""cpos"":4},
{""monster_id"":"&amp;AF1240&amp;",""level"":"&amp;Z1240&amp;",""stage"":"&amp;AL1240&amp;",""spos"":5,""cpos"":5},
{""monster_id"":"&amp;AG1240&amp;",""level"":"&amp;Z1240&amp;",""stage"":"&amp;AM1240&amp;",""spos"":6,""cpos"":6}
]"</f>
        <v>[
{"monster_id":20310,"level":61,"stage":2,"spos":1,"cpos":1,"boss":1},
{"monster_id":20410,"level":61,"stage":2,"spos":2,"cpos":2},
{"monster_id":20342,"level":61,"stage":2,"spos":3,"cpos":3},
{"monster_id":20081,"level":61,"stage":2,"spos":4,"cpos":4},
{"monster_id":20161,"level":61,"stage":2,"spos":5,"cpos":5},
{"monster_id":20030,"level":61,"stage":2,"spos":6,"cpos":6}
]</v>
      </c>
      <c r="L1240" s="3">
        <f t="shared" si="101"/>
        <v>0</v>
      </c>
      <c r="M1240" s="3">
        <f t="shared" si="102"/>
        <v>5</v>
      </c>
      <c r="T1240" s="24" t="str">
        <f>"{""item_id"":"&amp;W1240&amp;",""count"":6}"</f>
        <v>{"item_id":172,"count":6}</v>
      </c>
      <c r="W1240">
        <v>172</v>
      </c>
      <c r="X1240">
        <v>70073</v>
      </c>
      <c r="Z1240">
        <f t="shared" si="99"/>
        <v>61</v>
      </c>
      <c r="AA1240">
        <v>2</v>
      </c>
      <c r="AB1240">
        <v>20310</v>
      </c>
      <c r="AC1240">
        <v>20410</v>
      </c>
      <c r="AD1240">
        <v>20342</v>
      </c>
      <c r="AE1240">
        <v>20081</v>
      </c>
      <c r="AF1240">
        <v>20161</v>
      </c>
      <c r="AG1240">
        <v>20030</v>
      </c>
      <c r="AH1240">
        <v>2</v>
      </c>
      <c r="AI1240">
        <v>2</v>
      </c>
      <c r="AJ1240">
        <v>2</v>
      </c>
      <c r="AK1240">
        <v>2</v>
      </c>
      <c r="AL1240">
        <v>2</v>
      </c>
      <c r="AM1240">
        <v>2</v>
      </c>
    </row>
    <row r="1241" spans="1:39" ht="132" x14ac:dyDescent="0.15">
      <c r="A1241" s="1"/>
      <c r="B1241" s="35">
        <v>640036</v>
      </c>
      <c r="C1241" s="36">
        <v>4</v>
      </c>
      <c r="D1241" s="35">
        <v>36</v>
      </c>
      <c r="E1241" s="35">
        <v>640037</v>
      </c>
      <c r="F1241" s="37" t="s">
        <v>92</v>
      </c>
      <c r="G1241" s="37" t="s">
        <v>60</v>
      </c>
      <c r="H1241" s="38" t="str">
        <f t="shared" si="100"/>
        <v>[{"item_id":4,"count":10000}]</v>
      </c>
      <c r="I1241" s="39"/>
      <c r="J1241" s="39" t="str">
        <f t="shared" si="98"/>
        <v>[
{"monster_id":20142,"level":62,"stage":2,"spos":1,"cpos":1},
{"monster_id":20332,"level":62,"stage":2,"spos":2,"cpos":2},
{"monster_id":20362,"level":62,"stage":2,"spos":3,"cpos":3},
{"monster_id":20171,"level":62,"stage":2,"spos":4,"cpos":4},
{"monster_id":20422,"level":62,"stage":2,"spos":5,"cpos":5},
{"monster_id":20430,"level":62,"stage":2,"spos":6,"cpos":6}
]</v>
      </c>
      <c r="L1241" s="3">
        <f t="shared" si="101"/>
        <v>1</v>
      </c>
      <c r="M1241" s="3">
        <f t="shared" si="102"/>
        <v>6</v>
      </c>
      <c r="R1241" s="24" t="s">
        <v>62</v>
      </c>
      <c r="X1241">
        <v>70073</v>
      </c>
      <c r="Z1241">
        <f t="shared" si="99"/>
        <v>62</v>
      </c>
      <c r="AA1241">
        <v>1</v>
      </c>
      <c r="AB1241">
        <v>20142</v>
      </c>
      <c r="AC1241">
        <v>20332</v>
      </c>
      <c r="AD1241">
        <v>20362</v>
      </c>
      <c r="AE1241">
        <v>20171</v>
      </c>
      <c r="AF1241">
        <v>20422</v>
      </c>
      <c r="AG1241">
        <v>20430</v>
      </c>
      <c r="AH1241">
        <v>2</v>
      </c>
      <c r="AI1241">
        <v>2</v>
      </c>
      <c r="AJ1241">
        <v>2</v>
      </c>
      <c r="AK1241">
        <v>2</v>
      </c>
      <c r="AL1241">
        <v>2</v>
      </c>
      <c r="AM1241">
        <v>2</v>
      </c>
    </row>
    <row r="1242" spans="1:39" ht="132" x14ac:dyDescent="0.15">
      <c r="A1242" s="1"/>
      <c r="B1242" s="35">
        <v>640037</v>
      </c>
      <c r="C1242" s="36">
        <v>4</v>
      </c>
      <c r="D1242" s="35">
        <v>37</v>
      </c>
      <c r="E1242" s="35">
        <v>640038</v>
      </c>
      <c r="F1242" s="37" t="s">
        <v>92</v>
      </c>
      <c r="G1242" s="37" t="s">
        <v>60</v>
      </c>
      <c r="H1242" s="38" t="str">
        <f t="shared" si="100"/>
        <v>[{"item_id":1,"count":10000}]</v>
      </c>
      <c r="I1242" s="39"/>
      <c r="J1242" s="39" t="str">
        <f t="shared" si="98"/>
        <v>[
{"monster_id":20120,"level":63,"stage":2,"spos":1,"cpos":1},
{"monster_id":20020,"level":63,"stage":2,"spos":2,"cpos":2},
{"monster_id":20150,"level":63,"stage":2,"spos":3,"cpos":3},
{"monster_id":20012,"level":63,"stage":2,"spos":4,"cpos":4},
{"monster_id":20400,"level":63,"stage":2,"spos":5,"cpos":5},
{"monster_id":20172,"level":63,"stage":2,"spos":6,"cpos":6}
]</v>
      </c>
      <c r="L1242" s="3">
        <f t="shared" si="101"/>
        <v>2</v>
      </c>
      <c r="M1242" s="3">
        <f t="shared" si="102"/>
        <v>7</v>
      </c>
      <c r="S1242" s="24" t="s">
        <v>63</v>
      </c>
      <c r="X1242">
        <v>70073</v>
      </c>
      <c r="Z1242">
        <f t="shared" si="99"/>
        <v>63</v>
      </c>
      <c r="AA1242">
        <v>1</v>
      </c>
      <c r="AB1242">
        <v>20120</v>
      </c>
      <c r="AC1242">
        <v>20020</v>
      </c>
      <c r="AD1242">
        <v>20150</v>
      </c>
      <c r="AE1242">
        <v>20012</v>
      </c>
      <c r="AF1242">
        <v>20400</v>
      </c>
      <c r="AG1242">
        <v>20172</v>
      </c>
      <c r="AH1242">
        <v>2</v>
      </c>
      <c r="AI1242">
        <v>2</v>
      </c>
      <c r="AJ1242">
        <v>2</v>
      </c>
      <c r="AK1242">
        <v>2</v>
      </c>
      <c r="AL1242">
        <v>2</v>
      </c>
      <c r="AM1242">
        <v>2</v>
      </c>
    </row>
    <row r="1243" spans="1:39" ht="132" x14ac:dyDescent="0.15">
      <c r="A1243" s="1"/>
      <c r="B1243" s="35">
        <v>640038</v>
      </c>
      <c r="C1243" s="36">
        <v>4</v>
      </c>
      <c r="D1243" s="35">
        <v>38</v>
      </c>
      <c r="E1243" s="35">
        <v>640039</v>
      </c>
      <c r="F1243" s="37" t="s">
        <v>92</v>
      </c>
      <c r="G1243" s="37" t="s">
        <v>60</v>
      </c>
      <c r="H1243" s="38" t="str">
        <f t="shared" si="100"/>
        <v>[{"item_id":4,"count":10000}]</v>
      </c>
      <c r="I1243" s="39"/>
      <c r="J1243" s="39" t="str">
        <f t="shared" si="98"/>
        <v>[
{"monster_id":20371,"level":64,"stage":2,"spos":1,"cpos":1},
{"monster_id":20460,"level":64,"stage":2,"spos":2,"cpos":2},
{"monster_id":20362,"level":64,"stage":2,"spos":3,"cpos":3},
{"monster_id":20020,"level":64,"stage":2,"spos":4,"cpos":4},
{"monster_id":20112,"level":64,"stage":2,"spos":5,"cpos":5},
{"monster_id":20041,"level":64,"stage":2,"spos":6,"cpos":6}
]</v>
      </c>
      <c r="L1243" s="3">
        <f t="shared" si="101"/>
        <v>3</v>
      </c>
      <c r="M1243" s="3">
        <f t="shared" si="102"/>
        <v>8</v>
      </c>
      <c r="R1243" s="24" t="s">
        <v>62</v>
      </c>
      <c r="X1243">
        <v>70073</v>
      </c>
      <c r="Z1243">
        <f t="shared" si="99"/>
        <v>64</v>
      </c>
      <c r="AA1243">
        <v>1</v>
      </c>
      <c r="AB1243">
        <v>20371</v>
      </c>
      <c r="AC1243">
        <v>20460</v>
      </c>
      <c r="AD1243">
        <v>20362</v>
      </c>
      <c r="AE1243">
        <v>20020</v>
      </c>
      <c r="AF1243">
        <v>20112</v>
      </c>
      <c r="AG1243">
        <v>20041</v>
      </c>
      <c r="AH1243">
        <v>2</v>
      </c>
      <c r="AI1243">
        <v>2</v>
      </c>
      <c r="AJ1243">
        <v>2</v>
      </c>
      <c r="AK1243">
        <v>2</v>
      </c>
      <c r="AL1243">
        <v>2</v>
      </c>
      <c r="AM1243">
        <v>2</v>
      </c>
    </row>
    <row r="1244" spans="1:39" ht="132" x14ac:dyDescent="0.15">
      <c r="A1244" s="1"/>
      <c r="B1244" s="35">
        <v>640039</v>
      </c>
      <c r="C1244" s="36">
        <v>4</v>
      </c>
      <c r="D1244" s="35">
        <v>39</v>
      </c>
      <c r="E1244" s="35">
        <v>640040</v>
      </c>
      <c r="F1244" s="37" t="s">
        <v>92</v>
      </c>
      <c r="G1244" s="37" t="s">
        <v>60</v>
      </c>
      <c r="H1244" s="38" t="str">
        <f t="shared" si="100"/>
        <v>[{"item_id":1,"count":10000}]</v>
      </c>
      <c r="I1244" s="39"/>
      <c r="J1244" s="39" t="str">
        <f t="shared" si="98"/>
        <v>[
{"monster_id":20130,"level":65,"stage":2,"spos":1,"cpos":1},
{"monster_id":20070,"level":65,"stage":2,"spos":2,"cpos":2},
{"monster_id":20351,"level":65,"stage":2,"spos":3,"cpos":3},
{"monster_id":20392,"level":65,"stage":2,"spos":4,"cpos":4},
{"monster_id":20462,"level":65,"stage":2,"spos":5,"cpos":5},
{"monster_id":20180,"level":65,"stage":2,"spos":6,"cpos":6}
]</v>
      </c>
      <c r="L1244" s="3">
        <f t="shared" si="101"/>
        <v>4</v>
      </c>
      <c r="M1244" s="3">
        <f t="shared" si="102"/>
        <v>9</v>
      </c>
      <c r="S1244" s="24" t="s">
        <v>63</v>
      </c>
      <c r="X1244">
        <v>70073</v>
      </c>
      <c r="Z1244">
        <f t="shared" si="99"/>
        <v>65</v>
      </c>
      <c r="AA1244">
        <v>1</v>
      </c>
      <c r="AB1244">
        <v>20130</v>
      </c>
      <c r="AC1244">
        <v>20070</v>
      </c>
      <c r="AD1244">
        <v>20351</v>
      </c>
      <c r="AE1244">
        <v>20392</v>
      </c>
      <c r="AF1244">
        <v>20462</v>
      </c>
      <c r="AG1244">
        <v>20180</v>
      </c>
      <c r="AH1244">
        <v>2</v>
      </c>
      <c r="AI1244">
        <v>2</v>
      </c>
      <c r="AJ1244">
        <v>2</v>
      </c>
      <c r="AK1244">
        <v>2</v>
      </c>
      <c r="AL1244">
        <v>2</v>
      </c>
      <c r="AM1244">
        <v>2</v>
      </c>
    </row>
    <row r="1245" spans="1:39" ht="132" x14ac:dyDescent="0.15">
      <c r="A1245" s="1"/>
      <c r="B1245" s="35">
        <v>640040</v>
      </c>
      <c r="C1245" s="36">
        <v>4</v>
      </c>
      <c r="D1245" s="35">
        <v>40</v>
      </c>
      <c r="E1245" s="36">
        <v>640041</v>
      </c>
      <c r="F1245" s="37" t="s">
        <v>92</v>
      </c>
      <c r="G1245" s="37" t="s">
        <v>60</v>
      </c>
      <c r="H1245" s="38" t="str">
        <f t="shared" si="100"/>
        <v>[{"item_id":173,"count":5}]</v>
      </c>
      <c r="I1245" s="39">
        <v>1</v>
      </c>
      <c r="J1245" s="39" t="str">
        <f>"[
{""monster_id"":"&amp;AB1245&amp;",""level"":"&amp;Z1245&amp;",""stage"":"&amp;AH1245&amp;",""spos"":1,""cpos"":1,""boss"":1},
{""monster_id"":"&amp;AC1245&amp;",""level"":"&amp;Z1245&amp;",""stage"":"&amp;AI1245&amp;",""spos"":2,""cpos"":2},
{""monster_id"":"&amp;AD1245&amp;",""level"":"&amp;Z1245&amp;",""stage"":"&amp;AJ1245&amp;",""spos"":3,""cpos"":3},
{""monster_id"":"&amp;AE1245&amp;",""level"":"&amp;Z1245&amp;",""stage"":"&amp;AK1245&amp;",""spos"":4,""cpos"":4},
{""monster_id"":"&amp;AF1245&amp;",""level"":"&amp;Z1245&amp;",""stage"":"&amp;AL1245&amp;",""spos"":5,""cpos"":5},
{""monster_id"":"&amp;AG1245&amp;",""level"":"&amp;Z1245&amp;",""stage"":"&amp;AM1245&amp;",""spos"":6,""cpos"":6}
]"</f>
        <v>[
{"monster_id":20011,"level":67,"stage":2,"spos":1,"cpos":1,"boss":1},
{"monster_id":20011,"level":67,"stage":2,"spos":2,"cpos":2},
{"monster_id":20461,"level":67,"stage":2,"spos":3,"cpos":3},
{"monster_id":20372,"level":67,"stage":2,"spos":4,"cpos":4},
{"monster_id":20350,"level":67,"stage":2,"spos":5,"cpos":5},
{"monster_id":20322,"level":67,"stage":2,"spos":6,"cpos":6}
]</v>
      </c>
      <c r="L1245" s="3">
        <f t="shared" si="101"/>
        <v>0</v>
      </c>
      <c r="M1245" s="3">
        <f t="shared" si="102"/>
        <v>0</v>
      </c>
      <c r="T1245" s="24" t="str">
        <f>"{""item_id"":"&amp;W1245&amp;",""count"":5}"</f>
        <v>{"item_id":173,"count":5}</v>
      </c>
      <c r="W1245">
        <v>173</v>
      </c>
      <c r="X1245">
        <v>70073</v>
      </c>
      <c r="Z1245">
        <f t="shared" si="99"/>
        <v>67</v>
      </c>
      <c r="AA1245">
        <v>2</v>
      </c>
      <c r="AB1245">
        <v>20011</v>
      </c>
      <c r="AC1245">
        <v>20011</v>
      </c>
      <c r="AD1245">
        <v>20461</v>
      </c>
      <c r="AE1245">
        <v>20372</v>
      </c>
      <c r="AF1245">
        <v>20350</v>
      </c>
      <c r="AG1245">
        <v>20322</v>
      </c>
      <c r="AH1245">
        <v>2</v>
      </c>
      <c r="AI1245">
        <v>2</v>
      </c>
      <c r="AJ1245">
        <v>2</v>
      </c>
      <c r="AK1245">
        <v>2</v>
      </c>
      <c r="AL1245">
        <v>2</v>
      </c>
      <c r="AM1245">
        <v>2</v>
      </c>
    </row>
    <row r="1246" spans="1:39" ht="132" x14ac:dyDescent="0.15">
      <c r="A1246" s="1"/>
      <c r="B1246" s="35">
        <v>640041</v>
      </c>
      <c r="C1246" s="36">
        <v>4</v>
      </c>
      <c r="D1246" s="35">
        <v>41</v>
      </c>
      <c r="E1246" s="35">
        <v>640042</v>
      </c>
      <c r="F1246" s="37" t="s">
        <v>92</v>
      </c>
      <c r="G1246" s="37" t="s">
        <v>60</v>
      </c>
      <c r="H1246" s="38" t="str">
        <f t="shared" si="100"/>
        <v>[{"item_id":4,"count":20000}]</v>
      </c>
      <c r="I1246" s="39"/>
      <c r="J1246" s="39" t="str">
        <f t="shared" si="98"/>
        <v>[
{"monster_id":20140,"level":68,"stage":2,"spos":1,"cpos":1},
{"monster_id":20421,"level":68,"stage":2,"spos":2,"cpos":2},
{"monster_id":20182,"level":68,"stage":2,"spos":3,"cpos":3},
{"monster_id":20331,"level":68,"stage":2,"spos":4,"cpos":4},
{"monster_id":20020,"level":68,"stage":2,"spos":5,"cpos":5},
{"monster_id":20362,"level":68,"stage":2,"spos":6,"cpos":6}
]</v>
      </c>
      <c r="L1246" s="3">
        <f t="shared" si="101"/>
        <v>1</v>
      </c>
      <c r="M1246" s="3">
        <f t="shared" si="102"/>
        <v>1</v>
      </c>
      <c r="R1246" s="24" t="s">
        <v>64</v>
      </c>
      <c r="X1246">
        <v>70073</v>
      </c>
      <c r="Z1246">
        <f t="shared" si="99"/>
        <v>68</v>
      </c>
      <c r="AA1246">
        <v>1</v>
      </c>
      <c r="AB1246">
        <v>20140</v>
      </c>
      <c r="AC1246">
        <v>20421</v>
      </c>
      <c r="AD1246">
        <v>20182</v>
      </c>
      <c r="AE1246">
        <v>20331</v>
      </c>
      <c r="AF1246">
        <v>20020</v>
      </c>
      <c r="AG1246">
        <v>20362</v>
      </c>
      <c r="AH1246">
        <v>2</v>
      </c>
      <c r="AI1246">
        <v>2</v>
      </c>
      <c r="AJ1246">
        <v>2</v>
      </c>
      <c r="AK1246">
        <v>2</v>
      </c>
      <c r="AL1246">
        <v>2</v>
      </c>
      <c r="AM1246">
        <v>2</v>
      </c>
    </row>
    <row r="1247" spans="1:39" ht="132" x14ac:dyDescent="0.15">
      <c r="A1247" s="1"/>
      <c r="B1247" s="35">
        <v>640042</v>
      </c>
      <c r="C1247" s="36">
        <v>4</v>
      </c>
      <c r="D1247" s="35">
        <v>42</v>
      </c>
      <c r="E1247" s="36">
        <v>640043</v>
      </c>
      <c r="F1247" s="37" t="s">
        <v>92</v>
      </c>
      <c r="G1247" s="37" t="s">
        <v>60</v>
      </c>
      <c r="H1247" s="38" t="str">
        <f t="shared" si="100"/>
        <v>[{"item_id":1,"count":20000}]</v>
      </c>
      <c r="I1247" s="39"/>
      <c r="J1247" s="39" t="str">
        <f t="shared" si="98"/>
        <v>[
{"monster_id":20070,"level":69,"stage":2,"spos":1,"cpos":1},
{"monster_id":20110,"level":69,"stage":2,"spos":2,"cpos":2},
{"monster_id":20060,"level":69,"stage":2,"spos":3,"cpos":3},
{"monster_id":20112,"level":69,"stage":2,"spos":4,"cpos":4},
{"monster_id":20451,"level":69,"stage":2,"spos":5,"cpos":5},
{"monster_id":20132,"level":69,"stage":2,"spos":6,"cpos":6}
]</v>
      </c>
      <c r="L1247" s="3">
        <f t="shared" si="101"/>
        <v>2</v>
      </c>
      <c r="M1247" s="3">
        <f t="shared" si="102"/>
        <v>2</v>
      </c>
      <c r="S1247" s="24" t="s">
        <v>65</v>
      </c>
      <c r="X1247">
        <v>70073</v>
      </c>
      <c r="Z1247">
        <f t="shared" si="99"/>
        <v>69</v>
      </c>
      <c r="AA1247">
        <v>1</v>
      </c>
      <c r="AB1247">
        <v>20070</v>
      </c>
      <c r="AC1247">
        <v>20110</v>
      </c>
      <c r="AD1247">
        <v>20060</v>
      </c>
      <c r="AE1247">
        <v>20112</v>
      </c>
      <c r="AF1247">
        <v>20451</v>
      </c>
      <c r="AG1247">
        <v>20132</v>
      </c>
      <c r="AH1247">
        <v>2</v>
      </c>
      <c r="AI1247">
        <v>2</v>
      </c>
      <c r="AJ1247">
        <v>2</v>
      </c>
      <c r="AK1247">
        <v>2</v>
      </c>
      <c r="AL1247">
        <v>2</v>
      </c>
      <c r="AM1247">
        <v>2</v>
      </c>
    </row>
    <row r="1248" spans="1:39" ht="132" x14ac:dyDescent="0.15">
      <c r="A1248" s="1"/>
      <c r="B1248" s="35">
        <v>640043</v>
      </c>
      <c r="C1248" s="36">
        <v>4</v>
      </c>
      <c r="D1248" s="35">
        <v>43</v>
      </c>
      <c r="E1248" s="35">
        <v>640044</v>
      </c>
      <c r="F1248" s="37" t="s">
        <v>92</v>
      </c>
      <c r="G1248" s="37" t="s">
        <v>60</v>
      </c>
      <c r="H1248" s="38" t="str">
        <f t="shared" si="100"/>
        <v>[{"item_id":4,"count":20000}]</v>
      </c>
      <c r="I1248" s="39"/>
      <c r="J1248" s="39" t="str">
        <f t="shared" si="98"/>
        <v>[
{"monster_id":20170,"level":70,"stage":2,"spos":1,"cpos":1},
{"monster_id":20112,"level":70,"stage":2,"spos":2,"cpos":2},
{"monster_id":20361,"level":70,"stage":2,"spos":3,"cpos":3},
{"monster_id":20170,"level":70,"stage":2,"spos":4,"cpos":4},
{"monster_id":20081,"level":70,"stage":2,"spos":5,"cpos":5},
{"monster_id":20410,"level":70,"stage":2,"spos":6,"cpos":6}
]</v>
      </c>
      <c r="L1248" s="3">
        <f t="shared" si="101"/>
        <v>3</v>
      </c>
      <c r="M1248" s="3">
        <f t="shared" si="102"/>
        <v>3</v>
      </c>
      <c r="R1248" s="24" t="s">
        <v>64</v>
      </c>
      <c r="X1248">
        <v>70073</v>
      </c>
      <c r="Z1248">
        <f t="shared" si="99"/>
        <v>70</v>
      </c>
      <c r="AA1248">
        <v>1</v>
      </c>
      <c r="AB1248">
        <v>20170</v>
      </c>
      <c r="AC1248">
        <v>20112</v>
      </c>
      <c r="AD1248">
        <v>20361</v>
      </c>
      <c r="AE1248">
        <v>20170</v>
      </c>
      <c r="AF1248">
        <v>20081</v>
      </c>
      <c r="AG1248">
        <v>20410</v>
      </c>
      <c r="AH1248">
        <v>2</v>
      </c>
      <c r="AI1248">
        <v>2</v>
      </c>
      <c r="AJ1248">
        <v>2</v>
      </c>
      <c r="AK1248">
        <v>2</v>
      </c>
      <c r="AL1248">
        <v>2</v>
      </c>
      <c r="AM1248">
        <v>2</v>
      </c>
    </row>
    <row r="1249" spans="1:39" ht="132" x14ac:dyDescent="0.15">
      <c r="A1249" s="1"/>
      <c r="B1249" s="35">
        <v>640044</v>
      </c>
      <c r="C1249" s="36">
        <v>4</v>
      </c>
      <c r="D1249" s="35">
        <v>44</v>
      </c>
      <c r="E1249" s="36">
        <v>640045</v>
      </c>
      <c r="F1249" s="37" t="s">
        <v>92</v>
      </c>
      <c r="G1249" s="37" t="s">
        <v>60</v>
      </c>
      <c r="H1249" s="38" t="str">
        <f t="shared" si="100"/>
        <v>[{"item_id":1,"count":20000}]</v>
      </c>
      <c r="I1249" s="39"/>
      <c r="J1249" s="39" t="str">
        <f t="shared" si="98"/>
        <v>[
{"monster_id":20080,"level":71,"stage":2,"spos":1,"cpos":1},
{"monster_id":20070,"level":71,"stage":2,"spos":2,"cpos":2},
{"monster_id":20361,"level":71,"stage":2,"spos":3,"cpos":3},
{"monster_id":20052,"level":71,"stage":2,"spos":4,"cpos":4},
{"monster_id":20141,"level":71,"stage":2,"spos":5,"cpos":5},
{"monster_id":20472,"level":71,"stage":2,"spos":6,"cpos":6}
]</v>
      </c>
      <c r="L1249" s="3">
        <f t="shared" si="101"/>
        <v>4</v>
      </c>
      <c r="M1249" s="3">
        <f t="shared" si="102"/>
        <v>4</v>
      </c>
      <c r="S1249" s="24" t="s">
        <v>65</v>
      </c>
      <c r="X1249">
        <v>70073</v>
      </c>
      <c r="Z1249">
        <f t="shared" si="99"/>
        <v>71</v>
      </c>
      <c r="AA1249">
        <v>1</v>
      </c>
      <c r="AB1249">
        <v>20080</v>
      </c>
      <c r="AC1249">
        <v>20070</v>
      </c>
      <c r="AD1249">
        <v>20361</v>
      </c>
      <c r="AE1249">
        <v>20052</v>
      </c>
      <c r="AF1249">
        <v>20141</v>
      </c>
      <c r="AG1249">
        <v>20472</v>
      </c>
      <c r="AH1249">
        <v>2</v>
      </c>
      <c r="AI1249">
        <v>2</v>
      </c>
      <c r="AJ1249">
        <v>2</v>
      </c>
      <c r="AK1249">
        <v>2</v>
      </c>
      <c r="AL1249">
        <v>2</v>
      </c>
      <c r="AM1249">
        <v>2</v>
      </c>
    </row>
    <row r="1250" spans="1:39" ht="132" x14ac:dyDescent="0.15">
      <c r="A1250" s="1"/>
      <c r="B1250" s="35">
        <v>640045</v>
      </c>
      <c r="C1250" s="36">
        <v>4</v>
      </c>
      <c r="D1250" s="35">
        <v>45</v>
      </c>
      <c r="E1250" s="35">
        <v>640046</v>
      </c>
      <c r="F1250" s="37" t="s">
        <v>92</v>
      </c>
      <c r="G1250" s="37" t="s">
        <v>60</v>
      </c>
      <c r="H1250" s="38" t="str">
        <f t="shared" si="100"/>
        <v>[{"item_id":174,"count":4}]</v>
      </c>
      <c r="I1250" s="39">
        <v>1</v>
      </c>
      <c r="J1250" s="39" t="str">
        <f>"[
{""monster_id"":"&amp;AB1250&amp;",""level"":"&amp;Z1250&amp;",""stage"":"&amp;AH1250&amp;",""spos"":1,""cpos"":1,""boss"":1},
{""monster_id"":"&amp;AC1250&amp;",""level"":"&amp;Z1250&amp;",""stage"":"&amp;AI1250&amp;",""spos"":2,""cpos"":2},
{""monster_id"":"&amp;AD1250&amp;",""level"":"&amp;Z1250&amp;",""stage"":"&amp;AJ1250&amp;",""spos"":3,""cpos"":3},
{""monster_id"":"&amp;AE1250&amp;",""level"":"&amp;Z1250&amp;",""stage"":"&amp;AK1250&amp;",""spos"":4,""cpos"":4},
{""monster_id"":"&amp;AF1250&amp;",""level"":"&amp;Z1250&amp;",""stage"":"&amp;AL1250&amp;",""spos"":5,""cpos"":5},
{""monster_id"":"&amp;AG1250&amp;",""level"":"&amp;Z1250&amp;",""stage"":"&amp;AM1250&amp;",""spos"":6,""cpos"":6}
]"</f>
        <v>[
{"monster_id":20031,"level":73,"stage":2,"spos":1,"cpos":1,"boss":1},
{"monster_id":20082,"level":73,"stage":2,"spos":2,"cpos":2},
{"monster_id":20440,"level":73,"stage":2,"spos":3,"cpos":3},
{"monster_id":20442,"level":73,"stage":2,"spos":4,"cpos":4},
{"monster_id":20132,"level":73,"stage":2,"spos":5,"cpos":5},
{"monster_id":20012,"level":73,"stage":2,"spos":6,"cpos":6}
]</v>
      </c>
      <c r="L1250" s="3">
        <f t="shared" si="101"/>
        <v>0</v>
      </c>
      <c r="M1250" s="3">
        <f t="shared" si="102"/>
        <v>5</v>
      </c>
      <c r="T1250" s="24" t="str">
        <f>"{""item_id"":"&amp;W1250&amp;",""count"":4}"</f>
        <v>{"item_id":174,"count":4}</v>
      </c>
      <c r="W1250">
        <v>174</v>
      </c>
      <c r="X1250">
        <v>70073</v>
      </c>
      <c r="Z1250">
        <f t="shared" si="99"/>
        <v>73</v>
      </c>
      <c r="AA1250">
        <v>2</v>
      </c>
      <c r="AB1250">
        <v>20031</v>
      </c>
      <c r="AC1250">
        <v>20082</v>
      </c>
      <c r="AD1250">
        <v>20440</v>
      </c>
      <c r="AE1250">
        <v>20442</v>
      </c>
      <c r="AF1250">
        <v>20132</v>
      </c>
      <c r="AG1250">
        <v>20012</v>
      </c>
      <c r="AH1250">
        <v>2</v>
      </c>
      <c r="AI1250">
        <v>2</v>
      </c>
      <c r="AJ1250">
        <v>2</v>
      </c>
      <c r="AK1250">
        <v>2</v>
      </c>
      <c r="AL1250">
        <v>2</v>
      </c>
      <c r="AM1250">
        <v>2</v>
      </c>
    </row>
    <row r="1251" spans="1:39" ht="132" x14ac:dyDescent="0.15">
      <c r="A1251" s="1"/>
      <c r="B1251" s="35">
        <v>640046</v>
      </c>
      <c r="C1251" s="36">
        <v>4</v>
      </c>
      <c r="D1251" s="35">
        <v>46</v>
      </c>
      <c r="E1251" s="36">
        <v>640047</v>
      </c>
      <c r="F1251" s="37" t="s">
        <v>92</v>
      </c>
      <c r="G1251" s="37" t="s">
        <v>60</v>
      </c>
      <c r="H1251" s="38" t="str">
        <f t="shared" si="100"/>
        <v>[{"item_id":4,"count":20000}]</v>
      </c>
      <c r="I1251" s="39"/>
      <c r="J1251" s="39" t="str">
        <f t="shared" si="98"/>
        <v>[
{"monster_id":20460,"level":74,"stage":2,"spos":1,"cpos":1},
{"monster_id":20121,"level":74,"stage":2,"spos":2,"cpos":2},
{"monster_id":20041,"level":74,"stage":2,"spos":3,"cpos":3},
{"monster_id":20160,"level":74,"stage":2,"spos":4,"cpos":4},
{"monster_id":20350,"level":74,"stage":2,"spos":5,"cpos":5},
{"monster_id":20011,"level":74,"stage":2,"spos":6,"cpos":6}
]</v>
      </c>
      <c r="L1251" s="3">
        <f t="shared" si="101"/>
        <v>1</v>
      </c>
      <c r="M1251" s="3">
        <f t="shared" si="102"/>
        <v>6</v>
      </c>
      <c r="R1251" s="24" t="s">
        <v>64</v>
      </c>
      <c r="X1251">
        <v>70073</v>
      </c>
      <c r="Z1251">
        <f t="shared" si="99"/>
        <v>74</v>
      </c>
      <c r="AA1251">
        <v>1</v>
      </c>
      <c r="AB1251">
        <v>20460</v>
      </c>
      <c r="AC1251">
        <v>20121</v>
      </c>
      <c r="AD1251">
        <v>20041</v>
      </c>
      <c r="AE1251">
        <v>20160</v>
      </c>
      <c r="AF1251">
        <v>20350</v>
      </c>
      <c r="AG1251">
        <v>20011</v>
      </c>
      <c r="AH1251">
        <v>2</v>
      </c>
      <c r="AI1251">
        <v>2</v>
      </c>
      <c r="AJ1251">
        <v>2</v>
      </c>
      <c r="AK1251">
        <v>2</v>
      </c>
      <c r="AL1251">
        <v>2</v>
      </c>
      <c r="AM1251">
        <v>2</v>
      </c>
    </row>
    <row r="1252" spans="1:39" ht="132" x14ac:dyDescent="0.15">
      <c r="A1252" s="1"/>
      <c r="B1252" s="35">
        <v>640047</v>
      </c>
      <c r="C1252" s="36">
        <v>4</v>
      </c>
      <c r="D1252" s="35">
        <v>47</v>
      </c>
      <c r="E1252" s="35">
        <v>640048</v>
      </c>
      <c r="F1252" s="37" t="s">
        <v>92</v>
      </c>
      <c r="G1252" s="37" t="s">
        <v>60</v>
      </c>
      <c r="H1252" s="38" t="str">
        <f t="shared" si="100"/>
        <v>[{"item_id":1,"count":20000}]</v>
      </c>
      <c r="I1252" s="39"/>
      <c r="J1252" s="39" t="str">
        <f t="shared" si="98"/>
        <v>[
{"monster_id":20371,"level":75,"stage":2,"spos":1,"cpos":1},
{"monster_id":20392,"level":75,"stage":2,"spos":2,"cpos":2},
{"monster_id":20401,"level":75,"stage":2,"spos":3,"cpos":3},
{"monster_id":20021,"level":75,"stage":2,"spos":4,"cpos":4},
{"monster_id":20371,"level":75,"stage":2,"spos":5,"cpos":5},
{"monster_id":20041,"level":75,"stage":2,"spos":6,"cpos":6}
]</v>
      </c>
      <c r="L1252" s="3">
        <f t="shared" si="101"/>
        <v>2</v>
      </c>
      <c r="M1252" s="3">
        <f t="shared" si="102"/>
        <v>7</v>
      </c>
      <c r="S1252" s="24" t="s">
        <v>65</v>
      </c>
      <c r="X1252">
        <v>70073</v>
      </c>
      <c r="Z1252">
        <f t="shared" si="99"/>
        <v>75</v>
      </c>
      <c r="AA1252">
        <v>1</v>
      </c>
      <c r="AB1252">
        <v>20371</v>
      </c>
      <c r="AC1252">
        <v>20392</v>
      </c>
      <c r="AD1252">
        <v>20401</v>
      </c>
      <c r="AE1252">
        <v>20021</v>
      </c>
      <c r="AF1252">
        <v>20371</v>
      </c>
      <c r="AG1252">
        <v>20041</v>
      </c>
      <c r="AH1252">
        <v>2</v>
      </c>
      <c r="AI1252">
        <v>2</v>
      </c>
      <c r="AJ1252">
        <v>2</v>
      </c>
      <c r="AK1252">
        <v>2</v>
      </c>
      <c r="AL1252">
        <v>2</v>
      </c>
      <c r="AM1252">
        <v>2</v>
      </c>
    </row>
    <row r="1253" spans="1:39" ht="132" x14ac:dyDescent="0.15">
      <c r="A1253" s="1"/>
      <c r="B1253" s="35">
        <v>640048</v>
      </c>
      <c r="C1253" s="36">
        <v>4</v>
      </c>
      <c r="D1253" s="35">
        <v>48</v>
      </c>
      <c r="E1253" s="36">
        <v>640049</v>
      </c>
      <c r="F1253" s="37" t="s">
        <v>92</v>
      </c>
      <c r="G1253" s="37" t="s">
        <v>60</v>
      </c>
      <c r="H1253" s="38" t="str">
        <f t="shared" si="100"/>
        <v>[{"item_id":4,"count":20000}]</v>
      </c>
      <c r="I1253" s="39"/>
      <c r="J1253" s="39" t="str">
        <f t="shared" si="98"/>
        <v>[
{"monster_id":20171,"level":76,"stage":2,"spos":1,"cpos":1},
{"monster_id":20352,"level":76,"stage":2,"spos":2,"cpos":2},
{"monster_id":20370,"level":76,"stage":2,"spos":3,"cpos":3},
{"monster_id":20400,"level":76,"stage":2,"spos":4,"cpos":4},
{"monster_id":20131,"level":76,"stage":2,"spos":5,"cpos":5},
{"monster_id":20340,"level":76,"stage":2,"spos":6,"cpos":6}
]</v>
      </c>
      <c r="L1253" s="3">
        <f t="shared" si="101"/>
        <v>3</v>
      </c>
      <c r="M1253" s="3">
        <f t="shared" si="102"/>
        <v>8</v>
      </c>
      <c r="R1253" s="24" t="s">
        <v>64</v>
      </c>
      <c r="X1253">
        <v>70073</v>
      </c>
      <c r="Z1253">
        <f t="shared" si="99"/>
        <v>76</v>
      </c>
      <c r="AA1253">
        <v>1</v>
      </c>
      <c r="AB1253">
        <v>20171</v>
      </c>
      <c r="AC1253">
        <v>20352</v>
      </c>
      <c r="AD1253">
        <v>20370</v>
      </c>
      <c r="AE1253">
        <v>20400</v>
      </c>
      <c r="AF1253">
        <v>20131</v>
      </c>
      <c r="AG1253">
        <v>20340</v>
      </c>
      <c r="AH1253">
        <v>2</v>
      </c>
      <c r="AI1253">
        <v>2</v>
      </c>
      <c r="AJ1253">
        <v>2</v>
      </c>
      <c r="AK1253">
        <v>2</v>
      </c>
      <c r="AL1253">
        <v>2</v>
      </c>
      <c r="AM1253">
        <v>2</v>
      </c>
    </row>
    <row r="1254" spans="1:39" ht="132" x14ac:dyDescent="0.15">
      <c r="A1254" s="1"/>
      <c r="B1254" s="35">
        <v>640049</v>
      </c>
      <c r="C1254" s="36">
        <v>4</v>
      </c>
      <c r="D1254" s="35">
        <v>49</v>
      </c>
      <c r="E1254" s="35">
        <v>640050</v>
      </c>
      <c r="F1254" s="37" t="s">
        <v>92</v>
      </c>
      <c r="G1254" s="37" t="s">
        <v>60</v>
      </c>
      <c r="H1254" s="38" t="str">
        <f t="shared" si="100"/>
        <v>[{"item_id":1,"count":20000}]</v>
      </c>
      <c r="I1254" s="39"/>
      <c r="J1254" s="39" t="str">
        <f t="shared" si="98"/>
        <v>[
{"monster_id":20460,"level":77,"stage":2,"spos":1,"cpos":1},
{"monster_id":20350,"level":77,"stage":2,"spos":2,"cpos":2},
{"monster_id":20021,"level":77,"stage":2,"spos":3,"cpos":3},
{"monster_id":20400,"level":77,"stage":2,"spos":4,"cpos":4},
{"monster_id":20391,"level":77,"stage":2,"spos":5,"cpos":5},
{"monster_id":20381,"level":77,"stage":2,"spos":6,"cpos":6}
]</v>
      </c>
      <c r="L1254" s="3">
        <f t="shared" si="101"/>
        <v>4</v>
      </c>
      <c r="M1254" s="3">
        <f t="shared" si="102"/>
        <v>9</v>
      </c>
      <c r="S1254" s="24" t="s">
        <v>65</v>
      </c>
      <c r="X1254">
        <v>70073</v>
      </c>
      <c r="Z1254">
        <f t="shared" si="99"/>
        <v>77</v>
      </c>
      <c r="AA1254">
        <v>1</v>
      </c>
      <c r="AB1254">
        <v>20460</v>
      </c>
      <c r="AC1254">
        <v>20350</v>
      </c>
      <c r="AD1254">
        <v>20021</v>
      </c>
      <c r="AE1254">
        <v>20400</v>
      </c>
      <c r="AF1254">
        <v>20391</v>
      </c>
      <c r="AG1254">
        <v>20381</v>
      </c>
      <c r="AH1254">
        <v>2</v>
      </c>
      <c r="AI1254">
        <v>2</v>
      </c>
      <c r="AJ1254">
        <v>2</v>
      </c>
      <c r="AK1254">
        <v>2</v>
      </c>
      <c r="AL1254">
        <v>2</v>
      </c>
      <c r="AM1254">
        <v>2</v>
      </c>
    </row>
    <row r="1255" spans="1:39" ht="132" x14ac:dyDescent="0.15">
      <c r="A1255" s="1"/>
      <c r="B1255" s="35">
        <v>640050</v>
      </c>
      <c r="C1255" s="36">
        <v>4</v>
      </c>
      <c r="D1255" s="35">
        <v>50</v>
      </c>
      <c r="E1255" s="36">
        <v>640051</v>
      </c>
      <c r="F1255" s="37" t="s">
        <v>92</v>
      </c>
      <c r="G1255" s="37" t="s">
        <v>60</v>
      </c>
      <c r="H1255" s="38" t="str">
        <f t="shared" si="100"/>
        <v>[{"item_id":70073,"count":9}]</v>
      </c>
      <c r="I1255" s="39">
        <v>1</v>
      </c>
      <c r="J1255" s="39" t="str">
        <f>"[
{""monster_id"":"&amp;AB1255&amp;",""level"":"&amp;Z1255&amp;",""stage"":"&amp;AH1255&amp;",""spos"":1,""cpos"":1,""boss"":1},
{""monster_id"":"&amp;AC1255&amp;",""level"":"&amp;Z1255&amp;",""stage"":"&amp;AI1255&amp;",""spos"":2,""cpos"":2},
{""monster_id"":"&amp;AD1255&amp;",""level"":"&amp;Z1255&amp;",""stage"":"&amp;AJ1255&amp;",""spos"":3,""cpos"":3},
{""monster_id"":"&amp;AE1255&amp;",""level"":"&amp;Z1255&amp;",""stage"":"&amp;AK1255&amp;",""spos"":4,""cpos"":4},
{""monster_id"":"&amp;AF1255&amp;",""level"":"&amp;Z1255&amp;",""stage"":"&amp;AL1255&amp;",""spos"":5,""cpos"":5},
{""monster_id"":"&amp;AG1255&amp;",""level"":"&amp;Z1255&amp;",""stage"":"&amp;AM1255&amp;",""spos"":6,""cpos"":6}
]"</f>
        <v>[
{"monster_id":20130,"level":79,"stage":2,"spos":1,"cpos":1,"boss":1},
{"monster_id":20030,"level":79,"stage":2,"spos":2,"cpos":2},
{"monster_id":20020,"level":79,"stage":2,"spos":3,"cpos":3},
{"monster_id":20171,"level":79,"stage":2,"spos":4,"cpos":4},
{"monster_id":20352,"level":79,"stage":2,"spos":5,"cpos":5},
{"monster_id":20310,"level":79,"stage":2,"spos":6,"cpos":6}
]</v>
      </c>
      <c r="L1255" s="3">
        <f t="shared" si="101"/>
        <v>0</v>
      </c>
      <c r="M1255" s="3">
        <f t="shared" si="102"/>
        <v>0</v>
      </c>
      <c r="U1255" s="24" t="str">
        <f>"{""item_id"":"&amp;X1255&amp;",""count"":9}"</f>
        <v>{"item_id":70073,"count":9}</v>
      </c>
      <c r="X1255">
        <v>70073</v>
      </c>
      <c r="Z1255">
        <f t="shared" si="99"/>
        <v>79</v>
      </c>
      <c r="AA1255">
        <v>2</v>
      </c>
      <c r="AB1255">
        <v>20130</v>
      </c>
      <c r="AC1255">
        <v>20030</v>
      </c>
      <c r="AD1255">
        <v>20020</v>
      </c>
      <c r="AE1255">
        <v>20171</v>
      </c>
      <c r="AF1255">
        <v>20352</v>
      </c>
      <c r="AG1255">
        <v>20310</v>
      </c>
      <c r="AH1255">
        <v>2</v>
      </c>
      <c r="AI1255">
        <v>2</v>
      </c>
      <c r="AJ1255">
        <v>2</v>
      </c>
      <c r="AK1255">
        <v>2</v>
      </c>
      <c r="AL1255">
        <v>2</v>
      </c>
      <c r="AM1255">
        <v>2</v>
      </c>
    </row>
    <row r="1256" spans="1:39" ht="132" x14ac:dyDescent="0.15">
      <c r="A1256" s="1"/>
      <c r="B1256" s="35">
        <v>640051</v>
      </c>
      <c r="C1256" s="36">
        <v>4</v>
      </c>
      <c r="D1256" s="35">
        <v>51</v>
      </c>
      <c r="E1256" s="35">
        <v>640052</v>
      </c>
      <c r="F1256" s="37" t="s">
        <v>92</v>
      </c>
      <c r="G1256" s="37" t="s">
        <v>60</v>
      </c>
      <c r="H1256" s="38" t="str">
        <f t="shared" si="100"/>
        <v>[{"item_id":4,"count":20000}]</v>
      </c>
      <c r="I1256" s="39"/>
      <c r="J1256" s="39" t="str">
        <f t="shared" si="98"/>
        <v>[
{"monster_id":20362,"level":80,"stage":2,"spos":1,"cpos":1},
{"monster_id":20052,"level":80,"stage":2,"spos":2,"cpos":2},
{"monster_id":20040,"level":80,"stage":2,"spos":3,"cpos":3},
{"monster_id":20351,"level":80,"stage":2,"spos":4,"cpos":4},
{"monster_id":20120,"level":80,"stage":2,"spos":5,"cpos":5},
{"monster_id":20041,"level":80,"stage":2,"spos":6,"cpos":6}
]</v>
      </c>
      <c r="L1256" s="3">
        <f t="shared" si="101"/>
        <v>1</v>
      </c>
      <c r="M1256" s="3">
        <f t="shared" si="102"/>
        <v>1</v>
      </c>
      <c r="R1256" s="24" t="s">
        <v>64</v>
      </c>
      <c r="X1256">
        <v>70073</v>
      </c>
      <c r="Z1256">
        <f t="shared" si="99"/>
        <v>80</v>
      </c>
      <c r="AA1256">
        <v>1</v>
      </c>
      <c r="AB1256">
        <v>20362</v>
      </c>
      <c r="AC1256">
        <v>20052</v>
      </c>
      <c r="AD1256">
        <v>20040</v>
      </c>
      <c r="AE1256">
        <v>20351</v>
      </c>
      <c r="AF1256">
        <v>20120</v>
      </c>
      <c r="AG1256">
        <v>20041</v>
      </c>
      <c r="AH1256">
        <v>2</v>
      </c>
      <c r="AI1256">
        <v>2</v>
      </c>
      <c r="AJ1256">
        <v>2</v>
      </c>
      <c r="AK1256">
        <v>2</v>
      </c>
      <c r="AL1256">
        <v>2</v>
      </c>
      <c r="AM1256">
        <v>2</v>
      </c>
    </row>
    <row r="1257" spans="1:39" ht="132" x14ac:dyDescent="0.15">
      <c r="A1257" s="1"/>
      <c r="B1257" s="35">
        <v>640052</v>
      </c>
      <c r="C1257" s="36">
        <v>4</v>
      </c>
      <c r="D1257" s="35">
        <v>52</v>
      </c>
      <c r="E1257" s="36">
        <v>640053</v>
      </c>
      <c r="F1257" s="37" t="s">
        <v>92</v>
      </c>
      <c r="G1257" s="37" t="s">
        <v>60</v>
      </c>
      <c r="H1257" s="38" t="str">
        <f t="shared" si="100"/>
        <v>[{"item_id":1,"count":20000}]</v>
      </c>
      <c r="I1257" s="39"/>
      <c r="J1257" s="39" t="str">
        <f t="shared" si="98"/>
        <v>[
{"monster_id":20072,"level":81,"stage":2,"spos":1,"cpos":1},
{"monster_id":20120,"level":81,"stage":2,"spos":2,"cpos":2},
{"monster_id":20390,"level":81,"stage":2,"spos":3,"cpos":3},
{"monster_id":20331,"level":81,"stage":2,"spos":4,"cpos":4},
{"monster_id":20020,"level":81,"stage":2,"spos":5,"cpos":5},
{"monster_id":20400,"level":81,"stage":2,"spos":6,"cpos":6}
]</v>
      </c>
      <c r="L1257" s="3">
        <f t="shared" si="101"/>
        <v>2</v>
      </c>
      <c r="M1257" s="3">
        <f t="shared" si="102"/>
        <v>2</v>
      </c>
      <c r="S1257" s="24" t="s">
        <v>65</v>
      </c>
      <c r="X1257">
        <v>70073</v>
      </c>
      <c r="Z1257">
        <f t="shared" si="99"/>
        <v>81</v>
      </c>
      <c r="AA1257">
        <v>1</v>
      </c>
      <c r="AB1257">
        <v>20072</v>
      </c>
      <c r="AC1257">
        <v>20120</v>
      </c>
      <c r="AD1257">
        <v>20390</v>
      </c>
      <c r="AE1257">
        <v>20331</v>
      </c>
      <c r="AF1257">
        <v>20020</v>
      </c>
      <c r="AG1257">
        <v>20400</v>
      </c>
      <c r="AH1257">
        <v>2</v>
      </c>
      <c r="AI1257">
        <v>2</v>
      </c>
      <c r="AJ1257">
        <v>2</v>
      </c>
      <c r="AK1257">
        <v>2</v>
      </c>
      <c r="AL1257">
        <v>2</v>
      </c>
      <c r="AM1257">
        <v>2</v>
      </c>
    </row>
    <row r="1258" spans="1:39" ht="132" x14ac:dyDescent="0.15">
      <c r="A1258" s="1"/>
      <c r="B1258" s="35">
        <v>640053</v>
      </c>
      <c r="C1258" s="36">
        <v>4</v>
      </c>
      <c r="D1258" s="35">
        <v>53</v>
      </c>
      <c r="E1258" s="35">
        <v>640054</v>
      </c>
      <c r="F1258" s="37" t="s">
        <v>92</v>
      </c>
      <c r="G1258" s="37" t="s">
        <v>60</v>
      </c>
      <c r="H1258" s="38" t="str">
        <f t="shared" si="100"/>
        <v>[{"item_id":4,"count":20000}]</v>
      </c>
      <c r="I1258" s="39"/>
      <c r="J1258" s="39" t="str">
        <f t="shared" si="98"/>
        <v>[
{"monster_id":20470,"level":82,"stage":2,"spos":1,"cpos":1},
{"monster_id":20450,"level":82,"stage":2,"spos":2,"cpos":2},
{"monster_id":20042,"level":82,"stage":2,"spos":3,"cpos":3},
{"monster_id":20141,"level":82,"stage":2,"spos":4,"cpos":4},
{"monster_id":20152,"level":82,"stage":2,"spos":5,"cpos":5},
{"monster_id":20321,"level":82,"stage":2,"spos":6,"cpos":6}
]</v>
      </c>
      <c r="L1258" s="3">
        <f t="shared" si="101"/>
        <v>3</v>
      </c>
      <c r="M1258" s="3">
        <f t="shared" si="102"/>
        <v>3</v>
      </c>
      <c r="R1258" s="24" t="s">
        <v>64</v>
      </c>
      <c r="X1258">
        <v>70073</v>
      </c>
      <c r="Z1258">
        <f t="shared" si="99"/>
        <v>82</v>
      </c>
      <c r="AA1258">
        <v>1</v>
      </c>
      <c r="AB1258">
        <v>20470</v>
      </c>
      <c r="AC1258">
        <v>20450</v>
      </c>
      <c r="AD1258">
        <v>20042</v>
      </c>
      <c r="AE1258">
        <v>20141</v>
      </c>
      <c r="AF1258">
        <v>20152</v>
      </c>
      <c r="AG1258">
        <v>20321</v>
      </c>
      <c r="AH1258">
        <v>2</v>
      </c>
      <c r="AI1258">
        <v>2</v>
      </c>
      <c r="AJ1258">
        <v>2</v>
      </c>
      <c r="AK1258">
        <v>2</v>
      </c>
      <c r="AL1258">
        <v>2</v>
      </c>
      <c r="AM1258">
        <v>2</v>
      </c>
    </row>
    <row r="1259" spans="1:39" ht="132" x14ac:dyDescent="0.15">
      <c r="A1259" s="1"/>
      <c r="B1259" s="35">
        <v>640054</v>
      </c>
      <c r="C1259" s="36">
        <v>4</v>
      </c>
      <c r="D1259" s="35">
        <v>54</v>
      </c>
      <c r="E1259" s="36">
        <v>640055</v>
      </c>
      <c r="F1259" s="37" t="s">
        <v>92</v>
      </c>
      <c r="G1259" s="37" t="s">
        <v>60</v>
      </c>
      <c r="H1259" s="38" t="str">
        <f t="shared" si="100"/>
        <v>[{"item_id":1,"count":20000}]</v>
      </c>
      <c r="I1259" s="39"/>
      <c r="J1259" s="39" t="str">
        <f t="shared" si="98"/>
        <v>[
{"monster_id":20050,"level":83,"stage":2,"spos":1,"cpos":1},
{"monster_id":20320,"level":83,"stage":2,"spos":2,"cpos":2},
{"monster_id":20320,"level":83,"stage":2,"spos":3,"cpos":3},
{"monster_id":20431,"level":83,"stage":2,"spos":4,"cpos":4},
{"monster_id":20461,"level":83,"stage":2,"spos":5,"cpos":5},
{"monster_id":20330,"level":83,"stage":2,"spos":6,"cpos":6}
]</v>
      </c>
      <c r="L1259" s="3">
        <f t="shared" si="101"/>
        <v>4</v>
      </c>
      <c r="M1259" s="3">
        <f t="shared" si="102"/>
        <v>4</v>
      </c>
      <c r="S1259" s="24" t="s">
        <v>65</v>
      </c>
      <c r="X1259">
        <v>70073</v>
      </c>
      <c r="Z1259">
        <f t="shared" si="99"/>
        <v>83</v>
      </c>
      <c r="AA1259">
        <v>1</v>
      </c>
      <c r="AB1259">
        <v>20050</v>
      </c>
      <c r="AC1259">
        <v>20320</v>
      </c>
      <c r="AD1259">
        <v>20320</v>
      </c>
      <c r="AE1259">
        <v>20431</v>
      </c>
      <c r="AF1259">
        <v>20461</v>
      </c>
      <c r="AG1259">
        <v>20330</v>
      </c>
      <c r="AH1259">
        <v>2</v>
      </c>
      <c r="AI1259">
        <v>2</v>
      </c>
      <c r="AJ1259">
        <v>2</v>
      </c>
      <c r="AK1259">
        <v>2</v>
      </c>
      <c r="AL1259">
        <v>2</v>
      </c>
      <c r="AM1259">
        <v>2</v>
      </c>
    </row>
    <row r="1260" spans="1:39" ht="132" x14ac:dyDescent="0.15">
      <c r="A1260" s="1"/>
      <c r="B1260" s="35">
        <v>640055</v>
      </c>
      <c r="C1260" s="36">
        <v>4</v>
      </c>
      <c r="D1260" s="35">
        <v>55</v>
      </c>
      <c r="E1260" s="35">
        <v>640056</v>
      </c>
      <c r="F1260" s="37" t="s">
        <v>92</v>
      </c>
      <c r="G1260" s="37" t="s">
        <v>60</v>
      </c>
      <c r="H1260" s="38" t="str">
        <f t="shared" si="100"/>
        <v>[{"item_id":171,"count":9}]</v>
      </c>
      <c r="I1260" s="39">
        <v>1</v>
      </c>
      <c r="J1260" s="39" t="str">
        <f>"[
{""monster_id"":"&amp;AB1260&amp;",""level"":"&amp;Z1260&amp;",""stage"":"&amp;AH1260&amp;",""spos"":1,""cpos"":1,""boss"":1},
{""monster_id"":"&amp;AC1260&amp;",""level"":"&amp;Z1260&amp;",""stage"":"&amp;AI1260&amp;",""spos"":2,""cpos"":2},
{""monster_id"":"&amp;AD1260&amp;",""level"":"&amp;Z1260&amp;",""stage"":"&amp;AJ1260&amp;",""spos"":3,""cpos"":3},
{""monster_id"":"&amp;AE1260&amp;",""level"":"&amp;Z1260&amp;",""stage"":"&amp;AK1260&amp;",""spos"":4,""cpos"":4},
{""monster_id"":"&amp;AF1260&amp;",""level"":"&amp;Z1260&amp;",""stage"":"&amp;AL1260&amp;",""spos"":5,""cpos"":5},
{""monster_id"":"&amp;AG1260&amp;",""level"":"&amp;Z1260&amp;",""stage"":"&amp;AM1260&amp;",""spos"":6,""cpos"":6}
]"</f>
        <v>[
{"monster_id":20021,"level":85,"stage":2,"spos":1,"cpos":1,"boss":1},
{"monster_id":20110,"level":85,"stage":2,"spos":2,"cpos":2},
{"monster_id":20160,"level":85,"stage":2,"spos":3,"cpos":3},
{"monster_id":20160,"level":85,"stage":2,"spos":4,"cpos":4},
{"monster_id":20421,"level":85,"stage":2,"spos":5,"cpos":5},
{"monster_id":20110,"level":85,"stage":2,"spos":6,"cpos":6}
]</v>
      </c>
      <c r="L1260" s="3">
        <f t="shared" si="101"/>
        <v>0</v>
      </c>
      <c r="M1260" s="3">
        <f t="shared" si="102"/>
        <v>5</v>
      </c>
      <c r="T1260" s="24" t="str">
        <f>"{""item_id"":"&amp;W1260&amp;",""count"":9}"</f>
        <v>{"item_id":171,"count":9}</v>
      </c>
      <c r="W1260">
        <v>171</v>
      </c>
      <c r="X1260">
        <v>70073</v>
      </c>
      <c r="Z1260">
        <f t="shared" si="99"/>
        <v>85</v>
      </c>
      <c r="AA1260">
        <v>2</v>
      </c>
      <c r="AB1260">
        <v>20021</v>
      </c>
      <c r="AC1260">
        <v>20110</v>
      </c>
      <c r="AD1260">
        <v>20160</v>
      </c>
      <c r="AE1260">
        <v>20160</v>
      </c>
      <c r="AF1260">
        <v>20421</v>
      </c>
      <c r="AG1260">
        <v>20110</v>
      </c>
      <c r="AH1260">
        <v>2</v>
      </c>
      <c r="AI1260">
        <v>2</v>
      </c>
      <c r="AJ1260">
        <v>2</v>
      </c>
      <c r="AK1260">
        <v>2</v>
      </c>
      <c r="AL1260">
        <v>2</v>
      </c>
      <c r="AM1260">
        <v>2</v>
      </c>
    </row>
    <row r="1261" spans="1:39" ht="132" x14ac:dyDescent="0.15">
      <c r="A1261" s="1"/>
      <c r="B1261" s="35">
        <v>640056</v>
      </c>
      <c r="C1261" s="36">
        <v>4</v>
      </c>
      <c r="D1261" s="35">
        <v>56</v>
      </c>
      <c r="E1261" s="36">
        <v>640057</v>
      </c>
      <c r="F1261" s="37" t="s">
        <v>92</v>
      </c>
      <c r="G1261" s="37" t="s">
        <v>60</v>
      </c>
      <c r="H1261" s="38" t="str">
        <f t="shared" si="100"/>
        <v>[{"item_id":4,"count":20000}]</v>
      </c>
      <c r="I1261" s="39"/>
      <c r="J1261" s="39" t="str">
        <f t="shared" si="98"/>
        <v>[
{"monster_id":20062,"level":86,"stage":2,"spos":1,"cpos":1},
{"monster_id":20110,"level":86,"stage":2,"spos":2,"cpos":2},
{"monster_id":20120,"level":86,"stage":2,"spos":3,"cpos":3},
{"monster_id":20041,"level":86,"stage":2,"spos":4,"cpos":4},
{"monster_id":20110,"level":86,"stage":2,"spos":5,"cpos":5},
{"monster_id":20161,"level":86,"stage":2,"spos":6,"cpos":6}
]</v>
      </c>
      <c r="L1261" s="3">
        <f t="shared" si="101"/>
        <v>1</v>
      </c>
      <c r="M1261" s="3">
        <f t="shared" si="102"/>
        <v>6</v>
      </c>
      <c r="R1261" s="24" t="s">
        <v>64</v>
      </c>
      <c r="X1261">
        <v>70073</v>
      </c>
      <c r="Z1261">
        <f t="shared" si="99"/>
        <v>86</v>
      </c>
      <c r="AA1261">
        <v>1</v>
      </c>
      <c r="AB1261">
        <v>20062</v>
      </c>
      <c r="AC1261">
        <v>20110</v>
      </c>
      <c r="AD1261">
        <v>20120</v>
      </c>
      <c r="AE1261">
        <v>20041</v>
      </c>
      <c r="AF1261">
        <v>20110</v>
      </c>
      <c r="AG1261">
        <v>20161</v>
      </c>
      <c r="AH1261">
        <v>2</v>
      </c>
      <c r="AI1261">
        <v>2</v>
      </c>
      <c r="AJ1261">
        <v>2</v>
      </c>
      <c r="AK1261">
        <v>2</v>
      </c>
      <c r="AL1261">
        <v>2</v>
      </c>
      <c r="AM1261">
        <v>2</v>
      </c>
    </row>
    <row r="1262" spans="1:39" ht="132" x14ac:dyDescent="0.15">
      <c r="A1262" s="1"/>
      <c r="B1262" s="35">
        <v>640057</v>
      </c>
      <c r="C1262" s="36">
        <v>4</v>
      </c>
      <c r="D1262" s="35">
        <v>57</v>
      </c>
      <c r="E1262" s="35">
        <v>640058</v>
      </c>
      <c r="F1262" s="37" t="s">
        <v>92</v>
      </c>
      <c r="G1262" s="37" t="s">
        <v>60</v>
      </c>
      <c r="H1262" s="38" t="str">
        <f t="shared" si="100"/>
        <v>[{"item_id":1,"count":20000}]</v>
      </c>
      <c r="I1262" s="39"/>
      <c r="J1262" s="39" t="str">
        <f t="shared" si="98"/>
        <v>[
{"monster_id":20140,"level":87,"stage":2,"spos":1,"cpos":1},
{"monster_id":20321,"level":87,"stage":2,"spos":2,"cpos":2},
{"monster_id":20010,"level":87,"stage":2,"spos":3,"cpos":3},
{"monster_id":20341,"level":87,"stage":2,"spos":4,"cpos":4},
{"monster_id":20401,"level":87,"stage":2,"spos":5,"cpos":5},
{"monster_id":20140,"level":87,"stage":2,"spos":6,"cpos":6}
]</v>
      </c>
      <c r="L1262" s="3">
        <f t="shared" si="101"/>
        <v>2</v>
      </c>
      <c r="M1262" s="3">
        <f t="shared" si="102"/>
        <v>7</v>
      </c>
      <c r="S1262" s="24" t="s">
        <v>65</v>
      </c>
      <c r="X1262">
        <v>70073</v>
      </c>
      <c r="Z1262">
        <f t="shared" si="99"/>
        <v>87</v>
      </c>
      <c r="AA1262">
        <v>1</v>
      </c>
      <c r="AB1262">
        <v>20140</v>
      </c>
      <c r="AC1262">
        <v>20321</v>
      </c>
      <c r="AD1262">
        <v>20010</v>
      </c>
      <c r="AE1262">
        <v>20341</v>
      </c>
      <c r="AF1262">
        <v>20401</v>
      </c>
      <c r="AG1262">
        <v>20140</v>
      </c>
      <c r="AH1262">
        <v>2</v>
      </c>
      <c r="AI1262">
        <v>2</v>
      </c>
      <c r="AJ1262">
        <v>2</v>
      </c>
      <c r="AK1262">
        <v>2</v>
      </c>
      <c r="AL1262">
        <v>2</v>
      </c>
      <c r="AM1262">
        <v>2</v>
      </c>
    </row>
    <row r="1263" spans="1:39" ht="132" x14ac:dyDescent="0.15">
      <c r="A1263" s="1"/>
      <c r="B1263" s="35">
        <v>640058</v>
      </c>
      <c r="C1263" s="36">
        <v>4</v>
      </c>
      <c r="D1263" s="35">
        <v>58</v>
      </c>
      <c r="E1263" s="36">
        <v>640059</v>
      </c>
      <c r="F1263" s="37" t="s">
        <v>92</v>
      </c>
      <c r="G1263" s="37" t="s">
        <v>60</v>
      </c>
      <c r="H1263" s="38" t="str">
        <f t="shared" si="100"/>
        <v>[{"item_id":4,"count":20000}]</v>
      </c>
      <c r="I1263" s="39"/>
      <c r="J1263" s="39" t="str">
        <f t="shared" si="98"/>
        <v>[
{"monster_id":20141,"level":88,"stage":2,"spos":1,"cpos":1},
{"monster_id":20120,"level":88,"stage":2,"spos":2,"cpos":2},
{"monster_id":20151,"level":88,"stage":2,"spos":3,"cpos":3},
{"monster_id":20320,"level":88,"stage":2,"spos":4,"cpos":4},
{"monster_id":20442,"level":88,"stage":2,"spos":5,"cpos":5},
{"monster_id":20470,"level":88,"stage":2,"spos":6,"cpos":6}
]</v>
      </c>
      <c r="L1263" s="3">
        <f t="shared" si="101"/>
        <v>3</v>
      </c>
      <c r="M1263" s="3">
        <f t="shared" si="102"/>
        <v>8</v>
      </c>
      <c r="R1263" s="24" t="s">
        <v>64</v>
      </c>
      <c r="X1263">
        <v>70073</v>
      </c>
      <c r="Z1263">
        <f t="shared" si="99"/>
        <v>88</v>
      </c>
      <c r="AA1263">
        <v>1</v>
      </c>
      <c r="AB1263">
        <v>20141</v>
      </c>
      <c r="AC1263">
        <v>20120</v>
      </c>
      <c r="AD1263">
        <v>20151</v>
      </c>
      <c r="AE1263">
        <v>20320</v>
      </c>
      <c r="AF1263">
        <v>20442</v>
      </c>
      <c r="AG1263">
        <v>20470</v>
      </c>
      <c r="AH1263">
        <v>2</v>
      </c>
      <c r="AI1263">
        <v>2</v>
      </c>
      <c r="AJ1263">
        <v>2</v>
      </c>
      <c r="AK1263">
        <v>2</v>
      </c>
      <c r="AL1263">
        <v>2</v>
      </c>
      <c r="AM1263">
        <v>2</v>
      </c>
    </row>
    <row r="1264" spans="1:39" ht="132" x14ac:dyDescent="0.15">
      <c r="A1264" s="1"/>
      <c r="B1264" s="35">
        <v>640059</v>
      </c>
      <c r="C1264" s="36">
        <v>4</v>
      </c>
      <c r="D1264" s="35">
        <v>59</v>
      </c>
      <c r="E1264" s="35">
        <v>640060</v>
      </c>
      <c r="F1264" s="37" t="s">
        <v>92</v>
      </c>
      <c r="G1264" s="37" t="s">
        <v>60</v>
      </c>
      <c r="H1264" s="38" t="str">
        <f t="shared" si="100"/>
        <v>[{"item_id":1,"count":20000}]</v>
      </c>
      <c r="I1264" s="39"/>
      <c r="J1264" s="39" t="str">
        <f t="shared" si="98"/>
        <v>[
{"monster_id":20322,"level":89,"stage":2,"spos":1,"cpos":1},
{"monster_id":20151,"level":89,"stage":2,"spos":2,"cpos":2},
{"monster_id":20061,"level":89,"stage":2,"spos":3,"cpos":3},
{"monster_id":20041,"level":89,"stage":2,"spos":4,"cpos":4},
{"monster_id":20400,"level":89,"stage":2,"spos":5,"cpos":5},
{"monster_id":20132,"level":89,"stage":2,"spos":6,"cpos":6}
]</v>
      </c>
      <c r="L1264" s="3">
        <f t="shared" si="101"/>
        <v>4</v>
      </c>
      <c r="M1264" s="3">
        <f t="shared" si="102"/>
        <v>9</v>
      </c>
      <c r="S1264" s="24" t="s">
        <v>65</v>
      </c>
      <c r="X1264">
        <v>70073</v>
      </c>
      <c r="Z1264">
        <f t="shared" si="99"/>
        <v>89</v>
      </c>
      <c r="AA1264">
        <v>1</v>
      </c>
      <c r="AB1264">
        <v>20322</v>
      </c>
      <c r="AC1264">
        <v>20151</v>
      </c>
      <c r="AD1264">
        <v>20061</v>
      </c>
      <c r="AE1264">
        <v>20041</v>
      </c>
      <c r="AF1264">
        <v>20400</v>
      </c>
      <c r="AG1264">
        <v>20132</v>
      </c>
      <c r="AH1264">
        <v>2</v>
      </c>
      <c r="AI1264">
        <v>2</v>
      </c>
      <c r="AJ1264">
        <v>2</v>
      </c>
      <c r="AK1264">
        <v>2</v>
      </c>
      <c r="AL1264">
        <v>2</v>
      </c>
      <c r="AM1264">
        <v>2</v>
      </c>
    </row>
    <row r="1265" spans="1:39" ht="132" x14ac:dyDescent="0.15">
      <c r="A1265" s="1"/>
      <c r="B1265" s="35">
        <v>640060</v>
      </c>
      <c r="C1265" s="36">
        <v>4</v>
      </c>
      <c r="D1265" s="35">
        <v>60</v>
      </c>
      <c r="E1265" s="36">
        <v>640061</v>
      </c>
      <c r="F1265" s="37" t="s">
        <v>92</v>
      </c>
      <c r="G1265" s="37" t="s">
        <v>60</v>
      </c>
      <c r="H1265" s="38" t="str">
        <f t="shared" si="100"/>
        <v>[{"item_id":172,"count":8}]</v>
      </c>
      <c r="I1265" s="39">
        <v>1</v>
      </c>
      <c r="J1265" s="39" t="str">
        <f>"[
{""monster_id"":"&amp;AB1265&amp;",""level"":"&amp;Z1265&amp;",""stage"":"&amp;AH1265&amp;",""spos"":1,""cpos"":1,""boss"":1},
{""monster_id"":"&amp;AC1265&amp;",""level"":"&amp;Z1265&amp;",""stage"":"&amp;AI1265&amp;",""spos"":2,""cpos"":2},
{""monster_id"":"&amp;AD1265&amp;",""level"":"&amp;Z1265&amp;",""stage"":"&amp;AJ1265&amp;",""spos"":3,""cpos"":3},
{""monster_id"":"&amp;AE1265&amp;",""level"":"&amp;Z1265&amp;",""stage"":"&amp;AK1265&amp;",""spos"":4,""cpos"":4},
{""monster_id"":"&amp;AF1265&amp;",""level"":"&amp;Z1265&amp;",""stage"":"&amp;AL1265&amp;",""spos"":5,""cpos"":5},
{""monster_id"":"&amp;AG1265&amp;",""level"":"&amp;Z1265&amp;",""stage"":"&amp;AM1265&amp;",""spos"":6,""cpos"":6}
]"</f>
        <v>[
{"monster_id":20051,"level":91,"stage":3,"spos":1,"cpos":1,"boss":1},
{"monster_id":20340,"level":91,"stage":3,"spos":2,"cpos":2},
{"monster_id":20152,"level":91,"stage":3,"spos":3,"cpos":3},
{"monster_id":20451,"level":91,"stage":3,"spos":4,"cpos":4},
{"monster_id":20402,"level":91,"stage":3,"spos":5,"cpos":5},
{"monster_id":20112,"level":91,"stage":3,"spos":6,"cpos":6}
]</v>
      </c>
      <c r="L1265" s="3">
        <f t="shared" si="101"/>
        <v>0</v>
      </c>
      <c r="M1265" s="3">
        <f t="shared" si="102"/>
        <v>0</v>
      </c>
      <c r="T1265" s="24" t="str">
        <f>"{""item_id"":"&amp;W1265&amp;",""count"":8}"</f>
        <v>{"item_id":172,"count":8}</v>
      </c>
      <c r="W1265">
        <v>172</v>
      </c>
      <c r="X1265">
        <v>70073</v>
      </c>
      <c r="Z1265">
        <f t="shared" si="99"/>
        <v>91</v>
      </c>
      <c r="AA1265">
        <v>2</v>
      </c>
      <c r="AB1265">
        <v>20051</v>
      </c>
      <c r="AC1265">
        <v>20340</v>
      </c>
      <c r="AD1265">
        <v>20152</v>
      </c>
      <c r="AE1265">
        <v>20451</v>
      </c>
      <c r="AF1265">
        <v>20402</v>
      </c>
      <c r="AG1265">
        <v>20112</v>
      </c>
      <c r="AH1265">
        <v>3</v>
      </c>
      <c r="AI1265">
        <v>3</v>
      </c>
      <c r="AJ1265">
        <v>3</v>
      </c>
      <c r="AK1265">
        <v>3</v>
      </c>
      <c r="AL1265">
        <v>3</v>
      </c>
      <c r="AM1265">
        <v>3</v>
      </c>
    </row>
    <row r="1266" spans="1:39" ht="132" x14ac:dyDescent="0.15">
      <c r="A1266" s="1"/>
      <c r="B1266" s="35">
        <v>640061</v>
      </c>
      <c r="C1266" s="36">
        <v>4</v>
      </c>
      <c r="D1266" s="35">
        <v>61</v>
      </c>
      <c r="E1266" s="35">
        <v>640062</v>
      </c>
      <c r="F1266" s="37" t="s">
        <v>92</v>
      </c>
      <c r="G1266" s="37" t="s">
        <v>60</v>
      </c>
      <c r="H1266" s="38" t="str">
        <f t="shared" si="100"/>
        <v>[{"item_id":4,"count":20000}]</v>
      </c>
      <c r="I1266" s="39"/>
      <c r="J1266" s="39" t="str">
        <f t="shared" si="98"/>
        <v>[
{"monster_id":20030,"level":92,"stage":3,"spos":1,"cpos":1},
{"monster_id":20121,"level":92,"stage":3,"spos":2,"cpos":2},
{"monster_id":20041,"level":92,"stage":3,"spos":3,"cpos":3},
{"monster_id":20432,"level":92,"stage":3,"spos":4,"cpos":4},
{"monster_id":20181,"level":92,"stage":3,"spos":5,"cpos":5},
{"monster_id":20310,"level":92,"stage":3,"spos":6,"cpos":6}
]</v>
      </c>
      <c r="L1266" s="3">
        <f t="shared" si="101"/>
        <v>1</v>
      </c>
      <c r="M1266" s="3">
        <f t="shared" si="102"/>
        <v>1</v>
      </c>
      <c r="R1266" s="24" t="s">
        <v>64</v>
      </c>
      <c r="X1266">
        <v>70073</v>
      </c>
      <c r="Z1266">
        <f t="shared" si="99"/>
        <v>92</v>
      </c>
      <c r="AA1266">
        <v>1</v>
      </c>
      <c r="AB1266">
        <v>20030</v>
      </c>
      <c r="AC1266">
        <v>20121</v>
      </c>
      <c r="AD1266">
        <v>20041</v>
      </c>
      <c r="AE1266">
        <v>20432</v>
      </c>
      <c r="AF1266">
        <v>20181</v>
      </c>
      <c r="AG1266">
        <v>20310</v>
      </c>
      <c r="AH1266">
        <v>3</v>
      </c>
      <c r="AI1266">
        <v>3</v>
      </c>
      <c r="AJ1266">
        <v>3</v>
      </c>
      <c r="AK1266">
        <v>3</v>
      </c>
      <c r="AL1266">
        <v>3</v>
      </c>
      <c r="AM1266">
        <v>3</v>
      </c>
    </row>
    <row r="1267" spans="1:39" ht="132" x14ac:dyDescent="0.15">
      <c r="A1267" s="1"/>
      <c r="B1267" s="35">
        <v>640062</v>
      </c>
      <c r="C1267" s="36">
        <v>4</v>
      </c>
      <c r="D1267" s="35">
        <v>62</v>
      </c>
      <c r="E1267" s="36">
        <v>640063</v>
      </c>
      <c r="F1267" s="37" t="s">
        <v>92</v>
      </c>
      <c r="G1267" s="37" t="s">
        <v>60</v>
      </c>
      <c r="H1267" s="38" t="str">
        <f t="shared" si="100"/>
        <v>[{"item_id":1,"count":20000}]</v>
      </c>
      <c r="I1267" s="39"/>
      <c r="J1267" s="39" t="str">
        <f t="shared" si="98"/>
        <v>[
{"monster_id":20350,"level":93,"stage":3,"spos":1,"cpos":1},
{"monster_id":20451,"level":93,"stage":3,"spos":2,"cpos":2},
{"monster_id":20351,"level":93,"stage":3,"spos":3,"cpos":3},
{"monster_id":20453,"level":93,"stage":3,"spos":4,"cpos":4},
{"monster_id":20423,"level":93,"stage":3,"spos":5,"cpos":5},
{"monster_id":20371,"level":93,"stage":3,"spos":6,"cpos":6}
]</v>
      </c>
      <c r="L1267" s="3">
        <f t="shared" si="101"/>
        <v>2</v>
      </c>
      <c r="M1267" s="3">
        <f t="shared" si="102"/>
        <v>2</v>
      </c>
      <c r="S1267" s="24" t="s">
        <v>65</v>
      </c>
      <c r="X1267">
        <v>70073</v>
      </c>
      <c r="Z1267">
        <f t="shared" si="99"/>
        <v>93</v>
      </c>
      <c r="AA1267">
        <v>1</v>
      </c>
      <c r="AB1267">
        <v>20350</v>
      </c>
      <c r="AC1267">
        <v>20451</v>
      </c>
      <c r="AD1267">
        <v>20351</v>
      </c>
      <c r="AE1267">
        <v>20453</v>
      </c>
      <c r="AF1267">
        <v>20423</v>
      </c>
      <c r="AG1267">
        <v>20371</v>
      </c>
      <c r="AH1267">
        <v>3</v>
      </c>
      <c r="AI1267">
        <v>3</v>
      </c>
      <c r="AJ1267">
        <v>3</v>
      </c>
      <c r="AK1267">
        <v>3</v>
      </c>
      <c r="AL1267">
        <v>3</v>
      </c>
      <c r="AM1267">
        <v>3</v>
      </c>
    </row>
    <row r="1268" spans="1:39" ht="132" x14ac:dyDescent="0.15">
      <c r="A1268" s="1"/>
      <c r="B1268" s="35">
        <v>640063</v>
      </c>
      <c r="C1268" s="36">
        <v>4</v>
      </c>
      <c r="D1268" s="35">
        <v>63</v>
      </c>
      <c r="E1268" s="35">
        <v>640064</v>
      </c>
      <c r="F1268" s="37" t="s">
        <v>92</v>
      </c>
      <c r="G1268" s="37" t="s">
        <v>60</v>
      </c>
      <c r="H1268" s="38" t="str">
        <f t="shared" si="100"/>
        <v>[{"item_id":4,"count":20000}]</v>
      </c>
      <c r="I1268" s="39"/>
      <c r="J1268" s="39" t="str">
        <f t="shared" si="98"/>
        <v>[
{"monster_id":20310,"level":94,"stage":3,"spos":1,"cpos":1},
{"monster_id":20402,"level":94,"stage":3,"spos":2,"cpos":2},
{"monster_id":20340,"level":94,"stage":3,"spos":3,"cpos":3},
{"monster_id":20010,"level":94,"stage":3,"spos":4,"cpos":4},
{"monster_id":20411,"level":94,"stage":3,"spos":5,"cpos":5},
{"monster_id":20431,"level":94,"stage":3,"spos":6,"cpos":6}
]</v>
      </c>
      <c r="L1268" s="3">
        <f t="shared" si="101"/>
        <v>3</v>
      </c>
      <c r="M1268" s="3">
        <f t="shared" si="102"/>
        <v>3</v>
      </c>
      <c r="R1268" s="24" t="s">
        <v>64</v>
      </c>
      <c r="X1268">
        <v>70073</v>
      </c>
      <c r="Z1268">
        <f t="shared" si="99"/>
        <v>94</v>
      </c>
      <c r="AA1268">
        <v>1</v>
      </c>
      <c r="AB1268">
        <v>20310</v>
      </c>
      <c r="AC1268">
        <v>20402</v>
      </c>
      <c r="AD1268">
        <v>20340</v>
      </c>
      <c r="AE1268">
        <v>20010</v>
      </c>
      <c r="AF1268">
        <v>20411</v>
      </c>
      <c r="AG1268">
        <v>20431</v>
      </c>
      <c r="AH1268">
        <v>3</v>
      </c>
      <c r="AI1268">
        <v>3</v>
      </c>
      <c r="AJ1268">
        <v>3</v>
      </c>
      <c r="AK1268">
        <v>3</v>
      </c>
      <c r="AL1268">
        <v>3</v>
      </c>
      <c r="AM1268">
        <v>3</v>
      </c>
    </row>
    <row r="1269" spans="1:39" ht="132" x14ac:dyDescent="0.15">
      <c r="A1269" s="1"/>
      <c r="B1269" s="35">
        <v>640064</v>
      </c>
      <c r="C1269" s="36">
        <v>4</v>
      </c>
      <c r="D1269" s="35">
        <v>64</v>
      </c>
      <c r="E1269" s="36">
        <v>640065</v>
      </c>
      <c r="F1269" s="37" t="s">
        <v>92</v>
      </c>
      <c r="G1269" s="37" t="s">
        <v>60</v>
      </c>
      <c r="H1269" s="38" t="str">
        <f t="shared" si="100"/>
        <v>[{"item_id":1,"count":20000}]</v>
      </c>
      <c r="I1269" s="39"/>
      <c r="J1269" s="39" t="str">
        <f t="shared" si="98"/>
        <v>[
{"monster_id":20392,"level":95,"stage":3,"spos":1,"cpos":1},
{"monster_id":20393,"level":95,"stage":3,"spos":2,"cpos":2},
{"monster_id":20333,"level":95,"stage":3,"spos":3,"cpos":3},
{"monster_id":20343,"level":95,"stage":3,"spos":4,"cpos":4},
{"monster_id":20393,"level":95,"stage":3,"spos":5,"cpos":5},
{"monster_id":20321,"level":95,"stage":3,"spos":6,"cpos":6}
]</v>
      </c>
      <c r="L1269" s="3">
        <f t="shared" si="101"/>
        <v>4</v>
      </c>
      <c r="M1269" s="3">
        <f t="shared" si="102"/>
        <v>4</v>
      </c>
      <c r="S1269" s="24" t="s">
        <v>65</v>
      </c>
      <c r="X1269">
        <v>70073</v>
      </c>
      <c r="Z1269">
        <f t="shared" si="99"/>
        <v>95</v>
      </c>
      <c r="AA1269">
        <v>1</v>
      </c>
      <c r="AB1269">
        <v>20392</v>
      </c>
      <c r="AC1269">
        <v>20393</v>
      </c>
      <c r="AD1269">
        <v>20333</v>
      </c>
      <c r="AE1269">
        <v>20343</v>
      </c>
      <c r="AF1269">
        <v>20393</v>
      </c>
      <c r="AG1269">
        <v>20321</v>
      </c>
      <c r="AH1269">
        <v>3</v>
      </c>
      <c r="AI1269">
        <v>3</v>
      </c>
      <c r="AJ1269">
        <v>3</v>
      </c>
      <c r="AK1269">
        <v>3</v>
      </c>
      <c r="AL1269">
        <v>3</v>
      </c>
      <c r="AM1269">
        <v>3</v>
      </c>
    </row>
    <row r="1270" spans="1:39" ht="132" x14ac:dyDescent="0.15">
      <c r="A1270" s="1"/>
      <c r="B1270" s="35">
        <v>640065</v>
      </c>
      <c r="C1270" s="36">
        <v>4</v>
      </c>
      <c r="D1270" s="35">
        <v>65</v>
      </c>
      <c r="E1270" s="35">
        <v>640066</v>
      </c>
      <c r="F1270" s="37" t="s">
        <v>92</v>
      </c>
      <c r="G1270" s="37" t="s">
        <v>60</v>
      </c>
      <c r="H1270" s="38" t="str">
        <f t="shared" si="100"/>
        <v>[{"item_id":173,"count":7}]</v>
      </c>
      <c r="I1270" s="39">
        <v>1</v>
      </c>
      <c r="J1270" s="39" t="str">
        <f>"[
{""monster_id"":"&amp;AB1270&amp;",""level"":"&amp;Z1270&amp;",""stage"":"&amp;AH1270&amp;",""spos"":1,""cpos"":1,""boss"":1},
{""monster_id"":"&amp;AC1270&amp;",""level"":"&amp;Z1270&amp;",""stage"":"&amp;AI1270&amp;",""spos"":2,""cpos"":2},
{""monster_id"":"&amp;AD1270&amp;",""level"":"&amp;Z1270&amp;",""stage"":"&amp;AJ1270&amp;",""spos"":3,""cpos"":3},
{""monster_id"":"&amp;AE1270&amp;",""level"":"&amp;Z1270&amp;",""stage"":"&amp;AK1270&amp;",""spos"":4,""cpos"":4},
{""monster_id"":"&amp;AF1270&amp;",""level"":"&amp;Z1270&amp;",""stage"":"&amp;AL1270&amp;",""spos"":5,""cpos"":5},
{""monster_id"":"&amp;AG1270&amp;",""level"":"&amp;Z1270&amp;",""stage"":"&amp;AM1270&amp;",""spos"":6,""cpos"":6}
]"</f>
        <v>[
{"monster_id":20310,"level":97,"stage":3,"spos":1,"cpos":1,"boss":1},
{"monster_id":20123,"level":97,"stage":3,"spos":2,"cpos":2},
{"monster_id":20393,"level":97,"stage":3,"spos":3,"cpos":3},
{"monster_id":20073,"level":97,"stage":3,"spos":4,"cpos":4},
{"monster_id":20130,"level":97,"stage":3,"spos":5,"cpos":5},
{"monster_id":20030,"level":97,"stage":3,"spos":6,"cpos":6}
]</v>
      </c>
      <c r="L1270" s="3">
        <f t="shared" si="101"/>
        <v>0</v>
      </c>
      <c r="M1270" s="3">
        <f t="shared" si="102"/>
        <v>5</v>
      </c>
      <c r="T1270" s="24" t="str">
        <f>"{""item_id"":"&amp;W1270&amp;",""count"":7}"</f>
        <v>{"item_id":173,"count":7}</v>
      </c>
      <c r="W1270">
        <v>173</v>
      </c>
      <c r="X1270">
        <v>70073</v>
      </c>
      <c r="Z1270">
        <f t="shared" si="99"/>
        <v>97</v>
      </c>
      <c r="AA1270">
        <v>2</v>
      </c>
      <c r="AB1270">
        <v>20310</v>
      </c>
      <c r="AC1270">
        <v>20123</v>
      </c>
      <c r="AD1270">
        <v>20393</v>
      </c>
      <c r="AE1270">
        <v>20073</v>
      </c>
      <c r="AF1270">
        <v>20130</v>
      </c>
      <c r="AG1270">
        <v>20030</v>
      </c>
      <c r="AH1270">
        <v>3</v>
      </c>
      <c r="AI1270">
        <v>3</v>
      </c>
      <c r="AJ1270">
        <v>3</v>
      </c>
      <c r="AK1270">
        <v>3</v>
      </c>
      <c r="AL1270">
        <v>3</v>
      </c>
      <c r="AM1270">
        <v>3</v>
      </c>
    </row>
    <row r="1271" spans="1:39" ht="132" x14ac:dyDescent="0.15">
      <c r="A1271" s="1"/>
      <c r="B1271" s="35">
        <v>640066</v>
      </c>
      <c r="C1271" s="36">
        <v>4</v>
      </c>
      <c r="D1271" s="35">
        <v>66</v>
      </c>
      <c r="E1271" s="36">
        <v>640067</v>
      </c>
      <c r="F1271" s="37" t="s">
        <v>92</v>
      </c>
      <c r="G1271" s="37" t="s">
        <v>60</v>
      </c>
      <c r="H1271" s="38" t="str">
        <f t="shared" si="100"/>
        <v>[{"item_id":4,"count":20000}]</v>
      </c>
      <c r="I1271" s="39"/>
      <c r="J1271" s="39" t="str">
        <f t="shared" ref="J1271:J1334" si="103">"[
{""monster_id"":"&amp;AB1271&amp;",""level"":"&amp;Z1271&amp;",""stage"":"&amp;AH1271&amp;",""spos"":1,""cpos"":1},
{""monster_id"":"&amp;AC1271&amp;",""level"":"&amp;Z1271&amp;",""stage"":"&amp;AI1271&amp;",""spos"":2,""cpos"":2},
{""monster_id"":"&amp;AD1271&amp;",""level"":"&amp;Z1271&amp;",""stage"":"&amp;AJ1271&amp;",""spos"":3,""cpos"":3},
{""monster_id"":"&amp;AE1271&amp;",""level"":"&amp;Z1271&amp;",""stage"":"&amp;AK1271&amp;",""spos"":4,""cpos"":4},
{""monster_id"":"&amp;AF1271&amp;",""level"":"&amp;Z1271&amp;",""stage"":"&amp;AL1271&amp;",""spos"":5,""cpos"":5},
{""monster_id"":"&amp;AG1271&amp;",""level"":"&amp;Z1271&amp;",""stage"":"&amp;AM1271&amp;",""spos"":6,""cpos"":6}
]"</f>
        <v>[
{"monster_id":20170,"level":98,"stage":3,"spos":1,"cpos":1},
{"monster_id":20010,"level":98,"stage":3,"spos":2,"cpos":2},
{"monster_id":20421,"level":98,"stage":3,"spos":3,"cpos":3},
{"monster_id":20082,"level":98,"stage":3,"spos":4,"cpos":4},
{"monster_id":20381,"level":98,"stage":3,"spos":5,"cpos":5},
{"monster_id":20453,"level":98,"stage":3,"spos":6,"cpos":6}
]</v>
      </c>
      <c r="L1271" s="3">
        <f t="shared" si="101"/>
        <v>1</v>
      </c>
      <c r="M1271" s="3">
        <f t="shared" si="102"/>
        <v>6</v>
      </c>
      <c r="R1271" s="24" t="s">
        <v>64</v>
      </c>
      <c r="X1271">
        <v>70073</v>
      </c>
      <c r="Z1271">
        <f t="shared" ref="Z1271:Z1334" si="104">Z1270+AA1271</f>
        <v>98</v>
      </c>
      <c r="AA1271">
        <v>1</v>
      </c>
      <c r="AB1271">
        <v>20170</v>
      </c>
      <c r="AC1271">
        <v>20010</v>
      </c>
      <c r="AD1271">
        <v>20421</v>
      </c>
      <c r="AE1271">
        <v>20082</v>
      </c>
      <c r="AF1271">
        <v>20381</v>
      </c>
      <c r="AG1271">
        <v>20453</v>
      </c>
      <c r="AH1271">
        <v>3</v>
      </c>
      <c r="AI1271">
        <v>3</v>
      </c>
      <c r="AJ1271">
        <v>3</v>
      </c>
      <c r="AK1271">
        <v>3</v>
      </c>
      <c r="AL1271">
        <v>3</v>
      </c>
      <c r="AM1271">
        <v>3</v>
      </c>
    </row>
    <row r="1272" spans="1:39" ht="132" x14ac:dyDescent="0.15">
      <c r="A1272" s="1"/>
      <c r="B1272" s="35">
        <v>640067</v>
      </c>
      <c r="C1272" s="36">
        <v>4</v>
      </c>
      <c r="D1272" s="35">
        <v>67</v>
      </c>
      <c r="E1272" s="35">
        <v>640068</v>
      </c>
      <c r="F1272" s="37" t="s">
        <v>92</v>
      </c>
      <c r="G1272" s="37" t="s">
        <v>60</v>
      </c>
      <c r="H1272" s="38" t="str">
        <f t="shared" ref="H1272:H1335" si="105">"["&amp;R1272&amp;S1272&amp;T1272&amp;U1272&amp;"]"</f>
        <v>[{"item_id":1,"count":20000}]</v>
      </c>
      <c r="I1272" s="39"/>
      <c r="J1272" s="39" t="str">
        <f t="shared" si="103"/>
        <v>[
{"monster_id":20142,"level":99,"stage":3,"spos":1,"cpos":1},
{"monster_id":20012,"level":99,"stage":3,"spos":2,"cpos":2},
{"monster_id":20472,"level":99,"stage":3,"spos":3,"cpos":3},
{"monster_id":20110,"level":99,"stage":3,"spos":4,"cpos":4},
{"monster_id":20053,"level":99,"stage":3,"spos":5,"cpos":5},
{"monster_id":20132,"level":99,"stage":3,"spos":6,"cpos":6}
]</v>
      </c>
      <c r="L1272" s="3">
        <f t="shared" si="101"/>
        <v>2</v>
      </c>
      <c r="M1272" s="3">
        <f t="shared" si="102"/>
        <v>7</v>
      </c>
      <c r="S1272" s="24" t="s">
        <v>65</v>
      </c>
      <c r="X1272">
        <v>70073</v>
      </c>
      <c r="Z1272">
        <f t="shared" si="104"/>
        <v>99</v>
      </c>
      <c r="AA1272">
        <v>1</v>
      </c>
      <c r="AB1272">
        <v>20142</v>
      </c>
      <c r="AC1272">
        <v>20012</v>
      </c>
      <c r="AD1272">
        <v>20472</v>
      </c>
      <c r="AE1272">
        <v>20110</v>
      </c>
      <c r="AF1272">
        <v>20053</v>
      </c>
      <c r="AG1272">
        <v>20132</v>
      </c>
      <c r="AH1272">
        <v>3</v>
      </c>
      <c r="AI1272">
        <v>3</v>
      </c>
      <c r="AJ1272">
        <v>3</v>
      </c>
      <c r="AK1272">
        <v>3</v>
      </c>
      <c r="AL1272">
        <v>3</v>
      </c>
      <c r="AM1272">
        <v>3</v>
      </c>
    </row>
    <row r="1273" spans="1:39" ht="132" x14ac:dyDescent="0.15">
      <c r="A1273" s="1"/>
      <c r="B1273" s="35">
        <v>640068</v>
      </c>
      <c r="C1273" s="36">
        <v>4</v>
      </c>
      <c r="D1273" s="35">
        <v>68</v>
      </c>
      <c r="E1273" s="36">
        <v>640069</v>
      </c>
      <c r="F1273" s="37" t="s">
        <v>92</v>
      </c>
      <c r="G1273" s="37" t="s">
        <v>60</v>
      </c>
      <c r="H1273" s="38" t="str">
        <f t="shared" si="105"/>
        <v>[{"item_id":4,"count":20000}]</v>
      </c>
      <c r="I1273" s="39"/>
      <c r="J1273" s="39" t="str">
        <f t="shared" si="103"/>
        <v>[
{"monster_id":20401,"level":100,"stage":3,"spos":1,"cpos":1},
{"monster_id":20040,"level":100,"stage":3,"spos":2,"cpos":2},
{"monster_id":20133,"level":100,"stage":3,"spos":3,"cpos":3},
{"monster_id":20340,"level":100,"stage":3,"spos":4,"cpos":4},
{"monster_id":20331,"level":100,"stage":3,"spos":5,"cpos":5},
{"monster_id":20062,"level":100,"stage":3,"spos":6,"cpos":6}
]</v>
      </c>
      <c r="L1273" s="3">
        <f t="shared" si="101"/>
        <v>3</v>
      </c>
      <c r="M1273" s="3">
        <f t="shared" si="102"/>
        <v>8</v>
      </c>
      <c r="R1273" s="24" t="s">
        <v>64</v>
      </c>
      <c r="X1273">
        <v>70073</v>
      </c>
      <c r="Z1273">
        <f t="shared" si="104"/>
        <v>100</v>
      </c>
      <c r="AA1273">
        <v>1</v>
      </c>
      <c r="AB1273">
        <v>20401</v>
      </c>
      <c r="AC1273">
        <v>20040</v>
      </c>
      <c r="AD1273">
        <v>20133</v>
      </c>
      <c r="AE1273">
        <v>20340</v>
      </c>
      <c r="AF1273">
        <v>20331</v>
      </c>
      <c r="AG1273">
        <v>20062</v>
      </c>
      <c r="AH1273">
        <v>3</v>
      </c>
      <c r="AI1273">
        <v>3</v>
      </c>
      <c r="AJ1273">
        <v>3</v>
      </c>
      <c r="AK1273">
        <v>3</v>
      </c>
      <c r="AL1273">
        <v>3</v>
      </c>
      <c r="AM1273">
        <v>3</v>
      </c>
    </row>
    <row r="1274" spans="1:39" ht="132" x14ac:dyDescent="0.15">
      <c r="A1274" s="1"/>
      <c r="B1274" s="35">
        <v>640069</v>
      </c>
      <c r="C1274" s="36">
        <v>4</v>
      </c>
      <c r="D1274" s="35">
        <v>69</v>
      </c>
      <c r="E1274" s="35">
        <v>640070</v>
      </c>
      <c r="F1274" s="37" t="s">
        <v>92</v>
      </c>
      <c r="G1274" s="37" t="s">
        <v>60</v>
      </c>
      <c r="H1274" s="38" t="str">
        <f t="shared" si="105"/>
        <v>[{"item_id":1,"count":20000}]</v>
      </c>
      <c r="I1274" s="39"/>
      <c r="J1274" s="39" t="str">
        <f t="shared" si="103"/>
        <v>[
{"monster_id":20050,"level":101,"stage":3,"spos":1,"cpos":1},
{"monster_id":20390,"level":101,"stage":3,"spos":2,"cpos":2},
{"monster_id":20080,"level":101,"stage":3,"spos":3,"cpos":3},
{"monster_id":20042,"level":101,"stage":3,"spos":4,"cpos":4},
{"monster_id":20181,"level":101,"stage":3,"spos":5,"cpos":5},
{"monster_id":20342,"level":101,"stage":3,"spos":6,"cpos":6}
]</v>
      </c>
      <c r="L1274" s="3">
        <f t="shared" si="101"/>
        <v>4</v>
      </c>
      <c r="M1274" s="3">
        <f t="shared" si="102"/>
        <v>9</v>
      </c>
      <c r="S1274" s="24" t="s">
        <v>65</v>
      </c>
      <c r="X1274">
        <v>70073</v>
      </c>
      <c r="Z1274">
        <f t="shared" si="104"/>
        <v>101</v>
      </c>
      <c r="AA1274">
        <v>1</v>
      </c>
      <c r="AB1274">
        <v>20050</v>
      </c>
      <c r="AC1274">
        <v>20390</v>
      </c>
      <c r="AD1274">
        <v>20080</v>
      </c>
      <c r="AE1274">
        <v>20042</v>
      </c>
      <c r="AF1274">
        <v>20181</v>
      </c>
      <c r="AG1274">
        <v>20342</v>
      </c>
      <c r="AH1274">
        <v>3</v>
      </c>
      <c r="AI1274">
        <v>3</v>
      </c>
      <c r="AJ1274">
        <v>3</v>
      </c>
      <c r="AK1274">
        <v>3</v>
      </c>
      <c r="AL1274">
        <v>3</v>
      </c>
      <c r="AM1274">
        <v>3</v>
      </c>
    </row>
    <row r="1275" spans="1:39" ht="132" x14ac:dyDescent="0.15">
      <c r="A1275" s="1"/>
      <c r="B1275" s="35">
        <v>640070</v>
      </c>
      <c r="C1275" s="36">
        <v>4</v>
      </c>
      <c r="D1275" s="35">
        <v>70</v>
      </c>
      <c r="E1275" s="36">
        <v>640071</v>
      </c>
      <c r="F1275" s="37" t="s">
        <v>92</v>
      </c>
      <c r="G1275" s="37" t="s">
        <v>60</v>
      </c>
      <c r="H1275" s="38" t="str">
        <f t="shared" si="105"/>
        <v>[{"item_id":174,"count":6}]</v>
      </c>
      <c r="I1275" s="39">
        <v>1</v>
      </c>
      <c r="J1275" s="39" t="str">
        <f>"[
{""monster_id"":"&amp;AB1275&amp;",""level"":"&amp;Z1275&amp;",""stage"":"&amp;AH1275&amp;",""spos"":1,""cpos"":1,""boss"":1},
{""monster_id"":"&amp;AC1275&amp;",""level"":"&amp;Z1275&amp;",""stage"":"&amp;AI1275&amp;",""spos"":2,""cpos"":2},
{""monster_id"":"&amp;AD1275&amp;",""level"":"&amp;Z1275&amp;",""stage"":"&amp;AJ1275&amp;",""spos"":3,""cpos"":3},
{""monster_id"":"&amp;AE1275&amp;",""level"":"&amp;Z1275&amp;",""stage"":"&amp;AK1275&amp;",""spos"":4,""cpos"":4},
{""monster_id"":"&amp;AF1275&amp;",""level"":"&amp;Z1275&amp;",""stage"":"&amp;AL1275&amp;",""spos"":5,""cpos"":5},
{""monster_id"":"&amp;AG1275&amp;",""level"":"&amp;Z1275&amp;",""stage"":"&amp;AM1275&amp;",""spos"":6,""cpos"":6}
]"</f>
        <v>[
{"monster_id":20410,"level":103,"stage":3,"spos":1,"cpos":1,"boss":1},
{"monster_id":20020,"level":103,"stage":3,"spos":2,"cpos":2},
{"monster_id":20341,"level":103,"stage":3,"spos":3,"cpos":3},
{"monster_id":20383,"level":103,"stage":3,"spos":4,"cpos":4},
{"monster_id":20473,"level":103,"stage":3,"spos":5,"cpos":5},
{"monster_id":20361,"level":103,"stage":3,"spos":6,"cpos":6}
]</v>
      </c>
      <c r="L1275" s="3">
        <f t="shared" si="101"/>
        <v>0</v>
      </c>
      <c r="M1275" s="3">
        <f t="shared" si="102"/>
        <v>0</v>
      </c>
      <c r="T1275" s="24" t="str">
        <f>"{""item_id"":"&amp;W1275&amp;",""count"":6}"</f>
        <v>{"item_id":174,"count":6}</v>
      </c>
      <c r="W1275">
        <v>174</v>
      </c>
      <c r="X1275">
        <v>70073</v>
      </c>
      <c r="Z1275">
        <f t="shared" si="104"/>
        <v>103</v>
      </c>
      <c r="AA1275">
        <v>2</v>
      </c>
      <c r="AB1275">
        <v>20410</v>
      </c>
      <c r="AC1275">
        <v>20020</v>
      </c>
      <c r="AD1275">
        <v>20341</v>
      </c>
      <c r="AE1275">
        <v>20383</v>
      </c>
      <c r="AF1275">
        <v>20473</v>
      </c>
      <c r="AG1275">
        <v>20361</v>
      </c>
      <c r="AH1275">
        <v>3</v>
      </c>
      <c r="AI1275">
        <v>3</v>
      </c>
      <c r="AJ1275">
        <v>3</v>
      </c>
      <c r="AK1275">
        <v>3</v>
      </c>
      <c r="AL1275">
        <v>3</v>
      </c>
      <c r="AM1275">
        <v>3</v>
      </c>
    </row>
    <row r="1276" spans="1:39" ht="132" x14ac:dyDescent="0.15">
      <c r="A1276" s="1"/>
      <c r="B1276" s="35">
        <v>640071</v>
      </c>
      <c r="C1276" s="36">
        <v>4</v>
      </c>
      <c r="D1276" s="35">
        <v>71</v>
      </c>
      <c r="E1276" s="35">
        <v>640072</v>
      </c>
      <c r="F1276" s="37" t="s">
        <v>92</v>
      </c>
      <c r="G1276" s="37" t="s">
        <v>60</v>
      </c>
      <c r="H1276" s="38" t="str">
        <f t="shared" si="105"/>
        <v>[{"item_id":4,"count":20000}]</v>
      </c>
      <c r="I1276" s="39"/>
      <c r="J1276" s="39" t="str">
        <f t="shared" si="103"/>
        <v>[
{"monster_id":20072,"level":104,"stage":3,"spos":1,"cpos":1},
{"monster_id":20012,"level":104,"stage":3,"spos":2,"cpos":2},
{"monster_id":20081,"level":104,"stage":3,"spos":3,"cpos":3},
{"monster_id":20063,"level":104,"stage":3,"spos":4,"cpos":4},
{"monster_id":20030,"level":104,"stage":3,"spos":5,"cpos":5},
{"monster_id":20463,"level":104,"stage":3,"spos":6,"cpos":6}
]</v>
      </c>
      <c r="L1276" s="3">
        <f t="shared" si="101"/>
        <v>1</v>
      </c>
      <c r="M1276" s="3">
        <f t="shared" si="102"/>
        <v>1</v>
      </c>
      <c r="R1276" s="24" t="s">
        <v>64</v>
      </c>
      <c r="X1276">
        <v>70073</v>
      </c>
      <c r="Z1276">
        <f t="shared" si="104"/>
        <v>104</v>
      </c>
      <c r="AA1276">
        <v>1</v>
      </c>
      <c r="AB1276">
        <v>20072</v>
      </c>
      <c r="AC1276">
        <v>20012</v>
      </c>
      <c r="AD1276">
        <v>20081</v>
      </c>
      <c r="AE1276">
        <v>20063</v>
      </c>
      <c r="AF1276">
        <v>20030</v>
      </c>
      <c r="AG1276">
        <v>20463</v>
      </c>
      <c r="AH1276">
        <v>3</v>
      </c>
      <c r="AI1276">
        <v>3</v>
      </c>
      <c r="AJ1276">
        <v>3</v>
      </c>
      <c r="AK1276">
        <v>3</v>
      </c>
      <c r="AL1276">
        <v>3</v>
      </c>
      <c r="AM1276">
        <v>3</v>
      </c>
    </row>
    <row r="1277" spans="1:39" ht="132" x14ac:dyDescent="0.15">
      <c r="A1277" s="1"/>
      <c r="B1277" s="35">
        <v>640072</v>
      </c>
      <c r="C1277" s="36">
        <v>4</v>
      </c>
      <c r="D1277" s="35">
        <v>72</v>
      </c>
      <c r="E1277" s="36">
        <v>640073</v>
      </c>
      <c r="F1277" s="37" t="s">
        <v>92</v>
      </c>
      <c r="G1277" s="37" t="s">
        <v>60</v>
      </c>
      <c r="H1277" s="38" t="str">
        <f t="shared" si="105"/>
        <v>[{"item_id":1,"count":20000}]</v>
      </c>
      <c r="I1277" s="39"/>
      <c r="J1277" s="39" t="str">
        <f t="shared" si="103"/>
        <v>[
{"monster_id":20040,"level":105,"stage":3,"spos":1,"cpos":1},
{"monster_id":20333,"level":105,"stage":3,"spos":2,"cpos":2},
{"monster_id":20380,"level":105,"stage":3,"spos":3,"cpos":3},
{"monster_id":20172,"level":105,"stage":3,"spos":4,"cpos":4},
{"monster_id":20070,"level":105,"stage":3,"spos":5,"cpos":5},
{"monster_id":20070,"level":105,"stage":3,"spos":6,"cpos":6}
]</v>
      </c>
      <c r="L1277" s="3">
        <f t="shared" si="101"/>
        <v>2</v>
      </c>
      <c r="M1277" s="3">
        <f t="shared" si="102"/>
        <v>2</v>
      </c>
      <c r="S1277" s="24" t="s">
        <v>65</v>
      </c>
      <c r="X1277">
        <v>70073</v>
      </c>
      <c r="Z1277">
        <f t="shared" si="104"/>
        <v>105</v>
      </c>
      <c r="AA1277">
        <v>1</v>
      </c>
      <c r="AB1277">
        <v>20040</v>
      </c>
      <c r="AC1277">
        <v>20333</v>
      </c>
      <c r="AD1277">
        <v>20380</v>
      </c>
      <c r="AE1277">
        <v>20172</v>
      </c>
      <c r="AF1277">
        <v>20070</v>
      </c>
      <c r="AG1277">
        <v>20070</v>
      </c>
      <c r="AH1277">
        <v>3</v>
      </c>
      <c r="AI1277">
        <v>3</v>
      </c>
      <c r="AJ1277">
        <v>3</v>
      </c>
      <c r="AK1277">
        <v>3</v>
      </c>
      <c r="AL1277">
        <v>3</v>
      </c>
      <c r="AM1277">
        <v>3</v>
      </c>
    </row>
    <row r="1278" spans="1:39" ht="132" x14ac:dyDescent="0.15">
      <c r="A1278" s="1"/>
      <c r="B1278" s="35">
        <v>640073</v>
      </c>
      <c r="C1278" s="36">
        <v>4</v>
      </c>
      <c r="D1278" s="35">
        <v>73</v>
      </c>
      <c r="E1278" s="35">
        <v>640074</v>
      </c>
      <c r="F1278" s="37" t="s">
        <v>92</v>
      </c>
      <c r="G1278" s="37" t="s">
        <v>60</v>
      </c>
      <c r="H1278" s="38" t="str">
        <f t="shared" si="105"/>
        <v>[{"item_id":4,"count":20000}]</v>
      </c>
      <c r="I1278" s="39"/>
      <c r="J1278" s="39" t="str">
        <f t="shared" si="103"/>
        <v>[
{"monster_id":20171,"level":106,"stage":3,"spos":1,"cpos":1},
{"monster_id":20340,"level":106,"stage":3,"spos":2,"cpos":2},
{"monster_id":20010,"level":106,"stage":3,"spos":3,"cpos":3},
{"monster_id":20470,"level":106,"stage":3,"spos":4,"cpos":4},
{"monster_id":20080,"level":106,"stage":3,"spos":5,"cpos":5},
{"monster_id":20050,"level":106,"stage":3,"spos":6,"cpos":6}
]</v>
      </c>
      <c r="L1278" s="3">
        <f t="shared" si="101"/>
        <v>3</v>
      </c>
      <c r="M1278" s="3">
        <f t="shared" si="102"/>
        <v>3</v>
      </c>
      <c r="R1278" s="24" t="s">
        <v>64</v>
      </c>
      <c r="X1278">
        <v>70073</v>
      </c>
      <c r="Z1278">
        <f t="shared" si="104"/>
        <v>106</v>
      </c>
      <c r="AA1278">
        <v>1</v>
      </c>
      <c r="AB1278">
        <v>20171</v>
      </c>
      <c r="AC1278">
        <v>20340</v>
      </c>
      <c r="AD1278">
        <v>20010</v>
      </c>
      <c r="AE1278">
        <v>20470</v>
      </c>
      <c r="AF1278">
        <v>20080</v>
      </c>
      <c r="AG1278">
        <v>20050</v>
      </c>
      <c r="AH1278">
        <v>3</v>
      </c>
      <c r="AI1278">
        <v>3</v>
      </c>
      <c r="AJ1278">
        <v>3</v>
      </c>
      <c r="AK1278">
        <v>3</v>
      </c>
      <c r="AL1278">
        <v>3</v>
      </c>
      <c r="AM1278">
        <v>3</v>
      </c>
    </row>
    <row r="1279" spans="1:39" ht="132" x14ac:dyDescent="0.15">
      <c r="A1279" s="1"/>
      <c r="B1279" s="35">
        <v>640074</v>
      </c>
      <c r="C1279" s="36">
        <v>4</v>
      </c>
      <c r="D1279" s="35">
        <v>74</v>
      </c>
      <c r="E1279" s="36">
        <v>640075</v>
      </c>
      <c r="F1279" s="37" t="s">
        <v>92</v>
      </c>
      <c r="G1279" s="37" t="s">
        <v>60</v>
      </c>
      <c r="H1279" s="38" t="str">
        <f t="shared" si="105"/>
        <v>[{"item_id":1,"count":20000}]</v>
      </c>
      <c r="I1279" s="39"/>
      <c r="J1279" s="39" t="str">
        <f t="shared" si="103"/>
        <v>[
{"monster_id":20462,"level":107,"stage":3,"spos":1,"cpos":1},
{"monster_id":20370,"level":107,"stage":3,"spos":2,"cpos":2},
{"monster_id":20011,"level":107,"stage":3,"spos":3,"cpos":3},
{"monster_id":20403,"level":107,"stage":3,"spos":4,"cpos":4},
{"monster_id":20381,"level":107,"stage":3,"spos":5,"cpos":5},
{"monster_id":20410,"level":107,"stage":3,"spos":6,"cpos":6}
]</v>
      </c>
      <c r="L1279" s="3">
        <f t="shared" si="101"/>
        <v>4</v>
      </c>
      <c r="M1279" s="3">
        <f t="shared" si="102"/>
        <v>4</v>
      </c>
      <c r="S1279" s="24" t="s">
        <v>65</v>
      </c>
      <c r="X1279">
        <v>70073</v>
      </c>
      <c r="Z1279">
        <f t="shared" si="104"/>
        <v>107</v>
      </c>
      <c r="AA1279">
        <v>1</v>
      </c>
      <c r="AB1279">
        <v>20462</v>
      </c>
      <c r="AC1279">
        <v>20370</v>
      </c>
      <c r="AD1279">
        <v>20011</v>
      </c>
      <c r="AE1279">
        <v>20403</v>
      </c>
      <c r="AF1279">
        <v>20381</v>
      </c>
      <c r="AG1279">
        <v>20410</v>
      </c>
      <c r="AH1279">
        <v>3</v>
      </c>
      <c r="AI1279">
        <v>3</v>
      </c>
      <c r="AJ1279">
        <v>3</v>
      </c>
      <c r="AK1279">
        <v>3</v>
      </c>
      <c r="AL1279">
        <v>3</v>
      </c>
      <c r="AM1279">
        <v>3</v>
      </c>
    </row>
    <row r="1280" spans="1:39" ht="132" x14ac:dyDescent="0.15">
      <c r="A1280" s="1"/>
      <c r="B1280" s="35">
        <v>640075</v>
      </c>
      <c r="C1280" s="36">
        <v>4</v>
      </c>
      <c r="D1280" s="35">
        <v>75</v>
      </c>
      <c r="E1280" s="35">
        <v>640076</v>
      </c>
      <c r="F1280" s="37" t="s">
        <v>92</v>
      </c>
      <c r="G1280" s="37" t="s">
        <v>60</v>
      </c>
      <c r="H1280" s="38" t="str">
        <f t="shared" si="105"/>
        <v>[{"item_id":70073,"count":12}]</v>
      </c>
      <c r="I1280" s="39">
        <v>1</v>
      </c>
      <c r="J1280" s="39" t="str">
        <f>"[
{""monster_id"":"&amp;AB1280&amp;",""level"":"&amp;Z1280&amp;",""stage"":"&amp;AH1280&amp;",""spos"":1,""cpos"":1,""boss"":1},
{""monster_id"":"&amp;AC1280&amp;",""level"":"&amp;Z1280&amp;",""stage"":"&amp;AI1280&amp;",""spos"":2,""cpos"":2},
{""monster_id"":"&amp;AD1280&amp;",""level"":"&amp;Z1280&amp;",""stage"":"&amp;AJ1280&amp;",""spos"":3,""cpos"":3},
{""monster_id"":"&amp;AE1280&amp;",""level"":"&amp;Z1280&amp;",""stage"":"&amp;AK1280&amp;",""spos"":4,""cpos"":4},
{""monster_id"":"&amp;AF1280&amp;",""level"":"&amp;Z1280&amp;",""stage"":"&amp;AL1280&amp;",""spos"":5,""cpos"":5},
{""monster_id"":"&amp;AG1280&amp;",""level"":"&amp;Z1280&amp;",""stage"":"&amp;AM1280&amp;",""spos"":6,""cpos"":6}
]"</f>
        <v>[
{"monster_id":20393,"level":109,"stage":3,"spos":1,"cpos":1,"boss":1},
{"monster_id":20323,"level":109,"stage":3,"spos":2,"cpos":2},
{"monster_id":20402,"level":109,"stage":3,"spos":3,"cpos":3},
{"monster_id":20412,"level":109,"stage":3,"spos":4,"cpos":4},
{"monster_id":20143,"level":109,"stage":3,"spos":5,"cpos":5},
{"monster_id":20370,"level":109,"stage":3,"spos":6,"cpos":6}
]</v>
      </c>
      <c r="L1280" s="3">
        <f t="shared" si="101"/>
        <v>0</v>
      </c>
      <c r="M1280" s="3">
        <f t="shared" si="102"/>
        <v>5</v>
      </c>
      <c r="U1280" s="24" t="str">
        <f>"{""item_id"":"&amp;X1280&amp;",""count"":12}"</f>
        <v>{"item_id":70073,"count":12}</v>
      </c>
      <c r="X1280">
        <v>70073</v>
      </c>
      <c r="Z1280">
        <f t="shared" si="104"/>
        <v>109</v>
      </c>
      <c r="AA1280">
        <v>2</v>
      </c>
      <c r="AB1280">
        <v>20393</v>
      </c>
      <c r="AC1280">
        <v>20323</v>
      </c>
      <c r="AD1280">
        <v>20402</v>
      </c>
      <c r="AE1280">
        <v>20412</v>
      </c>
      <c r="AF1280">
        <v>20143</v>
      </c>
      <c r="AG1280">
        <v>20370</v>
      </c>
      <c r="AH1280">
        <v>3</v>
      </c>
      <c r="AI1280">
        <v>3</v>
      </c>
      <c r="AJ1280">
        <v>3</v>
      </c>
      <c r="AK1280">
        <v>3</v>
      </c>
      <c r="AL1280">
        <v>3</v>
      </c>
      <c r="AM1280">
        <v>3</v>
      </c>
    </row>
    <row r="1281" spans="1:39" ht="132" x14ac:dyDescent="0.15">
      <c r="A1281" s="1"/>
      <c r="B1281" s="35">
        <v>640076</v>
      </c>
      <c r="C1281" s="36">
        <v>4</v>
      </c>
      <c r="D1281" s="35">
        <v>76</v>
      </c>
      <c r="E1281" s="36">
        <v>640077</v>
      </c>
      <c r="F1281" s="37" t="s">
        <v>92</v>
      </c>
      <c r="G1281" s="37" t="s">
        <v>60</v>
      </c>
      <c r="H1281" s="38" t="str">
        <f t="shared" si="105"/>
        <v>[{"item_id":4,"count":20000}]</v>
      </c>
      <c r="I1281" s="39"/>
      <c r="J1281" s="39" t="str">
        <f t="shared" si="103"/>
        <v>[
{"monster_id":20121,"level":110,"stage":3,"spos":1,"cpos":1},
{"monster_id":20013,"level":110,"stage":3,"spos":2,"cpos":2},
{"monster_id":20423,"level":110,"stage":3,"spos":3,"cpos":3},
{"monster_id":20453,"level":110,"stage":3,"spos":4,"cpos":4},
{"monster_id":20313,"level":110,"stage":3,"spos":5,"cpos":5},
{"monster_id":20082,"level":110,"stage":3,"spos":6,"cpos":6}
]</v>
      </c>
      <c r="L1281" s="3">
        <f t="shared" si="101"/>
        <v>1</v>
      </c>
      <c r="M1281" s="3">
        <f t="shared" si="102"/>
        <v>6</v>
      </c>
      <c r="R1281" s="24" t="s">
        <v>64</v>
      </c>
      <c r="X1281">
        <v>70073</v>
      </c>
      <c r="Z1281">
        <f t="shared" si="104"/>
        <v>110</v>
      </c>
      <c r="AA1281">
        <v>1</v>
      </c>
      <c r="AB1281">
        <v>20121</v>
      </c>
      <c r="AC1281">
        <v>20013</v>
      </c>
      <c r="AD1281">
        <v>20423</v>
      </c>
      <c r="AE1281">
        <v>20453</v>
      </c>
      <c r="AF1281">
        <v>20313</v>
      </c>
      <c r="AG1281">
        <v>20082</v>
      </c>
      <c r="AH1281">
        <v>3</v>
      </c>
      <c r="AI1281">
        <v>3</v>
      </c>
      <c r="AJ1281">
        <v>3</v>
      </c>
      <c r="AK1281">
        <v>3</v>
      </c>
      <c r="AL1281">
        <v>3</v>
      </c>
      <c r="AM1281">
        <v>3</v>
      </c>
    </row>
    <row r="1282" spans="1:39" ht="132" x14ac:dyDescent="0.15">
      <c r="A1282" s="1"/>
      <c r="B1282" s="35">
        <v>640077</v>
      </c>
      <c r="C1282" s="36">
        <v>4</v>
      </c>
      <c r="D1282" s="35">
        <v>77</v>
      </c>
      <c r="E1282" s="35">
        <v>640078</v>
      </c>
      <c r="F1282" s="37" t="s">
        <v>92</v>
      </c>
      <c r="G1282" s="37" t="s">
        <v>60</v>
      </c>
      <c r="H1282" s="38" t="str">
        <f t="shared" si="105"/>
        <v>[{"item_id":1,"count":20000}]</v>
      </c>
      <c r="I1282" s="39"/>
      <c r="J1282" s="39" t="str">
        <f t="shared" si="103"/>
        <v>[
{"monster_id":20423,"level":111,"stage":3,"spos":1,"cpos":1},
{"monster_id":20142,"level":111,"stage":3,"spos":2,"cpos":2},
{"monster_id":20110,"level":111,"stage":3,"spos":3,"cpos":3},
{"monster_id":20070,"level":111,"stage":3,"spos":4,"cpos":4},
{"monster_id":20322,"level":111,"stage":3,"spos":5,"cpos":5},
{"monster_id":20153,"level":111,"stage":3,"spos":6,"cpos":6}
]</v>
      </c>
      <c r="L1282" s="3">
        <f t="shared" si="101"/>
        <v>2</v>
      </c>
      <c r="M1282" s="3">
        <f t="shared" si="102"/>
        <v>7</v>
      </c>
      <c r="S1282" s="24" t="s">
        <v>65</v>
      </c>
      <c r="X1282">
        <v>70073</v>
      </c>
      <c r="Z1282">
        <f t="shared" si="104"/>
        <v>111</v>
      </c>
      <c r="AA1282">
        <v>1</v>
      </c>
      <c r="AB1282">
        <v>20423</v>
      </c>
      <c r="AC1282">
        <v>20142</v>
      </c>
      <c r="AD1282">
        <v>20110</v>
      </c>
      <c r="AE1282">
        <v>20070</v>
      </c>
      <c r="AF1282">
        <v>20322</v>
      </c>
      <c r="AG1282">
        <v>20153</v>
      </c>
      <c r="AH1282">
        <v>3</v>
      </c>
      <c r="AI1282">
        <v>3</v>
      </c>
      <c r="AJ1282">
        <v>3</v>
      </c>
      <c r="AK1282">
        <v>3</v>
      </c>
      <c r="AL1282">
        <v>3</v>
      </c>
      <c r="AM1282">
        <v>3</v>
      </c>
    </row>
    <row r="1283" spans="1:39" ht="132" x14ac:dyDescent="0.15">
      <c r="A1283" s="1"/>
      <c r="B1283" s="35">
        <v>640078</v>
      </c>
      <c r="C1283" s="36">
        <v>4</v>
      </c>
      <c r="D1283" s="35">
        <v>78</v>
      </c>
      <c r="E1283" s="36">
        <v>640079</v>
      </c>
      <c r="F1283" s="37" t="s">
        <v>92</v>
      </c>
      <c r="G1283" s="37" t="s">
        <v>60</v>
      </c>
      <c r="H1283" s="38" t="str">
        <f t="shared" si="105"/>
        <v>[{"item_id":4,"count":20000}]</v>
      </c>
      <c r="I1283" s="39"/>
      <c r="J1283" s="39" t="str">
        <f t="shared" si="103"/>
        <v>[
{"monster_id":20321,"level":112,"stage":3,"spos":1,"cpos":1},
{"monster_id":20410,"level":112,"stage":3,"spos":2,"cpos":2},
{"monster_id":20402,"level":112,"stage":3,"spos":3,"cpos":3},
{"monster_id":20432,"level":112,"stage":3,"spos":4,"cpos":4},
{"monster_id":20151,"level":112,"stage":3,"spos":5,"cpos":5},
{"monster_id":20173,"level":112,"stage":3,"spos":6,"cpos":6}
]</v>
      </c>
      <c r="L1283" s="3">
        <f t="shared" si="101"/>
        <v>3</v>
      </c>
      <c r="M1283" s="3">
        <f t="shared" si="102"/>
        <v>8</v>
      </c>
      <c r="R1283" s="24" t="s">
        <v>64</v>
      </c>
      <c r="X1283">
        <v>70073</v>
      </c>
      <c r="Z1283">
        <f t="shared" si="104"/>
        <v>112</v>
      </c>
      <c r="AA1283">
        <v>1</v>
      </c>
      <c r="AB1283">
        <v>20321</v>
      </c>
      <c r="AC1283">
        <v>20410</v>
      </c>
      <c r="AD1283">
        <v>20402</v>
      </c>
      <c r="AE1283">
        <v>20432</v>
      </c>
      <c r="AF1283">
        <v>20151</v>
      </c>
      <c r="AG1283">
        <v>20173</v>
      </c>
      <c r="AH1283">
        <v>3</v>
      </c>
      <c r="AI1283">
        <v>3</v>
      </c>
      <c r="AJ1283">
        <v>3</v>
      </c>
      <c r="AK1283">
        <v>3</v>
      </c>
      <c r="AL1283">
        <v>3</v>
      </c>
      <c r="AM1283">
        <v>3</v>
      </c>
    </row>
    <row r="1284" spans="1:39" ht="132" x14ac:dyDescent="0.15">
      <c r="A1284" s="1"/>
      <c r="B1284" s="35">
        <v>640079</v>
      </c>
      <c r="C1284" s="36">
        <v>4</v>
      </c>
      <c r="D1284" s="35">
        <v>79</v>
      </c>
      <c r="E1284" s="35">
        <v>640080</v>
      </c>
      <c r="F1284" s="37" t="s">
        <v>92</v>
      </c>
      <c r="G1284" s="37" t="s">
        <v>60</v>
      </c>
      <c r="H1284" s="38" t="str">
        <f t="shared" si="105"/>
        <v>[{"item_id":1,"count":20000}]</v>
      </c>
      <c r="I1284" s="39"/>
      <c r="J1284" s="39" t="str">
        <f t="shared" si="103"/>
        <v>[
{"monster_id":20420,"level":113,"stage":3,"spos":1,"cpos":1},
{"monster_id":20460,"level":113,"stage":3,"spos":2,"cpos":2},
{"monster_id":20023,"level":113,"stage":3,"spos":3,"cpos":3},
{"monster_id":20042,"level":113,"stage":3,"spos":4,"cpos":4},
{"monster_id":20321,"level":113,"stage":3,"spos":5,"cpos":5},
{"monster_id":20451,"level":113,"stage":3,"spos":6,"cpos":6}
]</v>
      </c>
      <c r="L1284" s="3">
        <f t="shared" si="101"/>
        <v>4</v>
      </c>
      <c r="M1284" s="3">
        <f t="shared" si="102"/>
        <v>9</v>
      </c>
      <c r="S1284" s="24" t="s">
        <v>65</v>
      </c>
      <c r="X1284">
        <v>70073</v>
      </c>
      <c r="Z1284">
        <f t="shared" si="104"/>
        <v>113</v>
      </c>
      <c r="AA1284">
        <v>1</v>
      </c>
      <c r="AB1284">
        <v>20420</v>
      </c>
      <c r="AC1284">
        <v>20460</v>
      </c>
      <c r="AD1284">
        <v>20023</v>
      </c>
      <c r="AE1284">
        <v>20042</v>
      </c>
      <c r="AF1284">
        <v>20321</v>
      </c>
      <c r="AG1284">
        <v>20451</v>
      </c>
      <c r="AH1284">
        <v>3</v>
      </c>
      <c r="AI1284">
        <v>3</v>
      </c>
      <c r="AJ1284">
        <v>3</v>
      </c>
      <c r="AK1284">
        <v>3</v>
      </c>
      <c r="AL1284">
        <v>3</v>
      </c>
      <c r="AM1284">
        <v>3</v>
      </c>
    </row>
    <row r="1285" spans="1:39" ht="132" x14ac:dyDescent="0.15">
      <c r="A1285" s="1"/>
      <c r="B1285" s="35">
        <v>640080</v>
      </c>
      <c r="C1285" s="36">
        <v>4</v>
      </c>
      <c r="D1285" s="35">
        <v>80</v>
      </c>
      <c r="E1285" s="36">
        <v>640081</v>
      </c>
      <c r="F1285" s="37" t="s">
        <v>92</v>
      </c>
      <c r="G1285" s="37" t="s">
        <v>60</v>
      </c>
      <c r="H1285" s="38" t="str">
        <f t="shared" si="105"/>
        <v>[{"item_id":171,"count":11}]</v>
      </c>
      <c r="I1285" s="39">
        <v>1</v>
      </c>
      <c r="J1285" s="39" t="str">
        <f>"[
{""monster_id"":"&amp;AB1285&amp;",""level"":"&amp;Z1285&amp;",""stage"":"&amp;AH1285&amp;",""spos"":1,""cpos"":1,""boss"":1},
{""monster_id"":"&amp;AC1285&amp;",""level"":"&amp;Z1285&amp;",""stage"":"&amp;AI1285&amp;",""spos"":2,""cpos"":2},
{""monster_id"":"&amp;AD1285&amp;",""level"":"&amp;Z1285&amp;",""stage"":"&amp;AJ1285&amp;",""spos"":3,""cpos"":3},
{""monster_id"":"&amp;AE1285&amp;",""level"":"&amp;Z1285&amp;",""stage"":"&amp;AK1285&amp;",""spos"":4,""cpos"":4},
{""monster_id"":"&amp;AF1285&amp;",""level"":"&amp;Z1285&amp;",""stage"":"&amp;AL1285&amp;",""spos"":5,""cpos"":5},
{""monster_id"":"&amp;AG1285&amp;",""level"":"&amp;Z1285&amp;",""stage"":"&amp;AM1285&amp;",""spos"":6,""cpos"":6}
]"</f>
        <v>[
{"monster_id":20312,"level":115,"stage":3,"spos":1,"cpos":1,"boss":1},
{"monster_id":20411,"level":115,"stage":3,"spos":2,"cpos":2},
{"monster_id":20322,"level":115,"stage":3,"spos":3,"cpos":3},
{"monster_id":20182,"level":115,"stage":3,"spos":4,"cpos":4},
{"monster_id":20113,"level":115,"stage":3,"spos":5,"cpos":5},
{"monster_id":20331,"level":115,"stage":3,"spos":6,"cpos":6}
]</v>
      </c>
      <c r="L1285" s="3">
        <f t="shared" si="101"/>
        <v>0</v>
      </c>
      <c r="M1285" s="3">
        <f t="shared" si="102"/>
        <v>0</v>
      </c>
      <c r="T1285" s="24" t="str">
        <f>"{""item_id"":"&amp;W1285&amp;",""count"":11}"</f>
        <v>{"item_id":171,"count":11}</v>
      </c>
      <c r="W1285">
        <v>171</v>
      </c>
      <c r="X1285">
        <v>70073</v>
      </c>
      <c r="Z1285">
        <f t="shared" si="104"/>
        <v>115</v>
      </c>
      <c r="AA1285">
        <v>2</v>
      </c>
      <c r="AB1285">
        <v>20312</v>
      </c>
      <c r="AC1285">
        <v>20411</v>
      </c>
      <c r="AD1285">
        <v>20322</v>
      </c>
      <c r="AE1285">
        <v>20182</v>
      </c>
      <c r="AF1285">
        <v>20113</v>
      </c>
      <c r="AG1285">
        <v>20331</v>
      </c>
      <c r="AH1285">
        <v>3</v>
      </c>
      <c r="AI1285">
        <v>3</v>
      </c>
      <c r="AJ1285">
        <v>3</v>
      </c>
      <c r="AK1285">
        <v>3</v>
      </c>
      <c r="AL1285">
        <v>3</v>
      </c>
      <c r="AM1285">
        <v>3</v>
      </c>
    </row>
    <row r="1286" spans="1:39" ht="132" x14ac:dyDescent="0.15">
      <c r="A1286" s="1"/>
      <c r="B1286" s="35">
        <v>640081</v>
      </c>
      <c r="C1286" s="36">
        <v>4</v>
      </c>
      <c r="D1286" s="35">
        <v>81</v>
      </c>
      <c r="E1286" s="35">
        <v>640082</v>
      </c>
      <c r="F1286" s="37" t="s">
        <v>92</v>
      </c>
      <c r="G1286" s="37" t="s">
        <v>60</v>
      </c>
      <c r="H1286" s="38" t="str">
        <f t="shared" si="105"/>
        <v>[{"item_id":4,"count":40000}]</v>
      </c>
      <c r="I1286" s="39"/>
      <c r="J1286" s="39" t="str">
        <f t="shared" si="103"/>
        <v>[
{"monster_id":20423,"level":116,"stage":3,"spos":1,"cpos":1},
{"monster_id":20342,"level":116,"stage":3,"spos":2,"cpos":2},
{"monster_id":20041,"level":116,"stage":3,"spos":3,"cpos":3},
{"monster_id":20353,"level":116,"stage":3,"spos":4,"cpos":4},
{"monster_id":20033,"level":116,"stage":3,"spos":5,"cpos":5},
{"monster_id":20121,"level":116,"stage":3,"spos":6,"cpos":6}
]</v>
      </c>
      <c r="L1286" s="3">
        <f t="shared" ref="L1286:L1349" si="106">MOD(B1286,5)</f>
        <v>1</v>
      </c>
      <c r="M1286" s="3">
        <f t="shared" ref="M1286:M1349" si="107">MOD(B1286,10)</f>
        <v>1</v>
      </c>
      <c r="R1286" s="24" t="s">
        <v>66</v>
      </c>
      <c r="X1286">
        <v>70073</v>
      </c>
      <c r="Z1286">
        <f t="shared" si="104"/>
        <v>116</v>
      </c>
      <c r="AA1286">
        <v>1</v>
      </c>
      <c r="AB1286">
        <v>20423</v>
      </c>
      <c r="AC1286">
        <v>20342</v>
      </c>
      <c r="AD1286">
        <v>20041</v>
      </c>
      <c r="AE1286">
        <v>20353</v>
      </c>
      <c r="AF1286">
        <v>20033</v>
      </c>
      <c r="AG1286">
        <v>20121</v>
      </c>
      <c r="AH1286">
        <v>3</v>
      </c>
      <c r="AI1286">
        <v>3</v>
      </c>
      <c r="AJ1286">
        <v>3</v>
      </c>
      <c r="AK1286">
        <v>3</v>
      </c>
      <c r="AL1286">
        <v>3</v>
      </c>
      <c r="AM1286">
        <v>3</v>
      </c>
    </row>
    <row r="1287" spans="1:39" ht="132" x14ac:dyDescent="0.15">
      <c r="A1287" s="1"/>
      <c r="B1287" s="35">
        <v>640082</v>
      </c>
      <c r="C1287" s="36">
        <v>4</v>
      </c>
      <c r="D1287" s="35">
        <v>82</v>
      </c>
      <c r="E1287" s="36">
        <v>640083</v>
      </c>
      <c r="F1287" s="37" t="s">
        <v>92</v>
      </c>
      <c r="G1287" s="37" t="s">
        <v>60</v>
      </c>
      <c r="H1287" s="38" t="str">
        <f t="shared" si="105"/>
        <v>[{"item_id":1,"count":40000}]</v>
      </c>
      <c r="I1287" s="39"/>
      <c r="J1287" s="39" t="str">
        <f t="shared" si="103"/>
        <v>[
{"monster_id":20342,"level":117,"stage":3,"spos":1,"cpos":1},
{"monster_id":20112,"level":117,"stage":3,"spos":2,"cpos":2},
{"monster_id":20113,"level":117,"stage":3,"spos":3,"cpos":3},
{"monster_id":20182,"level":117,"stage":3,"spos":4,"cpos":4},
{"monster_id":20432,"level":117,"stage":3,"spos":5,"cpos":5},
{"monster_id":20431,"level":117,"stage":3,"spos":6,"cpos":6}
]</v>
      </c>
      <c r="L1287" s="3">
        <f t="shared" si="106"/>
        <v>2</v>
      </c>
      <c r="M1287" s="3">
        <f t="shared" si="107"/>
        <v>2</v>
      </c>
      <c r="S1287" s="24" t="s">
        <v>67</v>
      </c>
      <c r="X1287">
        <v>70073</v>
      </c>
      <c r="Z1287">
        <f t="shared" si="104"/>
        <v>117</v>
      </c>
      <c r="AA1287">
        <v>1</v>
      </c>
      <c r="AB1287">
        <v>20342</v>
      </c>
      <c r="AC1287">
        <v>20112</v>
      </c>
      <c r="AD1287">
        <v>20113</v>
      </c>
      <c r="AE1287">
        <v>20182</v>
      </c>
      <c r="AF1287">
        <v>20432</v>
      </c>
      <c r="AG1287">
        <v>20431</v>
      </c>
      <c r="AH1287">
        <v>3</v>
      </c>
      <c r="AI1287">
        <v>3</v>
      </c>
      <c r="AJ1287">
        <v>3</v>
      </c>
      <c r="AK1287">
        <v>3</v>
      </c>
      <c r="AL1287">
        <v>3</v>
      </c>
      <c r="AM1287">
        <v>3</v>
      </c>
    </row>
    <row r="1288" spans="1:39" ht="132" x14ac:dyDescent="0.15">
      <c r="A1288" s="1"/>
      <c r="B1288" s="35">
        <v>640083</v>
      </c>
      <c r="C1288" s="36">
        <v>4</v>
      </c>
      <c r="D1288" s="35">
        <v>83</v>
      </c>
      <c r="E1288" s="35">
        <v>640084</v>
      </c>
      <c r="F1288" s="37" t="s">
        <v>92</v>
      </c>
      <c r="G1288" s="37" t="s">
        <v>60</v>
      </c>
      <c r="H1288" s="38" t="str">
        <f t="shared" si="105"/>
        <v>[{"item_id":4,"count":40000}]</v>
      </c>
      <c r="I1288" s="39"/>
      <c r="J1288" s="39" t="str">
        <f t="shared" si="103"/>
        <v>[
{"monster_id":20043,"level":118,"stage":3,"spos":1,"cpos":1},
{"monster_id":20131,"level":118,"stage":3,"spos":2,"cpos":2},
{"monster_id":20473,"level":118,"stage":3,"spos":3,"cpos":3},
{"monster_id":20370,"level":118,"stage":3,"spos":4,"cpos":4},
{"monster_id":20020,"level":118,"stage":3,"spos":5,"cpos":5},
{"monster_id":20183,"level":118,"stage":3,"spos":6,"cpos":6}
]</v>
      </c>
      <c r="L1288" s="3">
        <f t="shared" si="106"/>
        <v>3</v>
      </c>
      <c r="M1288" s="3">
        <f t="shared" si="107"/>
        <v>3</v>
      </c>
      <c r="R1288" s="24" t="s">
        <v>66</v>
      </c>
      <c r="X1288">
        <v>70073</v>
      </c>
      <c r="Z1288">
        <f t="shared" si="104"/>
        <v>118</v>
      </c>
      <c r="AA1288">
        <v>1</v>
      </c>
      <c r="AB1288">
        <v>20043</v>
      </c>
      <c r="AC1288">
        <v>20131</v>
      </c>
      <c r="AD1288">
        <v>20473</v>
      </c>
      <c r="AE1288">
        <v>20370</v>
      </c>
      <c r="AF1288">
        <v>20020</v>
      </c>
      <c r="AG1288">
        <v>20183</v>
      </c>
      <c r="AH1288">
        <v>3</v>
      </c>
      <c r="AI1288">
        <v>3</v>
      </c>
      <c r="AJ1288">
        <v>3</v>
      </c>
      <c r="AK1288">
        <v>3</v>
      </c>
      <c r="AL1288">
        <v>3</v>
      </c>
      <c r="AM1288">
        <v>3</v>
      </c>
    </row>
    <row r="1289" spans="1:39" ht="132" x14ac:dyDescent="0.15">
      <c r="A1289" s="1"/>
      <c r="B1289" s="35">
        <v>640084</v>
      </c>
      <c r="C1289" s="36">
        <v>4</v>
      </c>
      <c r="D1289" s="35">
        <v>84</v>
      </c>
      <c r="E1289" s="36">
        <v>640085</v>
      </c>
      <c r="F1289" s="37" t="s">
        <v>92</v>
      </c>
      <c r="G1289" s="37" t="s">
        <v>60</v>
      </c>
      <c r="H1289" s="38" t="str">
        <f t="shared" si="105"/>
        <v>[{"item_id":1,"count":40000}]</v>
      </c>
      <c r="I1289" s="39"/>
      <c r="J1289" s="39" t="str">
        <f t="shared" si="103"/>
        <v>[
{"monster_id":20401,"level":119,"stage":3,"spos":1,"cpos":1},
{"monster_id":20382,"level":119,"stage":3,"spos":2,"cpos":2},
{"monster_id":20363,"level":119,"stage":3,"spos":3,"cpos":3},
{"monster_id":20122,"level":119,"stage":3,"spos":4,"cpos":4},
{"monster_id":20442,"level":119,"stage":3,"spos":5,"cpos":5},
{"monster_id":20152,"level":119,"stage":3,"spos":6,"cpos":6}
]</v>
      </c>
      <c r="L1289" s="3">
        <f t="shared" si="106"/>
        <v>4</v>
      </c>
      <c r="M1289" s="3">
        <f t="shared" si="107"/>
        <v>4</v>
      </c>
      <c r="S1289" s="24" t="s">
        <v>67</v>
      </c>
      <c r="X1289">
        <v>70073</v>
      </c>
      <c r="Z1289">
        <f t="shared" si="104"/>
        <v>119</v>
      </c>
      <c r="AA1289">
        <v>1</v>
      </c>
      <c r="AB1289">
        <v>20401</v>
      </c>
      <c r="AC1289">
        <v>20382</v>
      </c>
      <c r="AD1289">
        <v>20363</v>
      </c>
      <c r="AE1289">
        <v>20122</v>
      </c>
      <c r="AF1289">
        <v>20442</v>
      </c>
      <c r="AG1289">
        <v>20152</v>
      </c>
      <c r="AH1289">
        <v>3</v>
      </c>
      <c r="AI1289">
        <v>3</v>
      </c>
      <c r="AJ1289">
        <v>3</v>
      </c>
      <c r="AK1289">
        <v>3</v>
      </c>
      <c r="AL1289">
        <v>3</v>
      </c>
      <c r="AM1289">
        <v>3</v>
      </c>
    </row>
    <row r="1290" spans="1:39" ht="132" x14ac:dyDescent="0.15">
      <c r="A1290" s="1"/>
      <c r="B1290" s="35">
        <v>640085</v>
      </c>
      <c r="C1290" s="36">
        <v>4</v>
      </c>
      <c r="D1290" s="35">
        <v>85</v>
      </c>
      <c r="E1290" s="35">
        <v>640086</v>
      </c>
      <c r="F1290" s="37" t="s">
        <v>92</v>
      </c>
      <c r="G1290" s="37" t="s">
        <v>60</v>
      </c>
      <c r="H1290" s="38" t="str">
        <f t="shared" si="105"/>
        <v>[{"item_id":172,"count":10}]</v>
      </c>
      <c r="I1290" s="39">
        <v>1</v>
      </c>
      <c r="J1290" s="39" t="str">
        <f>"[
{""monster_id"":"&amp;AB1290&amp;",""level"":"&amp;Z1290&amp;",""stage"":"&amp;AH1290&amp;",""spos"":1,""cpos"":1,""boss"":1},
{""monster_id"":"&amp;AC1290&amp;",""level"":"&amp;Z1290&amp;",""stage"":"&amp;AI1290&amp;",""spos"":2,""cpos"":2},
{""monster_id"":"&amp;AD1290&amp;",""level"":"&amp;Z1290&amp;",""stage"":"&amp;AJ1290&amp;",""spos"":3,""cpos"":3},
{""monster_id"":"&amp;AE1290&amp;",""level"":"&amp;Z1290&amp;",""stage"":"&amp;AK1290&amp;",""spos"":4,""cpos"":4},
{""monster_id"":"&amp;AF1290&amp;",""level"":"&amp;Z1290&amp;",""stage"":"&amp;AL1290&amp;",""spos"":5,""cpos"":5},
{""monster_id"":"&amp;AG1290&amp;",""level"":"&amp;Z1290&amp;",""stage"":"&amp;AM1290&amp;",""spos"":6,""cpos"":6}
]"</f>
        <v>[
{"monster_id":20453,"level":121,"stage":3,"spos":1,"cpos":1,"boss":1},
{"monster_id":20470,"level":121,"stage":3,"spos":2,"cpos":2},
{"monster_id":20170,"level":121,"stage":3,"spos":3,"cpos":3},
{"monster_id":20451,"level":121,"stage":3,"spos":4,"cpos":4},
{"monster_id":20140,"level":121,"stage":3,"spos":5,"cpos":5},
{"monster_id":20370,"level":121,"stage":3,"spos":6,"cpos":6}
]</v>
      </c>
      <c r="L1290" s="3">
        <f t="shared" si="106"/>
        <v>0</v>
      </c>
      <c r="M1290" s="3">
        <f t="shared" si="107"/>
        <v>5</v>
      </c>
      <c r="T1290" s="24" t="str">
        <f>"{""item_id"":"&amp;W1290&amp;",""count"":10}"</f>
        <v>{"item_id":172,"count":10}</v>
      </c>
      <c r="W1290">
        <v>172</v>
      </c>
      <c r="X1290">
        <v>70073</v>
      </c>
      <c r="Z1290">
        <f t="shared" si="104"/>
        <v>121</v>
      </c>
      <c r="AA1290">
        <v>2</v>
      </c>
      <c r="AB1290">
        <v>20453</v>
      </c>
      <c r="AC1290">
        <v>20470</v>
      </c>
      <c r="AD1290">
        <v>20170</v>
      </c>
      <c r="AE1290">
        <v>20451</v>
      </c>
      <c r="AF1290">
        <v>20140</v>
      </c>
      <c r="AG1290">
        <v>20370</v>
      </c>
      <c r="AH1290">
        <v>3</v>
      </c>
      <c r="AI1290">
        <v>3</v>
      </c>
      <c r="AJ1290">
        <v>3</v>
      </c>
      <c r="AK1290">
        <v>3</v>
      </c>
      <c r="AL1290">
        <v>3</v>
      </c>
      <c r="AM1290">
        <v>3</v>
      </c>
    </row>
    <row r="1291" spans="1:39" ht="132" x14ac:dyDescent="0.15">
      <c r="A1291" s="1"/>
      <c r="B1291" s="35">
        <v>640086</v>
      </c>
      <c r="C1291" s="36">
        <v>4</v>
      </c>
      <c r="D1291" s="35">
        <v>86</v>
      </c>
      <c r="E1291" s="36">
        <v>640087</v>
      </c>
      <c r="F1291" s="37" t="s">
        <v>92</v>
      </c>
      <c r="G1291" s="37" t="s">
        <v>60</v>
      </c>
      <c r="H1291" s="38" t="str">
        <f t="shared" si="105"/>
        <v>[{"item_id":4,"count":40000}]</v>
      </c>
      <c r="I1291" s="39"/>
      <c r="J1291" s="39" t="str">
        <f t="shared" si="103"/>
        <v>[
{"monster_id":20372,"level":122,"stage":3,"spos":1,"cpos":1},
{"monster_id":20362,"level":122,"stage":3,"spos":2,"cpos":2},
{"monster_id":20311,"level":122,"stage":3,"spos":3,"cpos":3},
{"monster_id":20080,"level":122,"stage":3,"spos":4,"cpos":4},
{"monster_id":20153,"level":122,"stage":3,"spos":5,"cpos":5},
{"monster_id":20172,"level":122,"stage":3,"spos":6,"cpos":6}
]</v>
      </c>
      <c r="L1291" s="3">
        <f t="shared" si="106"/>
        <v>1</v>
      </c>
      <c r="M1291" s="3">
        <f t="shared" si="107"/>
        <v>6</v>
      </c>
      <c r="R1291" s="24" t="s">
        <v>66</v>
      </c>
      <c r="X1291">
        <v>70073</v>
      </c>
      <c r="Z1291">
        <f t="shared" si="104"/>
        <v>122</v>
      </c>
      <c r="AA1291">
        <v>1</v>
      </c>
      <c r="AB1291">
        <v>20372</v>
      </c>
      <c r="AC1291">
        <v>20362</v>
      </c>
      <c r="AD1291">
        <v>20311</v>
      </c>
      <c r="AE1291">
        <v>20080</v>
      </c>
      <c r="AF1291">
        <v>20153</v>
      </c>
      <c r="AG1291">
        <v>20172</v>
      </c>
      <c r="AH1291">
        <v>3</v>
      </c>
      <c r="AI1291">
        <v>3</v>
      </c>
      <c r="AJ1291">
        <v>3</v>
      </c>
      <c r="AK1291">
        <v>3</v>
      </c>
      <c r="AL1291">
        <v>3</v>
      </c>
      <c r="AM1291">
        <v>3</v>
      </c>
    </row>
    <row r="1292" spans="1:39" ht="132" x14ac:dyDescent="0.15">
      <c r="A1292" s="1"/>
      <c r="B1292" s="35">
        <v>640087</v>
      </c>
      <c r="C1292" s="36">
        <v>4</v>
      </c>
      <c r="D1292" s="35">
        <v>87</v>
      </c>
      <c r="E1292" s="35">
        <v>640088</v>
      </c>
      <c r="F1292" s="37" t="s">
        <v>92</v>
      </c>
      <c r="G1292" s="37" t="s">
        <v>60</v>
      </c>
      <c r="H1292" s="38" t="str">
        <f t="shared" si="105"/>
        <v>[{"item_id":1,"count":40000}]</v>
      </c>
      <c r="I1292" s="39"/>
      <c r="J1292" s="39" t="str">
        <f t="shared" si="103"/>
        <v>[
{"monster_id":20413,"level":123,"stage":3,"spos":1,"cpos":1},
{"monster_id":20313,"level":123,"stage":3,"spos":2,"cpos":2},
{"monster_id":20032,"level":123,"stage":3,"spos":3,"cpos":3},
{"monster_id":20450,"level":123,"stage":3,"spos":4,"cpos":4},
{"monster_id":20441,"level":123,"stage":3,"spos":5,"cpos":5},
{"monster_id":20402,"level":123,"stage":3,"spos":6,"cpos":6}
]</v>
      </c>
      <c r="L1292" s="3">
        <f t="shared" si="106"/>
        <v>2</v>
      </c>
      <c r="M1292" s="3">
        <f t="shared" si="107"/>
        <v>7</v>
      </c>
      <c r="S1292" s="24" t="s">
        <v>67</v>
      </c>
      <c r="X1292">
        <v>70073</v>
      </c>
      <c r="Z1292">
        <f t="shared" si="104"/>
        <v>123</v>
      </c>
      <c r="AA1292">
        <v>1</v>
      </c>
      <c r="AB1292">
        <v>20413</v>
      </c>
      <c r="AC1292">
        <v>20313</v>
      </c>
      <c r="AD1292">
        <v>20032</v>
      </c>
      <c r="AE1292">
        <v>20450</v>
      </c>
      <c r="AF1292">
        <v>20441</v>
      </c>
      <c r="AG1292">
        <v>20402</v>
      </c>
      <c r="AH1292">
        <v>3</v>
      </c>
      <c r="AI1292">
        <v>3</v>
      </c>
      <c r="AJ1292">
        <v>3</v>
      </c>
      <c r="AK1292">
        <v>3</v>
      </c>
      <c r="AL1292">
        <v>3</v>
      </c>
      <c r="AM1292">
        <v>3</v>
      </c>
    </row>
    <row r="1293" spans="1:39" ht="132" x14ac:dyDescent="0.15">
      <c r="A1293" s="1"/>
      <c r="B1293" s="35">
        <v>640088</v>
      </c>
      <c r="C1293" s="36">
        <v>4</v>
      </c>
      <c r="D1293" s="35">
        <v>88</v>
      </c>
      <c r="E1293" s="36">
        <v>640089</v>
      </c>
      <c r="F1293" s="37" t="s">
        <v>92</v>
      </c>
      <c r="G1293" s="37" t="s">
        <v>60</v>
      </c>
      <c r="H1293" s="38" t="str">
        <f t="shared" si="105"/>
        <v>[{"item_id":4,"count":40000}]</v>
      </c>
      <c r="I1293" s="39"/>
      <c r="J1293" s="39" t="str">
        <f t="shared" si="103"/>
        <v>[
{"monster_id":20381,"level":124,"stage":3,"spos":1,"cpos":1},
{"monster_id":20080,"level":124,"stage":3,"spos":2,"cpos":2},
{"monster_id":20130,"level":124,"stage":3,"spos":3,"cpos":3},
{"monster_id":20321,"level":124,"stage":3,"spos":4,"cpos":4},
{"monster_id":20131,"level":124,"stage":3,"spos":5,"cpos":5},
{"monster_id":20330,"level":124,"stage":3,"spos":6,"cpos":6}
]</v>
      </c>
      <c r="L1293" s="3">
        <f t="shared" si="106"/>
        <v>3</v>
      </c>
      <c r="M1293" s="3">
        <f t="shared" si="107"/>
        <v>8</v>
      </c>
      <c r="R1293" s="24" t="s">
        <v>66</v>
      </c>
      <c r="X1293">
        <v>70073</v>
      </c>
      <c r="Z1293">
        <f t="shared" si="104"/>
        <v>124</v>
      </c>
      <c r="AA1293">
        <v>1</v>
      </c>
      <c r="AB1293">
        <v>20381</v>
      </c>
      <c r="AC1293">
        <v>20080</v>
      </c>
      <c r="AD1293">
        <v>20130</v>
      </c>
      <c r="AE1293">
        <v>20321</v>
      </c>
      <c r="AF1293">
        <v>20131</v>
      </c>
      <c r="AG1293">
        <v>20330</v>
      </c>
      <c r="AH1293">
        <v>3</v>
      </c>
      <c r="AI1293">
        <v>3</v>
      </c>
      <c r="AJ1293">
        <v>3</v>
      </c>
      <c r="AK1293">
        <v>3</v>
      </c>
      <c r="AL1293">
        <v>3</v>
      </c>
      <c r="AM1293">
        <v>3</v>
      </c>
    </row>
    <row r="1294" spans="1:39" ht="132" x14ac:dyDescent="0.15">
      <c r="A1294" s="1"/>
      <c r="B1294" s="35">
        <v>640089</v>
      </c>
      <c r="C1294" s="36">
        <v>4</v>
      </c>
      <c r="D1294" s="35">
        <v>89</v>
      </c>
      <c r="E1294" s="35">
        <v>640090</v>
      </c>
      <c r="F1294" s="37" t="s">
        <v>92</v>
      </c>
      <c r="G1294" s="37" t="s">
        <v>60</v>
      </c>
      <c r="H1294" s="38" t="str">
        <f t="shared" si="105"/>
        <v>[{"item_id":1,"count":40000}]</v>
      </c>
      <c r="I1294" s="39"/>
      <c r="J1294" s="39" t="str">
        <f t="shared" si="103"/>
        <v>[
{"monster_id":20153,"level":125,"stage":3,"spos":1,"cpos":1},
{"monster_id":20321,"level":125,"stage":3,"spos":2,"cpos":2},
{"monster_id":20182,"level":125,"stage":3,"spos":3,"cpos":3},
{"monster_id":20383,"level":125,"stage":3,"spos":4,"cpos":4},
{"monster_id":20081,"level":125,"stage":3,"spos":5,"cpos":5},
{"monster_id":20443,"level":125,"stage":3,"spos":6,"cpos":6}
]</v>
      </c>
      <c r="L1294" s="3">
        <f t="shared" si="106"/>
        <v>4</v>
      </c>
      <c r="M1294" s="3">
        <f t="shared" si="107"/>
        <v>9</v>
      </c>
      <c r="S1294" s="24" t="s">
        <v>67</v>
      </c>
      <c r="X1294">
        <v>70073</v>
      </c>
      <c r="Z1294">
        <f t="shared" si="104"/>
        <v>125</v>
      </c>
      <c r="AA1294">
        <v>1</v>
      </c>
      <c r="AB1294">
        <v>20153</v>
      </c>
      <c r="AC1294">
        <v>20321</v>
      </c>
      <c r="AD1294">
        <v>20182</v>
      </c>
      <c r="AE1294">
        <v>20383</v>
      </c>
      <c r="AF1294">
        <v>20081</v>
      </c>
      <c r="AG1294">
        <v>20443</v>
      </c>
      <c r="AH1294">
        <v>3</v>
      </c>
      <c r="AI1294">
        <v>3</v>
      </c>
      <c r="AJ1294">
        <v>3</v>
      </c>
      <c r="AK1294">
        <v>3</v>
      </c>
      <c r="AL1294">
        <v>3</v>
      </c>
      <c r="AM1294">
        <v>3</v>
      </c>
    </row>
    <row r="1295" spans="1:39" ht="132" x14ac:dyDescent="0.15">
      <c r="A1295" s="1"/>
      <c r="B1295" s="35">
        <v>640090</v>
      </c>
      <c r="C1295" s="36">
        <v>4</v>
      </c>
      <c r="D1295" s="35">
        <v>90</v>
      </c>
      <c r="E1295" s="36">
        <v>640091</v>
      </c>
      <c r="F1295" s="37" t="s">
        <v>92</v>
      </c>
      <c r="G1295" s="37" t="s">
        <v>60</v>
      </c>
      <c r="H1295" s="38" t="str">
        <f t="shared" si="105"/>
        <v>[{"item_id":173,"count":9}]</v>
      </c>
      <c r="I1295" s="39">
        <v>1</v>
      </c>
      <c r="J1295" s="39" t="str">
        <f>"[
{""monster_id"":"&amp;AB1295&amp;",""level"":"&amp;Z1295&amp;",""stage"":"&amp;AH1295&amp;",""spos"":1,""cpos"":1,""boss"":1},
{""monster_id"":"&amp;AC1295&amp;",""level"":"&amp;Z1295&amp;",""stage"":"&amp;AI1295&amp;",""spos"":2,""cpos"":2},
{""monster_id"":"&amp;AD1295&amp;",""level"":"&amp;Z1295&amp;",""stage"":"&amp;AJ1295&amp;",""spos"":3,""cpos"":3},
{""monster_id"":"&amp;AE1295&amp;",""level"":"&amp;Z1295&amp;",""stage"":"&amp;AK1295&amp;",""spos"":4,""cpos"":4},
{""monster_id"":"&amp;AF1295&amp;",""level"":"&amp;Z1295&amp;",""stage"":"&amp;AL1295&amp;",""spos"":5,""cpos"":5},
{""monster_id"":"&amp;AG1295&amp;",""level"":"&amp;Z1295&amp;",""stage"":"&amp;AM1295&amp;",""spos"":6,""cpos"":6}
]"</f>
        <v>[
{"monster_id":20310,"level":127,"stage":4,"spos":1,"cpos":1,"boss":1},
{"monster_id":20473,"level":127,"stage":4,"spos":2,"cpos":2},
{"monster_id":20311,"level":127,"stage":4,"spos":3,"cpos":3},
{"monster_id":20403,"level":127,"stage":4,"spos":4,"cpos":4},
{"monster_id":20083,"level":127,"stage":4,"spos":5,"cpos":5},
{"monster_id":20310,"level":127,"stage":4,"spos":6,"cpos":6}
]</v>
      </c>
      <c r="L1295" s="3">
        <f t="shared" si="106"/>
        <v>0</v>
      </c>
      <c r="M1295" s="3">
        <f t="shared" si="107"/>
        <v>0</v>
      </c>
      <c r="T1295" s="24" t="str">
        <f>"{""item_id"":"&amp;W1295&amp;",""count"":9}"</f>
        <v>{"item_id":173,"count":9}</v>
      </c>
      <c r="W1295">
        <v>173</v>
      </c>
      <c r="X1295">
        <v>70073</v>
      </c>
      <c r="Z1295">
        <f t="shared" si="104"/>
        <v>127</v>
      </c>
      <c r="AA1295">
        <v>2</v>
      </c>
      <c r="AB1295">
        <v>20310</v>
      </c>
      <c r="AC1295">
        <v>20473</v>
      </c>
      <c r="AD1295">
        <v>20311</v>
      </c>
      <c r="AE1295">
        <v>20403</v>
      </c>
      <c r="AF1295">
        <v>20083</v>
      </c>
      <c r="AG1295">
        <v>20310</v>
      </c>
      <c r="AH1295">
        <v>4</v>
      </c>
      <c r="AI1295">
        <v>4</v>
      </c>
      <c r="AJ1295">
        <v>4</v>
      </c>
      <c r="AK1295">
        <v>4</v>
      </c>
      <c r="AL1295">
        <v>4</v>
      </c>
      <c r="AM1295">
        <v>4</v>
      </c>
    </row>
    <row r="1296" spans="1:39" ht="132" x14ac:dyDescent="0.15">
      <c r="A1296" s="1"/>
      <c r="B1296" s="35">
        <v>640091</v>
      </c>
      <c r="C1296" s="36">
        <v>4</v>
      </c>
      <c r="D1296" s="35">
        <v>91</v>
      </c>
      <c r="E1296" s="35">
        <v>640092</v>
      </c>
      <c r="F1296" s="37" t="s">
        <v>92</v>
      </c>
      <c r="G1296" s="37" t="s">
        <v>60</v>
      </c>
      <c r="H1296" s="38" t="str">
        <f t="shared" si="105"/>
        <v>[{"item_id":4,"count":40000}]</v>
      </c>
      <c r="I1296" s="39"/>
      <c r="J1296" s="39" t="str">
        <f t="shared" si="103"/>
        <v>[
{"monster_id":20423,"level":128,"stage":4,"spos":1,"cpos":1},
{"monster_id":20411,"level":128,"stage":4,"spos":2,"cpos":2},
{"monster_id":20383,"level":128,"stage":4,"spos":3,"cpos":3},
{"monster_id":20394,"level":128,"stage":4,"spos":4,"cpos":4},
{"monster_id":20143,"level":128,"stage":4,"spos":5,"cpos":5},
{"monster_id":20363,"level":128,"stage":4,"spos":6,"cpos":6}
]</v>
      </c>
      <c r="L1296" s="3">
        <f t="shared" si="106"/>
        <v>1</v>
      </c>
      <c r="M1296" s="3">
        <f t="shared" si="107"/>
        <v>1</v>
      </c>
      <c r="R1296" s="24" t="s">
        <v>66</v>
      </c>
      <c r="X1296">
        <v>70073</v>
      </c>
      <c r="Z1296">
        <f t="shared" si="104"/>
        <v>128</v>
      </c>
      <c r="AA1296">
        <v>1</v>
      </c>
      <c r="AB1296">
        <v>20423</v>
      </c>
      <c r="AC1296">
        <v>20411</v>
      </c>
      <c r="AD1296">
        <v>20383</v>
      </c>
      <c r="AE1296">
        <v>20394</v>
      </c>
      <c r="AF1296">
        <v>20143</v>
      </c>
      <c r="AG1296">
        <v>20363</v>
      </c>
      <c r="AH1296">
        <v>4</v>
      </c>
      <c r="AI1296">
        <v>4</v>
      </c>
      <c r="AJ1296">
        <v>4</v>
      </c>
      <c r="AK1296">
        <v>4</v>
      </c>
      <c r="AL1296">
        <v>4</v>
      </c>
      <c r="AM1296">
        <v>4</v>
      </c>
    </row>
    <row r="1297" spans="1:39" ht="132" x14ac:dyDescent="0.15">
      <c r="A1297" s="1"/>
      <c r="B1297" s="35">
        <v>640092</v>
      </c>
      <c r="C1297" s="36">
        <v>4</v>
      </c>
      <c r="D1297" s="35">
        <v>92</v>
      </c>
      <c r="E1297" s="36">
        <v>640093</v>
      </c>
      <c r="F1297" s="37" t="s">
        <v>92</v>
      </c>
      <c r="G1297" s="37" t="s">
        <v>60</v>
      </c>
      <c r="H1297" s="38" t="str">
        <f t="shared" si="105"/>
        <v>[{"item_id":1,"count":40000}]</v>
      </c>
      <c r="I1297" s="39"/>
      <c r="J1297" s="39" t="str">
        <f t="shared" si="103"/>
        <v>[
{"monster_id":20403,"level":129,"stage":4,"spos":1,"cpos":1},
{"monster_id":20084,"level":129,"stage":4,"spos":2,"cpos":2},
{"monster_id":20421,"level":129,"stage":4,"spos":3,"cpos":3},
{"monster_id":20374,"level":129,"stage":4,"spos":4,"cpos":4},
{"monster_id":20393,"level":129,"stage":4,"spos":5,"cpos":5},
{"monster_id":20161,"level":129,"stage":4,"spos":6,"cpos":6}
]</v>
      </c>
      <c r="L1297" s="3">
        <f t="shared" si="106"/>
        <v>2</v>
      </c>
      <c r="M1297" s="3">
        <f t="shared" si="107"/>
        <v>2</v>
      </c>
      <c r="S1297" s="24" t="s">
        <v>67</v>
      </c>
      <c r="X1297">
        <v>70073</v>
      </c>
      <c r="Z1297">
        <f t="shared" si="104"/>
        <v>129</v>
      </c>
      <c r="AA1297">
        <v>1</v>
      </c>
      <c r="AB1297">
        <v>20403</v>
      </c>
      <c r="AC1297">
        <v>20084</v>
      </c>
      <c r="AD1297">
        <v>20421</v>
      </c>
      <c r="AE1297">
        <v>20374</v>
      </c>
      <c r="AF1297">
        <v>20393</v>
      </c>
      <c r="AG1297">
        <v>20161</v>
      </c>
      <c r="AH1297">
        <v>4</v>
      </c>
      <c r="AI1297">
        <v>4</v>
      </c>
      <c r="AJ1297">
        <v>4</v>
      </c>
      <c r="AK1297">
        <v>4</v>
      </c>
      <c r="AL1297">
        <v>4</v>
      </c>
      <c r="AM1297">
        <v>4</v>
      </c>
    </row>
    <row r="1298" spans="1:39" ht="132" x14ac:dyDescent="0.15">
      <c r="A1298" s="1"/>
      <c r="B1298" s="35">
        <v>640093</v>
      </c>
      <c r="C1298" s="36">
        <v>4</v>
      </c>
      <c r="D1298" s="35">
        <v>93</v>
      </c>
      <c r="E1298" s="35">
        <v>640094</v>
      </c>
      <c r="F1298" s="37" t="s">
        <v>92</v>
      </c>
      <c r="G1298" s="37" t="s">
        <v>60</v>
      </c>
      <c r="H1298" s="38" t="str">
        <f t="shared" si="105"/>
        <v>[{"item_id":4,"count":40000}]</v>
      </c>
      <c r="I1298" s="39"/>
      <c r="J1298" s="39" t="str">
        <f t="shared" si="103"/>
        <v>[
{"monster_id":20411,"level":130,"stage":4,"spos":1,"cpos":1},
{"monster_id":20182,"level":130,"stage":4,"spos":2,"cpos":2},
{"monster_id":20182,"level":130,"stage":4,"spos":3,"cpos":3},
{"monster_id":20343,"level":130,"stage":4,"spos":4,"cpos":4},
{"monster_id":20023,"level":130,"stage":4,"spos":5,"cpos":5},
{"monster_id":20162,"level":130,"stage":4,"spos":6,"cpos":6}
]</v>
      </c>
      <c r="L1298" s="3">
        <f t="shared" si="106"/>
        <v>3</v>
      </c>
      <c r="M1298" s="3">
        <f t="shared" si="107"/>
        <v>3</v>
      </c>
      <c r="R1298" s="24" t="s">
        <v>66</v>
      </c>
      <c r="X1298">
        <v>70073</v>
      </c>
      <c r="Z1298">
        <f t="shared" si="104"/>
        <v>130</v>
      </c>
      <c r="AA1298">
        <v>1</v>
      </c>
      <c r="AB1298">
        <v>20411</v>
      </c>
      <c r="AC1298">
        <v>20182</v>
      </c>
      <c r="AD1298">
        <v>20182</v>
      </c>
      <c r="AE1298">
        <v>20343</v>
      </c>
      <c r="AF1298">
        <v>20023</v>
      </c>
      <c r="AG1298">
        <v>20162</v>
      </c>
      <c r="AH1298">
        <v>4</v>
      </c>
      <c r="AI1298">
        <v>4</v>
      </c>
      <c r="AJ1298">
        <v>4</v>
      </c>
      <c r="AK1298">
        <v>4</v>
      </c>
      <c r="AL1298">
        <v>4</v>
      </c>
      <c r="AM1298">
        <v>4</v>
      </c>
    </row>
    <row r="1299" spans="1:39" ht="132" x14ac:dyDescent="0.15">
      <c r="A1299" s="1"/>
      <c r="B1299" s="35">
        <v>640094</v>
      </c>
      <c r="C1299" s="36">
        <v>4</v>
      </c>
      <c r="D1299" s="35">
        <v>94</v>
      </c>
      <c r="E1299" s="36">
        <v>640095</v>
      </c>
      <c r="F1299" s="37" t="s">
        <v>92</v>
      </c>
      <c r="G1299" s="37" t="s">
        <v>60</v>
      </c>
      <c r="H1299" s="38" t="str">
        <f t="shared" si="105"/>
        <v>[{"item_id":1,"count":40000}]</v>
      </c>
      <c r="I1299" s="39"/>
      <c r="J1299" s="39" t="str">
        <f t="shared" si="103"/>
        <v>[
{"monster_id":20442,"level":131,"stage":4,"spos":1,"cpos":1},
{"monster_id":20314,"level":131,"stage":4,"spos":2,"cpos":2},
{"monster_id":20113,"level":131,"stage":4,"spos":3,"cpos":3},
{"monster_id":20124,"level":131,"stage":4,"spos":4,"cpos":4},
{"monster_id":20031,"level":131,"stage":4,"spos":5,"cpos":5},
{"monster_id":20064,"level":131,"stage":4,"spos":6,"cpos":6}
]</v>
      </c>
      <c r="L1299" s="3">
        <f t="shared" si="106"/>
        <v>4</v>
      </c>
      <c r="M1299" s="3">
        <f t="shared" si="107"/>
        <v>4</v>
      </c>
      <c r="S1299" s="24" t="s">
        <v>67</v>
      </c>
      <c r="X1299">
        <v>70073</v>
      </c>
      <c r="Z1299">
        <f t="shared" si="104"/>
        <v>131</v>
      </c>
      <c r="AA1299">
        <v>1</v>
      </c>
      <c r="AB1299">
        <v>20442</v>
      </c>
      <c r="AC1299">
        <v>20314</v>
      </c>
      <c r="AD1299">
        <v>20113</v>
      </c>
      <c r="AE1299">
        <v>20124</v>
      </c>
      <c r="AF1299">
        <v>20031</v>
      </c>
      <c r="AG1299">
        <v>20064</v>
      </c>
      <c r="AH1299">
        <v>4</v>
      </c>
      <c r="AI1299">
        <v>4</v>
      </c>
      <c r="AJ1299">
        <v>4</v>
      </c>
      <c r="AK1299">
        <v>4</v>
      </c>
      <c r="AL1299">
        <v>4</v>
      </c>
      <c r="AM1299">
        <v>4</v>
      </c>
    </row>
    <row r="1300" spans="1:39" ht="132" x14ac:dyDescent="0.15">
      <c r="A1300" s="1"/>
      <c r="B1300" s="35">
        <v>640095</v>
      </c>
      <c r="C1300" s="36">
        <v>4</v>
      </c>
      <c r="D1300" s="35">
        <v>95</v>
      </c>
      <c r="E1300" s="35">
        <v>640096</v>
      </c>
      <c r="F1300" s="37" t="s">
        <v>92</v>
      </c>
      <c r="G1300" s="37" t="s">
        <v>60</v>
      </c>
      <c r="H1300" s="38" t="str">
        <f t="shared" si="105"/>
        <v>[{"item_id":174,"count":8}]</v>
      </c>
      <c r="I1300" s="39">
        <v>1</v>
      </c>
      <c r="J1300" s="39" t="str">
        <f>"[
{""monster_id"":"&amp;AB1300&amp;",""level"":"&amp;Z1300&amp;",""stage"":"&amp;AH1300&amp;",""spos"":1,""cpos"":1,""boss"":1},
{""monster_id"":"&amp;AC1300&amp;",""level"":"&amp;Z1300&amp;",""stage"":"&amp;AI1300&amp;",""spos"":2,""cpos"":2},
{""monster_id"":"&amp;AD1300&amp;",""level"":"&amp;Z1300&amp;",""stage"":"&amp;AJ1300&amp;",""spos"":3,""cpos"":3},
{""monster_id"":"&amp;AE1300&amp;",""level"":"&amp;Z1300&amp;",""stage"":"&amp;AK1300&amp;",""spos"":4,""cpos"":4},
{""monster_id"":"&amp;AF1300&amp;",""level"":"&amp;Z1300&amp;",""stage"":"&amp;AL1300&amp;",""spos"":5,""cpos"":5},
{""monster_id"":"&amp;AG1300&amp;",""level"":"&amp;Z1300&amp;",""stage"":"&amp;AM1300&amp;",""spos"":6,""cpos"":6}
]"</f>
        <v>[
{"monster_id":20362,"level":133,"stage":4,"spos":1,"cpos":1,"boss":1},
{"monster_id":20381,"level":133,"stage":4,"spos":2,"cpos":2},
{"monster_id":20133,"level":133,"stage":4,"spos":3,"cpos":3},
{"monster_id":20173,"level":133,"stage":4,"spos":4,"cpos":4},
{"monster_id":20182,"level":133,"stage":4,"spos":5,"cpos":5},
{"monster_id":20182,"level":133,"stage":4,"spos":6,"cpos":6}
]</v>
      </c>
      <c r="L1300" s="3">
        <f t="shared" si="106"/>
        <v>0</v>
      </c>
      <c r="M1300" s="3">
        <f t="shared" si="107"/>
        <v>5</v>
      </c>
      <c r="T1300" s="24" t="str">
        <f>"{""item_id"":"&amp;W1300&amp;",""count"":8}"</f>
        <v>{"item_id":174,"count":8}</v>
      </c>
      <c r="W1300">
        <v>174</v>
      </c>
      <c r="X1300">
        <v>70073</v>
      </c>
      <c r="Z1300">
        <f t="shared" si="104"/>
        <v>133</v>
      </c>
      <c r="AA1300">
        <v>2</v>
      </c>
      <c r="AB1300">
        <v>20362</v>
      </c>
      <c r="AC1300">
        <v>20381</v>
      </c>
      <c r="AD1300">
        <v>20133</v>
      </c>
      <c r="AE1300">
        <v>20173</v>
      </c>
      <c r="AF1300">
        <v>20182</v>
      </c>
      <c r="AG1300">
        <v>20182</v>
      </c>
      <c r="AH1300">
        <v>4</v>
      </c>
      <c r="AI1300">
        <v>4</v>
      </c>
      <c r="AJ1300">
        <v>4</v>
      </c>
      <c r="AK1300">
        <v>4</v>
      </c>
      <c r="AL1300">
        <v>4</v>
      </c>
      <c r="AM1300">
        <v>4</v>
      </c>
    </row>
    <row r="1301" spans="1:39" ht="132" x14ac:dyDescent="0.15">
      <c r="A1301" s="1"/>
      <c r="B1301" s="35">
        <v>640096</v>
      </c>
      <c r="C1301" s="36">
        <v>4</v>
      </c>
      <c r="D1301" s="35">
        <v>96</v>
      </c>
      <c r="E1301" s="36">
        <v>640097</v>
      </c>
      <c r="F1301" s="37" t="s">
        <v>92</v>
      </c>
      <c r="G1301" s="37" t="s">
        <v>60</v>
      </c>
      <c r="H1301" s="38" t="str">
        <f t="shared" si="105"/>
        <v>[{"item_id":4,"count":40000}]</v>
      </c>
      <c r="I1301" s="39"/>
      <c r="J1301" s="39" t="str">
        <f t="shared" si="103"/>
        <v>[
{"monster_id":20391,"level":134,"stage":4,"spos":1,"cpos":1},
{"monster_id":20042,"level":134,"stage":4,"spos":2,"cpos":2},
{"monster_id":20151,"level":134,"stage":4,"spos":3,"cpos":3},
{"monster_id":20062,"level":134,"stage":4,"spos":4,"cpos":4},
{"monster_id":20053,"level":134,"stage":4,"spos":5,"cpos":5},
{"monster_id":20151,"level":134,"stage":4,"spos":6,"cpos":6}
]</v>
      </c>
      <c r="L1301" s="3">
        <f t="shared" si="106"/>
        <v>1</v>
      </c>
      <c r="M1301" s="3">
        <f t="shared" si="107"/>
        <v>6</v>
      </c>
      <c r="R1301" s="24" t="s">
        <v>66</v>
      </c>
      <c r="X1301">
        <v>70073</v>
      </c>
      <c r="Z1301">
        <f t="shared" si="104"/>
        <v>134</v>
      </c>
      <c r="AA1301">
        <v>1</v>
      </c>
      <c r="AB1301">
        <v>20391</v>
      </c>
      <c r="AC1301">
        <v>20042</v>
      </c>
      <c r="AD1301">
        <v>20151</v>
      </c>
      <c r="AE1301">
        <v>20062</v>
      </c>
      <c r="AF1301">
        <v>20053</v>
      </c>
      <c r="AG1301">
        <v>20151</v>
      </c>
      <c r="AH1301">
        <v>4</v>
      </c>
      <c r="AI1301">
        <v>4</v>
      </c>
      <c r="AJ1301">
        <v>4</v>
      </c>
      <c r="AK1301">
        <v>4</v>
      </c>
      <c r="AL1301">
        <v>4</v>
      </c>
      <c r="AM1301">
        <v>4</v>
      </c>
    </row>
    <row r="1302" spans="1:39" ht="132" x14ac:dyDescent="0.15">
      <c r="A1302" s="1"/>
      <c r="B1302" s="35">
        <v>640097</v>
      </c>
      <c r="C1302" s="36">
        <v>4</v>
      </c>
      <c r="D1302" s="35">
        <v>97</v>
      </c>
      <c r="E1302" s="35">
        <v>640098</v>
      </c>
      <c r="F1302" s="37" t="s">
        <v>92</v>
      </c>
      <c r="G1302" s="37" t="s">
        <v>60</v>
      </c>
      <c r="H1302" s="38" t="str">
        <f t="shared" si="105"/>
        <v>[{"item_id":1,"count":40000}]</v>
      </c>
      <c r="I1302" s="39"/>
      <c r="J1302" s="39" t="str">
        <f t="shared" si="103"/>
        <v>[
{"monster_id":20383,"level":135,"stage":4,"spos":1,"cpos":1},
{"monster_id":20374,"level":135,"stage":4,"spos":2,"cpos":2},
{"monster_id":20354,"level":135,"stage":4,"spos":3,"cpos":3},
{"monster_id":20313,"level":135,"stage":4,"spos":4,"cpos":4},
{"monster_id":20314,"level":135,"stage":4,"spos":5,"cpos":5},
{"monster_id":20082,"level":135,"stage":4,"spos":6,"cpos":6}
]</v>
      </c>
      <c r="L1302" s="3">
        <f t="shared" si="106"/>
        <v>2</v>
      </c>
      <c r="M1302" s="3">
        <f t="shared" si="107"/>
        <v>7</v>
      </c>
      <c r="S1302" s="24" t="s">
        <v>67</v>
      </c>
      <c r="X1302">
        <v>70073</v>
      </c>
      <c r="Z1302">
        <f t="shared" si="104"/>
        <v>135</v>
      </c>
      <c r="AA1302">
        <v>1</v>
      </c>
      <c r="AB1302">
        <v>20383</v>
      </c>
      <c r="AC1302">
        <v>20374</v>
      </c>
      <c r="AD1302">
        <v>20354</v>
      </c>
      <c r="AE1302">
        <v>20313</v>
      </c>
      <c r="AF1302">
        <v>20314</v>
      </c>
      <c r="AG1302">
        <v>20082</v>
      </c>
      <c r="AH1302">
        <v>4</v>
      </c>
      <c r="AI1302">
        <v>4</v>
      </c>
      <c r="AJ1302">
        <v>4</v>
      </c>
      <c r="AK1302">
        <v>4</v>
      </c>
      <c r="AL1302">
        <v>4</v>
      </c>
      <c r="AM1302">
        <v>4</v>
      </c>
    </row>
    <row r="1303" spans="1:39" ht="132" x14ac:dyDescent="0.15">
      <c r="A1303" s="1"/>
      <c r="B1303" s="35">
        <v>640098</v>
      </c>
      <c r="C1303" s="36">
        <v>4</v>
      </c>
      <c r="D1303" s="35">
        <v>98</v>
      </c>
      <c r="E1303" s="36">
        <v>640099</v>
      </c>
      <c r="F1303" s="37" t="s">
        <v>92</v>
      </c>
      <c r="G1303" s="37" t="s">
        <v>60</v>
      </c>
      <c r="H1303" s="38" t="str">
        <f t="shared" si="105"/>
        <v>[{"item_id":4,"count":40000}]</v>
      </c>
      <c r="I1303" s="39"/>
      <c r="J1303" s="39" t="str">
        <f t="shared" si="103"/>
        <v>[
{"monster_id":20081,"level":136,"stage":4,"spos":1,"cpos":1},
{"monster_id":20452,"level":136,"stage":4,"spos":2,"cpos":2},
{"monster_id":20373,"level":136,"stage":4,"spos":3,"cpos":3},
{"monster_id":20044,"level":136,"stage":4,"spos":4,"cpos":4},
{"monster_id":20162,"level":136,"stage":4,"spos":5,"cpos":5},
{"monster_id":20041,"level":136,"stage":4,"spos":6,"cpos":6}
]</v>
      </c>
      <c r="L1303" s="3">
        <f t="shared" si="106"/>
        <v>3</v>
      </c>
      <c r="M1303" s="3">
        <f t="shared" si="107"/>
        <v>8</v>
      </c>
      <c r="R1303" s="24" t="s">
        <v>66</v>
      </c>
      <c r="X1303">
        <v>70073</v>
      </c>
      <c r="Z1303">
        <f t="shared" si="104"/>
        <v>136</v>
      </c>
      <c r="AA1303">
        <v>1</v>
      </c>
      <c r="AB1303">
        <v>20081</v>
      </c>
      <c r="AC1303">
        <v>20452</v>
      </c>
      <c r="AD1303">
        <v>20373</v>
      </c>
      <c r="AE1303">
        <v>20044</v>
      </c>
      <c r="AF1303">
        <v>20162</v>
      </c>
      <c r="AG1303">
        <v>20041</v>
      </c>
      <c r="AH1303">
        <v>4</v>
      </c>
      <c r="AI1303">
        <v>4</v>
      </c>
      <c r="AJ1303">
        <v>4</v>
      </c>
      <c r="AK1303">
        <v>4</v>
      </c>
      <c r="AL1303">
        <v>4</v>
      </c>
      <c r="AM1303">
        <v>4</v>
      </c>
    </row>
    <row r="1304" spans="1:39" ht="132" x14ac:dyDescent="0.15">
      <c r="A1304" s="1"/>
      <c r="B1304" s="35">
        <v>640099</v>
      </c>
      <c r="C1304" s="36">
        <v>4</v>
      </c>
      <c r="D1304" s="35">
        <v>99</v>
      </c>
      <c r="E1304" s="35">
        <v>640100</v>
      </c>
      <c r="F1304" s="37" t="s">
        <v>92</v>
      </c>
      <c r="G1304" s="37" t="s">
        <v>60</v>
      </c>
      <c r="H1304" s="38" t="str">
        <f t="shared" si="105"/>
        <v>[{"item_id":1,"count":40000}]</v>
      </c>
      <c r="I1304" s="39"/>
      <c r="J1304" s="39" t="str">
        <f t="shared" si="103"/>
        <v>[
{"monster_id":20113,"level":137,"stage":4,"spos":1,"cpos":1},
{"monster_id":20161,"level":137,"stage":4,"spos":2,"cpos":2},
{"monster_id":20472,"level":137,"stage":4,"spos":3,"cpos":3},
{"monster_id":20472,"level":137,"stage":4,"spos":4,"cpos":4},
{"monster_id":20431,"level":137,"stage":4,"spos":5,"cpos":5},
{"monster_id":20061,"level":137,"stage":4,"spos":6,"cpos":6}
]</v>
      </c>
      <c r="L1304" s="3">
        <f t="shared" si="106"/>
        <v>4</v>
      </c>
      <c r="M1304" s="3">
        <f t="shared" si="107"/>
        <v>9</v>
      </c>
      <c r="S1304" s="24" t="s">
        <v>67</v>
      </c>
      <c r="X1304">
        <v>70073</v>
      </c>
      <c r="Z1304">
        <f t="shared" si="104"/>
        <v>137</v>
      </c>
      <c r="AA1304">
        <v>1</v>
      </c>
      <c r="AB1304">
        <v>20113</v>
      </c>
      <c r="AC1304">
        <v>20161</v>
      </c>
      <c r="AD1304">
        <v>20472</v>
      </c>
      <c r="AE1304">
        <v>20472</v>
      </c>
      <c r="AF1304">
        <v>20431</v>
      </c>
      <c r="AG1304">
        <v>20061</v>
      </c>
      <c r="AH1304">
        <v>4</v>
      </c>
      <c r="AI1304">
        <v>4</v>
      </c>
      <c r="AJ1304">
        <v>4</v>
      </c>
      <c r="AK1304">
        <v>4</v>
      </c>
      <c r="AL1304">
        <v>4</v>
      </c>
      <c r="AM1304">
        <v>4</v>
      </c>
    </row>
    <row r="1305" spans="1:39" ht="132" x14ac:dyDescent="0.15">
      <c r="A1305" s="1"/>
      <c r="B1305" s="35">
        <v>640100</v>
      </c>
      <c r="C1305" s="36">
        <v>4</v>
      </c>
      <c r="D1305" s="35">
        <v>100</v>
      </c>
      <c r="E1305" s="36">
        <v>640101</v>
      </c>
      <c r="F1305" s="37" t="s">
        <v>92</v>
      </c>
      <c r="G1305" s="37" t="s">
        <v>60</v>
      </c>
      <c r="H1305" s="38" t="str">
        <f t="shared" si="105"/>
        <v>[{"item_id":70073,"count":15}]</v>
      </c>
      <c r="I1305" s="39">
        <v>1</v>
      </c>
      <c r="J1305" s="39" t="str">
        <f>"[
{""monster_id"":"&amp;AB1305&amp;",""level"":"&amp;Z1305&amp;",""stage"":"&amp;AH1305&amp;",""spos"":1,""cpos"":1,""boss"":1},
{""monster_id"":"&amp;AC1305&amp;",""level"":"&amp;Z1305&amp;",""stage"":"&amp;AI1305&amp;",""spos"":2,""cpos"":2},
{""monster_id"":"&amp;AD1305&amp;",""level"":"&amp;Z1305&amp;",""stage"":"&amp;AJ1305&amp;",""spos"":3,""cpos"":3},
{""monster_id"":"&amp;AE1305&amp;",""level"":"&amp;Z1305&amp;",""stage"":"&amp;AK1305&amp;",""spos"":4,""cpos"":4},
{""monster_id"":"&amp;AF1305&amp;",""level"":"&amp;Z1305&amp;",""stage"":"&amp;AL1305&amp;",""spos"":5,""cpos"":5},
{""monster_id"":"&amp;AG1305&amp;",""level"":"&amp;Z1305&amp;",""stage"":"&amp;AM1305&amp;",""spos"":6,""cpos"":6}
]"</f>
        <v>[
{"monster_id":20352,"level":139,"stage":4,"spos":1,"cpos":1,"boss":1},
{"monster_id":20451,"level":139,"stage":4,"spos":2,"cpos":2},
{"monster_id":20072,"level":139,"stage":4,"spos":3,"cpos":3},
{"monster_id":20312,"level":139,"stage":4,"spos":4,"cpos":4},
{"monster_id":20151,"level":139,"stage":4,"spos":5,"cpos":5},
{"monster_id":20472,"level":139,"stage":4,"spos":6,"cpos":6}
]</v>
      </c>
      <c r="L1305" s="3">
        <f t="shared" si="106"/>
        <v>0</v>
      </c>
      <c r="M1305" s="3">
        <f t="shared" si="107"/>
        <v>0</v>
      </c>
      <c r="U1305" s="24" t="str">
        <f>"{""item_id"":"&amp;X1305&amp;",""count"":15}"</f>
        <v>{"item_id":70073,"count":15}</v>
      </c>
      <c r="X1305">
        <v>70073</v>
      </c>
      <c r="Z1305">
        <f t="shared" si="104"/>
        <v>139</v>
      </c>
      <c r="AA1305">
        <v>2</v>
      </c>
      <c r="AB1305">
        <v>20352</v>
      </c>
      <c r="AC1305">
        <v>20451</v>
      </c>
      <c r="AD1305">
        <v>20072</v>
      </c>
      <c r="AE1305">
        <v>20312</v>
      </c>
      <c r="AF1305">
        <v>20151</v>
      </c>
      <c r="AG1305">
        <v>20472</v>
      </c>
      <c r="AH1305">
        <v>4</v>
      </c>
      <c r="AI1305">
        <v>4</v>
      </c>
      <c r="AJ1305">
        <v>4</v>
      </c>
      <c r="AK1305">
        <v>4</v>
      </c>
      <c r="AL1305">
        <v>4</v>
      </c>
      <c r="AM1305">
        <v>4</v>
      </c>
    </row>
    <row r="1306" spans="1:39" ht="132" x14ac:dyDescent="0.15">
      <c r="A1306" s="1"/>
      <c r="B1306" s="35">
        <v>640101</v>
      </c>
      <c r="C1306" s="36">
        <v>4</v>
      </c>
      <c r="D1306" s="35">
        <v>101</v>
      </c>
      <c r="E1306" s="35">
        <v>640102</v>
      </c>
      <c r="F1306" s="37" t="s">
        <v>92</v>
      </c>
      <c r="G1306" s="37" t="s">
        <v>60</v>
      </c>
      <c r="H1306" s="38" t="str">
        <f t="shared" si="105"/>
        <v>[{"item_id":4,"count":60000}]</v>
      </c>
      <c r="I1306" s="39"/>
      <c r="J1306" s="39" t="str">
        <f t="shared" si="103"/>
        <v>[
{"monster_id":20382,"level":140,"stage":4,"spos":1,"cpos":1},
{"monster_id":20072,"level":140,"stage":4,"spos":2,"cpos":2},
{"monster_id":20343,"level":140,"stage":4,"spos":3,"cpos":3},
{"monster_id":20141,"level":140,"stage":4,"spos":4,"cpos":4},
{"monster_id":20374,"level":140,"stage":4,"spos":5,"cpos":5},
{"monster_id":20353,"level":140,"stage":4,"spos":6,"cpos":6}
]</v>
      </c>
      <c r="L1306" s="3">
        <f t="shared" si="106"/>
        <v>1</v>
      </c>
      <c r="M1306" s="3">
        <f t="shared" si="107"/>
        <v>1</v>
      </c>
      <c r="R1306" s="24" t="s">
        <v>68</v>
      </c>
      <c r="X1306">
        <v>70073</v>
      </c>
      <c r="Z1306">
        <f t="shared" si="104"/>
        <v>140</v>
      </c>
      <c r="AA1306">
        <v>1</v>
      </c>
      <c r="AB1306">
        <v>20382</v>
      </c>
      <c r="AC1306">
        <v>20072</v>
      </c>
      <c r="AD1306">
        <v>20343</v>
      </c>
      <c r="AE1306">
        <v>20141</v>
      </c>
      <c r="AF1306">
        <v>20374</v>
      </c>
      <c r="AG1306">
        <v>20353</v>
      </c>
      <c r="AH1306">
        <v>4</v>
      </c>
      <c r="AI1306">
        <v>4</v>
      </c>
      <c r="AJ1306">
        <v>4</v>
      </c>
      <c r="AK1306">
        <v>4</v>
      </c>
      <c r="AL1306">
        <v>4</v>
      </c>
      <c r="AM1306">
        <v>4</v>
      </c>
    </row>
    <row r="1307" spans="1:39" ht="132" x14ac:dyDescent="0.15">
      <c r="A1307" s="1"/>
      <c r="B1307" s="35">
        <v>640102</v>
      </c>
      <c r="C1307" s="36">
        <v>4</v>
      </c>
      <c r="D1307" s="35">
        <v>102</v>
      </c>
      <c r="E1307" s="36">
        <v>640103</v>
      </c>
      <c r="F1307" s="37" t="s">
        <v>92</v>
      </c>
      <c r="G1307" s="37" t="s">
        <v>60</v>
      </c>
      <c r="H1307" s="38" t="str">
        <f t="shared" si="105"/>
        <v>[{"item_id":1,"count":60000}]</v>
      </c>
      <c r="I1307" s="39"/>
      <c r="J1307" s="39" t="str">
        <f t="shared" si="103"/>
        <v>[
{"monster_id":20162,"level":141,"stage":4,"spos":1,"cpos":1},
{"monster_id":20461,"level":141,"stage":4,"spos":2,"cpos":2},
{"monster_id":20162,"level":141,"stage":4,"spos":3,"cpos":3},
{"monster_id":20054,"level":141,"stage":4,"spos":4,"cpos":4},
{"monster_id":20383,"level":141,"stage":4,"spos":5,"cpos":5},
{"monster_id":20333,"level":141,"stage":4,"spos":6,"cpos":6}
]</v>
      </c>
      <c r="L1307" s="3">
        <f t="shared" si="106"/>
        <v>2</v>
      </c>
      <c r="M1307" s="3">
        <f t="shared" si="107"/>
        <v>2</v>
      </c>
      <c r="S1307" s="24" t="s">
        <v>69</v>
      </c>
      <c r="X1307">
        <v>70073</v>
      </c>
      <c r="Z1307">
        <f t="shared" si="104"/>
        <v>141</v>
      </c>
      <c r="AA1307">
        <v>1</v>
      </c>
      <c r="AB1307">
        <v>20162</v>
      </c>
      <c r="AC1307">
        <v>20461</v>
      </c>
      <c r="AD1307">
        <v>20162</v>
      </c>
      <c r="AE1307">
        <v>20054</v>
      </c>
      <c r="AF1307">
        <v>20383</v>
      </c>
      <c r="AG1307">
        <v>20333</v>
      </c>
      <c r="AH1307">
        <v>4</v>
      </c>
      <c r="AI1307">
        <v>4</v>
      </c>
      <c r="AJ1307">
        <v>4</v>
      </c>
      <c r="AK1307">
        <v>4</v>
      </c>
      <c r="AL1307">
        <v>4</v>
      </c>
      <c r="AM1307">
        <v>4</v>
      </c>
    </row>
    <row r="1308" spans="1:39" ht="132" x14ac:dyDescent="0.15">
      <c r="A1308" s="1"/>
      <c r="B1308" s="35">
        <v>640103</v>
      </c>
      <c r="C1308" s="36">
        <v>4</v>
      </c>
      <c r="D1308" s="35">
        <v>103</v>
      </c>
      <c r="E1308" s="35">
        <v>640104</v>
      </c>
      <c r="F1308" s="37" t="s">
        <v>92</v>
      </c>
      <c r="G1308" s="37" t="s">
        <v>60</v>
      </c>
      <c r="H1308" s="38" t="str">
        <f t="shared" si="105"/>
        <v>[{"item_id":4,"count":60000}]</v>
      </c>
      <c r="I1308" s="39"/>
      <c r="J1308" s="39" t="str">
        <f t="shared" si="103"/>
        <v>[
{"monster_id":20441,"level":142,"stage":4,"spos":1,"cpos":1},
{"monster_id":20041,"level":142,"stage":4,"spos":2,"cpos":2},
{"monster_id":20081,"level":142,"stage":4,"spos":3,"cpos":3},
{"monster_id":20444,"level":142,"stage":4,"spos":4,"cpos":4},
{"monster_id":20164,"level":142,"stage":4,"spos":5,"cpos":5},
{"monster_id":20054,"level":142,"stage":4,"spos":6,"cpos":6}
]</v>
      </c>
      <c r="L1308" s="3">
        <f t="shared" si="106"/>
        <v>3</v>
      </c>
      <c r="M1308" s="3">
        <f t="shared" si="107"/>
        <v>3</v>
      </c>
      <c r="R1308" s="24" t="s">
        <v>68</v>
      </c>
      <c r="X1308">
        <v>70073</v>
      </c>
      <c r="Z1308">
        <f t="shared" si="104"/>
        <v>142</v>
      </c>
      <c r="AA1308">
        <v>1</v>
      </c>
      <c r="AB1308">
        <v>20441</v>
      </c>
      <c r="AC1308">
        <v>20041</v>
      </c>
      <c r="AD1308">
        <v>20081</v>
      </c>
      <c r="AE1308">
        <v>20444</v>
      </c>
      <c r="AF1308">
        <v>20164</v>
      </c>
      <c r="AG1308">
        <v>20054</v>
      </c>
      <c r="AH1308">
        <v>4</v>
      </c>
      <c r="AI1308">
        <v>4</v>
      </c>
      <c r="AJ1308">
        <v>4</v>
      </c>
      <c r="AK1308">
        <v>4</v>
      </c>
      <c r="AL1308">
        <v>4</v>
      </c>
      <c r="AM1308">
        <v>4</v>
      </c>
    </row>
    <row r="1309" spans="1:39" ht="132" x14ac:dyDescent="0.15">
      <c r="A1309" s="1"/>
      <c r="B1309" s="35">
        <v>640104</v>
      </c>
      <c r="C1309" s="36">
        <v>4</v>
      </c>
      <c r="D1309" s="35">
        <v>104</v>
      </c>
      <c r="E1309" s="36">
        <v>640105</v>
      </c>
      <c r="F1309" s="37" t="s">
        <v>92</v>
      </c>
      <c r="G1309" s="37" t="s">
        <v>60</v>
      </c>
      <c r="H1309" s="38" t="str">
        <f t="shared" si="105"/>
        <v>[{"item_id":1,"count":60000}]</v>
      </c>
      <c r="I1309" s="39"/>
      <c r="J1309" s="39" t="str">
        <f t="shared" si="103"/>
        <v>[
{"monster_id":20153,"level":143,"stage":4,"spos":1,"cpos":1},
{"monster_id":20161,"level":143,"stage":4,"spos":2,"cpos":2},
{"monster_id":20422,"level":143,"stage":4,"spos":3,"cpos":3},
{"monster_id":20331,"level":143,"stage":4,"spos":4,"cpos":4},
{"monster_id":20451,"level":143,"stage":4,"spos":5,"cpos":5},
{"monster_id":20461,"level":143,"stage":4,"spos":6,"cpos":6}
]</v>
      </c>
      <c r="L1309" s="3">
        <f t="shared" si="106"/>
        <v>4</v>
      </c>
      <c r="M1309" s="3">
        <f t="shared" si="107"/>
        <v>4</v>
      </c>
      <c r="S1309" s="24" t="s">
        <v>69</v>
      </c>
      <c r="X1309">
        <v>70073</v>
      </c>
      <c r="Z1309">
        <f t="shared" si="104"/>
        <v>143</v>
      </c>
      <c r="AA1309">
        <v>1</v>
      </c>
      <c r="AB1309">
        <v>20153</v>
      </c>
      <c r="AC1309">
        <v>20161</v>
      </c>
      <c r="AD1309">
        <v>20422</v>
      </c>
      <c r="AE1309">
        <v>20331</v>
      </c>
      <c r="AF1309">
        <v>20451</v>
      </c>
      <c r="AG1309">
        <v>20461</v>
      </c>
      <c r="AH1309">
        <v>4</v>
      </c>
      <c r="AI1309">
        <v>4</v>
      </c>
      <c r="AJ1309">
        <v>4</v>
      </c>
      <c r="AK1309">
        <v>4</v>
      </c>
      <c r="AL1309">
        <v>4</v>
      </c>
      <c r="AM1309">
        <v>4</v>
      </c>
    </row>
    <row r="1310" spans="1:39" ht="132" x14ac:dyDescent="0.15">
      <c r="A1310" s="1"/>
      <c r="B1310" s="35">
        <v>640105</v>
      </c>
      <c r="C1310" s="36">
        <v>4</v>
      </c>
      <c r="D1310" s="35">
        <v>105</v>
      </c>
      <c r="E1310" s="35">
        <v>640106</v>
      </c>
      <c r="F1310" s="37" t="s">
        <v>92</v>
      </c>
      <c r="G1310" s="37" t="s">
        <v>60</v>
      </c>
      <c r="H1310" s="38" t="str">
        <f t="shared" si="105"/>
        <v>[{"item_id":171,"count":14}]</v>
      </c>
      <c r="I1310" s="39">
        <v>1</v>
      </c>
      <c r="J1310" s="39" t="str">
        <f>"[
{""monster_id"":"&amp;AB1310&amp;",""level"":"&amp;Z1310&amp;",""stage"":"&amp;AH1310&amp;",""spos"":1,""cpos"":1,""boss"":1},
{""monster_id"":"&amp;AC1310&amp;",""level"":"&amp;Z1310&amp;",""stage"":"&amp;AI1310&amp;",""spos"":2,""cpos"":2},
{""monster_id"":"&amp;AD1310&amp;",""level"":"&amp;Z1310&amp;",""stage"":"&amp;AJ1310&amp;",""spos"":3,""cpos"":3},
{""monster_id"":"&amp;AE1310&amp;",""level"":"&amp;Z1310&amp;",""stage"":"&amp;AK1310&amp;",""spos"":4,""cpos"":4},
{""monster_id"":"&amp;AF1310&amp;",""level"":"&amp;Z1310&amp;",""stage"":"&amp;AL1310&amp;",""spos"":5,""cpos"":5},
{""monster_id"":"&amp;AG1310&amp;",""level"":"&amp;Z1310&amp;",""stage"":"&amp;AM1310&amp;",""spos"":6,""cpos"":6}
]"</f>
        <v>[
{"monster_id":20361,"level":145,"stage":4,"spos":1,"cpos":1,"boss":1},
{"monster_id":20471,"level":145,"stage":4,"spos":2,"cpos":2},
{"monster_id":20362,"level":145,"stage":4,"spos":3,"cpos":3},
{"monster_id":20353,"level":145,"stage":4,"spos":4,"cpos":4},
{"monster_id":20321,"level":145,"stage":4,"spos":5,"cpos":5},
{"monster_id":20082,"level":145,"stage":4,"spos":6,"cpos":6}
]</v>
      </c>
      <c r="L1310" s="3">
        <f t="shared" si="106"/>
        <v>0</v>
      </c>
      <c r="M1310" s="3">
        <f t="shared" si="107"/>
        <v>5</v>
      </c>
      <c r="T1310" s="24" t="str">
        <f>"{""item_id"":"&amp;W1310&amp;",""count"":14}"</f>
        <v>{"item_id":171,"count":14}</v>
      </c>
      <c r="W1310">
        <v>171</v>
      </c>
      <c r="X1310">
        <v>70073</v>
      </c>
      <c r="Z1310">
        <f t="shared" si="104"/>
        <v>145</v>
      </c>
      <c r="AA1310">
        <v>2</v>
      </c>
      <c r="AB1310">
        <v>20361</v>
      </c>
      <c r="AC1310">
        <v>20471</v>
      </c>
      <c r="AD1310">
        <v>20362</v>
      </c>
      <c r="AE1310">
        <v>20353</v>
      </c>
      <c r="AF1310">
        <v>20321</v>
      </c>
      <c r="AG1310">
        <v>20082</v>
      </c>
      <c r="AH1310">
        <v>4</v>
      </c>
      <c r="AI1310">
        <v>4</v>
      </c>
      <c r="AJ1310">
        <v>4</v>
      </c>
      <c r="AK1310">
        <v>4</v>
      </c>
      <c r="AL1310">
        <v>4</v>
      </c>
      <c r="AM1310">
        <v>4</v>
      </c>
    </row>
    <row r="1311" spans="1:39" ht="132" x14ac:dyDescent="0.15">
      <c r="A1311" s="1"/>
      <c r="B1311" s="35">
        <v>640106</v>
      </c>
      <c r="C1311" s="36">
        <v>4</v>
      </c>
      <c r="D1311" s="35">
        <v>106</v>
      </c>
      <c r="E1311" s="36">
        <v>640107</v>
      </c>
      <c r="F1311" s="37" t="s">
        <v>92</v>
      </c>
      <c r="G1311" s="37" t="s">
        <v>60</v>
      </c>
      <c r="H1311" s="38" t="str">
        <f t="shared" si="105"/>
        <v>[{"item_id":4,"count":60000}]</v>
      </c>
      <c r="I1311" s="39"/>
      <c r="J1311" s="39" t="str">
        <f t="shared" si="103"/>
        <v>[
{"monster_id":20381,"level":146,"stage":4,"spos":1,"cpos":1},
{"monster_id":20463,"level":146,"stage":4,"spos":2,"cpos":2},
{"monster_id":20411,"level":146,"stage":4,"spos":3,"cpos":3},
{"monster_id":20132,"level":146,"stage":4,"spos":4,"cpos":4},
{"monster_id":20133,"level":146,"stage":4,"spos":5,"cpos":5},
{"monster_id":20164,"level":146,"stage":4,"spos":6,"cpos":6}
]</v>
      </c>
      <c r="L1311" s="3">
        <f t="shared" si="106"/>
        <v>1</v>
      </c>
      <c r="M1311" s="3">
        <f t="shared" si="107"/>
        <v>6</v>
      </c>
      <c r="R1311" s="24" t="s">
        <v>68</v>
      </c>
      <c r="X1311">
        <v>70073</v>
      </c>
      <c r="Z1311">
        <f t="shared" si="104"/>
        <v>146</v>
      </c>
      <c r="AA1311">
        <v>1</v>
      </c>
      <c r="AB1311">
        <v>20381</v>
      </c>
      <c r="AC1311">
        <v>20463</v>
      </c>
      <c r="AD1311">
        <v>20411</v>
      </c>
      <c r="AE1311">
        <v>20132</v>
      </c>
      <c r="AF1311">
        <v>20133</v>
      </c>
      <c r="AG1311">
        <v>20164</v>
      </c>
      <c r="AH1311">
        <v>4</v>
      </c>
      <c r="AI1311">
        <v>4</v>
      </c>
      <c r="AJ1311">
        <v>4</v>
      </c>
      <c r="AK1311">
        <v>4</v>
      </c>
      <c r="AL1311">
        <v>4</v>
      </c>
      <c r="AM1311">
        <v>4</v>
      </c>
    </row>
    <row r="1312" spans="1:39" ht="132" x14ac:dyDescent="0.15">
      <c r="A1312" s="1"/>
      <c r="B1312" s="35">
        <v>640107</v>
      </c>
      <c r="C1312" s="36">
        <v>4</v>
      </c>
      <c r="D1312" s="35">
        <v>107</v>
      </c>
      <c r="E1312" s="35">
        <v>640108</v>
      </c>
      <c r="F1312" s="37" t="s">
        <v>92</v>
      </c>
      <c r="G1312" s="37" t="s">
        <v>60</v>
      </c>
      <c r="H1312" s="38" t="str">
        <f t="shared" si="105"/>
        <v>[{"item_id":1,"count":60000}]</v>
      </c>
      <c r="I1312" s="39"/>
      <c r="J1312" s="39" t="str">
        <f t="shared" si="103"/>
        <v>[
{"monster_id":20432,"level":147,"stage":4,"spos":1,"cpos":1},
{"monster_id":20083,"level":147,"stage":4,"spos":2,"cpos":2},
{"monster_id":20112,"level":147,"stage":4,"spos":3,"cpos":3},
{"monster_id":20403,"level":147,"stage":4,"spos":4,"cpos":4},
{"monster_id":20384,"level":147,"stage":4,"spos":5,"cpos":5},
{"monster_id":20342,"level":147,"stage":4,"spos":6,"cpos":6}
]</v>
      </c>
      <c r="L1312" s="3">
        <f t="shared" si="106"/>
        <v>2</v>
      </c>
      <c r="M1312" s="3">
        <f t="shared" si="107"/>
        <v>7</v>
      </c>
      <c r="S1312" s="24" t="s">
        <v>69</v>
      </c>
      <c r="X1312">
        <v>70073</v>
      </c>
      <c r="Z1312">
        <f t="shared" si="104"/>
        <v>147</v>
      </c>
      <c r="AA1312">
        <v>1</v>
      </c>
      <c r="AB1312">
        <v>20432</v>
      </c>
      <c r="AC1312">
        <v>20083</v>
      </c>
      <c r="AD1312">
        <v>20112</v>
      </c>
      <c r="AE1312">
        <v>20403</v>
      </c>
      <c r="AF1312">
        <v>20384</v>
      </c>
      <c r="AG1312">
        <v>20342</v>
      </c>
      <c r="AH1312">
        <v>4</v>
      </c>
      <c r="AI1312">
        <v>4</v>
      </c>
      <c r="AJ1312">
        <v>4</v>
      </c>
      <c r="AK1312">
        <v>4</v>
      </c>
      <c r="AL1312">
        <v>4</v>
      </c>
      <c r="AM1312">
        <v>4</v>
      </c>
    </row>
    <row r="1313" spans="1:39" ht="132" x14ac:dyDescent="0.15">
      <c r="A1313" s="1"/>
      <c r="B1313" s="35">
        <v>640108</v>
      </c>
      <c r="C1313" s="36">
        <v>4</v>
      </c>
      <c r="D1313" s="35">
        <v>108</v>
      </c>
      <c r="E1313" s="36">
        <v>640109</v>
      </c>
      <c r="F1313" s="37" t="s">
        <v>92</v>
      </c>
      <c r="G1313" s="37" t="s">
        <v>60</v>
      </c>
      <c r="H1313" s="38" t="str">
        <f t="shared" si="105"/>
        <v>[{"item_id":4,"count":60000}]</v>
      </c>
      <c r="I1313" s="39"/>
      <c r="J1313" s="39" t="str">
        <f t="shared" si="103"/>
        <v>[
{"monster_id":20363,"level":148,"stage":4,"spos":1,"cpos":1},
{"monster_id":20114,"level":148,"stage":4,"spos":2,"cpos":2},
{"monster_id":20032,"level":148,"stage":4,"spos":3,"cpos":3},
{"monster_id":20473,"level":148,"stage":4,"spos":4,"cpos":4},
{"monster_id":20462,"level":148,"stage":4,"spos":5,"cpos":5},
{"monster_id":20061,"level":148,"stage":4,"spos":6,"cpos":6}
]</v>
      </c>
      <c r="L1313" s="3">
        <f t="shared" si="106"/>
        <v>3</v>
      </c>
      <c r="M1313" s="3">
        <f t="shared" si="107"/>
        <v>8</v>
      </c>
      <c r="R1313" s="24" t="s">
        <v>68</v>
      </c>
      <c r="X1313">
        <v>70073</v>
      </c>
      <c r="Z1313">
        <f t="shared" si="104"/>
        <v>148</v>
      </c>
      <c r="AA1313">
        <v>1</v>
      </c>
      <c r="AB1313">
        <v>20363</v>
      </c>
      <c r="AC1313">
        <v>20114</v>
      </c>
      <c r="AD1313">
        <v>20032</v>
      </c>
      <c r="AE1313">
        <v>20473</v>
      </c>
      <c r="AF1313">
        <v>20462</v>
      </c>
      <c r="AG1313">
        <v>20061</v>
      </c>
      <c r="AH1313">
        <v>4</v>
      </c>
      <c r="AI1313">
        <v>4</v>
      </c>
      <c r="AJ1313">
        <v>4</v>
      </c>
      <c r="AK1313">
        <v>4</v>
      </c>
      <c r="AL1313">
        <v>4</v>
      </c>
      <c r="AM1313">
        <v>4</v>
      </c>
    </row>
    <row r="1314" spans="1:39" ht="132" x14ac:dyDescent="0.15">
      <c r="A1314" s="1"/>
      <c r="B1314" s="35">
        <v>640109</v>
      </c>
      <c r="C1314" s="36">
        <v>4</v>
      </c>
      <c r="D1314" s="35">
        <v>109</v>
      </c>
      <c r="E1314" s="35">
        <v>640110</v>
      </c>
      <c r="F1314" s="37" t="s">
        <v>92</v>
      </c>
      <c r="G1314" s="37" t="s">
        <v>60</v>
      </c>
      <c r="H1314" s="38" t="str">
        <f t="shared" si="105"/>
        <v>[{"item_id":1,"count":60000}]</v>
      </c>
      <c r="I1314" s="39"/>
      <c r="J1314" s="39" t="str">
        <f t="shared" si="103"/>
        <v>[
{"monster_id":20401,"level":149,"stage":4,"spos":1,"cpos":1},
{"monster_id":20162,"level":149,"stage":4,"spos":2,"cpos":2},
{"monster_id":20383,"level":149,"stage":4,"spos":3,"cpos":3},
{"monster_id":20351,"level":149,"stage":4,"spos":4,"cpos":4},
{"monster_id":20331,"level":149,"stage":4,"spos":5,"cpos":5},
{"monster_id":20013,"level":149,"stage":4,"spos":6,"cpos":6}
]</v>
      </c>
      <c r="L1314" s="3">
        <f t="shared" si="106"/>
        <v>4</v>
      </c>
      <c r="M1314" s="3">
        <f t="shared" si="107"/>
        <v>9</v>
      </c>
      <c r="S1314" s="24" t="s">
        <v>69</v>
      </c>
      <c r="X1314">
        <v>70073</v>
      </c>
      <c r="Z1314">
        <f t="shared" si="104"/>
        <v>149</v>
      </c>
      <c r="AA1314">
        <v>1</v>
      </c>
      <c r="AB1314">
        <v>20401</v>
      </c>
      <c r="AC1314">
        <v>20162</v>
      </c>
      <c r="AD1314">
        <v>20383</v>
      </c>
      <c r="AE1314">
        <v>20351</v>
      </c>
      <c r="AF1314">
        <v>20331</v>
      </c>
      <c r="AG1314">
        <v>20013</v>
      </c>
      <c r="AH1314">
        <v>4</v>
      </c>
      <c r="AI1314">
        <v>4</v>
      </c>
      <c r="AJ1314">
        <v>4</v>
      </c>
      <c r="AK1314">
        <v>4</v>
      </c>
      <c r="AL1314">
        <v>4</v>
      </c>
      <c r="AM1314">
        <v>4</v>
      </c>
    </row>
    <row r="1315" spans="1:39" ht="132" x14ac:dyDescent="0.15">
      <c r="A1315" s="1"/>
      <c r="B1315" s="35">
        <v>640110</v>
      </c>
      <c r="C1315" s="36">
        <v>4</v>
      </c>
      <c r="D1315" s="35">
        <v>110</v>
      </c>
      <c r="E1315" s="36">
        <v>640111</v>
      </c>
      <c r="F1315" s="37" t="s">
        <v>92</v>
      </c>
      <c r="G1315" s="37" t="s">
        <v>60</v>
      </c>
      <c r="H1315" s="38" t="str">
        <f t="shared" si="105"/>
        <v>[{"item_id":172,"count":13}]</v>
      </c>
      <c r="I1315" s="39">
        <v>1</v>
      </c>
      <c r="J1315" s="39" t="str">
        <f>"[
{""monster_id"":"&amp;AB1315&amp;",""level"":"&amp;Z1315&amp;",""stage"":"&amp;AH1315&amp;",""spos"":1,""cpos"":1,""boss"":1},
{""monster_id"":"&amp;AC1315&amp;",""level"":"&amp;Z1315&amp;",""stage"":"&amp;AI1315&amp;",""spos"":2,""cpos"":2},
{""monster_id"":"&amp;AD1315&amp;",""level"":"&amp;Z1315&amp;",""stage"":"&amp;AJ1315&amp;",""spos"":3,""cpos"":3},
{""monster_id"":"&amp;AE1315&amp;",""level"":"&amp;Z1315&amp;",""stage"":"&amp;AK1315&amp;",""spos"":4,""cpos"":4},
{""monster_id"":"&amp;AF1315&amp;",""level"":"&amp;Z1315&amp;",""stage"":"&amp;AL1315&amp;",""spos"":5,""cpos"":5},
{""monster_id"":"&amp;AG1315&amp;",""level"":"&amp;Z1315&amp;",""stage"":"&amp;AM1315&amp;",""spos"":6,""cpos"":6}
]"</f>
        <v>[
{"monster_id":20432,"level":151,"stage":4,"spos":1,"cpos":1,"boss":1},
{"monster_id":20133,"level":151,"stage":4,"spos":2,"cpos":2},
{"monster_id":20323,"level":151,"stage":4,"spos":3,"cpos":3},
{"monster_id":20152,"level":151,"stage":4,"spos":4,"cpos":4},
{"monster_id":20144,"level":151,"stage":4,"spos":5,"cpos":5},
{"monster_id":20374,"level":151,"stage":4,"spos":6,"cpos":6}
]</v>
      </c>
      <c r="L1315" s="3">
        <f t="shared" si="106"/>
        <v>0</v>
      </c>
      <c r="M1315" s="3">
        <f t="shared" si="107"/>
        <v>0</v>
      </c>
      <c r="T1315" s="24" t="str">
        <f>"{""item_id"":"&amp;W1315&amp;",""count"":13}"</f>
        <v>{"item_id":172,"count":13}</v>
      </c>
      <c r="W1315">
        <v>172</v>
      </c>
      <c r="X1315">
        <v>70073</v>
      </c>
      <c r="Z1315">
        <f t="shared" si="104"/>
        <v>151</v>
      </c>
      <c r="AA1315">
        <v>2</v>
      </c>
      <c r="AB1315">
        <v>20432</v>
      </c>
      <c r="AC1315">
        <v>20133</v>
      </c>
      <c r="AD1315">
        <v>20323</v>
      </c>
      <c r="AE1315">
        <v>20152</v>
      </c>
      <c r="AF1315">
        <v>20144</v>
      </c>
      <c r="AG1315">
        <v>20374</v>
      </c>
      <c r="AH1315">
        <v>4</v>
      </c>
      <c r="AI1315">
        <v>4</v>
      </c>
      <c r="AJ1315">
        <v>4</v>
      </c>
      <c r="AK1315">
        <v>4</v>
      </c>
      <c r="AL1315">
        <v>4</v>
      </c>
      <c r="AM1315">
        <v>4</v>
      </c>
    </row>
    <row r="1316" spans="1:39" ht="132" x14ac:dyDescent="0.15">
      <c r="A1316" s="1"/>
      <c r="B1316" s="35">
        <v>640111</v>
      </c>
      <c r="C1316" s="36">
        <v>4</v>
      </c>
      <c r="D1316" s="35">
        <v>111</v>
      </c>
      <c r="E1316" s="35">
        <v>640112</v>
      </c>
      <c r="F1316" s="37" t="s">
        <v>92</v>
      </c>
      <c r="G1316" s="37" t="s">
        <v>60</v>
      </c>
      <c r="H1316" s="38" t="str">
        <f t="shared" si="105"/>
        <v>[{"item_id":4,"count":60000}]</v>
      </c>
      <c r="I1316" s="39"/>
      <c r="J1316" s="39" t="str">
        <f t="shared" si="103"/>
        <v>[
{"monster_id":20371,"level":152,"stage":4,"spos":1,"cpos":1},
{"monster_id":20162,"level":152,"stage":4,"spos":2,"cpos":2},
{"monster_id":20171,"level":152,"stage":4,"spos":3,"cpos":3},
{"monster_id":20371,"level":152,"stage":4,"spos":4,"cpos":4},
{"monster_id":20171,"level":152,"stage":4,"spos":5,"cpos":5},
{"monster_id":20133,"level":152,"stage":4,"spos":6,"cpos":6}
]</v>
      </c>
      <c r="L1316" s="3">
        <f t="shared" si="106"/>
        <v>1</v>
      </c>
      <c r="M1316" s="3">
        <f t="shared" si="107"/>
        <v>1</v>
      </c>
      <c r="R1316" s="24" t="s">
        <v>68</v>
      </c>
      <c r="X1316">
        <v>70073</v>
      </c>
      <c r="Z1316">
        <f t="shared" si="104"/>
        <v>152</v>
      </c>
      <c r="AA1316">
        <v>1</v>
      </c>
      <c r="AB1316">
        <v>20371</v>
      </c>
      <c r="AC1316">
        <v>20162</v>
      </c>
      <c r="AD1316">
        <v>20171</v>
      </c>
      <c r="AE1316">
        <v>20371</v>
      </c>
      <c r="AF1316">
        <v>20171</v>
      </c>
      <c r="AG1316">
        <v>20133</v>
      </c>
      <c r="AH1316">
        <v>4</v>
      </c>
      <c r="AI1316">
        <v>4</v>
      </c>
      <c r="AJ1316">
        <v>4</v>
      </c>
      <c r="AK1316">
        <v>4</v>
      </c>
      <c r="AL1316">
        <v>4</v>
      </c>
      <c r="AM1316">
        <v>4</v>
      </c>
    </row>
    <row r="1317" spans="1:39" ht="132" x14ac:dyDescent="0.15">
      <c r="A1317" s="1"/>
      <c r="B1317" s="35">
        <v>640112</v>
      </c>
      <c r="C1317" s="36">
        <v>4</v>
      </c>
      <c r="D1317" s="35">
        <v>112</v>
      </c>
      <c r="E1317" s="36">
        <v>640113</v>
      </c>
      <c r="F1317" s="37" t="s">
        <v>92</v>
      </c>
      <c r="G1317" s="37" t="s">
        <v>60</v>
      </c>
      <c r="H1317" s="38" t="str">
        <f t="shared" si="105"/>
        <v>[{"item_id":1,"count":60000}]</v>
      </c>
      <c r="I1317" s="39"/>
      <c r="J1317" s="39" t="str">
        <f t="shared" si="103"/>
        <v>[
{"monster_id":20342,"level":153,"stage":4,"spos":1,"cpos":1},
{"monster_id":20184,"level":153,"stage":4,"spos":2,"cpos":2},
{"monster_id":20181,"level":153,"stage":4,"spos":3,"cpos":3},
{"monster_id":20471,"level":153,"stage":4,"spos":4,"cpos":4},
{"monster_id":20031,"level":153,"stage":4,"spos":5,"cpos":5},
{"monster_id":20172,"level":153,"stage":4,"spos":6,"cpos":6}
]</v>
      </c>
      <c r="L1317" s="3">
        <f t="shared" si="106"/>
        <v>2</v>
      </c>
      <c r="M1317" s="3">
        <f t="shared" si="107"/>
        <v>2</v>
      </c>
      <c r="S1317" s="24" t="s">
        <v>69</v>
      </c>
      <c r="X1317">
        <v>70073</v>
      </c>
      <c r="Z1317">
        <f t="shared" si="104"/>
        <v>153</v>
      </c>
      <c r="AA1317">
        <v>1</v>
      </c>
      <c r="AB1317">
        <v>20342</v>
      </c>
      <c r="AC1317">
        <v>20184</v>
      </c>
      <c r="AD1317">
        <v>20181</v>
      </c>
      <c r="AE1317">
        <v>20471</v>
      </c>
      <c r="AF1317">
        <v>20031</v>
      </c>
      <c r="AG1317">
        <v>20172</v>
      </c>
      <c r="AH1317">
        <v>4</v>
      </c>
      <c r="AI1317">
        <v>4</v>
      </c>
      <c r="AJ1317">
        <v>4</v>
      </c>
      <c r="AK1317">
        <v>4</v>
      </c>
      <c r="AL1317">
        <v>4</v>
      </c>
      <c r="AM1317">
        <v>4</v>
      </c>
    </row>
    <row r="1318" spans="1:39" ht="132" x14ac:dyDescent="0.15">
      <c r="A1318" s="1"/>
      <c r="B1318" s="35">
        <v>640113</v>
      </c>
      <c r="C1318" s="36">
        <v>4</v>
      </c>
      <c r="D1318" s="35">
        <v>113</v>
      </c>
      <c r="E1318" s="35">
        <v>640114</v>
      </c>
      <c r="F1318" s="37" t="s">
        <v>92</v>
      </c>
      <c r="G1318" s="37" t="s">
        <v>60</v>
      </c>
      <c r="H1318" s="38" t="str">
        <f t="shared" si="105"/>
        <v>[{"item_id":4,"count":60000}]</v>
      </c>
      <c r="I1318" s="39"/>
      <c r="J1318" s="39" t="str">
        <f t="shared" si="103"/>
        <v>[
{"monster_id":20012,"level":154,"stage":4,"spos":1,"cpos":1},
{"monster_id":20173,"level":154,"stage":4,"spos":2,"cpos":2},
{"monster_id":20473,"level":154,"stage":4,"spos":3,"cpos":3},
{"monster_id":20174,"level":154,"stage":4,"spos":4,"cpos":4},
{"monster_id":20013,"level":154,"stage":4,"spos":5,"cpos":5},
{"monster_id":20153,"level":154,"stage":4,"spos":6,"cpos":6}
]</v>
      </c>
      <c r="L1318" s="3">
        <f t="shared" si="106"/>
        <v>3</v>
      </c>
      <c r="M1318" s="3">
        <f t="shared" si="107"/>
        <v>3</v>
      </c>
      <c r="R1318" s="24" t="s">
        <v>68</v>
      </c>
      <c r="X1318">
        <v>70073</v>
      </c>
      <c r="Z1318">
        <f t="shared" si="104"/>
        <v>154</v>
      </c>
      <c r="AA1318">
        <v>1</v>
      </c>
      <c r="AB1318">
        <v>20012</v>
      </c>
      <c r="AC1318">
        <v>20173</v>
      </c>
      <c r="AD1318">
        <v>20473</v>
      </c>
      <c r="AE1318">
        <v>20174</v>
      </c>
      <c r="AF1318">
        <v>20013</v>
      </c>
      <c r="AG1318">
        <v>20153</v>
      </c>
      <c r="AH1318">
        <v>4</v>
      </c>
      <c r="AI1318">
        <v>4</v>
      </c>
      <c r="AJ1318">
        <v>4</v>
      </c>
      <c r="AK1318">
        <v>4</v>
      </c>
      <c r="AL1318">
        <v>4</v>
      </c>
      <c r="AM1318">
        <v>4</v>
      </c>
    </row>
    <row r="1319" spans="1:39" ht="132" x14ac:dyDescent="0.15">
      <c r="A1319" s="1"/>
      <c r="B1319" s="35">
        <v>640114</v>
      </c>
      <c r="C1319" s="36">
        <v>4</v>
      </c>
      <c r="D1319" s="35">
        <v>114</v>
      </c>
      <c r="E1319" s="36">
        <v>640115</v>
      </c>
      <c r="F1319" s="37" t="s">
        <v>92</v>
      </c>
      <c r="G1319" s="37" t="s">
        <v>60</v>
      </c>
      <c r="H1319" s="38" t="str">
        <f t="shared" si="105"/>
        <v>[{"item_id":1,"count":60000}]</v>
      </c>
      <c r="I1319" s="39"/>
      <c r="J1319" s="39" t="str">
        <f t="shared" si="103"/>
        <v>[
{"monster_id":20351,"level":155,"stage":4,"spos":1,"cpos":1},
{"monster_id":20054,"level":155,"stage":4,"spos":2,"cpos":2},
{"monster_id":20333,"level":155,"stage":4,"spos":3,"cpos":3},
{"monster_id":20042,"level":155,"stage":4,"spos":4,"cpos":4},
{"monster_id":20181,"level":155,"stage":4,"spos":5,"cpos":5},
{"monster_id":20343,"level":155,"stage":4,"spos":6,"cpos":6}
]</v>
      </c>
      <c r="L1319" s="3">
        <f t="shared" si="106"/>
        <v>4</v>
      </c>
      <c r="M1319" s="3">
        <f t="shared" si="107"/>
        <v>4</v>
      </c>
      <c r="S1319" s="24" t="s">
        <v>69</v>
      </c>
      <c r="X1319">
        <v>70073</v>
      </c>
      <c r="Z1319">
        <f t="shared" si="104"/>
        <v>155</v>
      </c>
      <c r="AA1319">
        <v>1</v>
      </c>
      <c r="AB1319">
        <v>20351</v>
      </c>
      <c r="AC1319">
        <v>20054</v>
      </c>
      <c r="AD1319">
        <v>20333</v>
      </c>
      <c r="AE1319">
        <v>20042</v>
      </c>
      <c r="AF1319">
        <v>20181</v>
      </c>
      <c r="AG1319">
        <v>20343</v>
      </c>
      <c r="AH1319">
        <v>4</v>
      </c>
      <c r="AI1319">
        <v>4</v>
      </c>
      <c r="AJ1319">
        <v>4</v>
      </c>
      <c r="AK1319">
        <v>4</v>
      </c>
      <c r="AL1319">
        <v>4</v>
      </c>
      <c r="AM1319">
        <v>4</v>
      </c>
    </row>
    <row r="1320" spans="1:39" ht="132" x14ac:dyDescent="0.15">
      <c r="A1320" s="1"/>
      <c r="B1320" s="35">
        <v>640115</v>
      </c>
      <c r="C1320" s="36">
        <v>4</v>
      </c>
      <c r="D1320" s="35">
        <v>115</v>
      </c>
      <c r="E1320" s="35">
        <v>640116</v>
      </c>
      <c r="F1320" s="37" t="s">
        <v>92</v>
      </c>
      <c r="G1320" s="37" t="s">
        <v>60</v>
      </c>
      <c r="H1320" s="38" t="str">
        <f t="shared" si="105"/>
        <v>[{"item_id":173,"count":12}]</v>
      </c>
      <c r="I1320" s="39">
        <v>1</v>
      </c>
      <c r="J1320" s="39" t="str">
        <f>"[
{""monster_id"":"&amp;AB1320&amp;",""level"":"&amp;Z1320&amp;",""stage"":"&amp;AH1320&amp;",""spos"":1,""cpos"":1,""boss"":1},
{""monster_id"":"&amp;AC1320&amp;",""level"":"&amp;Z1320&amp;",""stage"":"&amp;AI1320&amp;",""spos"":2,""cpos"":2},
{""monster_id"":"&amp;AD1320&amp;",""level"":"&amp;Z1320&amp;",""stage"":"&amp;AJ1320&amp;",""spos"":3,""cpos"":3},
{""monster_id"":"&amp;AE1320&amp;",""level"":"&amp;Z1320&amp;",""stage"":"&amp;AK1320&amp;",""spos"":4,""cpos"":4},
{""monster_id"":"&amp;AF1320&amp;",""level"":"&amp;Z1320&amp;",""stage"":"&amp;AL1320&amp;",""spos"":5,""cpos"":5},
{""monster_id"":"&amp;AG1320&amp;",""level"":"&amp;Z1320&amp;",""stage"":"&amp;AM1320&amp;",""spos"":6,""cpos"":6}
]"</f>
        <v>[
{"monster_id":20064,"level":157,"stage":4,"spos":1,"cpos":1,"boss":1},
{"monster_id":20432,"level":157,"stage":4,"spos":2,"cpos":2},
{"monster_id":20472,"level":157,"stage":4,"spos":3,"cpos":3},
{"monster_id":20151,"level":157,"stage":4,"spos":4,"cpos":4},
{"monster_id":20382,"level":157,"stage":4,"spos":5,"cpos":5},
{"monster_id":20023,"level":157,"stage":4,"spos":6,"cpos":6}
]</v>
      </c>
      <c r="L1320" s="3">
        <f t="shared" si="106"/>
        <v>0</v>
      </c>
      <c r="M1320" s="3">
        <f t="shared" si="107"/>
        <v>5</v>
      </c>
      <c r="T1320" s="24" t="str">
        <f>"{""item_id"":"&amp;W1320&amp;",""count"":12}"</f>
        <v>{"item_id":173,"count":12}</v>
      </c>
      <c r="W1320">
        <v>173</v>
      </c>
      <c r="X1320">
        <v>70073</v>
      </c>
      <c r="Z1320">
        <f t="shared" si="104"/>
        <v>157</v>
      </c>
      <c r="AA1320">
        <v>2</v>
      </c>
      <c r="AB1320">
        <v>20064</v>
      </c>
      <c r="AC1320">
        <v>20432</v>
      </c>
      <c r="AD1320">
        <v>20472</v>
      </c>
      <c r="AE1320">
        <v>20151</v>
      </c>
      <c r="AF1320">
        <v>20382</v>
      </c>
      <c r="AG1320">
        <v>20023</v>
      </c>
      <c r="AH1320">
        <v>4</v>
      </c>
      <c r="AI1320">
        <v>4</v>
      </c>
      <c r="AJ1320">
        <v>4</v>
      </c>
      <c r="AK1320">
        <v>4</v>
      </c>
      <c r="AL1320">
        <v>4</v>
      </c>
      <c r="AM1320">
        <v>4</v>
      </c>
    </row>
    <row r="1321" spans="1:39" ht="132" x14ac:dyDescent="0.15">
      <c r="A1321" s="1"/>
      <c r="B1321" s="35">
        <v>640116</v>
      </c>
      <c r="C1321" s="36">
        <v>4</v>
      </c>
      <c r="D1321" s="35">
        <v>116</v>
      </c>
      <c r="E1321" s="36">
        <v>640117</v>
      </c>
      <c r="F1321" s="37" t="s">
        <v>92</v>
      </c>
      <c r="G1321" s="37" t="s">
        <v>60</v>
      </c>
      <c r="H1321" s="38" t="str">
        <f t="shared" si="105"/>
        <v>[{"item_id":4,"count":60000}]</v>
      </c>
      <c r="I1321" s="39"/>
      <c r="J1321" s="39" t="str">
        <f t="shared" si="103"/>
        <v>[
{"monster_id":20162,"level":158,"stage":4,"spos":1,"cpos":1},
{"monster_id":20323,"level":158,"stage":4,"spos":2,"cpos":2},
{"monster_id":20343,"level":158,"stage":4,"spos":3,"cpos":3},
{"monster_id":20371,"level":158,"stage":4,"spos":4,"cpos":4},
{"monster_id":20441,"level":158,"stage":4,"spos":5,"cpos":5},
{"monster_id":20144,"level":158,"stage":4,"spos":6,"cpos":6}
]</v>
      </c>
      <c r="L1321" s="3">
        <f t="shared" si="106"/>
        <v>1</v>
      </c>
      <c r="M1321" s="3">
        <f t="shared" si="107"/>
        <v>6</v>
      </c>
      <c r="R1321" s="24" t="s">
        <v>68</v>
      </c>
      <c r="X1321">
        <v>70073</v>
      </c>
      <c r="Z1321">
        <f t="shared" si="104"/>
        <v>158</v>
      </c>
      <c r="AA1321">
        <v>1</v>
      </c>
      <c r="AB1321">
        <v>20162</v>
      </c>
      <c r="AC1321">
        <v>20323</v>
      </c>
      <c r="AD1321">
        <v>20343</v>
      </c>
      <c r="AE1321">
        <v>20371</v>
      </c>
      <c r="AF1321">
        <v>20441</v>
      </c>
      <c r="AG1321">
        <v>20144</v>
      </c>
      <c r="AH1321">
        <v>4</v>
      </c>
      <c r="AI1321">
        <v>4</v>
      </c>
      <c r="AJ1321">
        <v>4</v>
      </c>
      <c r="AK1321">
        <v>4</v>
      </c>
      <c r="AL1321">
        <v>4</v>
      </c>
      <c r="AM1321">
        <v>4</v>
      </c>
    </row>
    <row r="1322" spans="1:39" ht="132" x14ac:dyDescent="0.15">
      <c r="A1322" s="1"/>
      <c r="B1322" s="35">
        <v>640117</v>
      </c>
      <c r="C1322" s="36">
        <v>4</v>
      </c>
      <c r="D1322" s="35">
        <v>117</v>
      </c>
      <c r="E1322" s="35">
        <v>640118</v>
      </c>
      <c r="F1322" s="37" t="s">
        <v>92</v>
      </c>
      <c r="G1322" s="37" t="s">
        <v>60</v>
      </c>
      <c r="H1322" s="38" t="str">
        <f t="shared" si="105"/>
        <v>[{"item_id":1,"count":60000}]</v>
      </c>
      <c r="I1322" s="39"/>
      <c r="J1322" s="39" t="str">
        <f t="shared" si="103"/>
        <v>[
{"monster_id":20022,"level":159,"stage":4,"spos":1,"cpos":1},
{"monster_id":20064,"level":159,"stage":4,"spos":2,"cpos":2},
{"monster_id":20383,"level":159,"stage":4,"spos":3,"cpos":3},
{"monster_id":20434,"level":159,"stage":4,"spos":4,"cpos":4},
{"monster_id":20401,"level":159,"stage":4,"spos":5,"cpos":5},
{"monster_id":20152,"level":159,"stage":4,"spos":6,"cpos":6}
]</v>
      </c>
      <c r="L1322" s="3">
        <f t="shared" si="106"/>
        <v>2</v>
      </c>
      <c r="M1322" s="3">
        <f t="shared" si="107"/>
        <v>7</v>
      </c>
      <c r="S1322" s="24" t="s">
        <v>69</v>
      </c>
      <c r="X1322">
        <v>70073</v>
      </c>
      <c r="Z1322">
        <f t="shared" si="104"/>
        <v>159</v>
      </c>
      <c r="AA1322">
        <v>1</v>
      </c>
      <c r="AB1322">
        <v>20022</v>
      </c>
      <c r="AC1322">
        <v>20064</v>
      </c>
      <c r="AD1322">
        <v>20383</v>
      </c>
      <c r="AE1322">
        <v>20434</v>
      </c>
      <c r="AF1322">
        <v>20401</v>
      </c>
      <c r="AG1322">
        <v>20152</v>
      </c>
      <c r="AH1322">
        <v>4</v>
      </c>
      <c r="AI1322">
        <v>4</v>
      </c>
      <c r="AJ1322">
        <v>4</v>
      </c>
      <c r="AK1322">
        <v>4</v>
      </c>
      <c r="AL1322">
        <v>4</v>
      </c>
      <c r="AM1322">
        <v>4</v>
      </c>
    </row>
    <row r="1323" spans="1:39" ht="132" x14ac:dyDescent="0.15">
      <c r="A1323" s="1"/>
      <c r="B1323" s="35">
        <v>640118</v>
      </c>
      <c r="C1323" s="36">
        <v>4</v>
      </c>
      <c r="D1323" s="35">
        <v>118</v>
      </c>
      <c r="E1323" s="36">
        <v>640119</v>
      </c>
      <c r="F1323" s="37" t="s">
        <v>92</v>
      </c>
      <c r="G1323" s="37" t="s">
        <v>60</v>
      </c>
      <c r="H1323" s="38" t="str">
        <f t="shared" si="105"/>
        <v>[{"item_id":4,"count":60000}]</v>
      </c>
      <c r="I1323" s="39"/>
      <c r="J1323" s="39" t="str">
        <f t="shared" si="103"/>
        <v>[
{"monster_id":20032,"level":160,"stage":4,"spos":1,"cpos":1},
{"monster_id":20472,"level":160,"stage":4,"spos":2,"cpos":2},
{"monster_id":20154,"level":160,"stage":4,"spos":3,"cpos":3},
{"monster_id":20373,"level":160,"stage":4,"spos":4,"cpos":4},
{"monster_id":20404,"level":160,"stage":4,"spos":5,"cpos":5},
{"monster_id":20114,"level":160,"stage":4,"spos":6,"cpos":6}
]</v>
      </c>
      <c r="L1323" s="3">
        <f t="shared" si="106"/>
        <v>3</v>
      </c>
      <c r="M1323" s="3">
        <f t="shared" si="107"/>
        <v>8</v>
      </c>
      <c r="R1323" s="24" t="s">
        <v>68</v>
      </c>
      <c r="X1323">
        <v>70073</v>
      </c>
      <c r="Z1323">
        <f t="shared" si="104"/>
        <v>160</v>
      </c>
      <c r="AA1323">
        <v>1</v>
      </c>
      <c r="AB1323">
        <v>20032</v>
      </c>
      <c r="AC1323">
        <v>20472</v>
      </c>
      <c r="AD1323">
        <v>20154</v>
      </c>
      <c r="AE1323">
        <v>20373</v>
      </c>
      <c r="AF1323">
        <v>20404</v>
      </c>
      <c r="AG1323">
        <v>20114</v>
      </c>
      <c r="AH1323">
        <v>4</v>
      </c>
      <c r="AI1323">
        <v>4</v>
      </c>
      <c r="AJ1323">
        <v>4</v>
      </c>
      <c r="AK1323">
        <v>4</v>
      </c>
      <c r="AL1323">
        <v>4</v>
      </c>
      <c r="AM1323">
        <v>4</v>
      </c>
    </row>
    <row r="1324" spans="1:39" ht="132" x14ac:dyDescent="0.15">
      <c r="A1324" s="1"/>
      <c r="B1324" s="35">
        <v>640119</v>
      </c>
      <c r="C1324" s="36">
        <v>4</v>
      </c>
      <c r="D1324" s="35">
        <v>119</v>
      </c>
      <c r="E1324" s="35">
        <v>640120</v>
      </c>
      <c r="F1324" s="37" t="s">
        <v>92</v>
      </c>
      <c r="G1324" s="37" t="s">
        <v>60</v>
      </c>
      <c r="H1324" s="38" t="str">
        <f t="shared" si="105"/>
        <v>[{"item_id":1,"count":60000}]</v>
      </c>
      <c r="I1324" s="39"/>
      <c r="J1324" s="39" t="str">
        <f t="shared" si="103"/>
        <v>[
{"monster_id":20131,"level":161,"stage":4,"spos":1,"cpos":1},
{"monster_id":20133,"level":161,"stage":4,"spos":2,"cpos":2},
{"monster_id":20324,"level":161,"stage":4,"spos":3,"cpos":3},
{"monster_id":20332,"level":161,"stage":4,"spos":4,"cpos":4},
{"monster_id":20131,"level":161,"stage":4,"spos":5,"cpos":5},
{"monster_id":20474,"level":161,"stage":4,"spos":6,"cpos":6}
]</v>
      </c>
      <c r="L1324" s="3">
        <f t="shared" si="106"/>
        <v>4</v>
      </c>
      <c r="M1324" s="3">
        <f t="shared" si="107"/>
        <v>9</v>
      </c>
      <c r="S1324" s="24" t="s">
        <v>69</v>
      </c>
      <c r="X1324">
        <v>70073</v>
      </c>
      <c r="Z1324">
        <f t="shared" si="104"/>
        <v>161</v>
      </c>
      <c r="AA1324">
        <v>1</v>
      </c>
      <c r="AB1324">
        <v>20131</v>
      </c>
      <c r="AC1324">
        <v>20133</v>
      </c>
      <c r="AD1324">
        <v>20324</v>
      </c>
      <c r="AE1324">
        <v>20332</v>
      </c>
      <c r="AF1324">
        <v>20131</v>
      </c>
      <c r="AG1324">
        <v>20474</v>
      </c>
      <c r="AH1324">
        <v>4</v>
      </c>
      <c r="AI1324">
        <v>4</v>
      </c>
      <c r="AJ1324">
        <v>4</v>
      </c>
      <c r="AK1324">
        <v>4</v>
      </c>
      <c r="AL1324">
        <v>4</v>
      </c>
      <c r="AM1324">
        <v>4</v>
      </c>
    </row>
    <row r="1325" spans="1:39" ht="132" x14ac:dyDescent="0.15">
      <c r="A1325" s="1"/>
      <c r="B1325" s="35">
        <v>640120</v>
      </c>
      <c r="C1325" s="36">
        <v>4</v>
      </c>
      <c r="D1325" s="35">
        <v>120</v>
      </c>
      <c r="E1325" s="36">
        <v>640121</v>
      </c>
      <c r="F1325" s="37" t="s">
        <v>92</v>
      </c>
      <c r="G1325" s="37" t="s">
        <v>60</v>
      </c>
      <c r="H1325" s="38" t="str">
        <f t="shared" si="105"/>
        <v>[{"item_id":174,"count":10}]</v>
      </c>
      <c r="I1325" s="39">
        <v>1</v>
      </c>
      <c r="J1325" s="39" t="str">
        <f>"[
{""monster_id"":"&amp;AB1325&amp;",""level"":"&amp;Z1325&amp;",""stage"":"&amp;AH1325&amp;",""spos"":1,""cpos"":1,""boss"":1},
{""monster_id"":"&amp;AC1325&amp;",""level"":"&amp;Z1325&amp;",""stage"":"&amp;AI1325&amp;",""spos"":2,""cpos"":2},
{""monster_id"":"&amp;AD1325&amp;",""level"":"&amp;Z1325&amp;",""stage"":"&amp;AJ1325&amp;",""spos"":3,""cpos"":3},
{""monster_id"":"&amp;AE1325&amp;",""level"":"&amp;Z1325&amp;",""stage"":"&amp;AK1325&amp;",""spos"":4,""cpos"":4},
{""monster_id"":"&amp;AF1325&amp;",""level"":"&amp;Z1325&amp;",""stage"":"&amp;AL1325&amp;",""spos"":5,""cpos"":5},
{""monster_id"":"&amp;AG1325&amp;",""level"":"&amp;Z1325&amp;",""stage"":"&amp;AM1325&amp;",""spos"":6,""cpos"":6}
]"</f>
        <v>[
{"monster_id":20393,"level":163,"stage":5,"spos":1,"cpos":1,"boss":1},
{"monster_id":20351,"level":163,"stage":5,"spos":2,"cpos":2},
{"monster_id":20112,"level":163,"stage":5,"spos":3,"cpos":3},
{"monster_id":20442,"level":163,"stage":5,"spos":4,"cpos":4},
{"monster_id":20334,"level":163,"stage":5,"spos":5,"cpos":5},
{"monster_id":20111,"level":163,"stage":5,"spos":6,"cpos":6}
]</v>
      </c>
      <c r="L1325" s="3">
        <f t="shared" si="106"/>
        <v>0</v>
      </c>
      <c r="M1325" s="3">
        <f t="shared" si="107"/>
        <v>0</v>
      </c>
      <c r="T1325" s="24" t="str">
        <f>"{""item_id"":"&amp;W1325&amp;",""count"":10}"</f>
        <v>{"item_id":174,"count":10}</v>
      </c>
      <c r="W1325">
        <v>174</v>
      </c>
      <c r="X1325">
        <v>70073</v>
      </c>
      <c r="Z1325">
        <f t="shared" si="104"/>
        <v>163</v>
      </c>
      <c r="AA1325">
        <v>2</v>
      </c>
      <c r="AB1325">
        <v>20393</v>
      </c>
      <c r="AC1325">
        <v>20351</v>
      </c>
      <c r="AD1325">
        <v>20112</v>
      </c>
      <c r="AE1325">
        <v>20442</v>
      </c>
      <c r="AF1325">
        <v>20334</v>
      </c>
      <c r="AG1325">
        <v>20111</v>
      </c>
      <c r="AH1325">
        <v>5</v>
      </c>
      <c r="AI1325">
        <v>5</v>
      </c>
      <c r="AJ1325">
        <v>5</v>
      </c>
      <c r="AK1325">
        <v>5</v>
      </c>
      <c r="AL1325">
        <v>5</v>
      </c>
      <c r="AM1325">
        <v>5</v>
      </c>
    </row>
    <row r="1326" spans="1:39" ht="132" x14ac:dyDescent="0.15">
      <c r="A1326" s="1"/>
      <c r="B1326" s="35">
        <v>640121</v>
      </c>
      <c r="C1326" s="36">
        <v>4</v>
      </c>
      <c r="D1326" s="35">
        <v>121</v>
      </c>
      <c r="E1326" s="35">
        <v>640122</v>
      </c>
      <c r="F1326" s="37" t="s">
        <v>92</v>
      </c>
      <c r="G1326" s="37" t="s">
        <v>60</v>
      </c>
      <c r="H1326" s="38" t="str">
        <f t="shared" si="105"/>
        <v>[{"item_id":4,"count":60000}]</v>
      </c>
      <c r="I1326" s="39"/>
      <c r="J1326" s="39" t="str">
        <f t="shared" si="103"/>
        <v>[
{"monster_id":20181,"level":164,"stage":5,"spos":1,"cpos":1},
{"monster_id":20452,"level":164,"stage":5,"spos":2,"cpos":2},
{"monster_id":20075,"level":164,"stage":5,"spos":3,"cpos":3},
{"monster_id":20414,"level":164,"stage":5,"spos":4,"cpos":4},
{"monster_id":20412,"level":164,"stage":5,"spos":5,"cpos":5},
{"monster_id":20125,"level":164,"stage":5,"spos":6,"cpos":6}
]</v>
      </c>
      <c r="L1326" s="3">
        <f t="shared" si="106"/>
        <v>1</v>
      </c>
      <c r="M1326" s="3">
        <f t="shared" si="107"/>
        <v>1</v>
      </c>
      <c r="R1326" s="24" t="s">
        <v>68</v>
      </c>
      <c r="X1326">
        <v>70073</v>
      </c>
      <c r="Z1326">
        <f t="shared" si="104"/>
        <v>164</v>
      </c>
      <c r="AA1326">
        <v>1</v>
      </c>
      <c r="AB1326">
        <v>20181</v>
      </c>
      <c r="AC1326">
        <v>20452</v>
      </c>
      <c r="AD1326">
        <v>20075</v>
      </c>
      <c r="AE1326">
        <v>20414</v>
      </c>
      <c r="AF1326">
        <v>20412</v>
      </c>
      <c r="AG1326">
        <v>20125</v>
      </c>
      <c r="AH1326">
        <v>5</v>
      </c>
      <c r="AI1326">
        <v>5</v>
      </c>
      <c r="AJ1326">
        <v>5</v>
      </c>
      <c r="AK1326">
        <v>5</v>
      </c>
      <c r="AL1326">
        <v>5</v>
      </c>
      <c r="AM1326">
        <v>5</v>
      </c>
    </row>
    <row r="1327" spans="1:39" ht="132" x14ac:dyDescent="0.15">
      <c r="A1327" s="1"/>
      <c r="B1327" s="35">
        <v>640122</v>
      </c>
      <c r="C1327" s="36">
        <v>4</v>
      </c>
      <c r="D1327" s="35">
        <v>122</v>
      </c>
      <c r="E1327" s="36">
        <v>640123</v>
      </c>
      <c r="F1327" s="37" t="s">
        <v>92</v>
      </c>
      <c r="G1327" s="37" t="s">
        <v>60</v>
      </c>
      <c r="H1327" s="38" t="str">
        <f t="shared" si="105"/>
        <v>[{"item_id":1,"count":60000}]</v>
      </c>
      <c r="I1327" s="39"/>
      <c r="J1327" s="39" t="str">
        <f t="shared" si="103"/>
        <v>[
{"monster_id":20053,"level":165,"stage":5,"spos":1,"cpos":1},
{"monster_id":20085,"level":165,"stage":5,"spos":2,"cpos":2},
{"monster_id":20045,"level":165,"stage":5,"spos":3,"cpos":3},
{"monster_id":20173,"level":165,"stage":5,"spos":4,"cpos":4},
{"monster_id":20062,"level":165,"stage":5,"spos":5,"cpos":5},
{"monster_id":20443,"level":165,"stage":5,"spos":6,"cpos":6}
]</v>
      </c>
      <c r="L1327" s="3">
        <f t="shared" si="106"/>
        <v>2</v>
      </c>
      <c r="M1327" s="3">
        <f t="shared" si="107"/>
        <v>2</v>
      </c>
      <c r="S1327" s="24" t="s">
        <v>69</v>
      </c>
      <c r="X1327">
        <v>70073</v>
      </c>
      <c r="Z1327">
        <f t="shared" si="104"/>
        <v>165</v>
      </c>
      <c r="AA1327">
        <v>1</v>
      </c>
      <c r="AB1327">
        <v>20053</v>
      </c>
      <c r="AC1327">
        <v>20085</v>
      </c>
      <c r="AD1327">
        <v>20045</v>
      </c>
      <c r="AE1327">
        <v>20173</v>
      </c>
      <c r="AF1327">
        <v>20062</v>
      </c>
      <c r="AG1327">
        <v>20443</v>
      </c>
      <c r="AH1327">
        <v>5</v>
      </c>
      <c r="AI1327">
        <v>5</v>
      </c>
      <c r="AJ1327">
        <v>5</v>
      </c>
      <c r="AK1327">
        <v>5</v>
      </c>
      <c r="AL1327">
        <v>5</v>
      </c>
      <c r="AM1327">
        <v>5</v>
      </c>
    </row>
    <row r="1328" spans="1:39" ht="132" x14ac:dyDescent="0.15">
      <c r="A1328" s="1"/>
      <c r="B1328" s="35">
        <v>640123</v>
      </c>
      <c r="C1328" s="36">
        <v>4</v>
      </c>
      <c r="D1328" s="35">
        <v>123</v>
      </c>
      <c r="E1328" s="35">
        <v>640124</v>
      </c>
      <c r="F1328" s="37" t="s">
        <v>92</v>
      </c>
      <c r="G1328" s="37" t="s">
        <v>60</v>
      </c>
      <c r="H1328" s="38" t="str">
        <f t="shared" si="105"/>
        <v>[{"item_id":4,"count":60000}]</v>
      </c>
      <c r="I1328" s="39"/>
      <c r="J1328" s="39" t="str">
        <f t="shared" si="103"/>
        <v>[
{"monster_id":20434,"level":166,"stage":5,"spos":1,"cpos":1},
{"monster_id":20144,"level":166,"stage":5,"spos":2,"cpos":2},
{"monster_id":20131,"level":166,"stage":5,"spos":3,"cpos":3},
{"monster_id":20414,"level":166,"stage":5,"spos":4,"cpos":4},
{"monster_id":20145,"level":166,"stage":5,"spos":5,"cpos":5},
{"monster_id":20395,"level":166,"stage":5,"spos":6,"cpos":6}
]</v>
      </c>
      <c r="L1328" s="3">
        <f t="shared" si="106"/>
        <v>3</v>
      </c>
      <c r="M1328" s="3">
        <f t="shared" si="107"/>
        <v>3</v>
      </c>
      <c r="R1328" s="24" t="s">
        <v>68</v>
      </c>
      <c r="X1328">
        <v>70073</v>
      </c>
      <c r="Z1328">
        <f t="shared" si="104"/>
        <v>166</v>
      </c>
      <c r="AA1328">
        <v>1</v>
      </c>
      <c r="AB1328">
        <v>20434</v>
      </c>
      <c r="AC1328">
        <v>20144</v>
      </c>
      <c r="AD1328">
        <v>20131</v>
      </c>
      <c r="AE1328">
        <v>20414</v>
      </c>
      <c r="AF1328">
        <v>20145</v>
      </c>
      <c r="AG1328">
        <v>20395</v>
      </c>
      <c r="AH1328">
        <v>5</v>
      </c>
      <c r="AI1328">
        <v>5</v>
      </c>
      <c r="AJ1328">
        <v>5</v>
      </c>
      <c r="AK1328">
        <v>5</v>
      </c>
      <c r="AL1328">
        <v>5</v>
      </c>
      <c r="AM1328">
        <v>5</v>
      </c>
    </row>
    <row r="1329" spans="1:39" ht="132" x14ac:dyDescent="0.15">
      <c r="A1329" s="1"/>
      <c r="B1329" s="35">
        <v>640124</v>
      </c>
      <c r="C1329" s="36">
        <v>4</v>
      </c>
      <c r="D1329" s="35">
        <v>124</v>
      </c>
      <c r="E1329" s="36">
        <v>640125</v>
      </c>
      <c r="F1329" s="37" t="s">
        <v>92</v>
      </c>
      <c r="G1329" s="37" t="s">
        <v>60</v>
      </c>
      <c r="H1329" s="38" t="str">
        <f t="shared" si="105"/>
        <v>[{"item_id":1,"count":60000}]</v>
      </c>
      <c r="I1329" s="39"/>
      <c r="J1329" s="39" t="str">
        <f t="shared" si="103"/>
        <v>[
{"monster_id":20354,"level":167,"stage":5,"spos":1,"cpos":1},
{"monster_id":20055,"level":167,"stage":5,"spos":2,"cpos":2},
{"monster_id":20404,"level":167,"stage":5,"spos":3,"cpos":3},
{"monster_id":20315,"level":167,"stage":5,"spos":4,"cpos":4},
{"monster_id":20415,"level":167,"stage":5,"spos":5,"cpos":5},
{"monster_id":20144,"level":167,"stage":5,"spos":6,"cpos":6}
]</v>
      </c>
      <c r="L1329" s="3">
        <f t="shared" si="106"/>
        <v>4</v>
      </c>
      <c r="M1329" s="3">
        <f t="shared" si="107"/>
        <v>4</v>
      </c>
      <c r="S1329" s="24" t="s">
        <v>69</v>
      </c>
      <c r="X1329">
        <v>70073</v>
      </c>
      <c r="Z1329">
        <f t="shared" si="104"/>
        <v>167</v>
      </c>
      <c r="AA1329">
        <v>1</v>
      </c>
      <c r="AB1329">
        <v>20354</v>
      </c>
      <c r="AC1329">
        <v>20055</v>
      </c>
      <c r="AD1329">
        <v>20404</v>
      </c>
      <c r="AE1329">
        <v>20315</v>
      </c>
      <c r="AF1329">
        <v>20415</v>
      </c>
      <c r="AG1329">
        <v>20144</v>
      </c>
      <c r="AH1329">
        <v>5</v>
      </c>
      <c r="AI1329">
        <v>5</v>
      </c>
      <c r="AJ1329">
        <v>5</v>
      </c>
      <c r="AK1329">
        <v>5</v>
      </c>
      <c r="AL1329">
        <v>5</v>
      </c>
      <c r="AM1329">
        <v>5</v>
      </c>
    </row>
    <row r="1330" spans="1:39" ht="132" x14ac:dyDescent="0.15">
      <c r="A1330" s="1"/>
      <c r="B1330" s="35">
        <v>640125</v>
      </c>
      <c r="C1330" s="36">
        <v>4</v>
      </c>
      <c r="D1330" s="35">
        <v>125</v>
      </c>
      <c r="E1330" s="35">
        <v>640126</v>
      </c>
      <c r="F1330" s="37" t="s">
        <v>92</v>
      </c>
      <c r="G1330" s="37" t="s">
        <v>60</v>
      </c>
      <c r="H1330" s="38" t="str">
        <f t="shared" si="105"/>
        <v>[{"item_id":70073,"count":18}]</v>
      </c>
      <c r="I1330" s="39">
        <v>1</v>
      </c>
      <c r="J1330" s="39" t="str">
        <f>"[
{""monster_id"":"&amp;AB1330&amp;",""level"":"&amp;Z1330&amp;",""stage"":"&amp;AH1330&amp;",""spos"":1,""cpos"":1,""boss"":1},
{""monster_id"":"&amp;AC1330&amp;",""level"":"&amp;Z1330&amp;",""stage"":"&amp;AI1330&amp;",""spos"":2,""cpos"":2},
{""monster_id"":"&amp;AD1330&amp;",""level"":"&amp;Z1330&amp;",""stage"":"&amp;AJ1330&amp;",""spos"":3,""cpos"":3},
{""monster_id"":"&amp;AE1330&amp;",""level"":"&amp;Z1330&amp;",""stage"":"&amp;AK1330&amp;",""spos"":4,""cpos"":4},
{""monster_id"":"&amp;AF1330&amp;",""level"":"&amp;Z1330&amp;",""stage"":"&amp;AL1330&amp;",""spos"":5,""cpos"":5},
{""monster_id"":"&amp;AG1330&amp;",""level"":"&amp;Z1330&amp;",""stage"":"&amp;AM1330&amp;",""spos"":6,""cpos"":6}
]"</f>
        <v>[
{"monster_id":20184,"level":169,"stage":5,"spos":1,"cpos":1,"boss":1},
{"monster_id":20381,"level":169,"stage":5,"spos":2,"cpos":2},
{"monster_id":20064,"level":169,"stage":5,"spos":3,"cpos":3},
{"monster_id":20161,"level":169,"stage":5,"spos":4,"cpos":4},
{"monster_id":20353,"level":169,"stage":5,"spos":5,"cpos":5},
{"monster_id":20142,"level":169,"stage":5,"spos":6,"cpos":6}
]</v>
      </c>
      <c r="L1330" s="3">
        <f t="shared" si="106"/>
        <v>0</v>
      </c>
      <c r="M1330" s="3">
        <f t="shared" si="107"/>
        <v>5</v>
      </c>
      <c r="U1330" s="24" t="str">
        <f>"{""item_id"":"&amp;X1330&amp;",""count"":18}"</f>
        <v>{"item_id":70073,"count":18}</v>
      </c>
      <c r="X1330">
        <v>70073</v>
      </c>
      <c r="Z1330">
        <f t="shared" si="104"/>
        <v>169</v>
      </c>
      <c r="AA1330">
        <v>2</v>
      </c>
      <c r="AB1330">
        <v>20184</v>
      </c>
      <c r="AC1330">
        <v>20381</v>
      </c>
      <c r="AD1330">
        <v>20064</v>
      </c>
      <c r="AE1330">
        <v>20161</v>
      </c>
      <c r="AF1330">
        <v>20353</v>
      </c>
      <c r="AG1330">
        <v>20142</v>
      </c>
      <c r="AH1330">
        <v>5</v>
      </c>
      <c r="AI1330">
        <v>5</v>
      </c>
      <c r="AJ1330">
        <v>5</v>
      </c>
      <c r="AK1330">
        <v>5</v>
      </c>
      <c r="AL1330">
        <v>5</v>
      </c>
      <c r="AM1330">
        <v>5</v>
      </c>
    </row>
    <row r="1331" spans="1:39" ht="132" x14ac:dyDescent="0.15">
      <c r="A1331" s="1"/>
      <c r="B1331" s="35">
        <v>640126</v>
      </c>
      <c r="C1331" s="36">
        <v>4</v>
      </c>
      <c r="D1331" s="35">
        <v>126</v>
      </c>
      <c r="E1331" s="36">
        <v>640127</v>
      </c>
      <c r="F1331" s="37" t="s">
        <v>92</v>
      </c>
      <c r="G1331" s="37" t="s">
        <v>60</v>
      </c>
      <c r="H1331" s="38" t="str">
        <f t="shared" si="105"/>
        <v>[{"item_id":4,"count":60000}]</v>
      </c>
      <c r="I1331" s="39"/>
      <c r="J1331" s="39" t="str">
        <f t="shared" si="103"/>
        <v>[
{"monster_id":20334,"level":170,"stage":5,"spos":1,"cpos":1},
{"monster_id":20033,"level":170,"stage":5,"spos":2,"cpos":2},
{"monster_id":20071,"level":170,"stage":5,"spos":3,"cpos":3},
{"monster_id":20153,"level":170,"stage":5,"spos":4,"cpos":4},
{"monster_id":20163,"level":170,"stage":5,"spos":5,"cpos":5},
{"monster_id":20312,"level":170,"stage":5,"spos":6,"cpos":6}
]</v>
      </c>
      <c r="L1331" s="3">
        <f t="shared" si="106"/>
        <v>1</v>
      </c>
      <c r="M1331" s="3">
        <f t="shared" si="107"/>
        <v>6</v>
      </c>
      <c r="R1331" s="24" t="s">
        <v>68</v>
      </c>
      <c r="X1331">
        <v>70073</v>
      </c>
      <c r="Z1331">
        <f t="shared" si="104"/>
        <v>170</v>
      </c>
      <c r="AA1331">
        <v>1</v>
      </c>
      <c r="AB1331">
        <v>20334</v>
      </c>
      <c r="AC1331">
        <v>20033</v>
      </c>
      <c r="AD1331">
        <v>20071</v>
      </c>
      <c r="AE1331">
        <v>20153</v>
      </c>
      <c r="AF1331">
        <v>20163</v>
      </c>
      <c r="AG1331">
        <v>20312</v>
      </c>
      <c r="AH1331">
        <v>5</v>
      </c>
      <c r="AI1331">
        <v>5</v>
      </c>
      <c r="AJ1331">
        <v>5</v>
      </c>
      <c r="AK1331">
        <v>5</v>
      </c>
      <c r="AL1331">
        <v>5</v>
      </c>
      <c r="AM1331">
        <v>5</v>
      </c>
    </row>
    <row r="1332" spans="1:39" ht="132" x14ac:dyDescent="0.15">
      <c r="A1332" s="1"/>
      <c r="B1332" s="35">
        <v>640127</v>
      </c>
      <c r="C1332" s="36">
        <v>4</v>
      </c>
      <c r="D1332" s="35">
        <v>127</v>
      </c>
      <c r="E1332" s="35">
        <v>640128</v>
      </c>
      <c r="F1332" s="37" t="s">
        <v>92</v>
      </c>
      <c r="G1332" s="37" t="s">
        <v>60</v>
      </c>
      <c r="H1332" s="38" t="str">
        <f t="shared" si="105"/>
        <v>[{"item_id":1,"count":60000}]</v>
      </c>
      <c r="I1332" s="39"/>
      <c r="J1332" s="39" t="str">
        <f t="shared" si="103"/>
        <v>[
{"monster_id":20161,"level":171,"stage":5,"spos":1,"cpos":1},
{"monster_id":20085,"level":171,"stage":5,"spos":2,"cpos":2},
{"monster_id":20381,"level":171,"stage":5,"spos":3,"cpos":3},
{"monster_id":20153,"level":171,"stage":5,"spos":4,"cpos":4},
{"monster_id":20013,"level":171,"stage":5,"spos":5,"cpos":5},
{"monster_id":20073,"level":171,"stage":5,"spos":6,"cpos":6}
]</v>
      </c>
      <c r="L1332" s="3">
        <f t="shared" si="106"/>
        <v>2</v>
      </c>
      <c r="M1332" s="3">
        <f t="shared" si="107"/>
        <v>7</v>
      </c>
      <c r="S1332" s="24" t="s">
        <v>69</v>
      </c>
      <c r="X1332">
        <v>70073</v>
      </c>
      <c r="Z1332">
        <f t="shared" si="104"/>
        <v>171</v>
      </c>
      <c r="AA1332">
        <v>1</v>
      </c>
      <c r="AB1332">
        <v>20161</v>
      </c>
      <c r="AC1332">
        <v>20085</v>
      </c>
      <c r="AD1332">
        <v>20381</v>
      </c>
      <c r="AE1332">
        <v>20153</v>
      </c>
      <c r="AF1332">
        <v>20013</v>
      </c>
      <c r="AG1332">
        <v>20073</v>
      </c>
      <c r="AH1332">
        <v>5</v>
      </c>
      <c r="AI1332">
        <v>5</v>
      </c>
      <c r="AJ1332">
        <v>5</v>
      </c>
      <c r="AK1332">
        <v>5</v>
      </c>
      <c r="AL1332">
        <v>5</v>
      </c>
      <c r="AM1332">
        <v>5</v>
      </c>
    </row>
    <row r="1333" spans="1:39" ht="132" x14ac:dyDescent="0.15">
      <c r="A1333" s="1"/>
      <c r="B1333" s="35">
        <v>640128</v>
      </c>
      <c r="C1333" s="36">
        <v>4</v>
      </c>
      <c r="D1333" s="35">
        <v>128</v>
      </c>
      <c r="E1333" s="36">
        <v>640129</v>
      </c>
      <c r="F1333" s="37" t="s">
        <v>92</v>
      </c>
      <c r="G1333" s="37" t="s">
        <v>60</v>
      </c>
      <c r="H1333" s="38" t="str">
        <f t="shared" si="105"/>
        <v>[{"item_id":4,"count":60000}]</v>
      </c>
      <c r="I1333" s="39"/>
      <c r="J1333" s="39" t="str">
        <f t="shared" si="103"/>
        <v>[
{"monster_id":20395,"level":172,"stage":5,"spos":1,"cpos":1},
{"monster_id":20125,"level":172,"stage":5,"spos":2,"cpos":2},
{"monster_id":20082,"level":172,"stage":5,"spos":3,"cpos":3},
{"monster_id":20012,"level":172,"stage":5,"spos":4,"cpos":4},
{"monster_id":20014,"level":172,"stage":5,"spos":5,"cpos":5},
{"monster_id":20453,"level":172,"stage":5,"spos":6,"cpos":6}
]</v>
      </c>
      <c r="L1333" s="3">
        <f t="shared" si="106"/>
        <v>3</v>
      </c>
      <c r="M1333" s="3">
        <f t="shared" si="107"/>
        <v>8</v>
      </c>
      <c r="R1333" s="24" t="s">
        <v>68</v>
      </c>
      <c r="X1333">
        <v>70073</v>
      </c>
      <c r="Z1333">
        <f t="shared" si="104"/>
        <v>172</v>
      </c>
      <c r="AA1333">
        <v>1</v>
      </c>
      <c r="AB1333">
        <v>20395</v>
      </c>
      <c r="AC1333">
        <v>20125</v>
      </c>
      <c r="AD1333">
        <v>20082</v>
      </c>
      <c r="AE1333">
        <v>20012</v>
      </c>
      <c r="AF1333">
        <v>20014</v>
      </c>
      <c r="AG1333">
        <v>20453</v>
      </c>
      <c r="AH1333">
        <v>5</v>
      </c>
      <c r="AI1333">
        <v>5</v>
      </c>
      <c r="AJ1333">
        <v>5</v>
      </c>
      <c r="AK1333">
        <v>5</v>
      </c>
      <c r="AL1333">
        <v>5</v>
      </c>
      <c r="AM1333">
        <v>5</v>
      </c>
    </row>
    <row r="1334" spans="1:39" ht="132" x14ac:dyDescent="0.15">
      <c r="A1334" s="1"/>
      <c r="B1334" s="35">
        <v>640129</v>
      </c>
      <c r="C1334" s="36">
        <v>4</v>
      </c>
      <c r="D1334" s="35">
        <v>129</v>
      </c>
      <c r="E1334" s="35">
        <v>640130</v>
      </c>
      <c r="F1334" s="37" t="s">
        <v>92</v>
      </c>
      <c r="G1334" s="37" t="s">
        <v>60</v>
      </c>
      <c r="H1334" s="38" t="str">
        <f t="shared" si="105"/>
        <v>[{"item_id":1,"count":60000}]</v>
      </c>
      <c r="I1334" s="39"/>
      <c r="J1334" s="39" t="str">
        <f t="shared" si="103"/>
        <v>[
{"monster_id":20151,"level":173,"stage":5,"spos":1,"cpos":1},
{"monster_id":20175,"level":173,"stage":5,"spos":2,"cpos":2},
{"monster_id":20022,"level":173,"stage":5,"spos":3,"cpos":3},
{"monster_id":20073,"level":173,"stage":5,"spos":4,"cpos":4},
{"monster_id":20085,"level":173,"stage":5,"spos":5,"cpos":5},
{"monster_id":20115,"level":173,"stage":5,"spos":6,"cpos":6}
]</v>
      </c>
      <c r="L1334" s="3">
        <f t="shared" si="106"/>
        <v>4</v>
      </c>
      <c r="M1334" s="3">
        <f t="shared" si="107"/>
        <v>9</v>
      </c>
      <c r="S1334" s="24" t="s">
        <v>69</v>
      </c>
      <c r="X1334">
        <v>70073</v>
      </c>
      <c r="Z1334">
        <f t="shared" si="104"/>
        <v>173</v>
      </c>
      <c r="AA1334">
        <v>1</v>
      </c>
      <c r="AB1334">
        <v>20151</v>
      </c>
      <c r="AC1334">
        <v>20175</v>
      </c>
      <c r="AD1334">
        <v>20022</v>
      </c>
      <c r="AE1334">
        <v>20073</v>
      </c>
      <c r="AF1334">
        <v>20085</v>
      </c>
      <c r="AG1334">
        <v>20115</v>
      </c>
      <c r="AH1334">
        <v>5</v>
      </c>
      <c r="AI1334">
        <v>5</v>
      </c>
      <c r="AJ1334">
        <v>5</v>
      </c>
      <c r="AK1334">
        <v>5</v>
      </c>
      <c r="AL1334">
        <v>5</v>
      </c>
      <c r="AM1334">
        <v>5</v>
      </c>
    </row>
    <row r="1335" spans="1:39" ht="132" x14ac:dyDescent="0.15">
      <c r="A1335" s="1"/>
      <c r="B1335" s="35">
        <v>640130</v>
      </c>
      <c r="C1335" s="36">
        <v>4</v>
      </c>
      <c r="D1335" s="35">
        <v>130</v>
      </c>
      <c r="E1335" s="36">
        <v>640131</v>
      </c>
      <c r="F1335" s="37" t="s">
        <v>92</v>
      </c>
      <c r="G1335" s="37" t="s">
        <v>60</v>
      </c>
      <c r="H1335" s="38" t="str">
        <f t="shared" si="105"/>
        <v>[{"item_id":171,"count":17}]</v>
      </c>
      <c r="I1335" s="39">
        <v>1</v>
      </c>
      <c r="J1335" s="39" t="str">
        <f>"[
{""monster_id"":"&amp;AB1335&amp;",""level"":"&amp;Z1335&amp;",""stage"":"&amp;AH1335&amp;",""spos"":1,""cpos"":1,""boss"":1},
{""monster_id"":"&amp;AC1335&amp;",""level"":"&amp;Z1335&amp;",""stage"":"&amp;AI1335&amp;",""spos"":2,""cpos"":2},
{""monster_id"":"&amp;AD1335&amp;",""level"":"&amp;Z1335&amp;",""stage"":"&amp;AJ1335&amp;",""spos"":3,""cpos"":3},
{""monster_id"":"&amp;AE1335&amp;",""level"":"&amp;Z1335&amp;",""stage"":"&amp;AK1335&amp;",""spos"":4,""cpos"":4},
{""monster_id"":"&amp;AF1335&amp;",""level"":"&amp;Z1335&amp;",""stage"":"&amp;AL1335&amp;",""spos"":5,""cpos"":5},
{""monster_id"":"&amp;AG1335&amp;",""level"":"&amp;Z1335&amp;",""stage"":"&amp;AM1335&amp;",""spos"":6,""cpos"":6}
]"</f>
        <v>[
{"monster_id":20013,"level":175,"stage":5,"spos":1,"cpos":1,"boss":1},
{"monster_id":20154,"level":175,"stage":5,"spos":2,"cpos":2},
{"monster_id":20032,"level":175,"stage":5,"spos":3,"cpos":3},
{"monster_id":20073,"level":175,"stage":5,"spos":4,"cpos":4},
{"monster_id":20364,"level":175,"stage":5,"spos":5,"cpos":5},
{"monster_id":20332,"level":175,"stage":5,"spos":6,"cpos":6}
]</v>
      </c>
      <c r="L1335" s="3">
        <f t="shared" si="106"/>
        <v>0</v>
      </c>
      <c r="M1335" s="3">
        <f t="shared" si="107"/>
        <v>0</v>
      </c>
      <c r="T1335" s="24" t="str">
        <f>"{""item_id"":"&amp;W1335&amp;",""count"":17}"</f>
        <v>{"item_id":171,"count":17}</v>
      </c>
      <c r="W1335">
        <v>171</v>
      </c>
      <c r="X1335">
        <v>70073</v>
      </c>
      <c r="Z1335">
        <f t="shared" ref="Z1335:Z1398" si="108">Z1334+AA1335</f>
        <v>175</v>
      </c>
      <c r="AA1335">
        <v>2</v>
      </c>
      <c r="AB1335">
        <v>20013</v>
      </c>
      <c r="AC1335">
        <v>20154</v>
      </c>
      <c r="AD1335">
        <v>20032</v>
      </c>
      <c r="AE1335">
        <v>20073</v>
      </c>
      <c r="AF1335">
        <v>20364</v>
      </c>
      <c r="AG1335">
        <v>20332</v>
      </c>
      <c r="AH1335">
        <v>5</v>
      </c>
      <c r="AI1335">
        <v>5</v>
      </c>
      <c r="AJ1335">
        <v>5</v>
      </c>
      <c r="AK1335">
        <v>5</v>
      </c>
      <c r="AL1335">
        <v>5</v>
      </c>
      <c r="AM1335">
        <v>5</v>
      </c>
    </row>
    <row r="1336" spans="1:39" ht="132" x14ac:dyDescent="0.15">
      <c r="A1336" s="1"/>
      <c r="B1336" s="35">
        <v>640131</v>
      </c>
      <c r="C1336" s="36">
        <v>4</v>
      </c>
      <c r="D1336" s="35">
        <v>131</v>
      </c>
      <c r="E1336" s="35">
        <v>640132</v>
      </c>
      <c r="F1336" s="37" t="s">
        <v>92</v>
      </c>
      <c r="G1336" s="37" t="s">
        <v>60</v>
      </c>
      <c r="H1336" s="38" t="str">
        <f t="shared" ref="H1336:H1399" si="109">"["&amp;R1336&amp;S1336&amp;T1336&amp;U1336&amp;"]"</f>
        <v>[{"item_id":4,"count":100000}]</v>
      </c>
      <c r="I1336" s="39"/>
      <c r="J1336" s="39" t="str">
        <f t="shared" ref="J1336:J1398" si="110">"[
{""monster_id"":"&amp;AB1336&amp;",""level"":"&amp;Z1336&amp;",""stage"":"&amp;AH1336&amp;",""spos"":1,""cpos"":1},
{""monster_id"":"&amp;AC1336&amp;",""level"":"&amp;Z1336&amp;",""stage"":"&amp;AI1336&amp;",""spos"":2,""cpos"":2},
{""monster_id"":"&amp;AD1336&amp;",""level"":"&amp;Z1336&amp;",""stage"":"&amp;AJ1336&amp;",""spos"":3,""cpos"":3},
{""monster_id"":"&amp;AE1336&amp;",""level"":"&amp;Z1336&amp;",""stage"":"&amp;AK1336&amp;",""spos"":4,""cpos"":4},
{""monster_id"":"&amp;AF1336&amp;",""level"":"&amp;Z1336&amp;",""stage"":"&amp;AL1336&amp;",""spos"":5,""cpos"":5},
{""monster_id"":"&amp;AG1336&amp;",""level"":"&amp;Z1336&amp;",""stage"":"&amp;AM1336&amp;",""spos"":6,""cpos"":6}
]"</f>
        <v>[
{"monster_id":20032,"level":176,"stage":5,"spos":1,"cpos":1},
{"monster_id":20454,"level":176,"stage":5,"spos":2,"cpos":2},
{"monster_id":20473,"level":176,"stage":5,"spos":3,"cpos":3},
{"monster_id":20471,"level":176,"stage":5,"spos":4,"cpos":4},
{"monster_id":20465,"level":176,"stage":5,"spos":5,"cpos":5},
{"monster_id":20053,"level":176,"stage":5,"spos":6,"cpos":6}
]</v>
      </c>
      <c r="L1336" s="3">
        <f t="shared" si="106"/>
        <v>1</v>
      </c>
      <c r="M1336" s="3">
        <f t="shared" si="107"/>
        <v>1</v>
      </c>
      <c r="R1336" s="24" t="s">
        <v>70</v>
      </c>
      <c r="X1336">
        <v>70073</v>
      </c>
      <c r="Z1336">
        <f t="shared" si="108"/>
        <v>176</v>
      </c>
      <c r="AA1336">
        <v>1</v>
      </c>
      <c r="AB1336">
        <v>20032</v>
      </c>
      <c r="AC1336">
        <v>20454</v>
      </c>
      <c r="AD1336">
        <v>20473</v>
      </c>
      <c r="AE1336">
        <v>20471</v>
      </c>
      <c r="AF1336">
        <v>20465</v>
      </c>
      <c r="AG1336">
        <v>20053</v>
      </c>
      <c r="AH1336">
        <v>5</v>
      </c>
      <c r="AI1336">
        <v>5</v>
      </c>
      <c r="AJ1336">
        <v>5</v>
      </c>
      <c r="AK1336">
        <v>5</v>
      </c>
      <c r="AL1336">
        <v>5</v>
      </c>
      <c r="AM1336">
        <v>5</v>
      </c>
    </row>
    <row r="1337" spans="1:39" ht="132" x14ac:dyDescent="0.15">
      <c r="A1337" s="1"/>
      <c r="B1337" s="35">
        <v>640132</v>
      </c>
      <c r="C1337" s="36">
        <v>4</v>
      </c>
      <c r="D1337" s="35">
        <v>132</v>
      </c>
      <c r="E1337" s="36">
        <v>640133</v>
      </c>
      <c r="F1337" s="37" t="s">
        <v>92</v>
      </c>
      <c r="G1337" s="37" t="s">
        <v>60</v>
      </c>
      <c r="H1337" s="38" t="str">
        <f t="shared" si="109"/>
        <v>[{"item_id":1,"count":100000}]</v>
      </c>
      <c r="I1337" s="39"/>
      <c r="J1337" s="39" t="str">
        <f t="shared" si="110"/>
        <v>[
{"monster_id":20443,"level":177,"stage":5,"spos":1,"cpos":1},
{"monster_id":20331,"level":177,"stage":5,"spos":2,"cpos":2},
{"monster_id":20063,"level":177,"stage":5,"spos":3,"cpos":3},
{"monster_id":20455,"level":177,"stage":5,"spos":4,"cpos":4},
{"monster_id":20052,"level":177,"stage":5,"spos":5,"cpos":5},
{"monster_id":20424,"level":177,"stage":5,"spos":6,"cpos":6}
]</v>
      </c>
      <c r="L1337" s="3">
        <f t="shared" si="106"/>
        <v>2</v>
      </c>
      <c r="M1337" s="3">
        <f t="shared" si="107"/>
        <v>2</v>
      </c>
      <c r="S1337" s="24" t="s">
        <v>71</v>
      </c>
      <c r="X1337">
        <v>70073</v>
      </c>
      <c r="Z1337">
        <f t="shared" si="108"/>
        <v>177</v>
      </c>
      <c r="AA1337">
        <v>1</v>
      </c>
      <c r="AB1337">
        <v>20443</v>
      </c>
      <c r="AC1337">
        <v>20331</v>
      </c>
      <c r="AD1337">
        <v>20063</v>
      </c>
      <c r="AE1337">
        <v>20455</v>
      </c>
      <c r="AF1337">
        <v>20052</v>
      </c>
      <c r="AG1337">
        <v>20424</v>
      </c>
      <c r="AH1337">
        <v>5</v>
      </c>
      <c r="AI1337">
        <v>5</v>
      </c>
      <c r="AJ1337">
        <v>5</v>
      </c>
      <c r="AK1337">
        <v>5</v>
      </c>
      <c r="AL1337">
        <v>5</v>
      </c>
      <c r="AM1337">
        <v>5</v>
      </c>
    </row>
    <row r="1338" spans="1:39" ht="132" x14ac:dyDescent="0.15">
      <c r="A1338" s="1"/>
      <c r="B1338" s="35">
        <v>640133</v>
      </c>
      <c r="C1338" s="36">
        <v>4</v>
      </c>
      <c r="D1338" s="35">
        <v>133</v>
      </c>
      <c r="E1338" s="35">
        <v>640134</v>
      </c>
      <c r="F1338" s="37" t="s">
        <v>92</v>
      </c>
      <c r="G1338" s="37" t="s">
        <v>60</v>
      </c>
      <c r="H1338" s="38" t="str">
        <f t="shared" si="109"/>
        <v>[{"item_id":4,"count":100000}]</v>
      </c>
      <c r="I1338" s="39"/>
      <c r="J1338" s="39" t="str">
        <f t="shared" si="110"/>
        <v>[
{"monster_id":20383,"level":178,"stage":5,"spos":1,"cpos":1},
{"monster_id":20171,"level":178,"stage":5,"spos":2,"cpos":2},
{"monster_id":20153,"level":178,"stage":5,"spos":3,"cpos":3},
{"monster_id":20043,"level":178,"stage":5,"spos":4,"cpos":4},
{"monster_id":20131,"level":178,"stage":5,"spos":5,"cpos":5},
{"monster_id":20162,"level":178,"stage":5,"spos":6,"cpos":6}
]</v>
      </c>
      <c r="L1338" s="3">
        <f t="shared" si="106"/>
        <v>3</v>
      </c>
      <c r="M1338" s="3">
        <f t="shared" si="107"/>
        <v>3</v>
      </c>
      <c r="R1338" s="24" t="s">
        <v>70</v>
      </c>
      <c r="X1338">
        <v>70073</v>
      </c>
      <c r="Z1338">
        <f t="shared" si="108"/>
        <v>178</v>
      </c>
      <c r="AA1338">
        <v>1</v>
      </c>
      <c r="AB1338">
        <v>20383</v>
      </c>
      <c r="AC1338">
        <v>20171</v>
      </c>
      <c r="AD1338">
        <v>20153</v>
      </c>
      <c r="AE1338">
        <v>20043</v>
      </c>
      <c r="AF1338">
        <v>20131</v>
      </c>
      <c r="AG1338">
        <v>20162</v>
      </c>
      <c r="AH1338">
        <v>5</v>
      </c>
      <c r="AI1338">
        <v>5</v>
      </c>
      <c r="AJ1338">
        <v>5</v>
      </c>
      <c r="AK1338">
        <v>5</v>
      </c>
      <c r="AL1338">
        <v>5</v>
      </c>
      <c r="AM1338">
        <v>5</v>
      </c>
    </row>
    <row r="1339" spans="1:39" ht="132" x14ac:dyDescent="0.15">
      <c r="A1339" s="1"/>
      <c r="B1339" s="35">
        <v>640134</v>
      </c>
      <c r="C1339" s="36">
        <v>4</v>
      </c>
      <c r="D1339" s="35">
        <v>134</v>
      </c>
      <c r="E1339" s="36">
        <v>640135</v>
      </c>
      <c r="F1339" s="37" t="s">
        <v>92</v>
      </c>
      <c r="G1339" s="37" t="s">
        <v>60</v>
      </c>
      <c r="H1339" s="38" t="str">
        <f t="shared" si="109"/>
        <v>[{"item_id":1,"count":100000}]</v>
      </c>
      <c r="I1339" s="39"/>
      <c r="J1339" s="39" t="str">
        <f t="shared" si="110"/>
        <v>[
{"monster_id":20401,"level":179,"stage":5,"spos":1,"cpos":1},
{"monster_id":20153,"level":179,"stage":5,"spos":2,"cpos":2},
{"monster_id":20034,"level":179,"stage":5,"spos":3,"cpos":3},
{"monster_id":20354,"level":179,"stage":5,"spos":4,"cpos":4},
{"monster_id":20184,"level":179,"stage":5,"spos":5,"cpos":5},
{"monster_id":20043,"level":179,"stage":5,"spos":6,"cpos":6}
]</v>
      </c>
      <c r="L1339" s="3">
        <f t="shared" si="106"/>
        <v>4</v>
      </c>
      <c r="M1339" s="3">
        <f t="shared" si="107"/>
        <v>4</v>
      </c>
      <c r="S1339" s="24" t="s">
        <v>71</v>
      </c>
      <c r="X1339">
        <v>70073</v>
      </c>
      <c r="Z1339">
        <f t="shared" si="108"/>
        <v>179</v>
      </c>
      <c r="AA1339">
        <v>1</v>
      </c>
      <c r="AB1339">
        <v>20401</v>
      </c>
      <c r="AC1339">
        <v>20153</v>
      </c>
      <c r="AD1339">
        <v>20034</v>
      </c>
      <c r="AE1339">
        <v>20354</v>
      </c>
      <c r="AF1339">
        <v>20184</v>
      </c>
      <c r="AG1339">
        <v>20043</v>
      </c>
      <c r="AH1339">
        <v>5</v>
      </c>
      <c r="AI1339">
        <v>5</v>
      </c>
      <c r="AJ1339">
        <v>5</v>
      </c>
      <c r="AK1339">
        <v>5</v>
      </c>
      <c r="AL1339">
        <v>5</v>
      </c>
      <c r="AM1339">
        <v>5</v>
      </c>
    </row>
    <row r="1340" spans="1:39" ht="132" x14ac:dyDescent="0.15">
      <c r="A1340" s="1"/>
      <c r="B1340" s="35">
        <v>640135</v>
      </c>
      <c r="C1340" s="36">
        <v>4</v>
      </c>
      <c r="D1340" s="35">
        <v>135</v>
      </c>
      <c r="E1340" s="35">
        <v>640136</v>
      </c>
      <c r="F1340" s="37" t="s">
        <v>92</v>
      </c>
      <c r="G1340" s="37" t="s">
        <v>60</v>
      </c>
      <c r="H1340" s="38" t="str">
        <f t="shared" si="109"/>
        <v>[{"item_id":172,"count":16}]</v>
      </c>
      <c r="I1340" s="39">
        <v>1</v>
      </c>
      <c r="J1340" s="39" t="str">
        <f>"[
{""monster_id"":"&amp;AB1340&amp;",""level"":"&amp;Z1340&amp;",""stage"":"&amp;AH1340&amp;",""spos"":1,""cpos"":1,""boss"":1},
{""monster_id"":"&amp;AC1340&amp;",""level"":"&amp;Z1340&amp;",""stage"":"&amp;AI1340&amp;",""spos"":2,""cpos"":2},
{""monster_id"":"&amp;AD1340&amp;",""level"":"&amp;Z1340&amp;",""stage"":"&amp;AJ1340&amp;",""spos"":3,""cpos"":3},
{""monster_id"":"&amp;AE1340&amp;",""level"":"&amp;Z1340&amp;",""stage"":"&amp;AK1340&amp;",""spos"":4,""cpos"":4},
{""monster_id"":"&amp;AF1340&amp;",""level"":"&amp;Z1340&amp;",""stage"":"&amp;AL1340&amp;",""spos"":5,""cpos"":5},
{""monster_id"":"&amp;AG1340&amp;",""level"":"&amp;Z1340&amp;",""stage"":"&amp;AM1340&amp;",""spos"":6,""cpos"":6}
]"</f>
        <v>[
{"monster_id":20173,"level":181,"stage":5,"spos":1,"cpos":1,"boss":1},
{"monster_id":20045,"level":181,"stage":5,"spos":2,"cpos":2},
{"monster_id":20454,"level":181,"stage":5,"spos":3,"cpos":3},
{"monster_id":20324,"level":181,"stage":5,"spos":4,"cpos":4},
{"monster_id":20133,"level":181,"stage":5,"spos":5,"cpos":5},
{"monster_id":20461,"level":181,"stage":5,"spos":6,"cpos":6}
]</v>
      </c>
      <c r="L1340" s="3">
        <f t="shared" si="106"/>
        <v>0</v>
      </c>
      <c r="M1340" s="3">
        <f t="shared" si="107"/>
        <v>5</v>
      </c>
      <c r="T1340" s="24" t="str">
        <f>"{""item_id"":"&amp;W1340&amp;",""count"":16}"</f>
        <v>{"item_id":172,"count":16}</v>
      </c>
      <c r="W1340">
        <v>172</v>
      </c>
      <c r="X1340">
        <v>70073</v>
      </c>
      <c r="Z1340">
        <f t="shared" si="108"/>
        <v>181</v>
      </c>
      <c r="AA1340">
        <v>2</v>
      </c>
      <c r="AB1340">
        <v>20173</v>
      </c>
      <c r="AC1340">
        <v>20045</v>
      </c>
      <c r="AD1340">
        <v>20454</v>
      </c>
      <c r="AE1340">
        <v>20324</v>
      </c>
      <c r="AF1340">
        <v>20133</v>
      </c>
      <c r="AG1340">
        <v>20461</v>
      </c>
      <c r="AH1340">
        <v>5</v>
      </c>
      <c r="AI1340">
        <v>5</v>
      </c>
      <c r="AJ1340">
        <v>5</v>
      </c>
      <c r="AK1340">
        <v>5</v>
      </c>
      <c r="AL1340">
        <v>5</v>
      </c>
      <c r="AM1340">
        <v>5</v>
      </c>
    </row>
    <row r="1341" spans="1:39" ht="132" x14ac:dyDescent="0.15">
      <c r="A1341" s="1"/>
      <c r="B1341" s="35">
        <v>640136</v>
      </c>
      <c r="C1341" s="36">
        <v>4</v>
      </c>
      <c r="D1341" s="35">
        <v>136</v>
      </c>
      <c r="E1341" s="36">
        <v>640137</v>
      </c>
      <c r="F1341" s="37" t="s">
        <v>92</v>
      </c>
      <c r="G1341" s="37" t="s">
        <v>60</v>
      </c>
      <c r="H1341" s="38" t="str">
        <f t="shared" si="109"/>
        <v>[{"item_id":4,"count":100000}]</v>
      </c>
      <c r="I1341" s="39"/>
      <c r="J1341" s="39" t="str">
        <f t="shared" si="110"/>
        <v>[
{"monster_id":20385,"level":182,"stage":5,"spos":1,"cpos":1},
{"monster_id":20115,"level":182,"stage":5,"spos":2,"cpos":2},
{"monster_id":20391,"level":182,"stage":5,"spos":3,"cpos":3},
{"monster_id":20383,"level":182,"stage":5,"spos":4,"cpos":4},
{"monster_id":20162,"level":182,"stage":5,"spos":5,"cpos":5},
{"monster_id":20152,"level":182,"stage":5,"spos":6,"cpos":6}
]</v>
      </c>
      <c r="L1341" s="3">
        <f t="shared" si="106"/>
        <v>1</v>
      </c>
      <c r="M1341" s="3">
        <f t="shared" si="107"/>
        <v>6</v>
      </c>
      <c r="R1341" s="24" t="s">
        <v>70</v>
      </c>
      <c r="X1341">
        <v>70073</v>
      </c>
      <c r="Z1341">
        <f t="shared" si="108"/>
        <v>182</v>
      </c>
      <c r="AA1341">
        <v>1</v>
      </c>
      <c r="AB1341">
        <v>20385</v>
      </c>
      <c r="AC1341">
        <v>20115</v>
      </c>
      <c r="AD1341">
        <v>20391</v>
      </c>
      <c r="AE1341">
        <v>20383</v>
      </c>
      <c r="AF1341">
        <v>20162</v>
      </c>
      <c r="AG1341">
        <v>20152</v>
      </c>
      <c r="AH1341">
        <v>5</v>
      </c>
      <c r="AI1341">
        <v>5</v>
      </c>
      <c r="AJ1341">
        <v>5</v>
      </c>
      <c r="AK1341">
        <v>5</v>
      </c>
      <c r="AL1341">
        <v>5</v>
      </c>
      <c r="AM1341">
        <v>5</v>
      </c>
    </row>
    <row r="1342" spans="1:39" ht="132" x14ac:dyDescent="0.15">
      <c r="A1342" s="1"/>
      <c r="B1342" s="35">
        <v>640137</v>
      </c>
      <c r="C1342" s="36">
        <v>4</v>
      </c>
      <c r="D1342" s="35">
        <v>137</v>
      </c>
      <c r="E1342" s="35">
        <v>640138</v>
      </c>
      <c r="F1342" s="37" t="s">
        <v>92</v>
      </c>
      <c r="G1342" s="37" t="s">
        <v>60</v>
      </c>
      <c r="H1342" s="38" t="str">
        <f t="shared" si="109"/>
        <v>[{"item_id":1,"count":100000}]</v>
      </c>
      <c r="I1342" s="39"/>
      <c r="J1342" s="39" t="str">
        <f t="shared" si="110"/>
        <v>[
{"monster_id":20421,"level":183,"stage":5,"spos":1,"cpos":1},
{"monster_id":20034,"level":183,"stage":5,"spos":2,"cpos":2},
{"monster_id":20471,"level":183,"stage":5,"spos":3,"cpos":3},
{"monster_id":20025,"level":183,"stage":5,"spos":4,"cpos":4},
{"monster_id":20335,"level":183,"stage":5,"spos":5,"cpos":5},
{"monster_id":20063,"level":183,"stage":5,"spos":6,"cpos":6}
]</v>
      </c>
      <c r="L1342" s="3">
        <f t="shared" si="106"/>
        <v>2</v>
      </c>
      <c r="M1342" s="3">
        <f t="shared" si="107"/>
        <v>7</v>
      </c>
      <c r="S1342" s="24" t="s">
        <v>71</v>
      </c>
      <c r="X1342">
        <v>70073</v>
      </c>
      <c r="Z1342">
        <f t="shared" si="108"/>
        <v>183</v>
      </c>
      <c r="AA1342">
        <v>1</v>
      </c>
      <c r="AB1342">
        <v>20421</v>
      </c>
      <c r="AC1342">
        <v>20034</v>
      </c>
      <c r="AD1342">
        <v>20471</v>
      </c>
      <c r="AE1342">
        <v>20025</v>
      </c>
      <c r="AF1342">
        <v>20335</v>
      </c>
      <c r="AG1342">
        <v>20063</v>
      </c>
      <c r="AH1342">
        <v>5</v>
      </c>
      <c r="AI1342">
        <v>5</v>
      </c>
      <c r="AJ1342">
        <v>5</v>
      </c>
      <c r="AK1342">
        <v>5</v>
      </c>
      <c r="AL1342">
        <v>5</v>
      </c>
      <c r="AM1342">
        <v>5</v>
      </c>
    </row>
    <row r="1343" spans="1:39" ht="132" x14ac:dyDescent="0.15">
      <c r="A1343" s="1"/>
      <c r="B1343" s="35">
        <v>640138</v>
      </c>
      <c r="C1343" s="36">
        <v>4</v>
      </c>
      <c r="D1343" s="35">
        <v>138</v>
      </c>
      <c r="E1343" s="36">
        <v>640139</v>
      </c>
      <c r="F1343" s="37" t="s">
        <v>92</v>
      </c>
      <c r="G1343" s="37" t="s">
        <v>60</v>
      </c>
      <c r="H1343" s="38" t="str">
        <f t="shared" si="109"/>
        <v>[{"item_id":4,"count":100000}]</v>
      </c>
      <c r="I1343" s="39"/>
      <c r="J1343" s="39" t="str">
        <f t="shared" si="110"/>
        <v>[
{"monster_id":20071,"level":184,"stage":5,"spos":1,"cpos":1},
{"monster_id":20454,"level":184,"stage":5,"spos":2,"cpos":2},
{"monster_id":20413,"level":184,"stage":5,"spos":3,"cpos":3},
{"monster_id":20054,"level":184,"stage":5,"spos":4,"cpos":4},
{"monster_id":20021,"level":184,"stage":5,"spos":5,"cpos":5},
{"monster_id":20332,"level":184,"stage":5,"spos":6,"cpos":6}
]</v>
      </c>
      <c r="L1343" s="3">
        <f t="shared" si="106"/>
        <v>3</v>
      </c>
      <c r="M1343" s="3">
        <f t="shared" si="107"/>
        <v>8</v>
      </c>
      <c r="R1343" s="24" t="s">
        <v>70</v>
      </c>
      <c r="X1343">
        <v>70073</v>
      </c>
      <c r="Z1343">
        <f t="shared" si="108"/>
        <v>184</v>
      </c>
      <c r="AA1343">
        <v>1</v>
      </c>
      <c r="AB1343">
        <v>20071</v>
      </c>
      <c r="AC1343">
        <v>20454</v>
      </c>
      <c r="AD1343">
        <v>20413</v>
      </c>
      <c r="AE1343">
        <v>20054</v>
      </c>
      <c r="AF1343">
        <v>20021</v>
      </c>
      <c r="AG1343">
        <v>20332</v>
      </c>
      <c r="AH1343">
        <v>5</v>
      </c>
      <c r="AI1343">
        <v>5</v>
      </c>
      <c r="AJ1343">
        <v>5</v>
      </c>
      <c r="AK1343">
        <v>5</v>
      </c>
      <c r="AL1343">
        <v>5</v>
      </c>
      <c r="AM1343">
        <v>5</v>
      </c>
    </row>
    <row r="1344" spans="1:39" ht="132" x14ac:dyDescent="0.15">
      <c r="A1344" s="1"/>
      <c r="B1344" s="35">
        <v>640139</v>
      </c>
      <c r="C1344" s="36">
        <v>4</v>
      </c>
      <c r="D1344" s="35">
        <v>139</v>
      </c>
      <c r="E1344" s="35">
        <v>640140</v>
      </c>
      <c r="F1344" s="37" t="s">
        <v>92</v>
      </c>
      <c r="G1344" s="37" t="s">
        <v>60</v>
      </c>
      <c r="H1344" s="38" t="str">
        <f t="shared" si="109"/>
        <v>[{"item_id":1,"count":100000}]</v>
      </c>
      <c r="I1344" s="39"/>
      <c r="J1344" s="39" t="str">
        <f t="shared" si="110"/>
        <v>[
{"monster_id":20442,"level":185,"stage":5,"spos":1,"cpos":1},
{"monster_id":20395,"level":185,"stage":5,"spos":2,"cpos":2},
{"monster_id":20443,"level":185,"stage":5,"spos":3,"cpos":3},
{"monster_id":20423,"level":185,"stage":5,"spos":4,"cpos":4},
{"monster_id":20315,"level":185,"stage":5,"spos":5,"cpos":5},
{"monster_id":20162,"level":185,"stage":5,"spos":6,"cpos":6}
]</v>
      </c>
      <c r="L1344" s="3">
        <f t="shared" si="106"/>
        <v>4</v>
      </c>
      <c r="M1344" s="3">
        <f t="shared" si="107"/>
        <v>9</v>
      </c>
      <c r="S1344" s="24" t="s">
        <v>71</v>
      </c>
      <c r="X1344">
        <v>70073</v>
      </c>
      <c r="Z1344">
        <f t="shared" si="108"/>
        <v>185</v>
      </c>
      <c r="AA1344">
        <v>1</v>
      </c>
      <c r="AB1344">
        <v>20442</v>
      </c>
      <c r="AC1344">
        <v>20395</v>
      </c>
      <c r="AD1344">
        <v>20443</v>
      </c>
      <c r="AE1344">
        <v>20423</v>
      </c>
      <c r="AF1344">
        <v>20315</v>
      </c>
      <c r="AG1344">
        <v>20162</v>
      </c>
      <c r="AH1344">
        <v>5</v>
      </c>
      <c r="AI1344">
        <v>5</v>
      </c>
      <c r="AJ1344">
        <v>5</v>
      </c>
      <c r="AK1344">
        <v>5</v>
      </c>
      <c r="AL1344">
        <v>5</v>
      </c>
      <c r="AM1344">
        <v>5</v>
      </c>
    </row>
    <row r="1345" spans="1:39" ht="132" x14ac:dyDescent="0.15">
      <c r="A1345" s="1"/>
      <c r="B1345" s="35">
        <v>640140</v>
      </c>
      <c r="C1345" s="36">
        <v>4</v>
      </c>
      <c r="D1345" s="35">
        <v>140</v>
      </c>
      <c r="E1345" s="36">
        <v>640141</v>
      </c>
      <c r="F1345" s="37" t="s">
        <v>92</v>
      </c>
      <c r="G1345" s="37" t="s">
        <v>60</v>
      </c>
      <c r="H1345" s="38" t="str">
        <f t="shared" si="109"/>
        <v>[{"item_id":173,"count":15}]</v>
      </c>
      <c r="I1345" s="39">
        <v>1</v>
      </c>
      <c r="J1345" s="39" t="str">
        <f>"[
{""monster_id"":"&amp;AB1345&amp;",""level"":"&amp;Z1345&amp;",""stage"":"&amp;AH1345&amp;",""spos"":1,""cpos"":1,""boss"":1},
{""monster_id"":"&amp;AC1345&amp;",""level"":"&amp;Z1345&amp;",""stage"":"&amp;AI1345&amp;",""spos"":2,""cpos"":2},
{""monster_id"":"&amp;AD1345&amp;",""level"":"&amp;Z1345&amp;",""stage"":"&amp;AJ1345&amp;",""spos"":3,""cpos"":3},
{""monster_id"":"&amp;AE1345&amp;",""level"":"&amp;Z1345&amp;",""stage"":"&amp;AK1345&amp;",""spos"":4,""cpos"":4},
{""monster_id"":"&amp;AF1345&amp;",""level"":"&amp;Z1345&amp;",""stage"":"&amp;AL1345&amp;",""spos"":5,""cpos"":5},
{""monster_id"":"&amp;AG1345&amp;",""level"":"&amp;Z1345&amp;",""stage"":"&amp;AM1345&amp;",""spos"":6,""cpos"":6}
]"</f>
        <v>[
{"monster_id":20323,"level":187,"stage":5,"spos":1,"cpos":1,"boss":1},
{"monster_id":20453,"level":187,"stage":5,"spos":2,"cpos":2},
{"monster_id":20332,"level":187,"stage":5,"spos":3,"cpos":3},
{"monster_id":20414,"level":187,"stage":5,"spos":4,"cpos":4},
{"monster_id":20074,"level":187,"stage":5,"spos":5,"cpos":5},
{"monster_id":20111,"level":187,"stage":5,"spos":6,"cpos":6}
]</v>
      </c>
      <c r="L1345" s="3">
        <f t="shared" si="106"/>
        <v>0</v>
      </c>
      <c r="M1345" s="3">
        <f t="shared" si="107"/>
        <v>0</v>
      </c>
      <c r="T1345" s="24" t="str">
        <f>"{""item_id"":"&amp;W1345&amp;",""count"":15}"</f>
        <v>{"item_id":173,"count":15}</v>
      </c>
      <c r="W1345">
        <v>173</v>
      </c>
      <c r="X1345">
        <v>70073</v>
      </c>
      <c r="Z1345">
        <f t="shared" si="108"/>
        <v>187</v>
      </c>
      <c r="AA1345">
        <v>2</v>
      </c>
      <c r="AB1345">
        <v>20323</v>
      </c>
      <c r="AC1345">
        <v>20453</v>
      </c>
      <c r="AD1345">
        <v>20332</v>
      </c>
      <c r="AE1345">
        <v>20414</v>
      </c>
      <c r="AF1345">
        <v>20074</v>
      </c>
      <c r="AG1345">
        <v>20111</v>
      </c>
      <c r="AH1345">
        <v>5</v>
      </c>
      <c r="AI1345">
        <v>5</v>
      </c>
      <c r="AJ1345">
        <v>5</v>
      </c>
      <c r="AK1345">
        <v>5</v>
      </c>
      <c r="AL1345">
        <v>5</v>
      </c>
      <c r="AM1345">
        <v>5</v>
      </c>
    </row>
    <row r="1346" spans="1:39" ht="132" x14ac:dyDescent="0.15">
      <c r="A1346" s="1"/>
      <c r="B1346" s="35">
        <v>640141</v>
      </c>
      <c r="C1346" s="36">
        <v>4</v>
      </c>
      <c r="D1346" s="35">
        <v>141</v>
      </c>
      <c r="E1346" s="35">
        <v>640142</v>
      </c>
      <c r="F1346" s="37" t="s">
        <v>92</v>
      </c>
      <c r="G1346" s="37" t="s">
        <v>60</v>
      </c>
      <c r="H1346" s="38" t="str">
        <f t="shared" si="109"/>
        <v>[{"item_id":4,"count":100000}]</v>
      </c>
      <c r="I1346" s="39"/>
      <c r="J1346" s="39" t="str">
        <f t="shared" si="110"/>
        <v>[
{"monster_id":20154,"level":188,"stage":5,"spos":1,"cpos":1},
{"monster_id":20175,"level":188,"stage":5,"spos":2,"cpos":2},
{"monster_id":20383,"level":188,"stage":5,"spos":3,"cpos":3},
{"monster_id":20324,"level":188,"stage":5,"spos":4,"cpos":4},
{"monster_id":20354,"level":188,"stage":5,"spos":5,"cpos":5},
{"monster_id":20082,"level":188,"stage":5,"spos":6,"cpos":6}
]</v>
      </c>
      <c r="L1346" s="3">
        <f t="shared" si="106"/>
        <v>1</v>
      </c>
      <c r="M1346" s="3">
        <f t="shared" si="107"/>
        <v>1</v>
      </c>
      <c r="R1346" s="24" t="s">
        <v>70</v>
      </c>
      <c r="X1346">
        <v>70073</v>
      </c>
      <c r="Z1346">
        <f t="shared" si="108"/>
        <v>188</v>
      </c>
      <c r="AA1346">
        <v>1</v>
      </c>
      <c r="AB1346">
        <v>20154</v>
      </c>
      <c r="AC1346">
        <v>20175</v>
      </c>
      <c r="AD1346">
        <v>20383</v>
      </c>
      <c r="AE1346">
        <v>20324</v>
      </c>
      <c r="AF1346">
        <v>20354</v>
      </c>
      <c r="AG1346">
        <v>20082</v>
      </c>
      <c r="AH1346">
        <v>5</v>
      </c>
      <c r="AI1346">
        <v>5</v>
      </c>
      <c r="AJ1346">
        <v>5</v>
      </c>
      <c r="AK1346">
        <v>5</v>
      </c>
      <c r="AL1346">
        <v>5</v>
      </c>
      <c r="AM1346">
        <v>5</v>
      </c>
    </row>
    <row r="1347" spans="1:39" ht="132" x14ac:dyDescent="0.15">
      <c r="A1347" s="1"/>
      <c r="B1347" s="35">
        <v>640142</v>
      </c>
      <c r="C1347" s="36">
        <v>4</v>
      </c>
      <c r="D1347" s="35">
        <v>142</v>
      </c>
      <c r="E1347" s="36">
        <v>640143</v>
      </c>
      <c r="F1347" s="37" t="s">
        <v>92</v>
      </c>
      <c r="G1347" s="37" t="s">
        <v>60</v>
      </c>
      <c r="H1347" s="38" t="str">
        <f t="shared" si="109"/>
        <v>[{"item_id":1,"count":100000}]</v>
      </c>
      <c r="I1347" s="39"/>
      <c r="J1347" s="39" t="str">
        <f t="shared" si="110"/>
        <v>[
{"monster_id":20314,"level":189,"stage":5,"spos":1,"cpos":1},
{"monster_id":20425,"level":189,"stage":5,"spos":2,"cpos":2},
{"monster_id":20423,"level":189,"stage":5,"spos":3,"cpos":3},
{"monster_id":20152,"level":189,"stage":5,"spos":4,"cpos":4},
{"monster_id":20352,"level":189,"stage":5,"spos":5,"cpos":5},
{"monster_id":20461,"level":189,"stage":5,"spos":6,"cpos":6}
]</v>
      </c>
      <c r="L1347" s="3">
        <f t="shared" si="106"/>
        <v>2</v>
      </c>
      <c r="M1347" s="3">
        <f t="shared" si="107"/>
        <v>2</v>
      </c>
      <c r="S1347" s="24" t="s">
        <v>71</v>
      </c>
      <c r="X1347">
        <v>70073</v>
      </c>
      <c r="Z1347">
        <f t="shared" si="108"/>
        <v>189</v>
      </c>
      <c r="AA1347">
        <v>1</v>
      </c>
      <c r="AB1347">
        <v>20314</v>
      </c>
      <c r="AC1347">
        <v>20425</v>
      </c>
      <c r="AD1347">
        <v>20423</v>
      </c>
      <c r="AE1347">
        <v>20152</v>
      </c>
      <c r="AF1347">
        <v>20352</v>
      </c>
      <c r="AG1347">
        <v>20461</v>
      </c>
      <c r="AH1347">
        <v>5</v>
      </c>
      <c r="AI1347">
        <v>5</v>
      </c>
      <c r="AJ1347">
        <v>5</v>
      </c>
      <c r="AK1347">
        <v>5</v>
      </c>
      <c r="AL1347">
        <v>5</v>
      </c>
      <c r="AM1347">
        <v>5</v>
      </c>
    </row>
    <row r="1348" spans="1:39" ht="132" x14ac:dyDescent="0.15">
      <c r="A1348" s="1"/>
      <c r="B1348" s="35">
        <v>640143</v>
      </c>
      <c r="C1348" s="36">
        <v>4</v>
      </c>
      <c r="D1348" s="35">
        <v>143</v>
      </c>
      <c r="E1348" s="35">
        <v>640144</v>
      </c>
      <c r="F1348" s="37" t="s">
        <v>92</v>
      </c>
      <c r="G1348" s="37" t="s">
        <v>60</v>
      </c>
      <c r="H1348" s="38" t="str">
        <f t="shared" si="109"/>
        <v>[{"item_id":4,"count":100000}]</v>
      </c>
      <c r="I1348" s="39"/>
      <c r="J1348" s="39" t="str">
        <f t="shared" si="110"/>
        <v>[
{"monster_id":20394,"level":190,"stage":5,"spos":1,"cpos":1},
{"monster_id":20015,"level":190,"stage":5,"spos":2,"cpos":2},
{"monster_id":20381,"level":190,"stage":5,"spos":3,"cpos":3},
{"monster_id":20072,"level":190,"stage":5,"spos":4,"cpos":4},
{"monster_id":20123,"level":190,"stage":5,"spos":5,"cpos":5},
{"monster_id":20153,"level":190,"stage":5,"spos":6,"cpos":6}
]</v>
      </c>
      <c r="L1348" s="3">
        <f t="shared" si="106"/>
        <v>3</v>
      </c>
      <c r="M1348" s="3">
        <f t="shared" si="107"/>
        <v>3</v>
      </c>
      <c r="R1348" s="24" t="s">
        <v>70</v>
      </c>
      <c r="X1348">
        <v>70073</v>
      </c>
      <c r="Z1348">
        <f t="shared" si="108"/>
        <v>190</v>
      </c>
      <c r="AA1348">
        <v>1</v>
      </c>
      <c r="AB1348">
        <v>20394</v>
      </c>
      <c r="AC1348">
        <v>20015</v>
      </c>
      <c r="AD1348">
        <v>20381</v>
      </c>
      <c r="AE1348">
        <v>20072</v>
      </c>
      <c r="AF1348">
        <v>20123</v>
      </c>
      <c r="AG1348">
        <v>20153</v>
      </c>
      <c r="AH1348">
        <v>5</v>
      </c>
      <c r="AI1348">
        <v>5</v>
      </c>
      <c r="AJ1348">
        <v>5</v>
      </c>
      <c r="AK1348">
        <v>5</v>
      </c>
      <c r="AL1348">
        <v>5</v>
      </c>
      <c r="AM1348">
        <v>5</v>
      </c>
    </row>
    <row r="1349" spans="1:39" ht="132" x14ac:dyDescent="0.15">
      <c r="A1349" s="1"/>
      <c r="B1349" s="35">
        <v>640144</v>
      </c>
      <c r="C1349" s="36">
        <v>4</v>
      </c>
      <c r="D1349" s="35">
        <v>144</v>
      </c>
      <c r="E1349" s="36">
        <v>640145</v>
      </c>
      <c r="F1349" s="37" t="s">
        <v>92</v>
      </c>
      <c r="G1349" s="37" t="s">
        <v>60</v>
      </c>
      <c r="H1349" s="38" t="str">
        <f t="shared" si="109"/>
        <v>[{"item_id":1,"count":100000}]</v>
      </c>
      <c r="I1349" s="39"/>
      <c r="J1349" s="39" t="str">
        <f t="shared" si="110"/>
        <v>[
{"monster_id":20145,"level":191,"stage":5,"spos":1,"cpos":1},
{"monster_id":20424,"level":191,"stage":5,"spos":2,"cpos":2},
{"monster_id":20123,"level":191,"stage":5,"spos":3,"cpos":3},
{"monster_id":20083,"level":191,"stage":5,"spos":4,"cpos":4},
{"monster_id":20454,"level":191,"stage":5,"spos":5,"cpos":5},
{"monster_id":20062,"level":191,"stage":5,"spos":6,"cpos":6}
]</v>
      </c>
      <c r="L1349" s="3">
        <f t="shared" si="106"/>
        <v>4</v>
      </c>
      <c r="M1349" s="3">
        <f t="shared" si="107"/>
        <v>4</v>
      </c>
      <c r="S1349" s="24" t="s">
        <v>71</v>
      </c>
      <c r="X1349">
        <v>70073</v>
      </c>
      <c r="Z1349">
        <f t="shared" si="108"/>
        <v>191</v>
      </c>
      <c r="AA1349">
        <v>1</v>
      </c>
      <c r="AB1349">
        <v>20145</v>
      </c>
      <c r="AC1349">
        <v>20424</v>
      </c>
      <c r="AD1349">
        <v>20123</v>
      </c>
      <c r="AE1349">
        <v>20083</v>
      </c>
      <c r="AF1349">
        <v>20454</v>
      </c>
      <c r="AG1349">
        <v>20062</v>
      </c>
      <c r="AH1349">
        <v>5</v>
      </c>
      <c r="AI1349">
        <v>5</v>
      </c>
      <c r="AJ1349">
        <v>5</v>
      </c>
      <c r="AK1349">
        <v>5</v>
      </c>
      <c r="AL1349">
        <v>5</v>
      </c>
      <c r="AM1349">
        <v>5</v>
      </c>
    </row>
    <row r="1350" spans="1:39" ht="132" x14ac:dyDescent="0.15">
      <c r="A1350" s="1"/>
      <c r="B1350" s="35">
        <v>640145</v>
      </c>
      <c r="C1350" s="36">
        <v>4</v>
      </c>
      <c r="D1350" s="35">
        <v>145</v>
      </c>
      <c r="E1350" s="35">
        <v>640146</v>
      </c>
      <c r="F1350" s="37" t="s">
        <v>92</v>
      </c>
      <c r="G1350" s="37" t="s">
        <v>60</v>
      </c>
      <c r="H1350" s="38" t="str">
        <f t="shared" si="109"/>
        <v>[{"item_id":174,"count":12}]</v>
      </c>
      <c r="I1350" s="39">
        <v>1</v>
      </c>
      <c r="J1350" s="39" t="str">
        <f>"[
{""monster_id"":"&amp;AB1350&amp;",""level"":"&amp;Z1350&amp;",""stage"":"&amp;AH1350&amp;",""spos"":1,""cpos"":1,""boss"":1},
{""monster_id"":"&amp;AC1350&amp;",""level"":"&amp;Z1350&amp;",""stage"":"&amp;AI1350&amp;",""spos"":2,""cpos"":2},
{""monster_id"":"&amp;AD1350&amp;",""level"":"&amp;Z1350&amp;",""stage"":"&amp;AJ1350&amp;",""spos"":3,""cpos"":3},
{""monster_id"":"&amp;AE1350&amp;",""level"":"&amp;Z1350&amp;",""stage"":"&amp;AK1350&amp;",""spos"":4,""cpos"":4},
{""monster_id"":"&amp;AF1350&amp;",""level"":"&amp;Z1350&amp;",""stage"":"&amp;AL1350&amp;",""spos"":5,""cpos"":5},
{""monster_id"":"&amp;AG1350&amp;",""level"":"&amp;Z1350&amp;",""stage"":"&amp;AM1350&amp;",""spos"":6,""cpos"":6}
]"</f>
        <v>[
{"monster_id":20425,"level":193,"stage":5,"spos":1,"cpos":1,"boss":1},
{"monster_id":20153,"level":193,"stage":5,"spos":2,"cpos":2},
{"monster_id":20074,"level":193,"stage":5,"spos":3,"cpos":3},
{"monster_id":20081,"level":193,"stage":5,"spos":4,"cpos":4},
{"monster_id":20141,"level":193,"stage":5,"spos":5,"cpos":5},
{"monster_id":20034,"level":193,"stage":5,"spos":6,"cpos":6}
]</v>
      </c>
      <c r="L1350" s="3">
        <f t="shared" ref="L1350:L1413" si="111">MOD(B1350,5)</f>
        <v>0</v>
      </c>
      <c r="M1350" s="3">
        <f t="shared" ref="M1350:M1413" si="112">MOD(B1350,10)</f>
        <v>5</v>
      </c>
      <c r="T1350" s="24" t="str">
        <f>"{""item_id"":"&amp;W1350&amp;",""count"":12}"</f>
        <v>{"item_id":174,"count":12}</v>
      </c>
      <c r="W1350">
        <v>174</v>
      </c>
      <c r="X1350">
        <v>70073</v>
      </c>
      <c r="Z1350">
        <f t="shared" si="108"/>
        <v>193</v>
      </c>
      <c r="AA1350">
        <v>2</v>
      </c>
      <c r="AB1350">
        <v>20425</v>
      </c>
      <c r="AC1350">
        <v>20153</v>
      </c>
      <c r="AD1350">
        <v>20074</v>
      </c>
      <c r="AE1350">
        <v>20081</v>
      </c>
      <c r="AF1350">
        <v>20141</v>
      </c>
      <c r="AG1350">
        <v>20034</v>
      </c>
      <c r="AH1350">
        <v>5</v>
      </c>
      <c r="AI1350">
        <v>5</v>
      </c>
      <c r="AJ1350">
        <v>5</v>
      </c>
      <c r="AK1350">
        <v>5</v>
      </c>
      <c r="AL1350">
        <v>5</v>
      </c>
      <c r="AM1350">
        <v>5</v>
      </c>
    </row>
    <row r="1351" spans="1:39" ht="132" x14ac:dyDescent="0.15">
      <c r="A1351" s="1"/>
      <c r="B1351" s="35">
        <v>640146</v>
      </c>
      <c r="C1351" s="36">
        <v>4</v>
      </c>
      <c r="D1351" s="35">
        <v>146</v>
      </c>
      <c r="E1351" s="36">
        <v>640147</v>
      </c>
      <c r="F1351" s="37" t="s">
        <v>92</v>
      </c>
      <c r="G1351" s="37" t="s">
        <v>60</v>
      </c>
      <c r="H1351" s="38" t="str">
        <f t="shared" si="109"/>
        <v>[{"item_id":4,"count":100000}]</v>
      </c>
      <c r="I1351" s="39"/>
      <c r="J1351" s="39" t="str">
        <f t="shared" si="110"/>
        <v>[
{"monster_id":20055,"level":194,"stage":5,"spos":1,"cpos":1},
{"monster_id":20152,"level":194,"stage":5,"spos":2,"cpos":2},
{"monster_id":20422,"level":194,"stage":5,"spos":3,"cpos":3},
{"monster_id":20184,"level":194,"stage":5,"spos":4,"cpos":4},
{"monster_id":20465,"level":194,"stage":5,"spos":5,"cpos":5},
{"monster_id":20061,"level":194,"stage":5,"spos":6,"cpos":6}
]</v>
      </c>
      <c r="L1351" s="3">
        <f t="shared" si="111"/>
        <v>1</v>
      </c>
      <c r="M1351" s="3">
        <f t="shared" si="112"/>
        <v>6</v>
      </c>
      <c r="R1351" s="24" t="s">
        <v>70</v>
      </c>
      <c r="X1351">
        <v>70073</v>
      </c>
      <c r="Z1351">
        <f t="shared" si="108"/>
        <v>194</v>
      </c>
      <c r="AA1351">
        <v>1</v>
      </c>
      <c r="AB1351">
        <v>20055</v>
      </c>
      <c r="AC1351">
        <v>20152</v>
      </c>
      <c r="AD1351">
        <v>20422</v>
      </c>
      <c r="AE1351">
        <v>20184</v>
      </c>
      <c r="AF1351">
        <v>20465</v>
      </c>
      <c r="AG1351">
        <v>20061</v>
      </c>
      <c r="AH1351">
        <v>5</v>
      </c>
      <c r="AI1351">
        <v>5</v>
      </c>
      <c r="AJ1351">
        <v>5</v>
      </c>
      <c r="AK1351">
        <v>5</v>
      </c>
      <c r="AL1351">
        <v>5</v>
      </c>
      <c r="AM1351">
        <v>5</v>
      </c>
    </row>
    <row r="1352" spans="1:39" ht="132" x14ac:dyDescent="0.15">
      <c r="A1352" s="1"/>
      <c r="B1352" s="35">
        <v>640147</v>
      </c>
      <c r="C1352" s="36">
        <v>4</v>
      </c>
      <c r="D1352" s="35">
        <v>147</v>
      </c>
      <c r="E1352" s="35">
        <v>640148</v>
      </c>
      <c r="F1352" s="37" t="s">
        <v>92</v>
      </c>
      <c r="G1352" s="37" t="s">
        <v>60</v>
      </c>
      <c r="H1352" s="38" t="str">
        <f t="shared" si="109"/>
        <v>[{"item_id":1,"count":100000}]</v>
      </c>
      <c r="I1352" s="39"/>
      <c r="J1352" s="39" t="str">
        <f t="shared" si="110"/>
        <v>[
{"monster_id":20311,"level":195,"stage":5,"spos":1,"cpos":1},
{"monster_id":20443,"level":195,"stage":5,"spos":2,"cpos":2},
{"monster_id":20463,"level":195,"stage":5,"spos":3,"cpos":3},
{"monster_id":20131,"level":195,"stage":5,"spos":4,"cpos":4},
{"monster_id":20174,"level":195,"stage":5,"spos":5,"cpos":5},
{"monster_id":20072,"level":195,"stage":5,"spos":6,"cpos":6}
]</v>
      </c>
      <c r="L1352" s="3">
        <f t="shared" si="111"/>
        <v>2</v>
      </c>
      <c r="M1352" s="3">
        <f t="shared" si="112"/>
        <v>7</v>
      </c>
      <c r="S1352" s="24" t="s">
        <v>71</v>
      </c>
      <c r="X1352">
        <v>70073</v>
      </c>
      <c r="Z1352">
        <f t="shared" si="108"/>
        <v>195</v>
      </c>
      <c r="AA1352">
        <v>1</v>
      </c>
      <c r="AB1352">
        <v>20311</v>
      </c>
      <c r="AC1352">
        <v>20443</v>
      </c>
      <c r="AD1352">
        <v>20463</v>
      </c>
      <c r="AE1352">
        <v>20131</v>
      </c>
      <c r="AF1352">
        <v>20174</v>
      </c>
      <c r="AG1352">
        <v>20072</v>
      </c>
      <c r="AH1352">
        <v>5</v>
      </c>
      <c r="AI1352">
        <v>5</v>
      </c>
      <c r="AJ1352">
        <v>5</v>
      </c>
      <c r="AK1352">
        <v>5</v>
      </c>
      <c r="AL1352">
        <v>5</v>
      </c>
      <c r="AM1352">
        <v>5</v>
      </c>
    </row>
    <row r="1353" spans="1:39" ht="132" x14ac:dyDescent="0.15">
      <c r="A1353" s="1"/>
      <c r="B1353" s="35">
        <v>640148</v>
      </c>
      <c r="C1353" s="36">
        <v>4</v>
      </c>
      <c r="D1353" s="35">
        <v>148</v>
      </c>
      <c r="E1353" s="36">
        <v>640149</v>
      </c>
      <c r="F1353" s="37" t="s">
        <v>92</v>
      </c>
      <c r="G1353" s="37" t="s">
        <v>60</v>
      </c>
      <c r="H1353" s="38" t="str">
        <f t="shared" si="109"/>
        <v>[{"item_id":4,"count":100000}]</v>
      </c>
      <c r="I1353" s="39"/>
      <c r="J1353" s="39" t="str">
        <f t="shared" si="110"/>
        <v>[
{"monster_id":20412,"level":196,"stage":5,"spos":1,"cpos":1},
{"monster_id":20441,"level":196,"stage":5,"spos":2,"cpos":2},
{"monster_id":20383,"level":196,"stage":5,"spos":3,"cpos":3},
{"monster_id":20163,"level":196,"stage":5,"spos":4,"cpos":4},
{"monster_id":20385,"level":196,"stage":5,"spos":5,"cpos":5},
{"monster_id":20125,"level":196,"stage":5,"spos":6,"cpos":6}
]</v>
      </c>
      <c r="L1353" s="3">
        <f t="shared" si="111"/>
        <v>3</v>
      </c>
      <c r="M1353" s="3">
        <f t="shared" si="112"/>
        <v>8</v>
      </c>
      <c r="R1353" s="24" t="s">
        <v>70</v>
      </c>
      <c r="X1353">
        <v>70073</v>
      </c>
      <c r="Z1353">
        <f t="shared" si="108"/>
        <v>196</v>
      </c>
      <c r="AA1353">
        <v>1</v>
      </c>
      <c r="AB1353">
        <v>20412</v>
      </c>
      <c r="AC1353">
        <v>20441</v>
      </c>
      <c r="AD1353">
        <v>20383</v>
      </c>
      <c r="AE1353">
        <v>20163</v>
      </c>
      <c r="AF1353">
        <v>20385</v>
      </c>
      <c r="AG1353">
        <v>20125</v>
      </c>
      <c r="AH1353">
        <v>5</v>
      </c>
      <c r="AI1353">
        <v>5</v>
      </c>
      <c r="AJ1353">
        <v>5</v>
      </c>
      <c r="AK1353">
        <v>5</v>
      </c>
      <c r="AL1353">
        <v>5</v>
      </c>
      <c r="AM1353">
        <v>5</v>
      </c>
    </row>
    <row r="1354" spans="1:39" ht="132" x14ac:dyDescent="0.15">
      <c r="A1354" s="1"/>
      <c r="B1354" s="35">
        <v>640149</v>
      </c>
      <c r="C1354" s="36">
        <v>4</v>
      </c>
      <c r="D1354" s="35">
        <v>149</v>
      </c>
      <c r="E1354" s="35">
        <v>640150</v>
      </c>
      <c r="F1354" s="37" t="s">
        <v>92</v>
      </c>
      <c r="G1354" s="37" t="s">
        <v>60</v>
      </c>
      <c r="H1354" s="38" t="str">
        <f t="shared" si="109"/>
        <v>[{"item_id":1,"count":100000}]</v>
      </c>
      <c r="I1354" s="39"/>
      <c r="J1354" s="39" t="str">
        <f t="shared" si="110"/>
        <v>[
{"monster_id":20133,"level":197,"stage":5,"spos":1,"cpos":1},
{"monster_id":20031,"level":197,"stage":5,"spos":2,"cpos":2},
{"monster_id":20024,"level":197,"stage":5,"spos":3,"cpos":3},
{"monster_id":20421,"level":197,"stage":5,"spos":4,"cpos":4},
{"monster_id":20451,"level":197,"stage":5,"spos":5,"cpos":5},
{"monster_id":20341,"level":197,"stage":5,"spos":6,"cpos":6}
]</v>
      </c>
      <c r="L1354" s="3">
        <f t="shared" si="111"/>
        <v>4</v>
      </c>
      <c r="M1354" s="3">
        <f t="shared" si="112"/>
        <v>9</v>
      </c>
      <c r="S1354" s="24" t="s">
        <v>71</v>
      </c>
      <c r="X1354">
        <v>70073</v>
      </c>
      <c r="Z1354">
        <f t="shared" si="108"/>
        <v>197</v>
      </c>
      <c r="AA1354">
        <v>1</v>
      </c>
      <c r="AB1354">
        <v>20133</v>
      </c>
      <c r="AC1354">
        <v>20031</v>
      </c>
      <c r="AD1354">
        <v>20024</v>
      </c>
      <c r="AE1354">
        <v>20421</v>
      </c>
      <c r="AF1354">
        <v>20451</v>
      </c>
      <c r="AG1354">
        <v>20341</v>
      </c>
      <c r="AH1354">
        <v>5</v>
      </c>
      <c r="AI1354">
        <v>5</v>
      </c>
      <c r="AJ1354">
        <v>5</v>
      </c>
      <c r="AK1354">
        <v>5</v>
      </c>
      <c r="AL1354">
        <v>5</v>
      </c>
      <c r="AM1354">
        <v>5</v>
      </c>
    </row>
    <row r="1355" spans="1:39" ht="132" x14ac:dyDescent="0.15">
      <c r="A1355" s="1"/>
      <c r="B1355" s="35">
        <v>640150</v>
      </c>
      <c r="C1355" s="36">
        <v>4</v>
      </c>
      <c r="D1355" s="35">
        <v>150</v>
      </c>
      <c r="E1355" s="36">
        <v>640151</v>
      </c>
      <c r="F1355" s="37" t="s">
        <v>92</v>
      </c>
      <c r="G1355" s="37" t="s">
        <v>60</v>
      </c>
      <c r="H1355" s="38" t="str">
        <f t="shared" si="109"/>
        <v>[{"item_id":70073,"count":21}]</v>
      </c>
      <c r="I1355" s="39">
        <v>1</v>
      </c>
      <c r="J1355" s="39" t="str">
        <f>"[
{""monster_id"":"&amp;AB1355&amp;",""level"":"&amp;Z1355&amp;",""stage"":"&amp;AH1355&amp;",""spos"":1,""cpos"":1,""boss"":1},
{""monster_id"":"&amp;AC1355&amp;",""level"":"&amp;Z1355&amp;",""stage"":"&amp;AI1355&amp;",""spos"":2,""cpos"":2},
{""monster_id"":"&amp;AD1355&amp;",""level"":"&amp;Z1355&amp;",""stage"":"&amp;AJ1355&amp;",""spos"":3,""cpos"":3},
{""monster_id"":"&amp;AE1355&amp;",""level"":"&amp;Z1355&amp;",""stage"":"&amp;AK1355&amp;",""spos"":4,""cpos"":4},
{""monster_id"":"&amp;AF1355&amp;",""level"":"&amp;Z1355&amp;",""stage"":"&amp;AL1355&amp;",""spos"":5,""cpos"":5},
{""monster_id"":"&amp;AG1355&amp;",""level"":"&amp;Z1355&amp;",""stage"":"&amp;AM1355&amp;",""spos"":6,""cpos"":6}
]"</f>
        <v>[
{"monster_id":20433,"level":199,"stage":5,"spos":1,"cpos":1,"boss":1},
{"monster_id":20045,"level":199,"stage":6,"spos":2,"cpos":2},
{"monster_id":20031,"level":199,"stage":6,"spos":3,"cpos":3},
{"monster_id":20421,"level":199,"stage":5,"spos":4,"cpos":4},
{"monster_id":20323,"level":199,"stage":5,"spos":5,"cpos":5},
{"monster_id":20131,"level":199,"stage":6,"spos":6,"cpos":6}
]</v>
      </c>
      <c r="L1355" s="3">
        <f t="shared" si="111"/>
        <v>0</v>
      </c>
      <c r="M1355" s="3">
        <f t="shared" si="112"/>
        <v>0</v>
      </c>
      <c r="U1355" s="24" t="str">
        <f>"{""item_id"":"&amp;X1355&amp;",""count"":21}"</f>
        <v>{"item_id":70073,"count":21}</v>
      </c>
      <c r="X1355">
        <v>70073</v>
      </c>
      <c r="Z1355">
        <f t="shared" si="108"/>
        <v>199</v>
      </c>
      <c r="AA1355">
        <v>2</v>
      </c>
      <c r="AB1355">
        <v>20433</v>
      </c>
      <c r="AC1355">
        <v>20045</v>
      </c>
      <c r="AD1355">
        <v>20031</v>
      </c>
      <c r="AE1355">
        <v>20421</v>
      </c>
      <c r="AF1355">
        <v>20323</v>
      </c>
      <c r="AG1355">
        <v>20131</v>
      </c>
      <c r="AH1355">
        <v>5</v>
      </c>
      <c r="AI1355">
        <v>6</v>
      </c>
      <c r="AJ1355">
        <v>6</v>
      </c>
      <c r="AK1355">
        <v>5</v>
      </c>
      <c r="AL1355">
        <v>5</v>
      </c>
      <c r="AM1355">
        <v>6</v>
      </c>
    </row>
    <row r="1356" spans="1:39" ht="132" x14ac:dyDescent="0.15">
      <c r="A1356" s="1"/>
      <c r="B1356" s="35">
        <v>640151</v>
      </c>
      <c r="C1356" s="36">
        <v>4</v>
      </c>
      <c r="D1356" s="35">
        <v>151</v>
      </c>
      <c r="E1356" s="35">
        <v>640152</v>
      </c>
      <c r="F1356" s="37" t="s">
        <v>92</v>
      </c>
      <c r="G1356" s="37" t="s">
        <v>60</v>
      </c>
      <c r="H1356" s="38" t="str">
        <f t="shared" si="109"/>
        <v>[{"item_id":4,"count":100000}]</v>
      </c>
      <c r="I1356" s="39"/>
      <c r="J1356" s="39" t="str">
        <f t="shared" si="110"/>
        <v>[
{"monster_id":20024,"level":200,"stage":6,"spos":1,"cpos":1},
{"monster_id":20364,"level":200,"stage":6,"spos":2,"cpos":2},
{"monster_id":20446,"level":200,"stage":6,"spos":3,"cpos":3},
{"monster_id":20325,"level":200,"stage":5,"spos":4,"cpos":4},
{"monster_id":20402,"level":200,"stage":6,"spos":5,"cpos":5},
{"monster_id":20353,"level":200,"stage":6,"spos":6,"cpos":6}
]</v>
      </c>
      <c r="L1356" s="3">
        <f t="shared" si="111"/>
        <v>1</v>
      </c>
      <c r="M1356" s="3">
        <f t="shared" si="112"/>
        <v>1</v>
      </c>
      <c r="R1356" s="24" t="s">
        <v>70</v>
      </c>
      <c r="X1356">
        <v>70073</v>
      </c>
      <c r="Z1356">
        <f t="shared" si="108"/>
        <v>200</v>
      </c>
      <c r="AA1356">
        <v>1</v>
      </c>
      <c r="AB1356">
        <v>20024</v>
      </c>
      <c r="AC1356">
        <v>20364</v>
      </c>
      <c r="AD1356">
        <v>20446</v>
      </c>
      <c r="AE1356">
        <v>20325</v>
      </c>
      <c r="AF1356">
        <v>20402</v>
      </c>
      <c r="AG1356">
        <v>20353</v>
      </c>
      <c r="AH1356">
        <v>6</v>
      </c>
      <c r="AI1356">
        <v>6</v>
      </c>
      <c r="AJ1356">
        <v>6</v>
      </c>
      <c r="AK1356">
        <v>5</v>
      </c>
      <c r="AL1356">
        <v>6</v>
      </c>
      <c r="AM1356">
        <v>6</v>
      </c>
    </row>
    <row r="1357" spans="1:39" ht="132" x14ac:dyDescent="0.15">
      <c r="A1357" s="1"/>
      <c r="B1357" s="35">
        <v>640152</v>
      </c>
      <c r="C1357" s="36">
        <v>4</v>
      </c>
      <c r="D1357" s="35">
        <v>152</v>
      </c>
      <c r="E1357" s="36">
        <v>640153</v>
      </c>
      <c r="F1357" s="37" t="s">
        <v>92</v>
      </c>
      <c r="G1357" s="37" t="s">
        <v>60</v>
      </c>
      <c r="H1357" s="38" t="str">
        <f t="shared" si="109"/>
        <v>[{"item_id":1,"count":100000}]</v>
      </c>
      <c r="I1357" s="39"/>
      <c r="J1357" s="39" t="str">
        <f t="shared" si="110"/>
        <v>[
{"monster_id":20424,"level":201,"stage":5,"spos":1,"cpos":1},
{"monster_id":20026,"level":201,"stage":6,"spos":2,"cpos":2},
{"monster_id":20322,"level":201,"stage":5,"spos":3,"cpos":3},
{"monster_id":20391,"level":201,"stage":6,"spos":4,"cpos":4},
{"monster_id":20331,"level":201,"stage":6,"spos":5,"cpos":5},
{"monster_id":20312,"level":201,"stage":5,"spos":6,"cpos":6}
]</v>
      </c>
      <c r="L1357" s="3">
        <f t="shared" si="111"/>
        <v>2</v>
      </c>
      <c r="M1357" s="3">
        <f t="shared" si="112"/>
        <v>2</v>
      </c>
      <c r="S1357" s="24" t="s">
        <v>71</v>
      </c>
      <c r="X1357">
        <v>70073</v>
      </c>
      <c r="Z1357">
        <f t="shared" si="108"/>
        <v>201</v>
      </c>
      <c r="AA1357">
        <v>1</v>
      </c>
      <c r="AB1357">
        <v>20424</v>
      </c>
      <c r="AC1357">
        <v>20026</v>
      </c>
      <c r="AD1357">
        <v>20322</v>
      </c>
      <c r="AE1357">
        <v>20391</v>
      </c>
      <c r="AF1357">
        <v>20331</v>
      </c>
      <c r="AG1357">
        <v>20312</v>
      </c>
      <c r="AH1357">
        <v>5</v>
      </c>
      <c r="AI1357">
        <v>6</v>
      </c>
      <c r="AJ1357">
        <v>5</v>
      </c>
      <c r="AK1357">
        <v>6</v>
      </c>
      <c r="AL1357">
        <v>6</v>
      </c>
      <c r="AM1357">
        <v>5</v>
      </c>
    </row>
    <row r="1358" spans="1:39" ht="132" x14ac:dyDescent="0.15">
      <c r="A1358" s="1"/>
      <c r="B1358" s="35">
        <v>640153</v>
      </c>
      <c r="C1358" s="36">
        <v>4</v>
      </c>
      <c r="D1358" s="35">
        <v>153</v>
      </c>
      <c r="E1358" s="35">
        <v>640154</v>
      </c>
      <c r="F1358" s="37" t="s">
        <v>92</v>
      </c>
      <c r="G1358" s="37" t="s">
        <v>60</v>
      </c>
      <c r="H1358" s="38" t="str">
        <f t="shared" si="109"/>
        <v>[{"item_id":4,"count":100000}]</v>
      </c>
      <c r="I1358" s="39"/>
      <c r="J1358" s="39" t="str">
        <f t="shared" si="110"/>
        <v>[
{"monster_id":20122,"level":202,"stage":6,"spos":1,"cpos":1},
{"monster_id":20332,"level":202,"stage":6,"spos":2,"cpos":2},
{"monster_id":20392,"level":202,"stage":6,"spos":3,"cpos":3},
{"monster_id":20135,"level":202,"stage":6,"spos":4,"cpos":4},
{"monster_id":20425,"level":202,"stage":5,"spos":5,"cpos":5},
{"monster_id":20436,"level":202,"stage":5,"spos":6,"cpos":6}
]</v>
      </c>
      <c r="L1358" s="3">
        <f t="shared" si="111"/>
        <v>3</v>
      </c>
      <c r="M1358" s="3">
        <f t="shared" si="112"/>
        <v>3</v>
      </c>
      <c r="R1358" s="24" t="s">
        <v>70</v>
      </c>
      <c r="X1358">
        <v>70073</v>
      </c>
      <c r="Z1358">
        <f t="shared" si="108"/>
        <v>202</v>
      </c>
      <c r="AA1358">
        <v>1</v>
      </c>
      <c r="AB1358">
        <v>20122</v>
      </c>
      <c r="AC1358">
        <v>20332</v>
      </c>
      <c r="AD1358">
        <v>20392</v>
      </c>
      <c r="AE1358">
        <v>20135</v>
      </c>
      <c r="AF1358">
        <v>20425</v>
      </c>
      <c r="AG1358">
        <v>20436</v>
      </c>
      <c r="AH1358">
        <v>6</v>
      </c>
      <c r="AI1358">
        <v>6</v>
      </c>
      <c r="AJ1358">
        <v>6</v>
      </c>
      <c r="AK1358">
        <v>6</v>
      </c>
      <c r="AL1358">
        <v>5</v>
      </c>
      <c r="AM1358">
        <v>5</v>
      </c>
    </row>
    <row r="1359" spans="1:39" ht="132" x14ac:dyDescent="0.15">
      <c r="A1359" s="1"/>
      <c r="B1359" s="35">
        <v>640154</v>
      </c>
      <c r="C1359" s="36">
        <v>4</v>
      </c>
      <c r="D1359" s="35">
        <v>154</v>
      </c>
      <c r="E1359" s="36">
        <v>640155</v>
      </c>
      <c r="F1359" s="37" t="s">
        <v>92</v>
      </c>
      <c r="G1359" s="37" t="s">
        <v>60</v>
      </c>
      <c r="H1359" s="38" t="str">
        <f t="shared" si="109"/>
        <v>[{"item_id":1,"count":100000}]</v>
      </c>
      <c r="I1359" s="39"/>
      <c r="J1359" s="39" t="str">
        <f t="shared" si="110"/>
        <v>[
{"monster_id":20335,"level":203,"stage":6,"spos":1,"cpos":1},
{"monster_id":20333,"level":203,"stage":6,"spos":2,"cpos":2},
{"monster_id":20073,"level":203,"stage":6,"spos":3,"cpos":3},
{"monster_id":20183,"level":203,"stage":6,"spos":4,"cpos":4},
{"monster_id":20122,"level":203,"stage":6,"spos":5,"cpos":5},
{"monster_id":20166,"level":203,"stage":6,"spos":6,"cpos":6}
]</v>
      </c>
      <c r="L1359" s="3">
        <f t="shared" si="111"/>
        <v>4</v>
      </c>
      <c r="M1359" s="3">
        <f t="shared" si="112"/>
        <v>4</v>
      </c>
      <c r="S1359" s="24" t="s">
        <v>71</v>
      </c>
      <c r="X1359">
        <v>70073</v>
      </c>
      <c r="Z1359">
        <f t="shared" si="108"/>
        <v>203</v>
      </c>
      <c r="AA1359">
        <v>1</v>
      </c>
      <c r="AB1359">
        <v>20335</v>
      </c>
      <c r="AC1359">
        <v>20333</v>
      </c>
      <c r="AD1359">
        <v>20073</v>
      </c>
      <c r="AE1359">
        <v>20183</v>
      </c>
      <c r="AF1359">
        <v>20122</v>
      </c>
      <c r="AG1359">
        <v>20166</v>
      </c>
      <c r="AH1359">
        <v>6</v>
      </c>
      <c r="AI1359">
        <v>6</v>
      </c>
      <c r="AJ1359">
        <v>6</v>
      </c>
      <c r="AK1359">
        <v>6</v>
      </c>
      <c r="AL1359">
        <v>6</v>
      </c>
      <c r="AM1359">
        <v>6</v>
      </c>
    </row>
    <row r="1360" spans="1:39" ht="132" x14ac:dyDescent="0.15">
      <c r="A1360" s="1"/>
      <c r="B1360" s="35">
        <v>640155</v>
      </c>
      <c r="C1360" s="36">
        <v>4</v>
      </c>
      <c r="D1360" s="35">
        <v>155</v>
      </c>
      <c r="E1360" s="35">
        <v>640156</v>
      </c>
      <c r="F1360" s="37" t="s">
        <v>92</v>
      </c>
      <c r="G1360" s="37" t="s">
        <v>60</v>
      </c>
      <c r="H1360" s="38" t="str">
        <f t="shared" si="109"/>
        <v>[{"item_id":171,"count":20}]</v>
      </c>
      <c r="I1360" s="39">
        <v>1</v>
      </c>
      <c r="J1360" s="39" t="str">
        <f>"[
{""monster_id"":"&amp;AB1360&amp;",""level"":"&amp;Z1360&amp;",""stage"":"&amp;AH1360&amp;",""spos"":1,""cpos"":1,""boss"":1},
{""monster_id"":"&amp;AC1360&amp;",""level"":"&amp;Z1360&amp;",""stage"":"&amp;AI1360&amp;",""spos"":2,""cpos"":2},
{""monster_id"":"&amp;AD1360&amp;",""level"":"&amp;Z1360&amp;",""stage"":"&amp;AJ1360&amp;",""spos"":3,""cpos"":3},
{""monster_id"":"&amp;AE1360&amp;",""level"":"&amp;Z1360&amp;",""stage"":"&amp;AK1360&amp;",""spos"":4,""cpos"":4},
{""monster_id"":"&amp;AF1360&amp;",""level"":"&amp;Z1360&amp;",""stage"":"&amp;AL1360&amp;",""spos"":5,""cpos"":5},
{""monster_id"":"&amp;AG1360&amp;",""level"":"&amp;Z1360&amp;",""stage"":"&amp;AM1360&amp;",""spos"":6,""cpos"":6}
]"</f>
        <v>[
{"monster_id":20084,"level":205,"stage":6,"spos":1,"cpos":1,"boss":1},
{"monster_id":20161,"level":205,"stage":6,"spos":2,"cpos":2},
{"monster_id":20116,"level":205,"stage":6,"spos":3,"cpos":3},
{"monster_id":20165,"level":205,"stage":6,"spos":4,"cpos":4},
{"monster_id":20156,"level":205,"stage":6,"spos":5,"cpos":5},
{"monster_id":20421,"level":205,"stage":5,"spos":6,"cpos":6}
]</v>
      </c>
      <c r="L1360" s="3">
        <f t="shared" si="111"/>
        <v>0</v>
      </c>
      <c r="M1360" s="3">
        <f t="shared" si="112"/>
        <v>5</v>
      </c>
      <c r="T1360" s="24" t="str">
        <f>"{""item_id"":"&amp;W1360&amp;",""count"":20}"</f>
        <v>{"item_id":171,"count":20}</v>
      </c>
      <c r="W1360">
        <v>171</v>
      </c>
      <c r="X1360">
        <v>70073</v>
      </c>
      <c r="Z1360">
        <f t="shared" si="108"/>
        <v>205</v>
      </c>
      <c r="AA1360">
        <v>2</v>
      </c>
      <c r="AB1360">
        <v>20084</v>
      </c>
      <c r="AC1360">
        <v>20161</v>
      </c>
      <c r="AD1360">
        <v>20116</v>
      </c>
      <c r="AE1360">
        <v>20165</v>
      </c>
      <c r="AF1360">
        <v>20156</v>
      </c>
      <c r="AG1360">
        <v>20421</v>
      </c>
      <c r="AH1360">
        <v>6</v>
      </c>
      <c r="AI1360">
        <v>6</v>
      </c>
      <c r="AJ1360">
        <v>6</v>
      </c>
      <c r="AK1360">
        <v>6</v>
      </c>
      <c r="AL1360">
        <v>6</v>
      </c>
      <c r="AM1360">
        <v>5</v>
      </c>
    </row>
    <row r="1361" spans="1:39" ht="132" x14ac:dyDescent="0.15">
      <c r="A1361" s="1"/>
      <c r="B1361" s="35">
        <v>640156</v>
      </c>
      <c r="C1361" s="36">
        <v>4</v>
      </c>
      <c r="D1361" s="35">
        <v>156</v>
      </c>
      <c r="E1361" s="36">
        <v>640157</v>
      </c>
      <c r="F1361" s="37" t="s">
        <v>92</v>
      </c>
      <c r="G1361" s="37" t="s">
        <v>60</v>
      </c>
      <c r="H1361" s="38" t="str">
        <f t="shared" si="109"/>
        <v>[{"item_id":4,"count":100000}]</v>
      </c>
      <c r="I1361" s="39"/>
      <c r="J1361" s="39" t="str">
        <f t="shared" si="110"/>
        <v>[
{"monster_id":20335,"level":206,"stage":6,"spos":1,"cpos":1},
{"monster_id":20331,"level":206,"stage":6,"spos":2,"cpos":2},
{"monster_id":20133,"level":206,"stage":6,"spos":3,"cpos":3},
{"monster_id":20032,"level":206,"stage":6,"spos":4,"cpos":4},
{"monster_id":20335,"level":206,"stage":6,"spos":5,"cpos":5},
{"monster_id":20166,"level":206,"stage":6,"spos":6,"cpos":6}
]</v>
      </c>
      <c r="L1361" s="3">
        <f t="shared" si="111"/>
        <v>1</v>
      </c>
      <c r="M1361" s="3">
        <f t="shared" si="112"/>
        <v>6</v>
      </c>
      <c r="R1361" s="24" t="s">
        <v>70</v>
      </c>
      <c r="X1361">
        <v>70073</v>
      </c>
      <c r="Z1361">
        <f t="shared" si="108"/>
        <v>206</v>
      </c>
      <c r="AA1361">
        <v>1</v>
      </c>
      <c r="AB1361">
        <v>20335</v>
      </c>
      <c r="AC1361">
        <v>20331</v>
      </c>
      <c r="AD1361">
        <v>20133</v>
      </c>
      <c r="AE1361">
        <v>20032</v>
      </c>
      <c r="AF1361">
        <v>20335</v>
      </c>
      <c r="AG1361">
        <v>20166</v>
      </c>
      <c r="AH1361">
        <v>6</v>
      </c>
      <c r="AI1361">
        <v>6</v>
      </c>
      <c r="AJ1361">
        <v>6</v>
      </c>
      <c r="AK1361">
        <v>6</v>
      </c>
      <c r="AL1361">
        <v>6</v>
      </c>
      <c r="AM1361">
        <v>6</v>
      </c>
    </row>
    <row r="1362" spans="1:39" ht="132" x14ac:dyDescent="0.15">
      <c r="A1362" s="1"/>
      <c r="B1362" s="35">
        <v>640157</v>
      </c>
      <c r="C1362" s="36">
        <v>4</v>
      </c>
      <c r="D1362" s="35">
        <v>157</v>
      </c>
      <c r="E1362" s="35">
        <v>640158</v>
      </c>
      <c r="F1362" s="37" t="s">
        <v>92</v>
      </c>
      <c r="G1362" s="37" t="s">
        <v>60</v>
      </c>
      <c r="H1362" s="38" t="str">
        <f t="shared" si="109"/>
        <v>[{"item_id":1,"count":100000}]</v>
      </c>
      <c r="I1362" s="39"/>
      <c r="J1362" s="39" t="str">
        <f t="shared" si="110"/>
        <v>[
{"monster_id":20373,"level":207,"stage":5,"spos":1,"cpos":1},
{"monster_id":20402,"level":207,"stage":6,"spos":2,"cpos":2},
{"monster_id":20085,"level":207,"stage":6,"spos":3,"cpos":3},
{"monster_id":20161,"level":207,"stage":6,"spos":4,"cpos":4},
{"monster_id":20143,"level":207,"stage":6,"spos":5,"cpos":5},
{"monster_id":20136,"level":207,"stage":6,"spos":6,"cpos":6}
]</v>
      </c>
      <c r="L1362" s="3">
        <f t="shared" si="111"/>
        <v>2</v>
      </c>
      <c r="M1362" s="3">
        <f t="shared" si="112"/>
        <v>7</v>
      </c>
      <c r="S1362" s="24" t="s">
        <v>71</v>
      </c>
      <c r="X1362">
        <v>70073</v>
      </c>
      <c r="Z1362">
        <f t="shared" si="108"/>
        <v>207</v>
      </c>
      <c r="AA1362">
        <v>1</v>
      </c>
      <c r="AB1362">
        <v>20373</v>
      </c>
      <c r="AC1362">
        <v>20402</v>
      </c>
      <c r="AD1362">
        <v>20085</v>
      </c>
      <c r="AE1362">
        <v>20161</v>
      </c>
      <c r="AF1362">
        <v>20143</v>
      </c>
      <c r="AG1362">
        <v>20136</v>
      </c>
      <c r="AH1362">
        <v>5</v>
      </c>
      <c r="AI1362">
        <v>6</v>
      </c>
      <c r="AJ1362">
        <v>6</v>
      </c>
      <c r="AK1362">
        <v>6</v>
      </c>
      <c r="AL1362">
        <v>6</v>
      </c>
      <c r="AM1362">
        <v>6</v>
      </c>
    </row>
    <row r="1363" spans="1:39" ht="132" x14ac:dyDescent="0.15">
      <c r="A1363" s="1"/>
      <c r="B1363" s="35">
        <v>640158</v>
      </c>
      <c r="C1363" s="36">
        <v>4</v>
      </c>
      <c r="D1363" s="35">
        <v>158</v>
      </c>
      <c r="E1363" s="36">
        <v>640159</v>
      </c>
      <c r="F1363" s="37" t="s">
        <v>92</v>
      </c>
      <c r="G1363" s="37" t="s">
        <v>60</v>
      </c>
      <c r="H1363" s="38" t="str">
        <f t="shared" si="109"/>
        <v>[{"item_id":4,"count":100000}]</v>
      </c>
      <c r="I1363" s="39"/>
      <c r="J1363" s="39" t="str">
        <f t="shared" si="110"/>
        <v>[
{"monster_id":20414,"level":208,"stage":6,"spos":1,"cpos":1},
{"monster_id":20444,"level":208,"stage":6,"spos":2,"cpos":2},
{"monster_id":20183,"level":208,"stage":6,"spos":3,"cpos":3},
{"monster_id":20393,"level":208,"stage":6,"spos":4,"cpos":4},
{"monster_id":20125,"level":208,"stage":6,"spos":5,"cpos":5},
{"monster_id":20023,"level":208,"stage":6,"spos":6,"cpos":6}
]</v>
      </c>
      <c r="L1363" s="3">
        <f t="shared" si="111"/>
        <v>3</v>
      </c>
      <c r="M1363" s="3">
        <f t="shared" si="112"/>
        <v>8</v>
      </c>
      <c r="R1363" s="24" t="s">
        <v>70</v>
      </c>
      <c r="X1363">
        <v>70073</v>
      </c>
      <c r="Z1363">
        <f t="shared" si="108"/>
        <v>208</v>
      </c>
      <c r="AA1363">
        <v>1</v>
      </c>
      <c r="AB1363">
        <v>20414</v>
      </c>
      <c r="AC1363">
        <v>20444</v>
      </c>
      <c r="AD1363">
        <v>20183</v>
      </c>
      <c r="AE1363">
        <v>20393</v>
      </c>
      <c r="AF1363">
        <v>20125</v>
      </c>
      <c r="AG1363">
        <v>20023</v>
      </c>
      <c r="AH1363">
        <v>6</v>
      </c>
      <c r="AI1363">
        <v>6</v>
      </c>
      <c r="AJ1363">
        <v>6</v>
      </c>
      <c r="AK1363">
        <v>6</v>
      </c>
      <c r="AL1363">
        <v>6</v>
      </c>
      <c r="AM1363">
        <v>6</v>
      </c>
    </row>
    <row r="1364" spans="1:39" ht="132" x14ac:dyDescent="0.15">
      <c r="A1364" s="1"/>
      <c r="B1364" s="35">
        <v>640159</v>
      </c>
      <c r="C1364" s="36">
        <v>4</v>
      </c>
      <c r="D1364" s="35">
        <v>159</v>
      </c>
      <c r="E1364" s="35">
        <v>640160</v>
      </c>
      <c r="F1364" s="37" t="s">
        <v>92</v>
      </c>
      <c r="G1364" s="37" t="s">
        <v>60</v>
      </c>
      <c r="H1364" s="38" t="str">
        <f t="shared" si="109"/>
        <v>[{"item_id":1,"count":100000}]</v>
      </c>
      <c r="I1364" s="39"/>
      <c r="J1364" s="39" t="str">
        <f t="shared" si="110"/>
        <v>[
{"monster_id":20063,"level":209,"stage":6,"spos":1,"cpos":1},
{"monster_id":20136,"level":209,"stage":6,"spos":2,"cpos":2},
{"monster_id":20402,"level":209,"stage":6,"spos":3,"cpos":3},
{"monster_id":20372,"level":209,"stage":5,"spos":4,"cpos":4},
{"monster_id":20186,"level":209,"stage":6,"spos":5,"cpos":5},
{"monster_id":20424,"level":209,"stage":5,"spos":6,"cpos":6}
]</v>
      </c>
      <c r="L1364" s="3">
        <f t="shared" si="111"/>
        <v>4</v>
      </c>
      <c r="M1364" s="3">
        <f t="shared" si="112"/>
        <v>9</v>
      </c>
      <c r="S1364" s="24" t="s">
        <v>71</v>
      </c>
      <c r="X1364">
        <v>70073</v>
      </c>
      <c r="Z1364">
        <f t="shared" si="108"/>
        <v>209</v>
      </c>
      <c r="AA1364">
        <v>1</v>
      </c>
      <c r="AB1364">
        <v>20063</v>
      </c>
      <c r="AC1364">
        <v>20136</v>
      </c>
      <c r="AD1364">
        <v>20402</v>
      </c>
      <c r="AE1364">
        <v>20372</v>
      </c>
      <c r="AF1364">
        <v>20186</v>
      </c>
      <c r="AG1364">
        <v>20424</v>
      </c>
      <c r="AH1364">
        <v>6</v>
      </c>
      <c r="AI1364">
        <v>6</v>
      </c>
      <c r="AJ1364">
        <v>6</v>
      </c>
      <c r="AK1364">
        <v>5</v>
      </c>
      <c r="AL1364">
        <v>6</v>
      </c>
      <c r="AM1364">
        <v>5</v>
      </c>
    </row>
    <row r="1365" spans="1:39" ht="132" x14ac:dyDescent="0.15">
      <c r="A1365" s="1"/>
      <c r="B1365" s="35">
        <v>640160</v>
      </c>
      <c r="C1365" s="36">
        <v>4</v>
      </c>
      <c r="D1365" s="35">
        <v>160</v>
      </c>
      <c r="E1365" s="36">
        <v>640161</v>
      </c>
      <c r="F1365" s="37" t="s">
        <v>92</v>
      </c>
      <c r="G1365" s="37" t="s">
        <v>60</v>
      </c>
      <c r="H1365" s="38" t="str">
        <f t="shared" si="109"/>
        <v>[{"item_id":172,"count":19}]</v>
      </c>
      <c r="I1365" s="39">
        <v>1</v>
      </c>
      <c r="J1365" s="39" t="str">
        <f>"[
{""monster_id"":"&amp;AB1365&amp;",""level"":"&amp;Z1365&amp;",""stage"":"&amp;AH1365&amp;",""spos"":1,""cpos"":1,""boss"":1},
{""monster_id"":"&amp;AC1365&amp;",""level"":"&amp;Z1365&amp;",""stage"":"&amp;AI1365&amp;",""spos"":2,""cpos"":2},
{""monster_id"":"&amp;AD1365&amp;",""level"":"&amp;Z1365&amp;",""stage"":"&amp;AJ1365&amp;",""spos"":3,""cpos"":3},
{""monster_id"":"&amp;AE1365&amp;",""level"":"&amp;Z1365&amp;",""stage"":"&amp;AK1365&amp;",""spos"":4,""cpos"":4},
{""monster_id"":"&amp;AF1365&amp;",""level"":"&amp;Z1365&amp;",""stage"":"&amp;AL1365&amp;",""spos"":5,""cpos"":5},
{""monster_id"":"&amp;AG1365&amp;",""level"":"&amp;Z1365&amp;",""stage"":"&amp;AM1365&amp;",""spos"":6,""cpos"":6}
]"</f>
        <v>[
{"monster_id":20423,"level":211,"stage":5,"spos":1,"cpos":1,"boss":1},
{"monster_id":20473,"level":211,"stage":6,"spos":2,"cpos":2},
{"monster_id":20172,"level":211,"stage":6,"spos":3,"cpos":3},
{"monster_id":20171,"level":211,"stage":6,"spos":4,"cpos":4},
{"monster_id":20455,"level":211,"stage":6,"spos":5,"cpos":5},
{"monster_id":20395,"level":211,"stage":6,"spos":6,"cpos":6}
]</v>
      </c>
      <c r="L1365" s="3">
        <f t="shared" si="111"/>
        <v>0</v>
      </c>
      <c r="M1365" s="3">
        <f t="shared" si="112"/>
        <v>0</v>
      </c>
      <c r="T1365" s="24" t="str">
        <f>"{""item_id"":"&amp;W1365&amp;",""count"":19}"</f>
        <v>{"item_id":172,"count":19}</v>
      </c>
      <c r="W1365">
        <v>172</v>
      </c>
      <c r="X1365">
        <v>70073</v>
      </c>
      <c r="Z1365">
        <f t="shared" si="108"/>
        <v>211</v>
      </c>
      <c r="AA1365">
        <v>2</v>
      </c>
      <c r="AB1365">
        <v>20423</v>
      </c>
      <c r="AC1365">
        <v>20473</v>
      </c>
      <c r="AD1365">
        <v>20172</v>
      </c>
      <c r="AE1365">
        <v>20171</v>
      </c>
      <c r="AF1365">
        <v>20455</v>
      </c>
      <c r="AG1365">
        <v>20395</v>
      </c>
      <c r="AH1365">
        <v>5</v>
      </c>
      <c r="AI1365">
        <v>6</v>
      </c>
      <c r="AJ1365">
        <v>6</v>
      </c>
      <c r="AK1365">
        <v>6</v>
      </c>
      <c r="AL1365">
        <v>6</v>
      </c>
      <c r="AM1365">
        <v>6</v>
      </c>
    </row>
    <row r="1366" spans="1:39" ht="132" x14ac:dyDescent="0.15">
      <c r="A1366" s="1"/>
      <c r="B1366" s="35">
        <v>640161</v>
      </c>
      <c r="C1366" s="36">
        <v>4</v>
      </c>
      <c r="D1366" s="35">
        <v>161</v>
      </c>
      <c r="E1366" s="35">
        <v>640162</v>
      </c>
      <c r="F1366" s="37" t="s">
        <v>92</v>
      </c>
      <c r="G1366" s="37" t="s">
        <v>60</v>
      </c>
      <c r="H1366" s="38" t="str">
        <f t="shared" si="109"/>
        <v>[{"item_id":4,"count":140000}]</v>
      </c>
      <c r="I1366" s="39"/>
      <c r="J1366" s="39" t="str">
        <f t="shared" si="110"/>
        <v>[
{"monster_id":20442,"level":212,"stage":6,"spos":1,"cpos":1},
{"monster_id":20331,"level":212,"stage":6,"spos":2,"cpos":2},
{"monster_id":20035,"level":212,"stage":6,"spos":3,"cpos":3},
{"monster_id":20021,"level":212,"stage":6,"spos":4,"cpos":4},
{"monster_id":20406,"level":212,"stage":6,"spos":5,"cpos":5},
{"monster_id":20123,"level":212,"stage":6,"spos":6,"cpos":6}
]</v>
      </c>
      <c r="L1366" s="3">
        <f t="shared" si="111"/>
        <v>1</v>
      </c>
      <c r="M1366" s="3">
        <f t="shared" si="112"/>
        <v>1</v>
      </c>
      <c r="R1366" s="24" t="s">
        <v>72</v>
      </c>
      <c r="X1366">
        <v>70073</v>
      </c>
      <c r="Z1366">
        <f t="shared" si="108"/>
        <v>212</v>
      </c>
      <c r="AA1366">
        <v>1</v>
      </c>
      <c r="AB1366">
        <v>20442</v>
      </c>
      <c r="AC1366">
        <v>20331</v>
      </c>
      <c r="AD1366">
        <v>20035</v>
      </c>
      <c r="AE1366">
        <v>20021</v>
      </c>
      <c r="AF1366">
        <v>20406</v>
      </c>
      <c r="AG1366">
        <v>20123</v>
      </c>
      <c r="AH1366">
        <v>6</v>
      </c>
      <c r="AI1366">
        <v>6</v>
      </c>
      <c r="AJ1366">
        <v>6</v>
      </c>
      <c r="AK1366">
        <v>6</v>
      </c>
      <c r="AL1366">
        <v>6</v>
      </c>
      <c r="AM1366">
        <v>6</v>
      </c>
    </row>
    <row r="1367" spans="1:39" ht="132" x14ac:dyDescent="0.15">
      <c r="A1367" s="1"/>
      <c r="B1367" s="35">
        <v>640162</v>
      </c>
      <c r="C1367" s="36">
        <v>4</v>
      </c>
      <c r="D1367" s="35">
        <v>162</v>
      </c>
      <c r="E1367" s="36">
        <v>640163</v>
      </c>
      <c r="F1367" s="37" t="s">
        <v>92</v>
      </c>
      <c r="G1367" s="37" t="s">
        <v>60</v>
      </c>
      <c r="H1367" s="38" t="str">
        <f t="shared" si="109"/>
        <v>[{"item_id":1,"count":140000}]</v>
      </c>
      <c r="I1367" s="39"/>
      <c r="J1367" s="39" t="str">
        <f t="shared" si="110"/>
        <v>[
{"monster_id":20115,"level":213,"stage":6,"spos":1,"cpos":1},
{"monster_id":20133,"level":213,"stage":6,"spos":2,"cpos":2},
{"monster_id":20126,"level":213,"stage":6,"spos":3,"cpos":3},
{"monster_id":20435,"level":213,"stage":5,"spos":4,"cpos":4},
{"monster_id":20084,"level":213,"stage":6,"spos":5,"cpos":5},
{"monster_id":20462,"level":213,"stage":6,"spos":6,"cpos":6}
]</v>
      </c>
      <c r="L1367" s="3">
        <f t="shared" si="111"/>
        <v>2</v>
      </c>
      <c r="M1367" s="3">
        <f t="shared" si="112"/>
        <v>2</v>
      </c>
      <c r="S1367" s="24" t="s">
        <v>73</v>
      </c>
      <c r="X1367">
        <v>70073</v>
      </c>
      <c r="Z1367">
        <f t="shared" si="108"/>
        <v>213</v>
      </c>
      <c r="AA1367">
        <v>1</v>
      </c>
      <c r="AB1367">
        <v>20115</v>
      </c>
      <c r="AC1367">
        <v>20133</v>
      </c>
      <c r="AD1367">
        <v>20126</v>
      </c>
      <c r="AE1367">
        <v>20435</v>
      </c>
      <c r="AF1367">
        <v>20084</v>
      </c>
      <c r="AG1367">
        <v>20462</v>
      </c>
      <c r="AH1367">
        <v>6</v>
      </c>
      <c r="AI1367">
        <v>6</v>
      </c>
      <c r="AJ1367">
        <v>6</v>
      </c>
      <c r="AK1367">
        <v>5</v>
      </c>
      <c r="AL1367">
        <v>6</v>
      </c>
      <c r="AM1367">
        <v>6</v>
      </c>
    </row>
    <row r="1368" spans="1:39" ht="132" x14ac:dyDescent="0.15">
      <c r="A1368" s="1"/>
      <c r="B1368" s="35">
        <v>640163</v>
      </c>
      <c r="C1368" s="36">
        <v>4</v>
      </c>
      <c r="D1368" s="35">
        <v>163</v>
      </c>
      <c r="E1368" s="35">
        <v>640164</v>
      </c>
      <c r="F1368" s="37" t="s">
        <v>92</v>
      </c>
      <c r="G1368" s="37" t="s">
        <v>60</v>
      </c>
      <c r="H1368" s="38" t="str">
        <f t="shared" si="109"/>
        <v>[{"item_id":4,"count":140000}]</v>
      </c>
      <c r="I1368" s="39"/>
      <c r="J1368" s="39" t="str">
        <f t="shared" si="110"/>
        <v>[
{"monster_id":20173,"level":214,"stage":6,"spos":1,"cpos":1},
{"monster_id":20403,"level":214,"stage":6,"spos":2,"cpos":2},
{"monster_id":20046,"level":214,"stage":6,"spos":3,"cpos":3},
{"monster_id":20011,"level":214,"stage":6,"spos":4,"cpos":4},
{"monster_id":20056,"level":214,"stage":6,"spos":5,"cpos":5},
{"monster_id":20026,"level":214,"stage":6,"spos":6,"cpos":6}
]</v>
      </c>
      <c r="L1368" s="3">
        <f t="shared" si="111"/>
        <v>3</v>
      </c>
      <c r="M1368" s="3">
        <f t="shared" si="112"/>
        <v>3</v>
      </c>
      <c r="R1368" s="24" t="s">
        <v>72</v>
      </c>
      <c r="X1368">
        <v>70073</v>
      </c>
      <c r="Z1368">
        <f t="shared" si="108"/>
        <v>214</v>
      </c>
      <c r="AA1368">
        <v>1</v>
      </c>
      <c r="AB1368">
        <v>20173</v>
      </c>
      <c r="AC1368">
        <v>20403</v>
      </c>
      <c r="AD1368">
        <v>20046</v>
      </c>
      <c r="AE1368">
        <v>20011</v>
      </c>
      <c r="AF1368">
        <v>20056</v>
      </c>
      <c r="AG1368">
        <v>20026</v>
      </c>
      <c r="AH1368">
        <v>6</v>
      </c>
      <c r="AI1368">
        <v>6</v>
      </c>
      <c r="AJ1368">
        <v>6</v>
      </c>
      <c r="AK1368">
        <v>6</v>
      </c>
      <c r="AL1368">
        <v>6</v>
      </c>
      <c r="AM1368">
        <v>6</v>
      </c>
    </row>
    <row r="1369" spans="1:39" ht="132" x14ac:dyDescent="0.15">
      <c r="A1369" s="1"/>
      <c r="B1369" s="35">
        <v>640164</v>
      </c>
      <c r="C1369" s="36">
        <v>4</v>
      </c>
      <c r="D1369" s="35">
        <v>164</v>
      </c>
      <c r="E1369" s="36">
        <v>640165</v>
      </c>
      <c r="F1369" s="37" t="s">
        <v>92</v>
      </c>
      <c r="G1369" s="37" t="s">
        <v>60</v>
      </c>
      <c r="H1369" s="38" t="str">
        <f t="shared" si="109"/>
        <v>[{"item_id":1,"count":140000}]</v>
      </c>
      <c r="I1369" s="39"/>
      <c r="J1369" s="39" t="str">
        <f t="shared" si="110"/>
        <v>[
{"monster_id":20432,"level":215,"stage":5,"spos":1,"cpos":1},
{"monster_id":20031,"level":215,"stage":6,"spos":2,"cpos":2},
{"monster_id":20351,"level":215,"stage":6,"spos":3,"cpos":3},
{"monster_id":20185,"level":215,"stage":6,"spos":4,"cpos":4},
{"monster_id":20135,"level":215,"stage":6,"spos":5,"cpos":5},
{"monster_id":20156,"level":215,"stage":6,"spos":6,"cpos":6}
]</v>
      </c>
      <c r="L1369" s="3">
        <f t="shared" si="111"/>
        <v>4</v>
      </c>
      <c r="M1369" s="3">
        <f t="shared" si="112"/>
        <v>4</v>
      </c>
      <c r="S1369" s="24" t="s">
        <v>73</v>
      </c>
      <c r="X1369">
        <v>70073</v>
      </c>
      <c r="Z1369">
        <f t="shared" si="108"/>
        <v>215</v>
      </c>
      <c r="AA1369">
        <v>1</v>
      </c>
      <c r="AB1369">
        <v>20432</v>
      </c>
      <c r="AC1369">
        <v>20031</v>
      </c>
      <c r="AD1369">
        <v>20351</v>
      </c>
      <c r="AE1369">
        <v>20185</v>
      </c>
      <c r="AF1369">
        <v>20135</v>
      </c>
      <c r="AG1369">
        <v>20156</v>
      </c>
      <c r="AH1369">
        <v>5</v>
      </c>
      <c r="AI1369">
        <v>6</v>
      </c>
      <c r="AJ1369">
        <v>6</v>
      </c>
      <c r="AK1369">
        <v>6</v>
      </c>
      <c r="AL1369">
        <v>6</v>
      </c>
      <c r="AM1369">
        <v>6</v>
      </c>
    </row>
    <row r="1370" spans="1:39" ht="132" x14ac:dyDescent="0.15">
      <c r="A1370" s="1"/>
      <c r="B1370" s="35">
        <v>640165</v>
      </c>
      <c r="C1370" s="36">
        <v>4</v>
      </c>
      <c r="D1370" s="35">
        <v>165</v>
      </c>
      <c r="E1370" s="35">
        <v>640166</v>
      </c>
      <c r="F1370" s="37" t="s">
        <v>92</v>
      </c>
      <c r="G1370" s="37" t="s">
        <v>60</v>
      </c>
      <c r="H1370" s="38" t="str">
        <f t="shared" si="109"/>
        <v>[{"item_id":173,"count":18}]</v>
      </c>
      <c r="I1370" s="39">
        <v>1</v>
      </c>
      <c r="J1370" s="39" t="str">
        <f>"[
{""monster_id"":"&amp;AB1370&amp;",""level"":"&amp;Z1370&amp;",""stage"":"&amp;AH1370&amp;",""spos"":1,""cpos"":1,""boss"":1},
{""monster_id"":"&amp;AC1370&amp;",""level"":"&amp;Z1370&amp;",""stage"":"&amp;AI1370&amp;",""spos"":2,""cpos"":2},
{""monster_id"":"&amp;AD1370&amp;",""level"":"&amp;Z1370&amp;",""stage"":"&amp;AJ1370&amp;",""spos"":3,""cpos"":3},
{""monster_id"":"&amp;AE1370&amp;",""level"":"&amp;Z1370&amp;",""stage"":"&amp;AK1370&amp;",""spos"":4,""cpos"":4},
{""monster_id"":"&amp;AF1370&amp;",""level"":"&amp;Z1370&amp;",""stage"":"&amp;AL1370&amp;",""spos"":5,""cpos"":5},
{""monster_id"":"&amp;AG1370&amp;",""level"":"&amp;Z1370&amp;",""stage"":"&amp;AM1370&amp;",""spos"":6,""cpos"":6}
]"</f>
        <v>[
{"monster_id":20455,"level":217,"stage":6,"spos":1,"cpos":1,"boss":1},
{"monster_id":20365,"level":217,"stage":6,"spos":2,"cpos":2},
{"monster_id":20342,"level":217,"stage":6,"spos":3,"cpos":3},
{"monster_id":20323,"level":217,"stage":5,"spos":4,"cpos":4},
{"monster_id":20122,"level":217,"stage":6,"spos":5,"cpos":5},
{"monster_id":20036,"level":217,"stage":6,"spos":6,"cpos":6}
]</v>
      </c>
      <c r="L1370" s="3">
        <f t="shared" si="111"/>
        <v>0</v>
      </c>
      <c r="M1370" s="3">
        <f t="shared" si="112"/>
        <v>5</v>
      </c>
      <c r="T1370" s="24" t="str">
        <f>"{""item_id"":"&amp;W1370&amp;",""count"":18}"</f>
        <v>{"item_id":173,"count":18}</v>
      </c>
      <c r="W1370">
        <v>173</v>
      </c>
      <c r="X1370">
        <v>70073</v>
      </c>
      <c r="Z1370">
        <f t="shared" si="108"/>
        <v>217</v>
      </c>
      <c r="AA1370">
        <v>2</v>
      </c>
      <c r="AB1370">
        <v>20455</v>
      </c>
      <c r="AC1370">
        <v>20365</v>
      </c>
      <c r="AD1370">
        <v>20342</v>
      </c>
      <c r="AE1370">
        <v>20323</v>
      </c>
      <c r="AF1370">
        <v>20122</v>
      </c>
      <c r="AG1370">
        <v>20036</v>
      </c>
      <c r="AH1370">
        <v>6</v>
      </c>
      <c r="AI1370">
        <v>6</v>
      </c>
      <c r="AJ1370">
        <v>6</v>
      </c>
      <c r="AK1370">
        <v>5</v>
      </c>
      <c r="AL1370">
        <v>6</v>
      </c>
      <c r="AM1370">
        <v>6</v>
      </c>
    </row>
    <row r="1371" spans="1:39" ht="132" x14ac:dyDescent="0.15">
      <c r="A1371" s="1"/>
      <c r="B1371" s="35">
        <v>640166</v>
      </c>
      <c r="C1371" s="36">
        <v>4</v>
      </c>
      <c r="D1371" s="35">
        <v>166</v>
      </c>
      <c r="E1371" s="36">
        <v>640167</v>
      </c>
      <c r="F1371" s="37" t="s">
        <v>92</v>
      </c>
      <c r="G1371" s="37" t="s">
        <v>60</v>
      </c>
      <c r="H1371" s="38" t="str">
        <f t="shared" si="109"/>
        <v>[{"item_id":4,"count":140000}]</v>
      </c>
      <c r="I1371" s="39"/>
      <c r="J1371" s="39" t="str">
        <f t="shared" si="110"/>
        <v>[
{"monster_id":20436,"level":218,"stage":5,"spos":1,"cpos":1},
{"monster_id":20383,"level":218,"stage":5,"spos":2,"cpos":2},
{"monster_id":20342,"level":218,"stage":6,"spos":3,"cpos":3},
{"monster_id":20462,"level":218,"stage":6,"spos":4,"cpos":4},
{"monster_id":20122,"level":218,"stage":6,"spos":5,"cpos":5},
{"monster_id":20061,"level":218,"stage":6,"spos":6,"cpos":6}
]</v>
      </c>
      <c r="L1371" s="3">
        <f t="shared" si="111"/>
        <v>1</v>
      </c>
      <c r="M1371" s="3">
        <f t="shared" si="112"/>
        <v>6</v>
      </c>
      <c r="R1371" s="24" t="s">
        <v>72</v>
      </c>
      <c r="X1371">
        <v>70073</v>
      </c>
      <c r="Z1371">
        <f t="shared" si="108"/>
        <v>218</v>
      </c>
      <c r="AA1371">
        <v>1</v>
      </c>
      <c r="AB1371">
        <v>20436</v>
      </c>
      <c r="AC1371">
        <v>20383</v>
      </c>
      <c r="AD1371">
        <v>20342</v>
      </c>
      <c r="AE1371">
        <v>20462</v>
      </c>
      <c r="AF1371">
        <v>20122</v>
      </c>
      <c r="AG1371">
        <v>20061</v>
      </c>
      <c r="AH1371">
        <v>5</v>
      </c>
      <c r="AI1371">
        <v>5</v>
      </c>
      <c r="AJ1371">
        <v>6</v>
      </c>
      <c r="AK1371">
        <v>6</v>
      </c>
      <c r="AL1371">
        <v>6</v>
      </c>
      <c r="AM1371">
        <v>6</v>
      </c>
    </row>
    <row r="1372" spans="1:39" ht="132" x14ac:dyDescent="0.15">
      <c r="A1372" s="1"/>
      <c r="B1372" s="35">
        <v>640167</v>
      </c>
      <c r="C1372" s="36">
        <v>4</v>
      </c>
      <c r="D1372" s="35">
        <v>167</v>
      </c>
      <c r="E1372" s="35">
        <v>640168</v>
      </c>
      <c r="F1372" s="37" t="s">
        <v>92</v>
      </c>
      <c r="G1372" s="37" t="s">
        <v>60</v>
      </c>
      <c r="H1372" s="38" t="str">
        <f t="shared" si="109"/>
        <v>[{"item_id":1,"count":140000}]</v>
      </c>
      <c r="I1372" s="39"/>
      <c r="J1372" s="39" t="str">
        <f t="shared" si="110"/>
        <v>[
{"monster_id":20441,"level":219,"stage":6,"spos":1,"cpos":1},
{"monster_id":20364,"level":219,"stage":6,"spos":2,"cpos":2},
{"monster_id":20176,"level":219,"stage":6,"spos":3,"cpos":3},
{"monster_id":20081,"level":219,"stage":6,"spos":4,"cpos":4},
{"monster_id":20333,"level":219,"stage":6,"spos":5,"cpos":5},
{"monster_id":20346,"level":219,"stage":6,"spos":6,"cpos":6}
]</v>
      </c>
      <c r="L1372" s="3">
        <f t="shared" si="111"/>
        <v>2</v>
      </c>
      <c r="M1372" s="3">
        <f t="shared" si="112"/>
        <v>7</v>
      </c>
      <c r="S1372" s="24" t="s">
        <v>73</v>
      </c>
      <c r="X1372">
        <v>70073</v>
      </c>
      <c r="Z1372">
        <f t="shared" si="108"/>
        <v>219</v>
      </c>
      <c r="AA1372">
        <v>1</v>
      </c>
      <c r="AB1372">
        <v>20441</v>
      </c>
      <c r="AC1372">
        <v>20364</v>
      </c>
      <c r="AD1372">
        <v>20176</v>
      </c>
      <c r="AE1372">
        <v>20081</v>
      </c>
      <c r="AF1372">
        <v>20333</v>
      </c>
      <c r="AG1372">
        <v>20346</v>
      </c>
      <c r="AH1372">
        <v>6</v>
      </c>
      <c r="AI1372">
        <v>6</v>
      </c>
      <c r="AJ1372">
        <v>6</v>
      </c>
      <c r="AK1372">
        <v>6</v>
      </c>
      <c r="AL1372">
        <v>6</v>
      </c>
      <c r="AM1372">
        <v>6</v>
      </c>
    </row>
    <row r="1373" spans="1:39" ht="132" x14ac:dyDescent="0.15">
      <c r="A1373" s="1"/>
      <c r="B1373" s="35">
        <v>640168</v>
      </c>
      <c r="C1373" s="36">
        <v>4</v>
      </c>
      <c r="D1373" s="35">
        <v>168</v>
      </c>
      <c r="E1373" s="36">
        <v>640169</v>
      </c>
      <c r="F1373" s="37" t="s">
        <v>92</v>
      </c>
      <c r="G1373" s="37" t="s">
        <v>60</v>
      </c>
      <c r="H1373" s="38" t="str">
        <f t="shared" si="109"/>
        <v>[{"item_id":4,"count":140000}]</v>
      </c>
      <c r="I1373" s="39"/>
      <c r="J1373" s="39" t="str">
        <f t="shared" si="110"/>
        <v>[
{"monster_id":20051,"level":220,"stage":6,"spos":1,"cpos":1},
{"monster_id":20114,"level":220,"stage":6,"spos":2,"cpos":2},
{"monster_id":20331,"level":220,"stage":6,"spos":3,"cpos":3},
{"monster_id":20356,"level":220,"stage":6,"spos":4,"cpos":4},
{"monster_id":20076,"level":220,"stage":6,"spos":5,"cpos":5},
{"monster_id":20012,"level":220,"stage":6,"spos":6,"cpos":6}
]</v>
      </c>
      <c r="L1373" s="3">
        <f t="shared" si="111"/>
        <v>3</v>
      </c>
      <c r="M1373" s="3">
        <f t="shared" si="112"/>
        <v>8</v>
      </c>
      <c r="R1373" s="24" t="s">
        <v>72</v>
      </c>
      <c r="X1373">
        <v>70073</v>
      </c>
      <c r="Z1373">
        <f t="shared" si="108"/>
        <v>220</v>
      </c>
      <c r="AA1373">
        <v>1</v>
      </c>
      <c r="AB1373">
        <v>20051</v>
      </c>
      <c r="AC1373">
        <v>20114</v>
      </c>
      <c r="AD1373">
        <v>20331</v>
      </c>
      <c r="AE1373">
        <v>20356</v>
      </c>
      <c r="AF1373">
        <v>20076</v>
      </c>
      <c r="AG1373">
        <v>20012</v>
      </c>
      <c r="AH1373">
        <v>6</v>
      </c>
      <c r="AI1373">
        <v>6</v>
      </c>
      <c r="AJ1373">
        <v>6</v>
      </c>
      <c r="AK1373">
        <v>6</v>
      </c>
      <c r="AL1373">
        <v>6</v>
      </c>
      <c r="AM1373">
        <v>6</v>
      </c>
    </row>
    <row r="1374" spans="1:39" ht="132" x14ac:dyDescent="0.15">
      <c r="A1374" s="1"/>
      <c r="B1374" s="35">
        <v>640169</v>
      </c>
      <c r="C1374" s="36">
        <v>4</v>
      </c>
      <c r="D1374" s="35">
        <v>169</v>
      </c>
      <c r="E1374" s="35">
        <v>640170</v>
      </c>
      <c r="F1374" s="37" t="s">
        <v>92</v>
      </c>
      <c r="G1374" s="37" t="s">
        <v>60</v>
      </c>
      <c r="H1374" s="38" t="str">
        <f t="shared" si="109"/>
        <v>[{"item_id":1,"count":140000}]</v>
      </c>
      <c r="I1374" s="39"/>
      <c r="J1374" s="39" t="str">
        <f t="shared" si="110"/>
        <v>[
{"monster_id":20352,"level":221,"stage":6,"spos":1,"cpos":1},
{"monster_id":20474,"level":221,"stage":6,"spos":2,"cpos":2},
{"monster_id":20115,"level":221,"stage":6,"spos":3,"cpos":3},
{"monster_id":20422,"level":221,"stage":5,"spos":4,"cpos":4},
{"monster_id":20131,"level":221,"stage":6,"spos":5,"cpos":5},
{"monster_id":20016,"level":221,"stage":6,"spos":6,"cpos":6}
]</v>
      </c>
      <c r="L1374" s="3">
        <f t="shared" si="111"/>
        <v>4</v>
      </c>
      <c r="M1374" s="3">
        <f t="shared" si="112"/>
        <v>9</v>
      </c>
      <c r="S1374" s="24" t="s">
        <v>73</v>
      </c>
      <c r="X1374">
        <v>70073</v>
      </c>
      <c r="Z1374">
        <f t="shared" si="108"/>
        <v>221</v>
      </c>
      <c r="AA1374">
        <v>1</v>
      </c>
      <c r="AB1374">
        <v>20352</v>
      </c>
      <c r="AC1374">
        <v>20474</v>
      </c>
      <c r="AD1374">
        <v>20115</v>
      </c>
      <c r="AE1374">
        <v>20422</v>
      </c>
      <c r="AF1374">
        <v>20131</v>
      </c>
      <c r="AG1374">
        <v>20016</v>
      </c>
      <c r="AH1374">
        <v>6</v>
      </c>
      <c r="AI1374">
        <v>6</v>
      </c>
      <c r="AJ1374">
        <v>6</v>
      </c>
      <c r="AK1374">
        <v>5</v>
      </c>
      <c r="AL1374">
        <v>6</v>
      </c>
      <c r="AM1374">
        <v>6</v>
      </c>
    </row>
    <row r="1375" spans="1:39" ht="132" x14ac:dyDescent="0.15">
      <c r="A1375" s="1"/>
      <c r="B1375" s="35">
        <v>640170</v>
      </c>
      <c r="C1375" s="36">
        <v>4</v>
      </c>
      <c r="D1375" s="35">
        <v>170</v>
      </c>
      <c r="E1375" s="36">
        <v>640171</v>
      </c>
      <c r="F1375" s="37" t="s">
        <v>92</v>
      </c>
      <c r="G1375" s="37" t="s">
        <v>60</v>
      </c>
      <c r="H1375" s="38" t="str">
        <f t="shared" si="109"/>
        <v>[{"item_id":174,"count":14}]</v>
      </c>
      <c r="I1375" s="39">
        <v>1</v>
      </c>
      <c r="J1375" s="39" t="str">
        <f>"[
{""monster_id"":"&amp;AB1375&amp;",""level"":"&amp;Z1375&amp;",""stage"":"&amp;AH1375&amp;",""spos"":1,""cpos"":1,""boss"":1},
{""monster_id"":"&amp;AC1375&amp;",""level"":"&amp;Z1375&amp;",""stage"":"&amp;AI1375&amp;",""spos"":2,""cpos"":2},
{""monster_id"":"&amp;AD1375&amp;",""level"":"&amp;Z1375&amp;",""stage"":"&amp;AJ1375&amp;",""spos"":3,""cpos"":3},
{""monster_id"":"&amp;AE1375&amp;",""level"":"&amp;Z1375&amp;",""stage"":"&amp;AK1375&amp;",""spos"":4,""cpos"":4},
{""monster_id"":"&amp;AF1375&amp;",""level"":"&amp;Z1375&amp;",""stage"":"&amp;AL1375&amp;",""spos"":5,""cpos"":5},
{""monster_id"":"&amp;AG1375&amp;",""level"":"&amp;Z1375&amp;",""stage"":"&amp;AM1375&amp;",""spos"":6,""cpos"":6}
]"</f>
        <v>[
{"monster_id":20406,"level":223,"stage":6,"spos":1,"cpos":1,"boss":1},
{"monster_id":20134,"level":223,"stage":6,"spos":2,"cpos":2},
{"monster_id":20053,"level":223,"stage":6,"spos":3,"cpos":3},
{"monster_id":20363,"level":223,"stage":6,"spos":4,"cpos":4},
{"monster_id":20113,"level":223,"stage":6,"spos":5,"cpos":5},
{"monster_id":20442,"level":223,"stage":6,"spos":6,"cpos":6}
]</v>
      </c>
      <c r="L1375" s="3">
        <f t="shared" si="111"/>
        <v>0</v>
      </c>
      <c r="M1375" s="3">
        <f t="shared" si="112"/>
        <v>0</v>
      </c>
      <c r="T1375" s="24" t="str">
        <f>"{""item_id"":"&amp;W1375&amp;",""count"":14}"</f>
        <v>{"item_id":174,"count":14}</v>
      </c>
      <c r="W1375">
        <v>174</v>
      </c>
      <c r="X1375">
        <v>70073</v>
      </c>
      <c r="Z1375">
        <f t="shared" si="108"/>
        <v>223</v>
      </c>
      <c r="AA1375">
        <v>2</v>
      </c>
      <c r="AB1375">
        <v>20406</v>
      </c>
      <c r="AC1375">
        <v>20134</v>
      </c>
      <c r="AD1375">
        <v>20053</v>
      </c>
      <c r="AE1375">
        <v>20363</v>
      </c>
      <c r="AF1375">
        <v>20113</v>
      </c>
      <c r="AG1375">
        <v>20442</v>
      </c>
      <c r="AH1375">
        <v>6</v>
      </c>
      <c r="AI1375">
        <v>6</v>
      </c>
      <c r="AJ1375">
        <v>6</v>
      </c>
      <c r="AK1375">
        <v>6</v>
      </c>
      <c r="AL1375">
        <v>6</v>
      </c>
      <c r="AM1375">
        <v>6</v>
      </c>
    </row>
    <row r="1376" spans="1:39" ht="132" x14ac:dyDescent="0.15">
      <c r="A1376" s="1"/>
      <c r="B1376" s="35">
        <v>640171</v>
      </c>
      <c r="C1376" s="36">
        <v>4</v>
      </c>
      <c r="D1376" s="35">
        <v>171</v>
      </c>
      <c r="E1376" s="35">
        <v>640172</v>
      </c>
      <c r="F1376" s="37" t="s">
        <v>92</v>
      </c>
      <c r="G1376" s="37" t="s">
        <v>60</v>
      </c>
      <c r="H1376" s="38" t="str">
        <f t="shared" si="109"/>
        <v>[{"item_id":4,"count":140000}]</v>
      </c>
      <c r="I1376" s="39"/>
      <c r="J1376" s="39" t="str">
        <f t="shared" si="110"/>
        <v>[
{"monster_id":20322,"level":224,"stage":5,"spos":1,"cpos":1},
{"monster_id":20372,"level":224,"stage":5,"spos":2,"cpos":2},
{"monster_id":20066,"level":224,"stage":6,"spos":3,"cpos":3},
{"monster_id":20405,"level":224,"stage":6,"spos":4,"cpos":4},
{"monster_id":20113,"level":224,"stage":6,"spos":5,"cpos":5},
{"monster_id":20384,"level":224,"stage":5,"spos":6,"cpos":6}
]</v>
      </c>
      <c r="L1376" s="3">
        <f t="shared" si="111"/>
        <v>1</v>
      </c>
      <c r="M1376" s="3">
        <f t="shared" si="112"/>
        <v>1</v>
      </c>
      <c r="R1376" s="24" t="s">
        <v>72</v>
      </c>
      <c r="X1376">
        <v>70073</v>
      </c>
      <c r="Z1376">
        <f t="shared" si="108"/>
        <v>224</v>
      </c>
      <c r="AA1376">
        <v>1</v>
      </c>
      <c r="AB1376">
        <v>20322</v>
      </c>
      <c r="AC1376">
        <v>20372</v>
      </c>
      <c r="AD1376">
        <v>20066</v>
      </c>
      <c r="AE1376">
        <v>20405</v>
      </c>
      <c r="AF1376">
        <v>20113</v>
      </c>
      <c r="AG1376">
        <v>20384</v>
      </c>
      <c r="AH1376">
        <v>5</v>
      </c>
      <c r="AI1376">
        <v>5</v>
      </c>
      <c r="AJ1376">
        <v>6</v>
      </c>
      <c r="AK1376">
        <v>6</v>
      </c>
      <c r="AL1376">
        <v>6</v>
      </c>
      <c r="AM1376">
        <v>5</v>
      </c>
    </row>
    <row r="1377" spans="1:39" ht="132" x14ac:dyDescent="0.15">
      <c r="A1377" s="1"/>
      <c r="B1377" s="35">
        <v>640172</v>
      </c>
      <c r="C1377" s="36">
        <v>4</v>
      </c>
      <c r="D1377" s="35">
        <v>172</v>
      </c>
      <c r="E1377" s="36">
        <v>640173</v>
      </c>
      <c r="F1377" s="37" t="s">
        <v>92</v>
      </c>
      <c r="G1377" s="37" t="s">
        <v>60</v>
      </c>
      <c r="H1377" s="38" t="str">
        <f t="shared" si="109"/>
        <v>[{"item_id":1,"count":140000}]</v>
      </c>
      <c r="I1377" s="39"/>
      <c r="J1377" s="39" t="str">
        <f t="shared" si="110"/>
        <v>[
{"monster_id":20053,"level":225,"stage":6,"spos":1,"cpos":1},
{"monster_id":20076,"level":225,"stage":6,"spos":2,"cpos":2},
{"monster_id":20335,"level":225,"stage":6,"spos":3,"cpos":3},
{"monster_id":20134,"level":225,"stage":6,"spos":4,"cpos":4},
{"monster_id":20422,"level":225,"stage":5,"spos":5,"cpos":5},
{"monster_id":20041,"level":225,"stage":6,"spos":6,"cpos":6}
]</v>
      </c>
      <c r="L1377" s="3">
        <f t="shared" si="111"/>
        <v>2</v>
      </c>
      <c r="M1377" s="3">
        <f t="shared" si="112"/>
        <v>2</v>
      </c>
      <c r="S1377" s="24" t="s">
        <v>73</v>
      </c>
      <c r="X1377">
        <v>70073</v>
      </c>
      <c r="Z1377">
        <f t="shared" si="108"/>
        <v>225</v>
      </c>
      <c r="AA1377">
        <v>1</v>
      </c>
      <c r="AB1377">
        <v>20053</v>
      </c>
      <c r="AC1377">
        <v>20076</v>
      </c>
      <c r="AD1377">
        <v>20335</v>
      </c>
      <c r="AE1377">
        <v>20134</v>
      </c>
      <c r="AF1377">
        <v>20422</v>
      </c>
      <c r="AG1377">
        <v>20041</v>
      </c>
      <c r="AH1377">
        <v>6</v>
      </c>
      <c r="AI1377">
        <v>6</v>
      </c>
      <c r="AJ1377">
        <v>6</v>
      </c>
      <c r="AK1377">
        <v>6</v>
      </c>
      <c r="AL1377">
        <v>5</v>
      </c>
      <c r="AM1377">
        <v>6</v>
      </c>
    </row>
    <row r="1378" spans="1:39" ht="132" x14ac:dyDescent="0.15">
      <c r="A1378" s="1"/>
      <c r="B1378" s="35">
        <v>640173</v>
      </c>
      <c r="C1378" s="36">
        <v>4</v>
      </c>
      <c r="D1378" s="35">
        <v>173</v>
      </c>
      <c r="E1378" s="35">
        <v>640174</v>
      </c>
      <c r="F1378" s="37" t="s">
        <v>92</v>
      </c>
      <c r="G1378" s="37" t="s">
        <v>60</v>
      </c>
      <c r="H1378" s="38" t="str">
        <f t="shared" si="109"/>
        <v>[{"item_id":4,"count":140000}]</v>
      </c>
      <c r="I1378" s="39"/>
      <c r="J1378" s="39" t="str">
        <f t="shared" si="110"/>
        <v>[
{"monster_id":20111,"level":226,"stage":6,"spos":1,"cpos":1},
{"monster_id":20166,"level":226,"stage":6,"spos":2,"cpos":2},
{"monster_id":20015,"level":226,"stage":6,"spos":3,"cpos":3},
{"monster_id":20313,"level":226,"stage":5,"spos":4,"cpos":4},
{"monster_id":20441,"level":226,"stage":6,"spos":5,"cpos":5},
{"monster_id":20443,"level":226,"stage":6,"spos":6,"cpos":6}
]</v>
      </c>
      <c r="L1378" s="3">
        <f t="shared" si="111"/>
        <v>3</v>
      </c>
      <c r="M1378" s="3">
        <f t="shared" si="112"/>
        <v>3</v>
      </c>
      <c r="R1378" s="24" t="s">
        <v>72</v>
      </c>
      <c r="X1378">
        <v>70073</v>
      </c>
      <c r="Z1378">
        <f t="shared" si="108"/>
        <v>226</v>
      </c>
      <c r="AA1378">
        <v>1</v>
      </c>
      <c r="AB1378">
        <v>20111</v>
      </c>
      <c r="AC1378">
        <v>20166</v>
      </c>
      <c r="AD1378">
        <v>20015</v>
      </c>
      <c r="AE1378">
        <v>20313</v>
      </c>
      <c r="AF1378">
        <v>20441</v>
      </c>
      <c r="AG1378">
        <v>20443</v>
      </c>
      <c r="AH1378">
        <v>6</v>
      </c>
      <c r="AI1378">
        <v>6</v>
      </c>
      <c r="AJ1378">
        <v>6</v>
      </c>
      <c r="AK1378">
        <v>5</v>
      </c>
      <c r="AL1378">
        <v>6</v>
      </c>
      <c r="AM1378">
        <v>6</v>
      </c>
    </row>
    <row r="1379" spans="1:39" ht="132" x14ac:dyDescent="0.15">
      <c r="A1379" s="1"/>
      <c r="B1379" s="35">
        <v>640174</v>
      </c>
      <c r="C1379" s="36">
        <v>4</v>
      </c>
      <c r="D1379" s="35">
        <v>174</v>
      </c>
      <c r="E1379" s="36">
        <v>640175</v>
      </c>
      <c r="F1379" s="37" t="s">
        <v>92</v>
      </c>
      <c r="G1379" s="37" t="s">
        <v>60</v>
      </c>
      <c r="H1379" s="38" t="str">
        <f t="shared" si="109"/>
        <v>[{"item_id":1,"count":140000}]</v>
      </c>
      <c r="I1379" s="39"/>
      <c r="J1379" s="39" t="str">
        <f t="shared" si="110"/>
        <v>[
{"monster_id":20422,"level":227,"stage":5,"spos":1,"cpos":1},
{"monster_id":20021,"level":227,"stage":6,"spos":2,"cpos":2},
{"monster_id":20381,"level":227,"stage":5,"spos":3,"cpos":3},
{"monster_id":20136,"level":227,"stage":6,"spos":4,"cpos":4},
{"monster_id":20366,"level":227,"stage":6,"spos":5,"cpos":5},
{"monster_id":20343,"level":227,"stage":6,"spos":6,"cpos":6}
]</v>
      </c>
      <c r="L1379" s="3">
        <f t="shared" si="111"/>
        <v>4</v>
      </c>
      <c r="M1379" s="3">
        <f t="shared" si="112"/>
        <v>4</v>
      </c>
      <c r="S1379" s="24" t="s">
        <v>73</v>
      </c>
      <c r="X1379">
        <v>70073</v>
      </c>
      <c r="Z1379">
        <f t="shared" si="108"/>
        <v>227</v>
      </c>
      <c r="AA1379">
        <v>1</v>
      </c>
      <c r="AB1379">
        <v>20422</v>
      </c>
      <c r="AC1379">
        <v>20021</v>
      </c>
      <c r="AD1379">
        <v>20381</v>
      </c>
      <c r="AE1379">
        <v>20136</v>
      </c>
      <c r="AF1379">
        <v>20366</v>
      </c>
      <c r="AG1379">
        <v>20343</v>
      </c>
      <c r="AH1379">
        <v>5</v>
      </c>
      <c r="AI1379">
        <v>6</v>
      </c>
      <c r="AJ1379">
        <v>5</v>
      </c>
      <c r="AK1379">
        <v>6</v>
      </c>
      <c r="AL1379">
        <v>6</v>
      </c>
      <c r="AM1379">
        <v>6</v>
      </c>
    </row>
    <row r="1380" spans="1:39" ht="132" x14ac:dyDescent="0.15">
      <c r="A1380" s="1"/>
      <c r="B1380" s="35">
        <v>640175</v>
      </c>
      <c r="C1380" s="36">
        <v>4</v>
      </c>
      <c r="D1380" s="35">
        <v>175</v>
      </c>
      <c r="E1380" s="35">
        <v>640176</v>
      </c>
      <c r="F1380" s="37" t="s">
        <v>92</v>
      </c>
      <c r="G1380" s="37" t="s">
        <v>60</v>
      </c>
      <c r="H1380" s="38" t="str">
        <f t="shared" si="109"/>
        <v>[{"item_id":70073,"count":24}]</v>
      </c>
      <c r="I1380" s="39">
        <v>1</v>
      </c>
      <c r="J1380" s="39" t="str">
        <f>"[
{""monster_id"":"&amp;AB1380&amp;",""level"":"&amp;Z1380&amp;",""stage"":"&amp;AH1380&amp;",""spos"":1,""cpos"":1,""boss"":1},
{""monster_id"":"&amp;AC1380&amp;",""level"":"&amp;Z1380&amp;",""stage"":"&amp;AI1380&amp;",""spos"":2,""cpos"":2},
{""monster_id"":"&amp;AD1380&amp;",""level"":"&amp;Z1380&amp;",""stage"":"&amp;AJ1380&amp;",""spos"":3,""cpos"":3},
{""monster_id"":"&amp;AE1380&amp;",""level"":"&amp;Z1380&amp;",""stage"":"&amp;AK1380&amp;",""spos"":4,""cpos"":4},
{""monster_id"":"&amp;AF1380&amp;",""level"":"&amp;Z1380&amp;",""stage"":"&amp;AL1380&amp;",""spos"":5,""cpos"":5},
{""monster_id"":"&amp;AG1380&amp;",""level"":"&amp;Z1380&amp;",""stage"":"&amp;AM1380&amp;",""spos"":6,""cpos"":6}
]"</f>
        <v>[
{"monster_id":20176,"level":229,"stage":6,"spos":1,"cpos":1,"boss":1},
{"monster_id":20031,"level":229,"stage":6,"spos":2,"cpos":2},
{"monster_id":20072,"level":229,"stage":6,"spos":3,"cpos":3},
{"monster_id":20402,"level":229,"stage":6,"spos":4,"cpos":4},
{"monster_id":20373,"level":229,"stage":5,"spos":5,"cpos":5},
{"monster_id":20015,"level":229,"stage":6,"spos":6,"cpos":6}
]</v>
      </c>
      <c r="L1380" s="3">
        <f t="shared" si="111"/>
        <v>0</v>
      </c>
      <c r="M1380" s="3">
        <f t="shared" si="112"/>
        <v>5</v>
      </c>
      <c r="U1380" s="24" t="str">
        <f>"{""item_id"":"&amp;X1380&amp;",""count"":24}"</f>
        <v>{"item_id":70073,"count":24}</v>
      </c>
      <c r="X1380">
        <v>70073</v>
      </c>
      <c r="Z1380">
        <f t="shared" si="108"/>
        <v>229</v>
      </c>
      <c r="AA1380">
        <v>2</v>
      </c>
      <c r="AB1380">
        <v>20176</v>
      </c>
      <c r="AC1380">
        <v>20031</v>
      </c>
      <c r="AD1380">
        <v>20072</v>
      </c>
      <c r="AE1380">
        <v>20402</v>
      </c>
      <c r="AF1380">
        <v>20373</v>
      </c>
      <c r="AG1380">
        <v>20015</v>
      </c>
      <c r="AH1380">
        <v>6</v>
      </c>
      <c r="AI1380">
        <v>6</v>
      </c>
      <c r="AJ1380">
        <v>6</v>
      </c>
      <c r="AK1380">
        <v>6</v>
      </c>
      <c r="AL1380">
        <v>5</v>
      </c>
      <c r="AM1380">
        <v>6</v>
      </c>
    </row>
    <row r="1381" spans="1:39" ht="132" x14ac:dyDescent="0.15">
      <c r="A1381" s="1"/>
      <c r="B1381" s="35">
        <v>640176</v>
      </c>
      <c r="C1381" s="36">
        <v>4</v>
      </c>
      <c r="D1381" s="35">
        <v>176</v>
      </c>
      <c r="E1381" s="36">
        <v>640177</v>
      </c>
      <c r="F1381" s="37" t="s">
        <v>92</v>
      </c>
      <c r="G1381" s="37" t="s">
        <v>60</v>
      </c>
      <c r="H1381" s="38" t="str">
        <f t="shared" si="109"/>
        <v>[{"item_id":4,"count":140000}]</v>
      </c>
      <c r="I1381" s="39"/>
      <c r="J1381" s="39" t="str">
        <f t="shared" si="110"/>
        <v>[
{"monster_id":20135,"level":230,"stage":6,"spos":1,"cpos":1},
{"monster_id":20443,"level":230,"stage":5,"spos":2,"cpos":2},
{"monster_id":20426,"level":230,"stage":5,"spos":3,"cpos":3},
{"monster_id":20451,"level":230,"stage":6,"spos":4,"cpos":4},
{"monster_id":20321,"level":230,"stage":5,"spos":5,"cpos":5},
{"monster_id":20053,"level":230,"stage":6,"spos":6,"cpos":6}
]</v>
      </c>
      <c r="L1381" s="3">
        <f t="shared" si="111"/>
        <v>1</v>
      </c>
      <c r="M1381" s="3">
        <f t="shared" si="112"/>
        <v>6</v>
      </c>
      <c r="R1381" s="24" t="s">
        <v>72</v>
      </c>
      <c r="X1381">
        <v>70073</v>
      </c>
      <c r="Z1381">
        <f t="shared" si="108"/>
        <v>230</v>
      </c>
      <c r="AA1381">
        <v>1</v>
      </c>
      <c r="AB1381">
        <v>20135</v>
      </c>
      <c r="AC1381">
        <v>20443</v>
      </c>
      <c r="AD1381">
        <v>20426</v>
      </c>
      <c r="AE1381">
        <v>20451</v>
      </c>
      <c r="AF1381">
        <v>20321</v>
      </c>
      <c r="AG1381">
        <v>20053</v>
      </c>
      <c r="AH1381">
        <v>6</v>
      </c>
      <c r="AI1381">
        <v>5</v>
      </c>
      <c r="AJ1381">
        <v>5</v>
      </c>
      <c r="AK1381">
        <v>6</v>
      </c>
      <c r="AL1381">
        <v>5</v>
      </c>
      <c r="AM1381">
        <v>6</v>
      </c>
    </row>
    <row r="1382" spans="1:39" ht="132" x14ac:dyDescent="0.15">
      <c r="A1382" s="1"/>
      <c r="B1382" s="35">
        <v>640177</v>
      </c>
      <c r="C1382" s="36">
        <v>4</v>
      </c>
      <c r="D1382" s="35">
        <v>177</v>
      </c>
      <c r="E1382" s="35">
        <v>640178</v>
      </c>
      <c r="F1382" s="37" t="s">
        <v>92</v>
      </c>
      <c r="G1382" s="37" t="s">
        <v>60</v>
      </c>
      <c r="H1382" s="38" t="str">
        <f t="shared" si="109"/>
        <v>[{"item_id":1,"count":140000}]</v>
      </c>
      <c r="I1382" s="39"/>
      <c r="J1382" s="39" t="str">
        <f t="shared" si="110"/>
        <v>[
{"monster_id":20045,"level":231,"stage":6,"spos":1,"cpos":1},
{"monster_id":20111,"level":231,"stage":6,"spos":2,"cpos":2},
{"monster_id":20046,"level":231,"stage":6,"spos":3,"cpos":3},
{"monster_id":20051,"level":231,"stage":6,"spos":4,"cpos":4},
{"monster_id":20321,"level":231,"stage":5,"spos":5,"cpos":5},
{"monster_id":20424,"level":231,"stage":5,"spos":6,"cpos":6}
]</v>
      </c>
      <c r="L1382" s="3">
        <f t="shared" si="111"/>
        <v>2</v>
      </c>
      <c r="M1382" s="3">
        <f t="shared" si="112"/>
        <v>7</v>
      </c>
      <c r="S1382" s="24" t="s">
        <v>73</v>
      </c>
      <c r="X1382">
        <v>70073</v>
      </c>
      <c r="Z1382">
        <f t="shared" si="108"/>
        <v>231</v>
      </c>
      <c r="AA1382">
        <v>1</v>
      </c>
      <c r="AB1382">
        <v>20045</v>
      </c>
      <c r="AC1382">
        <v>20111</v>
      </c>
      <c r="AD1382">
        <v>20046</v>
      </c>
      <c r="AE1382">
        <v>20051</v>
      </c>
      <c r="AF1382">
        <v>20321</v>
      </c>
      <c r="AG1382">
        <v>20424</v>
      </c>
      <c r="AH1382">
        <v>6</v>
      </c>
      <c r="AI1382">
        <v>6</v>
      </c>
      <c r="AJ1382">
        <v>6</v>
      </c>
      <c r="AK1382">
        <v>6</v>
      </c>
      <c r="AL1382">
        <v>5</v>
      </c>
      <c r="AM1382">
        <v>5</v>
      </c>
    </row>
    <row r="1383" spans="1:39" ht="132" x14ac:dyDescent="0.15">
      <c r="A1383" s="1"/>
      <c r="B1383" s="35">
        <v>640178</v>
      </c>
      <c r="C1383" s="36">
        <v>4</v>
      </c>
      <c r="D1383" s="35">
        <v>178</v>
      </c>
      <c r="E1383" s="36">
        <v>640179</v>
      </c>
      <c r="F1383" s="37" t="s">
        <v>92</v>
      </c>
      <c r="G1383" s="37" t="s">
        <v>60</v>
      </c>
      <c r="H1383" s="38" t="str">
        <f t="shared" si="109"/>
        <v>[{"item_id":4,"count":140000}]</v>
      </c>
      <c r="I1383" s="39"/>
      <c r="J1383" s="39" t="str">
        <f t="shared" si="110"/>
        <v>[
{"monster_id":20375,"level":232,"stage":5,"spos":1,"cpos":1},
{"monster_id":20111,"level":232,"stage":6,"spos":2,"cpos":2},
{"monster_id":20402,"level":232,"stage":6,"spos":3,"cpos":3},
{"monster_id":20052,"level":232,"stage":6,"spos":4,"cpos":4},
{"monster_id":20465,"level":232,"stage":6,"spos":5,"cpos":5},
{"monster_id":20324,"level":232,"stage":5,"spos":6,"cpos":6}
]</v>
      </c>
      <c r="L1383" s="3">
        <f t="shared" si="111"/>
        <v>3</v>
      </c>
      <c r="M1383" s="3">
        <f t="shared" si="112"/>
        <v>8</v>
      </c>
      <c r="R1383" s="24" t="s">
        <v>72</v>
      </c>
      <c r="X1383">
        <v>70073</v>
      </c>
      <c r="Z1383">
        <f t="shared" si="108"/>
        <v>232</v>
      </c>
      <c r="AA1383">
        <v>1</v>
      </c>
      <c r="AB1383">
        <v>20375</v>
      </c>
      <c r="AC1383">
        <v>20111</v>
      </c>
      <c r="AD1383">
        <v>20402</v>
      </c>
      <c r="AE1383">
        <v>20052</v>
      </c>
      <c r="AF1383">
        <v>20465</v>
      </c>
      <c r="AG1383">
        <v>20324</v>
      </c>
      <c r="AH1383">
        <v>5</v>
      </c>
      <c r="AI1383">
        <v>6</v>
      </c>
      <c r="AJ1383">
        <v>6</v>
      </c>
      <c r="AK1383">
        <v>6</v>
      </c>
      <c r="AL1383">
        <v>6</v>
      </c>
      <c r="AM1383">
        <v>5</v>
      </c>
    </row>
    <row r="1384" spans="1:39" ht="132" x14ac:dyDescent="0.15">
      <c r="A1384" s="1"/>
      <c r="B1384" s="35">
        <v>640179</v>
      </c>
      <c r="C1384" s="36">
        <v>4</v>
      </c>
      <c r="D1384" s="35">
        <v>179</v>
      </c>
      <c r="E1384" s="35">
        <v>640180</v>
      </c>
      <c r="F1384" s="37" t="s">
        <v>92</v>
      </c>
      <c r="G1384" s="37" t="s">
        <v>60</v>
      </c>
      <c r="H1384" s="38" t="str">
        <f t="shared" si="109"/>
        <v>[{"item_id":1,"count":140000}]</v>
      </c>
      <c r="I1384" s="39"/>
      <c r="J1384" s="39" t="str">
        <f t="shared" si="110"/>
        <v>[
{"monster_id":20343,"level":233,"stage":6,"spos":1,"cpos":1},
{"monster_id":20446,"level":233,"stage":6,"spos":2,"cpos":2},
{"monster_id":20174,"level":233,"stage":6,"spos":3,"cpos":3},
{"monster_id":20444,"level":233,"stage":6,"spos":4,"cpos":4},
{"monster_id":20422,"level":233,"stage":5,"spos":5,"cpos":5},
{"monster_id":20334,"level":233,"stage":6,"spos":6,"cpos":6}
]</v>
      </c>
      <c r="L1384" s="3">
        <f t="shared" si="111"/>
        <v>4</v>
      </c>
      <c r="M1384" s="3">
        <f t="shared" si="112"/>
        <v>9</v>
      </c>
      <c r="S1384" s="24" t="s">
        <v>73</v>
      </c>
      <c r="X1384">
        <v>70073</v>
      </c>
      <c r="Z1384">
        <f t="shared" si="108"/>
        <v>233</v>
      </c>
      <c r="AA1384">
        <v>1</v>
      </c>
      <c r="AB1384">
        <v>20343</v>
      </c>
      <c r="AC1384">
        <v>20446</v>
      </c>
      <c r="AD1384">
        <v>20174</v>
      </c>
      <c r="AE1384">
        <v>20444</v>
      </c>
      <c r="AF1384">
        <v>20422</v>
      </c>
      <c r="AG1384">
        <v>20334</v>
      </c>
      <c r="AH1384">
        <v>6</v>
      </c>
      <c r="AI1384">
        <v>6</v>
      </c>
      <c r="AJ1384">
        <v>6</v>
      </c>
      <c r="AK1384">
        <v>6</v>
      </c>
      <c r="AL1384">
        <v>5</v>
      </c>
      <c r="AM1384">
        <v>6</v>
      </c>
    </row>
    <row r="1385" spans="1:39" ht="132" x14ac:dyDescent="0.15">
      <c r="A1385" s="1"/>
      <c r="B1385" s="35">
        <v>640180</v>
      </c>
      <c r="C1385" s="36">
        <v>4</v>
      </c>
      <c r="D1385" s="35">
        <v>180</v>
      </c>
      <c r="E1385" s="36">
        <v>640181</v>
      </c>
      <c r="F1385" s="37" t="s">
        <v>92</v>
      </c>
      <c r="G1385" s="37" t="s">
        <v>60</v>
      </c>
      <c r="H1385" s="38" t="str">
        <f t="shared" si="109"/>
        <v>[{"item_id":171,"count":23}]</v>
      </c>
      <c r="I1385" s="39">
        <v>1</v>
      </c>
      <c r="J1385" s="39" t="str">
        <f>"[
{""monster_id"":"&amp;AB1385&amp;",""level"":"&amp;Z1385&amp;",""stage"":"&amp;AH1385&amp;",""spos"":1,""cpos"":1,""boss"":1},
{""monster_id"":"&amp;AC1385&amp;",""level"":"&amp;Z1385&amp;",""stage"":"&amp;AI1385&amp;",""spos"":2,""cpos"":2},
{""monster_id"":"&amp;AD1385&amp;",""level"":"&amp;Z1385&amp;",""stage"":"&amp;AJ1385&amp;",""spos"":3,""cpos"":3},
{""monster_id"":"&amp;AE1385&amp;",""level"":"&amp;Z1385&amp;",""stage"":"&amp;AK1385&amp;",""spos"":4,""cpos"":4},
{""monster_id"":"&amp;AF1385&amp;",""level"":"&amp;Z1385&amp;",""stage"":"&amp;AL1385&amp;",""spos"":5,""cpos"":5},
{""monster_id"":"&amp;AG1385&amp;",""level"":"&amp;Z1385&amp;",""stage"":"&amp;AM1385&amp;",""spos"":6,""cpos"":6}
]"</f>
        <v>[
{"monster_id":20415,"level":235,"stage":7,"spos":1,"cpos":1,"boss":1},
{"monster_id":20163,"level":235,"stage":7,"spos":2,"cpos":2},
{"monster_id":20174,"level":235,"stage":7,"spos":3,"cpos":3},
{"monster_id":20323,"level":235,"stage":5,"spos":4,"cpos":4},
{"monster_id":20445,"level":235,"stage":7,"spos":5,"cpos":5},
{"monster_id":20022,"level":235,"stage":7,"spos":6,"cpos":6}
]</v>
      </c>
      <c r="L1385" s="3">
        <f t="shared" si="111"/>
        <v>0</v>
      </c>
      <c r="M1385" s="3">
        <f t="shared" si="112"/>
        <v>0</v>
      </c>
      <c r="T1385" s="24" t="str">
        <f>"{""item_id"":"&amp;W1385&amp;",""count"":23}"</f>
        <v>{"item_id":171,"count":23}</v>
      </c>
      <c r="W1385">
        <v>171</v>
      </c>
      <c r="X1385">
        <v>70073</v>
      </c>
      <c r="Z1385">
        <f t="shared" si="108"/>
        <v>235</v>
      </c>
      <c r="AA1385">
        <v>2</v>
      </c>
      <c r="AB1385">
        <v>20415</v>
      </c>
      <c r="AC1385">
        <v>20163</v>
      </c>
      <c r="AD1385">
        <v>20174</v>
      </c>
      <c r="AE1385">
        <v>20323</v>
      </c>
      <c r="AF1385">
        <v>20445</v>
      </c>
      <c r="AG1385">
        <v>20022</v>
      </c>
      <c r="AH1385">
        <v>7</v>
      </c>
      <c r="AI1385">
        <v>7</v>
      </c>
      <c r="AJ1385">
        <v>7</v>
      </c>
      <c r="AK1385">
        <v>5</v>
      </c>
      <c r="AL1385">
        <v>7</v>
      </c>
      <c r="AM1385">
        <v>7</v>
      </c>
    </row>
    <row r="1386" spans="1:39" ht="132" x14ac:dyDescent="0.15">
      <c r="A1386" s="1"/>
      <c r="B1386" s="35">
        <v>640181</v>
      </c>
      <c r="C1386" s="36">
        <v>4</v>
      </c>
      <c r="D1386" s="35">
        <v>181</v>
      </c>
      <c r="E1386" s="35">
        <v>640182</v>
      </c>
      <c r="F1386" s="37" t="s">
        <v>92</v>
      </c>
      <c r="G1386" s="37" t="s">
        <v>60</v>
      </c>
      <c r="H1386" s="38" t="str">
        <f t="shared" si="109"/>
        <v>[{"item_id":4,"count":140000}]</v>
      </c>
      <c r="I1386" s="39"/>
      <c r="J1386" s="39" t="str">
        <f t="shared" si="110"/>
        <v>[
{"monster_id":20114,"level":236,"stage":7,"spos":1,"cpos":1},
{"monster_id":20036,"level":236,"stage":7,"spos":2,"cpos":2},
{"monster_id":20475,"level":236,"stage":7,"spos":3,"cpos":3},
{"monster_id":20064,"level":236,"stage":7,"spos":4,"cpos":4},
{"monster_id":20322,"level":236,"stage":5,"spos":5,"cpos":5},
{"monster_id":20372,"level":236,"stage":5,"spos":6,"cpos":6}
]</v>
      </c>
      <c r="L1386" s="3">
        <f t="shared" si="111"/>
        <v>1</v>
      </c>
      <c r="M1386" s="3">
        <f t="shared" si="112"/>
        <v>1</v>
      </c>
      <c r="R1386" s="24" t="s">
        <v>72</v>
      </c>
      <c r="X1386">
        <v>70073</v>
      </c>
      <c r="Z1386">
        <f t="shared" si="108"/>
        <v>236</v>
      </c>
      <c r="AA1386">
        <v>1</v>
      </c>
      <c r="AB1386">
        <v>20114</v>
      </c>
      <c r="AC1386">
        <v>20036</v>
      </c>
      <c r="AD1386">
        <v>20475</v>
      </c>
      <c r="AE1386">
        <v>20064</v>
      </c>
      <c r="AF1386">
        <v>20322</v>
      </c>
      <c r="AG1386">
        <v>20372</v>
      </c>
      <c r="AH1386">
        <v>7</v>
      </c>
      <c r="AI1386">
        <v>7</v>
      </c>
      <c r="AJ1386">
        <v>7</v>
      </c>
      <c r="AK1386">
        <v>7</v>
      </c>
      <c r="AL1386">
        <v>5</v>
      </c>
      <c r="AM1386">
        <v>5</v>
      </c>
    </row>
    <row r="1387" spans="1:39" ht="132" x14ac:dyDescent="0.15">
      <c r="A1387" s="1"/>
      <c r="B1387" s="35">
        <v>640182</v>
      </c>
      <c r="C1387" s="36">
        <v>4</v>
      </c>
      <c r="D1387" s="35">
        <v>182</v>
      </c>
      <c r="E1387" s="36">
        <v>640183</v>
      </c>
      <c r="F1387" s="37" t="s">
        <v>92</v>
      </c>
      <c r="G1387" s="37" t="s">
        <v>60</v>
      </c>
      <c r="H1387" s="38" t="str">
        <f t="shared" si="109"/>
        <v>[{"item_id":1,"count":140000}]</v>
      </c>
      <c r="I1387" s="39"/>
      <c r="J1387" s="39" t="str">
        <f t="shared" si="110"/>
        <v>[
{"monster_id":20073,"level":237,"stage":7,"spos":1,"cpos":1},
{"monster_id":20406,"level":237,"stage":7,"spos":2,"cpos":2},
{"monster_id":20026,"level":237,"stage":7,"spos":3,"cpos":3},
{"monster_id":20034,"level":237,"stage":7,"spos":4,"cpos":4},
{"monster_id":20043,"level":237,"stage":7,"spos":5,"cpos":5},
{"monster_id":20082,"level":237,"stage":7,"spos":6,"cpos":6}
]</v>
      </c>
      <c r="L1387" s="3">
        <f t="shared" si="111"/>
        <v>2</v>
      </c>
      <c r="M1387" s="3">
        <f t="shared" si="112"/>
        <v>2</v>
      </c>
      <c r="S1387" s="24" t="s">
        <v>73</v>
      </c>
      <c r="X1387">
        <v>70073</v>
      </c>
      <c r="Z1387">
        <f t="shared" si="108"/>
        <v>237</v>
      </c>
      <c r="AA1387">
        <v>1</v>
      </c>
      <c r="AB1387">
        <v>20073</v>
      </c>
      <c r="AC1387">
        <v>20406</v>
      </c>
      <c r="AD1387">
        <v>20026</v>
      </c>
      <c r="AE1387">
        <v>20034</v>
      </c>
      <c r="AF1387">
        <v>20043</v>
      </c>
      <c r="AG1387">
        <v>20082</v>
      </c>
      <c r="AH1387">
        <v>7</v>
      </c>
      <c r="AI1387">
        <v>7</v>
      </c>
      <c r="AJ1387">
        <v>7</v>
      </c>
      <c r="AK1387">
        <v>7</v>
      </c>
      <c r="AL1387">
        <v>7</v>
      </c>
      <c r="AM1387">
        <v>7</v>
      </c>
    </row>
    <row r="1388" spans="1:39" ht="132" x14ac:dyDescent="0.15">
      <c r="A1388" s="1"/>
      <c r="B1388" s="35">
        <v>640183</v>
      </c>
      <c r="C1388" s="36">
        <v>4</v>
      </c>
      <c r="D1388" s="35">
        <v>183</v>
      </c>
      <c r="E1388" s="35">
        <v>640184</v>
      </c>
      <c r="F1388" s="37" t="s">
        <v>92</v>
      </c>
      <c r="G1388" s="37" t="s">
        <v>60</v>
      </c>
      <c r="H1388" s="38" t="str">
        <f t="shared" si="109"/>
        <v>[{"item_id":4,"count":140000}]</v>
      </c>
      <c r="I1388" s="39"/>
      <c r="J1388" s="39" t="str">
        <f t="shared" si="110"/>
        <v>[
{"monster_id":20062,"level":238,"stage":7,"spos":1,"cpos":1},
{"monster_id":20016,"level":238,"stage":7,"spos":2,"cpos":2},
{"monster_id":20146,"level":238,"stage":7,"spos":3,"cpos":3},
{"monster_id":20375,"level":238,"stage":5,"spos":4,"cpos":4},
{"monster_id":20426,"level":238,"stage":5,"spos":5,"cpos":5},
{"monster_id":20164,"level":238,"stage":7,"spos":6,"cpos":6}
]</v>
      </c>
      <c r="L1388" s="3">
        <f t="shared" si="111"/>
        <v>3</v>
      </c>
      <c r="M1388" s="3">
        <f t="shared" si="112"/>
        <v>3</v>
      </c>
      <c r="R1388" s="24" t="s">
        <v>72</v>
      </c>
      <c r="X1388">
        <v>70073</v>
      </c>
      <c r="Z1388">
        <f t="shared" si="108"/>
        <v>238</v>
      </c>
      <c r="AA1388">
        <v>1</v>
      </c>
      <c r="AB1388">
        <v>20062</v>
      </c>
      <c r="AC1388">
        <v>20016</v>
      </c>
      <c r="AD1388">
        <v>20146</v>
      </c>
      <c r="AE1388">
        <v>20375</v>
      </c>
      <c r="AF1388">
        <v>20426</v>
      </c>
      <c r="AG1388">
        <v>20164</v>
      </c>
      <c r="AH1388">
        <v>7</v>
      </c>
      <c r="AI1388">
        <v>7</v>
      </c>
      <c r="AJ1388">
        <v>7</v>
      </c>
      <c r="AK1388">
        <v>5</v>
      </c>
      <c r="AL1388">
        <v>5</v>
      </c>
      <c r="AM1388">
        <v>7</v>
      </c>
    </row>
    <row r="1389" spans="1:39" ht="132" x14ac:dyDescent="0.15">
      <c r="A1389" s="1"/>
      <c r="B1389" s="35">
        <v>640184</v>
      </c>
      <c r="C1389" s="36">
        <v>4</v>
      </c>
      <c r="D1389" s="35">
        <v>184</v>
      </c>
      <c r="E1389" s="36">
        <v>640185</v>
      </c>
      <c r="F1389" s="37" t="s">
        <v>92</v>
      </c>
      <c r="G1389" s="37" t="s">
        <v>60</v>
      </c>
      <c r="H1389" s="38" t="str">
        <f t="shared" si="109"/>
        <v>[{"item_id":1,"count":140000}]</v>
      </c>
      <c r="I1389" s="39"/>
      <c r="J1389" s="39" t="str">
        <f t="shared" si="110"/>
        <v>[
{"monster_id":20154,"level":239,"stage":7,"spos":1,"cpos":1},
{"monster_id":20362,"level":239,"stage":7,"spos":2,"cpos":2},
{"monster_id":20113,"level":239,"stage":7,"spos":3,"cpos":3},
{"monster_id":20344,"level":239,"stage":7,"spos":4,"cpos":4},
{"monster_id":20323,"level":239,"stage":5,"spos":5,"cpos":5},
{"monster_id":20455,"level":239,"stage":7,"spos":6,"cpos":6}
]</v>
      </c>
      <c r="L1389" s="3">
        <f t="shared" si="111"/>
        <v>4</v>
      </c>
      <c r="M1389" s="3">
        <f t="shared" si="112"/>
        <v>4</v>
      </c>
      <c r="S1389" s="24" t="s">
        <v>73</v>
      </c>
      <c r="X1389">
        <v>70073</v>
      </c>
      <c r="Z1389">
        <f t="shared" si="108"/>
        <v>239</v>
      </c>
      <c r="AA1389">
        <v>1</v>
      </c>
      <c r="AB1389">
        <v>20154</v>
      </c>
      <c r="AC1389">
        <v>20362</v>
      </c>
      <c r="AD1389">
        <v>20113</v>
      </c>
      <c r="AE1389">
        <v>20344</v>
      </c>
      <c r="AF1389">
        <v>20323</v>
      </c>
      <c r="AG1389">
        <v>20455</v>
      </c>
      <c r="AH1389">
        <v>7</v>
      </c>
      <c r="AI1389">
        <v>7</v>
      </c>
      <c r="AJ1389">
        <v>7</v>
      </c>
      <c r="AK1389">
        <v>7</v>
      </c>
      <c r="AL1389">
        <v>5</v>
      </c>
      <c r="AM1389">
        <v>7</v>
      </c>
    </row>
    <row r="1390" spans="1:39" ht="132" x14ac:dyDescent="0.15">
      <c r="A1390" s="1"/>
      <c r="B1390" s="35">
        <v>640185</v>
      </c>
      <c r="C1390" s="36">
        <v>4</v>
      </c>
      <c r="D1390" s="35">
        <v>185</v>
      </c>
      <c r="E1390" s="35">
        <v>640186</v>
      </c>
      <c r="F1390" s="37" t="s">
        <v>92</v>
      </c>
      <c r="G1390" s="37" t="s">
        <v>60</v>
      </c>
      <c r="H1390" s="38" t="str">
        <f t="shared" si="109"/>
        <v>[{"item_id":172,"count":22}]</v>
      </c>
      <c r="I1390" s="39">
        <v>1</v>
      </c>
      <c r="J1390" s="39" t="str">
        <f>"[
{""monster_id"":"&amp;AB1390&amp;",""level"":"&amp;Z1390&amp;",""stage"":"&amp;AH1390&amp;",""spos"":1,""cpos"":1,""boss"":1},
{""monster_id"":"&amp;AC1390&amp;",""level"":"&amp;Z1390&amp;",""stage"":"&amp;AI1390&amp;",""spos"":2,""cpos"":2},
{""monster_id"":"&amp;AD1390&amp;",""level"":"&amp;Z1390&amp;",""stage"":"&amp;AJ1390&amp;",""spos"":3,""cpos"":3},
{""monster_id"":"&amp;AE1390&amp;",""level"":"&amp;Z1390&amp;",""stage"":"&amp;AK1390&amp;",""spos"":4,""cpos"":4},
{""monster_id"":"&amp;AF1390&amp;",""level"":"&amp;Z1390&amp;",""stage"":"&amp;AL1390&amp;",""spos"":5,""cpos"":5},
{""monster_id"":"&amp;AG1390&amp;",""level"":"&amp;Z1390&amp;",""stage"":"&amp;AM1390&amp;",""spos"":6,""cpos"":6}
]"</f>
        <v>[
{"monster_id":20164,"level":241,"stage":7,"spos":1,"cpos":1,"boss":1},
{"monster_id":20372,"level":241,"stage":5,"spos":2,"cpos":2},
{"monster_id":20376,"level":241,"stage":5,"spos":3,"cpos":3},
{"monster_id":20134,"level":241,"stage":7,"spos":4,"cpos":4},
{"monster_id":20473,"level":241,"stage":7,"spos":5,"cpos":5},
{"monster_id":20375,"level":241,"stage":5,"spos":6,"cpos":6}
]</v>
      </c>
      <c r="L1390" s="3">
        <f t="shared" si="111"/>
        <v>0</v>
      </c>
      <c r="M1390" s="3">
        <f t="shared" si="112"/>
        <v>5</v>
      </c>
      <c r="T1390" s="24" t="str">
        <f>"{""item_id"":"&amp;W1390&amp;",""count"":22}"</f>
        <v>{"item_id":172,"count":22}</v>
      </c>
      <c r="W1390">
        <v>172</v>
      </c>
      <c r="X1390">
        <v>70073</v>
      </c>
      <c r="Z1390">
        <f t="shared" si="108"/>
        <v>241</v>
      </c>
      <c r="AA1390">
        <v>2</v>
      </c>
      <c r="AB1390">
        <v>20164</v>
      </c>
      <c r="AC1390">
        <v>20372</v>
      </c>
      <c r="AD1390">
        <v>20376</v>
      </c>
      <c r="AE1390">
        <v>20134</v>
      </c>
      <c r="AF1390">
        <v>20473</v>
      </c>
      <c r="AG1390">
        <v>20375</v>
      </c>
      <c r="AH1390">
        <v>7</v>
      </c>
      <c r="AI1390">
        <v>5</v>
      </c>
      <c r="AJ1390">
        <v>5</v>
      </c>
      <c r="AK1390">
        <v>7</v>
      </c>
      <c r="AL1390">
        <v>7</v>
      </c>
      <c r="AM1390">
        <v>5</v>
      </c>
    </row>
    <row r="1391" spans="1:39" ht="132" x14ac:dyDescent="0.15">
      <c r="A1391" s="1"/>
      <c r="B1391" s="35">
        <v>640186</v>
      </c>
      <c r="C1391" s="36">
        <v>4</v>
      </c>
      <c r="D1391" s="35">
        <v>186</v>
      </c>
      <c r="E1391" s="36">
        <v>640187</v>
      </c>
      <c r="F1391" s="37" t="s">
        <v>92</v>
      </c>
      <c r="G1391" s="37" t="s">
        <v>60</v>
      </c>
      <c r="H1391" s="38" t="str">
        <f t="shared" si="109"/>
        <v>[{"item_id":4,"count":140000}]</v>
      </c>
      <c r="I1391" s="39"/>
      <c r="J1391" s="39" t="str">
        <f t="shared" si="110"/>
        <v>[
{"monster_id":20453,"level":242,"stage":7,"spos":1,"cpos":1},
{"monster_id":20424,"level":242,"stage":5,"spos":2,"cpos":2},
{"monster_id":20342,"level":242,"stage":7,"spos":3,"cpos":3},
{"monster_id":20124,"level":242,"stage":7,"spos":4,"cpos":4},
{"monster_id":20116,"level":242,"stage":7,"spos":5,"cpos":5},
{"monster_id":20156,"level":242,"stage":7,"spos":6,"cpos":6}
]</v>
      </c>
      <c r="L1391" s="3">
        <f t="shared" si="111"/>
        <v>1</v>
      </c>
      <c r="M1391" s="3">
        <f t="shared" si="112"/>
        <v>6</v>
      </c>
      <c r="R1391" s="24" t="s">
        <v>72</v>
      </c>
      <c r="X1391">
        <v>70073</v>
      </c>
      <c r="Z1391">
        <f t="shared" si="108"/>
        <v>242</v>
      </c>
      <c r="AA1391">
        <v>1</v>
      </c>
      <c r="AB1391">
        <v>20453</v>
      </c>
      <c r="AC1391">
        <v>20424</v>
      </c>
      <c r="AD1391">
        <v>20342</v>
      </c>
      <c r="AE1391">
        <v>20124</v>
      </c>
      <c r="AF1391">
        <v>20116</v>
      </c>
      <c r="AG1391">
        <v>20156</v>
      </c>
      <c r="AH1391">
        <v>7</v>
      </c>
      <c r="AI1391">
        <v>5</v>
      </c>
      <c r="AJ1391">
        <v>7</v>
      </c>
      <c r="AK1391">
        <v>7</v>
      </c>
      <c r="AL1391">
        <v>7</v>
      </c>
      <c r="AM1391">
        <v>7</v>
      </c>
    </row>
    <row r="1392" spans="1:39" ht="132" x14ac:dyDescent="0.15">
      <c r="A1392" s="1"/>
      <c r="B1392" s="35">
        <v>640187</v>
      </c>
      <c r="C1392" s="36">
        <v>4</v>
      </c>
      <c r="D1392" s="35">
        <v>187</v>
      </c>
      <c r="E1392" s="35">
        <v>640188</v>
      </c>
      <c r="F1392" s="37" t="s">
        <v>92</v>
      </c>
      <c r="G1392" s="37" t="s">
        <v>60</v>
      </c>
      <c r="H1392" s="38" t="str">
        <f t="shared" si="109"/>
        <v>[{"item_id":1,"count":140000}]</v>
      </c>
      <c r="I1392" s="39"/>
      <c r="J1392" s="39" t="str">
        <f t="shared" si="110"/>
        <v>[
{"monster_id":20325,"level":243,"stage":5,"spos":1,"cpos":1},
{"monster_id":20476,"level":243,"stage":7,"spos":2,"cpos":2},
{"monster_id":20166,"level":243,"stage":7,"spos":3,"cpos":3},
{"monster_id":20173,"level":243,"stage":7,"spos":4,"cpos":4},
{"monster_id":20324,"level":243,"stage":5,"spos":5,"cpos":5},
{"monster_id":20326,"level":243,"stage":5,"spos":6,"cpos":6}
]</v>
      </c>
      <c r="L1392" s="3">
        <f t="shared" si="111"/>
        <v>2</v>
      </c>
      <c r="M1392" s="3">
        <f t="shared" si="112"/>
        <v>7</v>
      </c>
      <c r="S1392" s="24" t="s">
        <v>73</v>
      </c>
      <c r="X1392">
        <v>70073</v>
      </c>
      <c r="Z1392">
        <f t="shared" si="108"/>
        <v>243</v>
      </c>
      <c r="AA1392">
        <v>1</v>
      </c>
      <c r="AB1392">
        <v>20325</v>
      </c>
      <c r="AC1392">
        <v>20476</v>
      </c>
      <c r="AD1392">
        <v>20166</v>
      </c>
      <c r="AE1392">
        <v>20173</v>
      </c>
      <c r="AF1392">
        <v>20324</v>
      </c>
      <c r="AG1392">
        <v>20326</v>
      </c>
      <c r="AH1392">
        <v>5</v>
      </c>
      <c r="AI1392">
        <v>7</v>
      </c>
      <c r="AJ1392">
        <v>7</v>
      </c>
      <c r="AK1392">
        <v>7</v>
      </c>
      <c r="AL1392">
        <v>5</v>
      </c>
      <c r="AM1392">
        <v>5</v>
      </c>
    </row>
    <row r="1393" spans="1:39" ht="132" x14ac:dyDescent="0.15">
      <c r="A1393" s="1"/>
      <c r="B1393" s="35">
        <v>640188</v>
      </c>
      <c r="C1393" s="36">
        <v>4</v>
      </c>
      <c r="D1393" s="35">
        <v>188</v>
      </c>
      <c r="E1393" s="36">
        <v>640189</v>
      </c>
      <c r="F1393" s="37" t="s">
        <v>92</v>
      </c>
      <c r="G1393" s="37" t="s">
        <v>60</v>
      </c>
      <c r="H1393" s="38" t="str">
        <f t="shared" si="109"/>
        <v>[{"item_id":4,"count":140000}]</v>
      </c>
      <c r="I1393" s="39"/>
      <c r="J1393" s="39" t="str">
        <f t="shared" si="110"/>
        <v>[
{"monster_id":20323,"level":244,"stage":5,"spos":1,"cpos":1},
{"monster_id":20123,"level":244,"stage":7,"spos":2,"cpos":2},
{"monster_id":20454,"level":244,"stage":7,"spos":3,"cpos":3},
{"monster_id":20335,"level":244,"stage":7,"spos":4,"cpos":4},
{"monster_id":20333,"level":244,"stage":7,"spos":5,"cpos":5},
{"monster_id":20122,"level":244,"stage":7,"spos":6,"cpos":6}
]</v>
      </c>
      <c r="L1393" s="3">
        <f t="shared" si="111"/>
        <v>3</v>
      </c>
      <c r="M1393" s="3">
        <f t="shared" si="112"/>
        <v>8</v>
      </c>
      <c r="R1393" s="24" t="s">
        <v>72</v>
      </c>
      <c r="X1393">
        <v>70073</v>
      </c>
      <c r="Z1393">
        <f t="shared" si="108"/>
        <v>244</v>
      </c>
      <c r="AA1393">
        <v>1</v>
      </c>
      <c r="AB1393">
        <v>20323</v>
      </c>
      <c r="AC1393">
        <v>20123</v>
      </c>
      <c r="AD1393">
        <v>20454</v>
      </c>
      <c r="AE1393">
        <v>20335</v>
      </c>
      <c r="AF1393">
        <v>20333</v>
      </c>
      <c r="AG1393">
        <v>20122</v>
      </c>
      <c r="AH1393">
        <v>5</v>
      </c>
      <c r="AI1393">
        <v>7</v>
      </c>
      <c r="AJ1393">
        <v>7</v>
      </c>
      <c r="AK1393">
        <v>7</v>
      </c>
      <c r="AL1393">
        <v>7</v>
      </c>
      <c r="AM1393">
        <v>7</v>
      </c>
    </row>
    <row r="1394" spans="1:39" ht="132" x14ac:dyDescent="0.15">
      <c r="A1394" s="1"/>
      <c r="B1394" s="35">
        <v>640189</v>
      </c>
      <c r="C1394" s="36">
        <v>4</v>
      </c>
      <c r="D1394" s="35">
        <v>189</v>
      </c>
      <c r="E1394" s="35">
        <v>640190</v>
      </c>
      <c r="F1394" s="37" t="s">
        <v>92</v>
      </c>
      <c r="G1394" s="37" t="s">
        <v>60</v>
      </c>
      <c r="H1394" s="38" t="str">
        <f t="shared" si="109"/>
        <v>[{"item_id":1,"count":140000}]</v>
      </c>
      <c r="I1394" s="39"/>
      <c r="J1394" s="39" t="str">
        <f t="shared" si="110"/>
        <v>[
{"monster_id":20143,"level":245,"stage":7,"spos":1,"cpos":1},
{"monster_id":20472,"level":245,"stage":7,"spos":2,"cpos":2},
{"monster_id":20332,"level":245,"stage":7,"spos":3,"cpos":3},
{"monster_id":20445,"level":245,"stage":7,"spos":4,"cpos":4},
{"monster_id":20036,"level":245,"stage":7,"spos":5,"cpos":5},
{"monster_id":20032,"level":245,"stage":7,"spos":6,"cpos":6}
]</v>
      </c>
      <c r="L1394" s="3">
        <f t="shared" si="111"/>
        <v>4</v>
      </c>
      <c r="M1394" s="3">
        <f t="shared" si="112"/>
        <v>9</v>
      </c>
      <c r="S1394" s="24" t="s">
        <v>73</v>
      </c>
      <c r="X1394">
        <v>70073</v>
      </c>
      <c r="Z1394">
        <f t="shared" si="108"/>
        <v>245</v>
      </c>
      <c r="AA1394">
        <v>1</v>
      </c>
      <c r="AB1394">
        <v>20143</v>
      </c>
      <c r="AC1394">
        <v>20472</v>
      </c>
      <c r="AD1394">
        <v>20332</v>
      </c>
      <c r="AE1394">
        <v>20445</v>
      </c>
      <c r="AF1394">
        <v>20036</v>
      </c>
      <c r="AG1394">
        <v>20032</v>
      </c>
      <c r="AH1394">
        <v>7</v>
      </c>
      <c r="AI1394">
        <v>7</v>
      </c>
      <c r="AJ1394">
        <v>7</v>
      </c>
      <c r="AK1394">
        <v>7</v>
      </c>
      <c r="AL1394">
        <v>7</v>
      </c>
      <c r="AM1394">
        <v>7</v>
      </c>
    </row>
    <row r="1395" spans="1:39" ht="132" x14ac:dyDescent="0.15">
      <c r="A1395" s="1"/>
      <c r="B1395" s="35">
        <v>640190</v>
      </c>
      <c r="C1395" s="36">
        <v>4</v>
      </c>
      <c r="D1395" s="35">
        <v>190</v>
      </c>
      <c r="E1395" s="36">
        <v>640191</v>
      </c>
      <c r="F1395" s="37" t="s">
        <v>92</v>
      </c>
      <c r="G1395" s="37" t="s">
        <v>60</v>
      </c>
      <c r="H1395" s="38" t="str">
        <f t="shared" si="109"/>
        <v>[{"item_id":173,"count":21}]</v>
      </c>
      <c r="I1395" s="39">
        <v>1</v>
      </c>
      <c r="J1395" s="39" t="str">
        <f>"[
{""monster_id"":"&amp;AB1395&amp;",""level"":"&amp;Z1395&amp;",""stage"":"&amp;AH1395&amp;",""spos"":1,""cpos"":1,""boss"":1},
{""monster_id"":"&amp;AC1395&amp;",""level"":"&amp;Z1395&amp;",""stage"":"&amp;AI1395&amp;",""spos"":2,""cpos"":2},
{""monster_id"":"&amp;AD1395&amp;",""level"":"&amp;Z1395&amp;",""stage"":"&amp;AJ1395&amp;",""spos"":3,""cpos"":3},
{""monster_id"":"&amp;AE1395&amp;",""level"":"&amp;Z1395&amp;",""stage"":"&amp;AK1395&amp;",""spos"":4,""cpos"":4},
{""monster_id"":"&amp;AF1395&amp;",""level"":"&amp;Z1395&amp;",""stage"":"&amp;AL1395&amp;",""spos"":5,""cpos"":5},
{""monster_id"":"&amp;AG1395&amp;",""level"":"&amp;Z1395&amp;",""stage"":"&amp;AM1395&amp;",""spos"":6,""cpos"":6}
]"</f>
        <v>[
{"monster_id":20386,"level":247,"stage":5,"spos":1,"cpos":1,"boss":1},
{"monster_id":20073,"level":247,"stage":7,"spos":2,"cpos":2},
{"monster_id":20185,"level":247,"stage":7,"spos":3,"cpos":3},
{"monster_id":20406,"level":247,"stage":7,"spos":4,"cpos":4},
{"monster_id":20083,"level":247,"stage":7,"spos":5,"cpos":5},
{"monster_id":20014,"level":247,"stage":7,"spos":6,"cpos":6}
]</v>
      </c>
      <c r="L1395" s="3">
        <f t="shared" si="111"/>
        <v>0</v>
      </c>
      <c r="M1395" s="3">
        <f t="shared" si="112"/>
        <v>0</v>
      </c>
      <c r="T1395" s="24" t="str">
        <f>"{""item_id"":"&amp;W1395&amp;",""count"":21}"</f>
        <v>{"item_id":173,"count":21}</v>
      </c>
      <c r="W1395">
        <v>173</v>
      </c>
      <c r="X1395">
        <v>70073</v>
      </c>
      <c r="Z1395">
        <f t="shared" si="108"/>
        <v>247</v>
      </c>
      <c r="AA1395">
        <v>2</v>
      </c>
      <c r="AB1395">
        <v>20386</v>
      </c>
      <c r="AC1395">
        <v>20073</v>
      </c>
      <c r="AD1395">
        <v>20185</v>
      </c>
      <c r="AE1395">
        <v>20406</v>
      </c>
      <c r="AF1395">
        <v>20083</v>
      </c>
      <c r="AG1395">
        <v>20014</v>
      </c>
      <c r="AH1395">
        <v>5</v>
      </c>
      <c r="AI1395">
        <v>7</v>
      </c>
      <c r="AJ1395">
        <v>7</v>
      </c>
      <c r="AK1395">
        <v>7</v>
      </c>
      <c r="AL1395">
        <v>7</v>
      </c>
      <c r="AM1395">
        <v>7</v>
      </c>
    </row>
    <row r="1396" spans="1:39" ht="132" x14ac:dyDescent="0.15">
      <c r="A1396" s="1"/>
      <c r="B1396" s="35">
        <v>640191</v>
      </c>
      <c r="C1396" s="36">
        <v>4</v>
      </c>
      <c r="D1396" s="35">
        <v>191</v>
      </c>
      <c r="E1396" s="35">
        <v>640192</v>
      </c>
      <c r="F1396" s="37" t="s">
        <v>92</v>
      </c>
      <c r="G1396" s="37" t="s">
        <v>60</v>
      </c>
      <c r="H1396" s="38" t="str">
        <f t="shared" si="109"/>
        <v>[{"item_id":4,"count":140000}]</v>
      </c>
      <c r="I1396" s="39"/>
      <c r="J1396" s="39" t="str">
        <f t="shared" si="110"/>
        <v>[
{"monster_id":20312,"level":248,"stage":5,"spos":1,"cpos":1},
{"monster_id":20162,"level":248,"stage":7,"spos":2,"cpos":2},
{"monster_id":20445,"level":248,"stage":7,"spos":3,"cpos":3},
{"monster_id":20056,"level":248,"stage":7,"spos":4,"cpos":4},
{"monster_id":20435,"level":248,"stage":5,"spos":5,"cpos":5},
{"monster_id":20164,"level":248,"stage":7,"spos":6,"cpos":6}
]</v>
      </c>
      <c r="L1396" s="3">
        <f t="shared" si="111"/>
        <v>1</v>
      </c>
      <c r="M1396" s="3">
        <f t="shared" si="112"/>
        <v>1</v>
      </c>
      <c r="R1396" s="24" t="s">
        <v>72</v>
      </c>
      <c r="X1396">
        <v>70073</v>
      </c>
      <c r="Z1396">
        <f t="shared" si="108"/>
        <v>248</v>
      </c>
      <c r="AA1396">
        <v>1</v>
      </c>
      <c r="AB1396">
        <v>20312</v>
      </c>
      <c r="AC1396">
        <v>20162</v>
      </c>
      <c r="AD1396">
        <v>20445</v>
      </c>
      <c r="AE1396">
        <v>20056</v>
      </c>
      <c r="AF1396">
        <v>20435</v>
      </c>
      <c r="AG1396">
        <v>20164</v>
      </c>
      <c r="AH1396">
        <v>5</v>
      </c>
      <c r="AI1396">
        <v>7</v>
      </c>
      <c r="AJ1396">
        <v>7</v>
      </c>
      <c r="AK1396">
        <v>7</v>
      </c>
      <c r="AL1396">
        <v>5</v>
      </c>
      <c r="AM1396">
        <v>7</v>
      </c>
    </row>
    <row r="1397" spans="1:39" ht="132" x14ac:dyDescent="0.15">
      <c r="A1397" s="1"/>
      <c r="B1397" s="35">
        <v>640192</v>
      </c>
      <c r="C1397" s="36">
        <v>4</v>
      </c>
      <c r="D1397" s="35">
        <v>192</v>
      </c>
      <c r="E1397" s="36">
        <v>640193</v>
      </c>
      <c r="F1397" s="37" t="s">
        <v>92</v>
      </c>
      <c r="G1397" s="37" t="s">
        <v>60</v>
      </c>
      <c r="H1397" s="38" t="str">
        <f t="shared" si="109"/>
        <v>[{"item_id":1,"count":140000}]</v>
      </c>
      <c r="I1397" s="39"/>
      <c r="J1397" s="39" t="str">
        <f t="shared" si="110"/>
        <v>[
{"monster_id":20173,"level":249,"stage":7,"spos":1,"cpos":1},
{"monster_id":20026,"level":249,"stage":7,"spos":2,"cpos":2},
{"monster_id":20043,"level":249,"stage":7,"spos":3,"cpos":3},
{"monster_id":20456,"level":249,"stage":7,"spos":4,"cpos":4},
{"monster_id":20086,"level":249,"stage":7,"spos":5,"cpos":5},
{"monster_id":20375,"level":249,"stage":5,"spos":6,"cpos":6}
]</v>
      </c>
      <c r="L1397" s="3">
        <f t="shared" si="111"/>
        <v>2</v>
      </c>
      <c r="M1397" s="3">
        <f t="shared" si="112"/>
        <v>2</v>
      </c>
      <c r="S1397" s="24" t="s">
        <v>73</v>
      </c>
      <c r="X1397">
        <v>70073</v>
      </c>
      <c r="Z1397">
        <f t="shared" si="108"/>
        <v>249</v>
      </c>
      <c r="AA1397">
        <v>1</v>
      </c>
      <c r="AB1397">
        <v>20173</v>
      </c>
      <c r="AC1397">
        <v>20026</v>
      </c>
      <c r="AD1397">
        <v>20043</v>
      </c>
      <c r="AE1397">
        <v>20456</v>
      </c>
      <c r="AF1397">
        <v>20086</v>
      </c>
      <c r="AG1397">
        <v>20375</v>
      </c>
      <c r="AH1397">
        <v>7</v>
      </c>
      <c r="AI1397">
        <v>7</v>
      </c>
      <c r="AJ1397">
        <v>7</v>
      </c>
      <c r="AK1397">
        <v>7</v>
      </c>
      <c r="AL1397">
        <v>7</v>
      </c>
      <c r="AM1397">
        <v>5</v>
      </c>
    </row>
    <row r="1398" spans="1:39" ht="132" x14ac:dyDescent="0.15">
      <c r="A1398" s="1"/>
      <c r="B1398" s="35">
        <v>640193</v>
      </c>
      <c r="C1398" s="36">
        <v>4</v>
      </c>
      <c r="D1398" s="35">
        <v>193</v>
      </c>
      <c r="E1398" s="35">
        <v>640194</v>
      </c>
      <c r="F1398" s="37" t="s">
        <v>92</v>
      </c>
      <c r="G1398" s="37" t="s">
        <v>60</v>
      </c>
      <c r="H1398" s="38" t="str">
        <f t="shared" si="109"/>
        <v>[{"item_id":4,"count":140000}]</v>
      </c>
      <c r="I1398" s="39"/>
      <c r="J1398" s="39" t="str">
        <f t="shared" si="110"/>
        <v>[
{"monster_id":20036,"level":250,"stage":7,"spos":1,"cpos":1},
{"monster_id":20445,"level":250,"stage":7,"spos":2,"cpos":2},
{"monster_id":20124,"level":250,"stage":7,"spos":3,"cpos":3},
{"monster_id":20066,"level":250,"stage":7,"spos":4,"cpos":4},
{"monster_id":20345,"level":250,"stage":7,"spos":5,"cpos":5},
{"monster_id":20055,"level":250,"stage":7,"spos":6,"cpos":6}
]</v>
      </c>
      <c r="L1398" s="3">
        <f t="shared" si="111"/>
        <v>3</v>
      </c>
      <c r="M1398" s="3">
        <f t="shared" si="112"/>
        <v>3</v>
      </c>
      <c r="R1398" s="24" t="s">
        <v>72</v>
      </c>
      <c r="X1398">
        <v>70073</v>
      </c>
      <c r="Z1398">
        <f t="shared" si="108"/>
        <v>250</v>
      </c>
      <c r="AA1398">
        <v>1</v>
      </c>
      <c r="AB1398">
        <v>20036</v>
      </c>
      <c r="AC1398">
        <v>20445</v>
      </c>
      <c r="AD1398">
        <v>20124</v>
      </c>
      <c r="AE1398">
        <v>20066</v>
      </c>
      <c r="AF1398">
        <v>20345</v>
      </c>
      <c r="AG1398">
        <v>20055</v>
      </c>
      <c r="AH1398">
        <v>7</v>
      </c>
      <c r="AI1398">
        <v>7</v>
      </c>
      <c r="AJ1398">
        <v>7</v>
      </c>
      <c r="AK1398">
        <v>7</v>
      </c>
      <c r="AL1398">
        <v>7</v>
      </c>
      <c r="AM1398">
        <v>7</v>
      </c>
    </row>
    <row r="1399" spans="1:39" ht="132" x14ac:dyDescent="0.15">
      <c r="A1399" s="1"/>
      <c r="B1399" s="35">
        <v>640194</v>
      </c>
      <c r="C1399" s="36">
        <v>4</v>
      </c>
      <c r="D1399" s="35">
        <v>194</v>
      </c>
      <c r="E1399" s="36">
        <v>640195</v>
      </c>
      <c r="F1399" s="37" t="s">
        <v>92</v>
      </c>
      <c r="G1399" s="37" t="s">
        <v>60</v>
      </c>
      <c r="H1399" s="38" t="str">
        <f t="shared" si="109"/>
        <v>[{"item_id":1,"count":140000}]</v>
      </c>
      <c r="I1399" s="39"/>
      <c r="J1399" s="39" t="str">
        <f t="shared" ref="J1399:J1462" si="113">"[
{""monster_id"":"&amp;AB1399&amp;",""level"":"&amp;Z1399&amp;",""stage"":"&amp;AH1399&amp;",""spos"":1,""cpos"":1},
{""monster_id"":"&amp;AC1399&amp;",""level"":"&amp;Z1399&amp;",""stage"":"&amp;AI1399&amp;",""spos"":2,""cpos"":2},
{""monster_id"":"&amp;AD1399&amp;",""level"":"&amp;Z1399&amp;",""stage"":"&amp;AJ1399&amp;",""spos"":3,""cpos"":3},
{""monster_id"":"&amp;AE1399&amp;",""level"":"&amp;Z1399&amp;",""stage"":"&amp;AK1399&amp;",""spos"":4,""cpos"":4},
{""monster_id"":"&amp;AF1399&amp;",""level"":"&amp;Z1399&amp;",""stage"":"&amp;AL1399&amp;",""spos"":5,""cpos"":5},
{""monster_id"":"&amp;AG1399&amp;",""level"":"&amp;Z1399&amp;",""stage"":"&amp;AM1399&amp;",""spos"":6,""cpos"":6}
]"</f>
        <v>[
{"monster_id":20116,"level":251,"stage":7,"spos":1,"cpos":1},
{"monster_id":20056,"level":251,"stage":7,"spos":2,"cpos":2},
{"monster_id":20374,"level":251,"stage":5,"spos":3,"cpos":3},
{"monster_id":20136,"level":251,"stage":7,"spos":4,"cpos":4},
{"monster_id":20036,"level":251,"stage":7,"spos":5,"cpos":5},
{"monster_id":20124,"level":251,"stage":7,"spos":6,"cpos":6}
]</v>
      </c>
      <c r="L1399" s="3">
        <f t="shared" si="111"/>
        <v>4</v>
      </c>
      <c r="M1399" s="3">
        <f t="shared" si="112"/>
        <v>4</v>
      </c>
      <c r="S1399" s="24" t="s">
        <v>73</v>
      </c>
      <c r="X1399">
        <v>70073</v>
      </c>
      <c r="Z1399">
        <f t="shared" ref="Z1399:Z1462" si="114">Z1398+AA1399</f>
        <v>251</v>
      </c>
      <c r="AA1399">
        <v>1</v>
      </c>
      <c r="AB1399">
        <v>20116</v>
      </c>
      <c r="AC1399">
        <v>20056</v>
      </c>
      <c r="AD1399">
        <v>20374</v>
      </c>
      <c r="AE1399">
        <v>20136</v>
      </c>
      <c r="AF1399">
        <v>20036</v>
      </c>
      <c r="AG1399">
        <v>20124</v>
      </c>
      <c r="AH1399">
        <v>7</v>
      </c>
      <c r="AI1399">
        <v>7</v>
      </c>
      <c r="AJ1399">
        <v>5</v>
      </c>
      <c r="AK1399">
        <v>7</v>
      </c>
      <c r="AL1399">
        <v>7</v>
      </c>
      <c r="AM1399">
        <v>7</v>
      </c>
    </row>
    <row r="1400" spans="1:39" ht="132" x14ac:dyDescent="0.15">
      <c r="A1400" s="1"/>
      <c r="B1400" s="35">
        <v>640195</v>
      </c>
      <c r="C1400" s="36">
        <v>4</v>
      </c>
      <c r="D1400" s="35">
        <v>195</v>
      </c>
      <c r="E1400" s="35">
        <v>640196</v>
      </c>
      <c r="F1400" s="37" t="s">
        <v>92</v>
      </c>
      <c r="G1400" s="37" t="s">
        <v>60</v>
      </c>
      <c r="H1400" s="38" t="str">
        <f t="shared" ref="H1400:H1463" si="115">"["&amp;R1400&amp;S1400&amp;T1400&amp;U1400&amp;"]"</f>
        <v>[{"item_id":174,"count":16}]</v>
      </c>
      <c r="I1400" s="39">
        <v>1</v>
      </c>
      <c r="J1400" s="39" t="str">
        <f>"[
{""monster_id"":"&amp;AB1400&amp;",""level"":"&amp;Z1400&amp;",""stage"":"&amp;AH1400&amp;",""spos"":1,""cpos"":1,""boss"":1},
{""monster_id"":"&amp;AC1400&amp;",""level"":"&amp;Z1400&amp;",""stage"":"&amp;AI1400&amp;",""spos"":2,""cpos"":2},
{""monster_id"":"&amp;AD1400&amp;",""level"":"&amp;Z1400&amp;",""stage"":"&amp;AJ1400&amp;",""spos"":3,""cpos"":3},
{""monster_id"":"&amp;AE1400&amp;",""level"":"&amp;Z1400&amp;",""stage"":"&amp;AK1400&amp;",""spos"":4,""cpos"":4},
{""monster_id"":"&amp;AF1400&amp;",""level"":"&amp;Z1400&amp;",""stage"":"&amp;AL1400&amp;",""spos"":5,""cpos"":5},
{""monster_id"":"&amp;AG1400&amp;",""level"":"&amp;Z1400&amp;",""stage"":"&amp;AM1400&amp;",""spos"":6,""cpos"":6}
]"</f>
        <v>[
{"monster_id":20084,"level":253,"stage":7,"spos":1,"cpos":1,"boss":1},
{"monster_id":20373,"level":253,"stage":5,"spos":2,"cpos":2},
{"monster_id":20366,"level":253,"stage":7,"spos":3,"cpos":3},
{"monster_id":20084,"level":253,"stage":7,"spos":4,"cpos":4},
{"monster_id":20395,"level":253,"stage":7,"spos":5,"cpos":5},
{"monster_id":20465,"level":253,"stage":7,"spos":6,"cpos":6}
]</v>
      </c>
      <c r="L1400" s="3">
        <f t="shared" si="111"/>
        <v>0</v>
      </c>
      <c r="M1400" s="3">
        <f t="shared" si="112"/>
        <v>5</v>
      </c>
      <c r="T1400" s="24" t="str">
        <f>"{""item_id"":"&amp;W1400&amp;",""count"":16}"</f>
        <v>{"item_id":174,"count":16}</v>
      </c>
      <c r="W1400">
        <v>174</v>
      </c>
      <c r="X1400">
        <v>70073</v>
      </c>
      <c r="Z1400">
        <f t="shared" si="114"/>
        <v>253</v>
      </c>
      <c r="AA1400">
        <v>2</v>
      </c>
      <c r="AB1400">
        <v>20084</v>
      </c>
      <c r="AC1400">
        <v>20373</v>
      </c>
      <c r="AD1400">
        <v>20366</v>
      </c>
      <c r="AE1400">
        <v>20084</v>
      </c>
      <c r="AF1400">
        <v>20395</v>
      </c>
      <c r="AG1400">
        <v>20465</v>
      </c>
      <c r="AH1400">
        <v>7</v>
      </c>
      <c r="AI1400">
        <v>5</v>
      </c>
      <c r="AJ1400">
        <v>7</v>
      </c>
      <c r="AK1400">
        <v>7</v>
      </c>
      <c r="AL1400">
        <v>7</v>
      </c>
      <c r="AM1400">
        <v>7</v>
      </c>
    </row>
    <row r="1401" spans="1:39" ht="132" x14ac:dyDescent="0.15">
      <c r="A1401" s="1"/>
      <c r="B1401" s="35">
        <v>640196</v>
      </c>
      <c r="C1401" s="36">
        <v>4</v>
      </c>
      <c r="D1401" s="35">
        <v>196</v>
      </c>
      <c r="E1401" s="36">
        <v>640197</v>
      </c>
      <c r="F1401" s="37" t="s">
        <v>92</v>
      </c>
      <c r="G1401" s="37" t="s">
        <v>60</v>
      </c>
      <c r="H1401" s="38" t="str">
        <f t="shared" si="115"/>
        <v>[{"item_id":4,"count":140000}]</v>
      </c>
      <c r="I1401" s="39"/>
      <c r="J1401" s="39" t="str">
        <f t="shared" si="113"/>
        <v>[
{"monster_id":20405,"level":254,"stage":7,"spos":1,"cpos":1},
{"monster_id":20384,"level":254,"stage":5,"spos":2,"cpos":2},
{"monster_id":20163,"level":254,"stage":7,"spos":3,"cpos":3},
{"monster_id":20166,"level":254,"stage":7,"spos":4,"cpos":4},
{"monster_id":20185,"level":254,"stage":7,"spos":5,"cpos":5},
{"monster_id":20393,"level":254,"stage":7,"spos":6,"cpos":6}
]</v>
      </c>
      <c r="L1401" s="3">
        <f t="shared" si="111"/>
        <v>1</v>
      </c>
      <c r="M1401" s="3">
        <f t="shared" si="112"/>
        <v>6</v>
      </c>
      <c r="R1401" s="24" t="s">
        <v>72</v>
      </c>
      <c r="X1401">
        <v>70073</v>
      </c>
      <c r="Z1401">
        <f t="shared" si="114"/>
        <v>254</v>
      </c>
      <c r="AA1401">
        <v>1</v>
      </c>
      <c r="AB1401">
        <v>20405</v>
      </c>
      <c r="AC1401">
        <v>20384</v>
      </c>
      <c r="AD1401">
        <v>20163</v>
      </c>
      <c r="AE1401">
        <v>20166</v>
      </c>
      <c r="AF1401">
        <v>20185</v>
      </c>
      <c r="AG1401">
        <v>20393</v>
      </c>
      <c r="AH1401">
        <v>7</v>
      </c>
      <c r="AI1401">
        <v>5</v>
      </c>
      <c r="AJ1401">
        <v>7</v>
      </c>
      <c r="AK1401">
        <v>7</v>
      </c>
      <c r="AL1401">
        <v>7</v>
      </c>
      <c r="AM1401">
        <v>7</v>
      </c>
    </row>
    <row r="1402" spans="1:39" ht="132" x14ac:dyDescent="0.15">
      <c r="A1402" s="1"/>
      <c r="B1402" s="35">
        <v>640197</v>
      </c>
      <c r="C1402" s="36">
        <v>4</v>
      </c>
      <c r="D1402" s="35">
        <v>197</v>
      </c>
      <c r="E1402" s="35">
        <v>640198</v>
      </c>
      <c r="F1402" s="37" t="s">
        <v>92</v>
      </c>
      <c r="G1402" s="37" t="s">
        <v>60</v>
      </c>
      <c r="H1402" s="38" t="str">
        <f t="shared" si="115"/>
        <v>[{"item_id":1,"count":140000}]</v>
      </c>
      <c r="I1402" s="39"/>
      <c r="J1402" s="39" t="str">
        <f t="shared" si="113"/>
        <v>[
{"monster_id":20472,"level":255,"stage":7,"spos":1,"cpos":1},
{"monster_id":20416,"level":255,"stage":7,"spos":2,"cpos":2},
{"monster_id":20356,"level":255,"stage":7,"spos":3,"cpos":3},
{"monster_id":20313,"level":255,"stage":5,"spos":4,"cpos":4},
{"monster_id":20165,"level":255,"stage":7,"spos":5,"cpos":5},
{"monster_id":20346,"level":255,"stage":7,"spos":6,"cpos":6}
]</v>
      </c>
      <c r="L1402" s="3">
        <f t="shared" si="111"/>
        <v>2</v>
      </c>
      <c r="M1402" s="3">
        <f t="shared" si="112"/>
        <v>7</v>
      </c>
      <c r="S1402" s="24" t="s">
        <v>73</v>
      </c>
      <c r="X1402">
        <v>70073</v>
      </c>
      <c r="Z1402">
        <f t="shared" si="114"/>
        <v>255</v>
      </c>
      <c r="AA1402">
        <v>1</v>
      </c>
      <c r="AB1402">
        <v>20472</v>
      </c>
      <c r="AC1402">
        <v>20416</v>
      </c>
      <c r="AD1402">
        <v>20356</v>
      </c>
      <c r="AE1402">
        <v>20313</v>
      </c>
      <c r="AF1402">
        <v>20165</v>
      </c>
      <c r="AG1402">
        <v>20346</v>
      </c>
      <c r="AH1402">
        <v>7</v>
      </c>
      <c r="AI1402">
        <v>7</v>
      </c>
      <c r="AJ1402">
        <v>7</v>
      </c>
      <c r="AK1402">
        <v>5</v>
      </c>
      <c r="AL1402">
        <v>7</v>
      </c>
      <c r="AM1402">
        <v>7</v>
      </c>
    </row>
    <row r="1403" spans="1:39" ht="132" x14ac:dyDescent="0.15">
      <c r="A1403" s="1"/>
      <c r="B1403" s="35">
        <v>640198</v>
      </c>
      <c r="C1403" s="36">
        <v>4</v>
      </c>
      <c r="D1403" s="35">
        <v>198</v>
      </c>
      <c r="E1403" s="36">
        <v>640199</v>
      </c>
      <c r="F1403" s="37" t="s">
        <v>92</v>
      </c>
      <c r="G1403" s="37" t="s">
        <v>60</v>
      </c>
      <c r="H1403" s="38" t="str">
        <f t="shared" si="115"/>
        <v>[{"item_id":4,"count":140000}]</v>
      </c>
      <c r="I1403" s="39"/>
      <c r="J1403" s="39" t="str">
        <f t="shared" si="113"/>
        <v>[
{"monster_id":20155,"level":256,"stage":7,"spos":1,"cpos":1},
{"monster_id":20033,"level":256,"stage":7,"spos":2,"cpos":2},
{"monster_id":20372,"level":256,"stage":5,"spos":3,"cpos":3},
{"monster_id":20084,"level":256,"stage":7,"spos":4,"cpos":4},
{"monster_id":20323,"level":256,"stage":5,"spos":5,"cpos":5},
{"monster_id":20415,"level":256,"stage":7,"spos":6,"cpos":6}
]</v>
      </c>
      <c r="L1403" s="3">
        <f t="shared" si="111"/>
        <v>3</v>
      </c>
      <c r="M1403" s="3">
        <f t="shared" si="112"/>
        <v>8</v>
      </c>
      <c r="R1403" s="24" t="s">
        <v>72</v>
      </c>
      <c r="X1403">
        <v>70073</v>
      </c>
      <c r="Z1403">
        <f t="shared" si="114"/>
        <v>256</v>
      </c>
      <c r="AA1403">
        <v>1</v>
      </c>
      <c r="AB1403">
        <v>20155</v>
      </c>
      <c r="AC1403">
        <v>20033</v>
      </c>
      <c r="AD1403">
        <v>20372</v>
      </c>
      <c r="AE1403">
        <v>20084</v>
      </c>
      <c r="AF1403">
        <v>20323</v>
      </c>
      <c r="AG1403">
        <v>20415</v>
      </c>
      <c r="AH1403">
        <v>7</v>
      </c>
      <c r="AI1403">
        <v>7</v>
      </c>
      <c r="AJ1403">
        <v>5</v>
      </c>
      <c r="AK1403">
        <v>7</v>
      </c>
      <c r="AL1403">
        <v>5</v>
      </c>
      <c r="AM1403">
        <v>7</v>
      </c>
    </row>
    <row r="1404" spans="1:39" ht="132" x14ac:dyDescent="0.15">
      <c r="A1404" s="1"/>
      <c r="B1404" s="35">
        <v>640199</v>
      </c>
      <c r="C1404" s="36">
        <v>4</v>
      </c>
      <c r="D1404" s="35">
        <v>199</v>
      </c>
      <c r="E1404" s="35">
        <v>640200</v>
      </c>
      <c r="F1404" s="37" t="s">
        <v>92</v>
      </c>
      <c r="G1404" s="37" t="s">
        <v>60</v>
      </c>
      <c r="H1404" s="38" t="str">
        <f t="shared" si="115"/>
        <v>[{"item_id":1,"count":140000}]</v>
      </c>
      <c r="I1404" s="39"/>
      <c r="J1404" s="39" t="str">
        <f t="shared" si="113"/>
        <v>[
{"monster_id":20062,"level":257,"stage":7,"spos":1,"cpos":1},
{"monster_id":20352,"level":257,"stage":7,"spos":2,"cpos":2},
{"monster_id":20423,"level":257,"stage":5,"spos":3,"cpos":3},
{"monster_id":20144,"level":257,"stage":7,"spos":4,"cpos":4},
{"monster_id":20064,"level":257,"stage":7,"spos":5,"cpos":5},
{"monster_id":20115,"level":257,"stage":7,"spos":6,"cpos":6}
]</v>
      </c>
      <c r="L1404" s="3">
        <f t="shared" si="111"/>
        <v>4</v>
      </c>
      <c r="M1404" s="3">
        <f t="shared" si="112"/>
        <v>9</v>
      </c>
      <c r="S1404" s="24" t="s">
        <v>73</v>
      </c>
      <c r="X1404">
        <v>70073</v>
      </c>
      <c r="Z1404">
        <f t="shared" si="114"/>
        <v>257</v>
      </c>
      <c r="AA1404">
        <v>1</v>
      </c>
      <c r="AB1404">
        <v>20062</v>
      </c>
      <c r="AC1404">
        <v>20352</v>
      </c>
      <c r="AD1404">
        <v>20423</v>
      </c>
      <c r="AE1404">
        <v>20144</v>
      </c>
      <c r="AF1404">
        <v>20064</v>
      </c>
      <c r="AG1404">
        <v>20115</v>
      </c>
      <c r="AH1404">
        <v>7</v>
      </c>
      <c r="AI1404">
        <v>7</v>
      </c>
      <c r="AJ1404">
        <v>5</v>
      </c>
      <c r="AK1404">
        <v>7</v>
      </c>
      <c r="AL1404">
        <v>7</v>
      </c>
      <c r="AM1404">
        <v>7</v>
      </c>
    </row>
    <row r="1405" spans="1:39" ht="132" x14ac:dyDescent="0.15">
      <c r="A1405" s="1"/>
      <c r="B1405" s="35">
        <v>640200</v>
      </c>
      <c r="C1405" s="36">
        <v>4</v>
      </c>
      <c r="D1405" s="35">
        <v>200</v>
      </c>
      <c r="E1405" s="36">
        <v>640201</v>
      </c>
      <c r="F1405" s="37" t="s">
        <v>92</v>
      </c>
      <c r="G1405" s="37" t="s">
        <v>60</v>
      </c>
      <c r="H1405" s="38" t="str">
        <f t="shared" si="115"/>
        <v>[{"item_id":70073,"count":27}]</v>
      </c>
      <c r="I1405" s="39">
        <v>1</v>
      </c>
      <c r="J1405" s="39" t="str">
        <f>"[
{""monster_id"":"&amp;AB1405&amp;",""level"":"&amp;Z1405&amp;",""stage"":"&amp;AH1405&amp;",""spos"":1,""cpos"":1,""boss"":1},
{""monster_id"":"&amp;AC1405&amp;",""level"":"&amp;Z1405&amp;",""stage"":"&amp;AI1405&amp;",""spos"":2,""cpos"":2},
{""monster_id"":"&amp;AD1405&amp;",""level"":"&amp;Z1405&amp;",""stage"":"&amp;AJ1405&amp;",""spos"":3,""cpos"":3},
{""monster_id"":"&amp;AE1405&amp;",""level"":"&amp;Z1405&amp;",""stage"":"&amp;AK1405&amp;",""spos"":4,""cpos"":4},
{""monster_id"":"&amp;AF1405&amp;",""level"":"&amp;Z1405&amp;",""stage"":"&amp;AL1405&amp;",""spos"":5,""cpos"":5},
{""monster_id"":"&amp;AG1405&amp;",""level"":"&amp;Z1405&amp;",""stage"":"&amp;AM1405&amp;",""spos"":6,""cpos"":6}
]"</f>
        <v>[
{"monster_id":20075,"level":259,"stage":7,"spos":1,"cpos":1,"boss":1},
{"monster_id":20073,"level":259,"stage":7,"spos":2,"cpos":2},
{"monster_id":20316,"level":259,"stage":5,"spos":3,"cpos":3},
{"monster_id":20123,"level":259,"stage":7,"spos":4,"cpos":4},
{"monster_id":20014,"level":259,"stage":7,"spos":5,"cpos":5},
{"monster_id":20186,"level":259,"stage":7,"spos":6,"cpos":6}
]</v>
      </c>
      <c r="L1405" s="3">
        <f t="shared" si="111"/>
        <v>0</v>
      </c>
      <c r="M1405" s="3">
        <f t="shared" si="112"/>
        <v>0</v>
      </c>
      <c r="U1405" s="24" t="str">
        <f>"{""item_id"":"&amp;X1405&amp;",""count"":27}"</f>
        <v>{"item_id":70073,"count":27}</v>
      </c>
      <c r="X1405">
        <v>70073</v>
      </c>
      <c r="Z1405">
        <f t="shared" si="114"/>
        <v>259</v>
      </c>
      <c r="AA1405">
        <v>2</v>
      </c>
      <c r="AB1405">
        <v>20075</v>
      </c>
      <c r="AC1405">
        <v>20073</v>
      </c>
      <c r="AD1405">
        <v>20316</v>
      </c>
      <c r="AE1405">
        <v>20123</v>
      </c>
      <c r="AF1405">
        <v>20014</v>
      </c>
      <c r="AG1405">
        <v>20186</v>
      </c>
      <c r="AH1405">
        <v>7</v>
      </c>
      <c r="AI1405">
        <v>7</v>
      </c>
      <c r="AJ1405">
        <v>5</v>
      </c>
      <c r="AK1405">
        <v>7</v>
      </c>
      <c r="AL1405">
        <v>7</v>
      </c>
      <c r="AM1405">
        <v>7</v>
      </c>
    </row>
    <row r="1406" spans="1:39" ht="132" x14ac:dyDescent="0.15">
      <c r="A1406" s="1"/>
      <c r="B1406" s="35">
        <v>640201</v>
      </c>
      <c r="C1406" s="36">
        <v>4</v>
      </c>
      <c r="D1406" s="35">
        <v>201</v>
      </c>
      <c r="E1406" s="35">
        <v>640202</v>
      </c>
      <c r="F1406" s="37" t="s">
        <v>92</v>
      </c>
      <c r="G1406" s="37" t="s">
        <v>60</v>
      </c>
      <c r="H1406" s="38" t="str">
        <f t="shared" si="115"/>
        <v>[{"item_id":4,"count":180000}]</v>
      </c>
      <c r="I1406" s="39"/>
      <c r="J1406" s="39" t="str">
        <f t="shared" si="113"/>
        <v>[
{"monster_id":20363,"level":260,"stage":7,"spos":1,"cpos":1},
{"monster_id":20472,"level":260,"stage":7,"spos":2,"cpos":2},
{"monster_id":20073,"level":260,"stage":7,"spos":3,"cpos":3},
{"monster_id":20454,"level":260,"stage":7,"spos":4,"cpos":4},
{"monster_id":20462,"level":260,"stage":7,"spos":5,"cpos":5},
{"monster_id":20433,"level":260,"stage":5,"spos":6,"cpos":6}
]</v>
      </c>
      <c r="L1406" s="3">
        <f t="shared" si="111"/>
        <v>1</v>
      </c>
      <c r="M1406" s="3">
        <f t="shared" si="112"/>
        <v>1</v>
      </c>
      <c r="R1406" s="24" t="s">
        <v>74</v>
      </c>
      <c r="X1406">
        <v>70073</v>
      </c>
      <c r="Z1406">
        <f t="shared" si="114"/>
        <v>260</v>
      </c>
      <c r="AA1406">
        <v>1</v>
      </c>
      <c r="AB1406">
        <v>20363</v>
      </c>
      <c r="AC1406">
        <v>20472</v>
      </c>
      <c r="AD1406">
        <v>20073</v>
      </c>
      <c r="AE1406">
        <v>20454</v>
      </c>
      <c r="AF1406">
        <v>20462</v>
      </c>
      <c r="AG1406">
        <v>20433</v>
      </c>
      <c r="AH1406">
        <v>7</v>
      </c>
      <c r="AI1406">
        <v>7</v>
      </c>
      <c r="AJ1406">
        <v>7</v>
      </c>
      <c r="AK1406">
        <v>7</v>
      </c>
      <c r="AL1406">
        <v>7</v>
      </c>
      <c r="AM1406">
        <v>5</v>
      </c>
    </row>
    <row r="1407" spans="1:39" ht="132" x14ac:dyDescent="0.15">
      <c r="A1407" s="1"/>
      <c r="B1407" s="35">
        <v>640202</v>
      </c>
      <c r="C1407" s="36">
        <v>4</v>
      </c>
      <c r="D1407" s="35">
        <v>202</v>
      </c>
      <c r="E1407" s="36">
        <v>640203</v>
      </c>
      <c r="F1407" s="37" t="s">
        <v>92</v>
      </c>
      <c r="G1407" s="37" t="s">
        <v>60</v>
      </c>
      <c r="H1407" s="38" t="str">
        <f t="shared" si="115"/>
        <v>[{"item_id":1,"count":180000}]</v>
      </c>
      <c r="I1407" s="39"/>
      <c r="J1407" s="39" t="str">
        <f t="shared" si="113"/>
        <v>[
{"monster_id":20173,"level":261,"stage":7,"spos":1,"cpos":1},
{"monster_id":20456,"level":261,"stage":7,"spos":2,"cpos":2},
{"monster_id":20024,"level":261,"stage":7,"spos":3,"cpos":3},
{"monster_id":20464,"level":261,"stage":7,"spos":4,"cpos":4},
{"monster_id":20315,"level":261,"stage":5,"spos":5,"cpos":5},
{"monster_id":20114,"level":261,"stage":7,"spos":6,"cpos":6}
]</v>
      </c>
      <c r="L1407" s="3">
        <f t="shared" si="111"/>
        <v>2</v>
      </c>
      <c r="M1407" s="3">
        <f t="shared" si="112"/>
        <v>2</v>
      </c>
      <c r="S1407" s="24" t="s">
        <v>75</v>
      </c>
      <c r="X1407">
        <v>70073</v>
      </c>
      <c r="Z1407">
        <f t="shared" si="114"/>
        <v>261</v>
      </c>
      <c r="AA1407">
        <v>1</v>
      </c>
      <c r="AB1407">
        <v>20173</v>
      </c>
      <c r="AC1407">
        <v>20456</v>
      </c>
      <c r="AD1407">
        <v>20024</v>
      </c>
      <c r="AE1407">
        <v>20464</v>
      </c>
      <c r="AF1407">
        <v>20315</v>
      </c>
      <c r="AG1407">
        <v>20114</v>
      </c>
      <c r="AH1407">
        <v>7</v>
      </c>
      <c r="AI1407">
        <v>7</v>
      </c>
      <c r="AJ1407">
        <v>7</v>
      </c>
      <c r="AK1407">
        <v>7</v>
      </c>
      <c r="AL1407">
        <v>5</v>
      </c>
      <c r="AM1407">
        <v>7</v>
      </c>
    </row>
    <row r="1408" spans="1:39" ht="132" x14ac:dyDescent="0.15">
      <c r="A1408" s="1"/>
      <c r="B1408" s="35">
        <v>640203</v>
      </c>
      <c r="C1408" s="36">
        <v>4</v>
      </c>
      <c r="D1408" s="35">
        <v>203</v>
      </c>
      <c r="E1408" s="35">
        <v>640204</v>
      </c>
      <c r="F1408" s="37" t="s">
        <v>92</v>
      </c>
      <c r="G1408" s="37" t="s">
        <v>60</v>
      </c>
      <c r="H1408" s="38" t="str">
        <f t="shared" si="115"/>
        <v>[{"item_id":4,"count":180000}]</v>
      </c>
      <c r="I1408" s="39"/>
      <c r="J1408" s="39" t="str">
        <f t="shared" si="113"/>
        <v>[
{"monster_id":20403,"level":262,"stage":7,"spos":1,"cpos":1},
{"monster_id":20082,"level":262,"stage":7,"spos":2,"cpos":2},
{"monster_id":20433,"level":262,"stage":5,"spos":3,"cpos":3},
{"monster_id":20036,"level":262,"stage":7,"spos":4,"cpos":4},
{"monster_id":20406,"level":262,"stage":7,"spos":5,"cpos":5},
{"monster_id":20125,"level":262,"stage":7,"spos":6,"cpos":6}
]</v>
      </c>
      <c r="L1408" s="3">
        <f t="shared" si="111"/>
        <v>3</v>
      </c>
      <c r="M1408" s="3">
        <f t="shared" si="112"/>
        <v>3</v>
      </c>
      <c r="R1408" s="24" t="s">
        <v>74</v>
      </c>
      <c r="X1408">
        <v>70073</v>
      </c>
      <c r="Z1408">
        <f t="shared" si="114"/>
        <v>262</v>
      </c>
      <c r="AA1408">
        <v>1</v>
      </c>
      <c r="AB1408">
        <v>20403</v>
      </c>
      <c r="AC1408">
        <v>20082</v>
      </c>
      <c r="AD1408">
        <v>20433</v>
      </c>
      <c r="AE1408">
        <v>20036</v>
      </c>
      <c r="AF1408">
        <v>20406</v>
      </c>
      <c r="AG1408">
        <v>20125</v>
      </c>
      <c r="AH1408">
        <v>7</v>
      </c>
      <c r="AI1408">
        <v>7</v>
      </c>
      <c r="AJ1408">
        <v>5</v>
      </c>
      <c r="AK1408">
        <v>7</v>
      </c>
      <c r="AL1408">
        <v>7</v>
      </c>
      <c r="AM1408">
        <v>7</v>
      </c>
    </row>
    <row r="1409" spans="1:39" ht="132" x14ac:dyDescent="0.15">
      <c r="A1409" s="1"/>
      <c r="B1409" s="35">
        <v>640204</v>
      </c>
      <c r="C1409" s="36">
        <v>4</v>
      </c>
      <c r="D1409" s="35">
        <v>204</v>
      </c>
      <c r="E1409" s="36">
        <v>640205</v>
      </c>
      <c r="F1409" s="37" t="s">
        <v>92</v>
      </c>
      <c r="G1409" s="37" t="s">
        <v>60</v>
      </c>
      <c r="H1409" s="38" t="str">
        <f t="shared" si="115"/>
        <v>[{"item_id":1,"count":180000}]</v>
      </c>
      <c r="I1409" s="39"/>
      <c r="J1409" s="39" t="str">
        <f t="shared" si="113"/>
        <v>[
{"monster_id":20452,"level":263,"stage":7,"spos":1,"cpos":1},
{"monster_id":20143,"level":263,"stage":7,"spos":2,"cpos":2},
{"monster_id":20085,"level":263,"stage":7,"spos":3,"cpos":3},
{"monster_id":20412,"level":263,"stage":7,"spos":4,"cpos":4},
{"monster_id":20116,"level":263,"stage":7,"spos":5,"cpos":5},
{"monster_id":20402,"level":263,"stage":7,"spos":6,"cpos":6}
]</v>
      </c>
      <c r="L1409" s="3">
        <f t="shared" si="111"/>
        <v>4</v>
      </c>
      <c r="M1409" s="3">
        <f t="shared" si="112"/>
        <v>4</v>
      </c>
      <c r="S1409" s="24" t="s">
        <v>75</v>
      </c>
      <c r="X1409">
        <v>70073</v>
      </c>
      <c r="Z1409">
        <f t="shared" si="114"/>
        <v>263</v>
      </c>
      <c r="AA1409">
        <v>1</v>
      </c>
      <c r="AB1409">
        <v>20452</v>
      </c>
      <c r="AC1409">
        <v>20143</v>
      </c>
      <c r="AD1409">
        <v>20085</v>
      </c>
      <c r="AE1409">
        <v>20412</v>
      </c>
      <c r="AF1409">
        <v>20116</v>
      </c>
      <c r="AG1409">
        <v>20402</v>
      </c>
      <c r="AH1409">
        <v>7</v>
      </c>
      <c r="AI1409">
        <v>7</v>
      </c>
      <c r="AJ1409">
        <v>7</v>
      </c>
      <c r="AK1409">
        <v>7</v>
      </c>
      <c r="AL1409">
        <v>7</v>
      </c>
      <c r="AM1409">
        <v>7</v>
      </c>
    </row>
    <row r="1410" spans="1:39" ht="132" x14ac:dyDescent="0.15">
      <c r="A1410" s="1"/>
      <c r="B1410" s="35">
        <v>640205</v>
      </c>
      <c r="C1410" s="36">
        <v>4</v>
      </c>
      <c r="D1410" s="35">
        <v>205</v>
      </c>
      <c r="E1410" s="35">
        <v>640206</v>
      </c>
      <c r="F1410" s="37" t="s">
        <v>92</v>
      </c>
      <c r="G1410" s="37" t="s">
        <v>60</v>
      </c>
      <c r="H1410" s="38" t="str">
        <f t="shared" si="115"/>
        <v>[{"item_id":171,"count":26}]</v>
      </c>
      <c r="I1410" s="39">
        <v>1</v>
      </c>
      <c r="J1410" s="39" t="str">
        <f>"[
{""monster_id"":"&amp;AB1410&amp;",""level"":"&amp;Z1410&amp;",""stage"":"&amp;AH1410&amp;",""spos"":1,""cpos"":1,""boss"":1},
{""monster_id"":"&amp;AC1410&amp;",""level"":"&amp;Z1410&amp;",""stage"":"&amp;AI1410&amp;",""spos"":2,""cpos"":2},
{""monster_id"":"&amp;AD1410&amp;",""level"":"&amp;Z1410&amp;",""stage"":"&amp;AJ1410&amp;",""spos"":3,""cpos"":3},
{""monster_id"":"&amp;AE1410&amp;",""level"":"&amp;Z1410&amp;",""stage"":"&amp;AK1410&amp;",""spos"":4,""cpos"":4},
{""monster_id"":"&amp;AF1410&amp;",""level"":"&amp;Z1410&amp;",""stage"":"&amp;AL1410&amp;",""spos"":5,""cpos"":5},
{""monster_id"":"&amp;AG1410&amp;",""level"":"&amp;Z1410&amp;",""stage"":"&amp;AM1410&amp;",""spos"":6,""cpos"":6}
]"</f>
        <v>[
{"monster_id":20053,"level":265,"stage":7,"spos":1,"cpos":1,"boss":1},
{"monster_id":20385,"level":265,"stage":5,"spos":2,"cpos":2},
{"monster_id":20052,"level":265,"stage":7,"spos":3,"cpos":3},
{"monster_id":20015,"level":265,"stage":7,"spos":4,"cpos":4},
{"monster_id":20124,"level":265,"stage":7,"spos":5,"cpos":5},
{"monster_id":20456,"level":265,"stage":7,"spos":6,"cpos":6}
]</v>
      </c>
      <c r="L1410" s="3">
        <f t="shared" si="111"/>
        <v>0</v>
      </c>
      <c r="M1410" s="3">
        <f t="shared" si="112"/>
        <v>5</v>
      </c>
      <c r="T1410" s="24" t="str">
        <f>"{""item_id"":"&amp;W1410&amp;",""count"":26}"</f>
        <v>{"item_id":171,"count":26}</v>
      </c>
      <c r="W1410">
        <v>171</v>
      </c>
      <c r="X1410">
        <v>70073</v>
      </c>
      <c r="Z1410">
        <f t="shared" si="114"/>
        <v>265</v>
      </c>
      <c r="AA1410">
        <v>2</v>
      </c>
      <c r="AB1410">
        <v>20053</v>
      </c>
      <c r="AC1410">
        <v>20385</v>
      </c>
      <c r="AD1410">
        <v>20052</v>
      </c>
      <c r="AE1410">
        <v>20015</v>
      </c>
      <c r="AF1410">
        <v>20124</v>
      </c>
      <c r="AG1410">
        <v>20456</v>
      </c>
      <c r="AH1410">
        <v>7</v>
      </c>
      <c r="AI1410">
        <v>5</v>
      </c>
      <c r="AJ1410">
        <v>7</v>
      </c>
      <c r="AK1410">
        <v>7</v>
      </c>
      <c r="AL1410">
        <v>7</v>
      </c>
      <c r="AM1410">
        <v>7</v>
      </c>
    </row>
    <row r="1411" spans="1:39" ht="132" x14ac:dyDescent="0.15">
      <c r="A1411" s="1"/>
      <c r="B1411" s="35">
        <v>640206</v>
      </c>
      <c r="C1411" s="36">
        <v>4</v>
      </c>
      <c r="D1411" s="35">
        <v>206</v>
      </c>
      <c r="E1411" s="36">
        <v>640207</v>
      </c>
      <c r="F1411" s="37" t="s">
        <v>92</v>
      </c>
      <c r="G1411" s="37" t="s">
        <v>60</v>
      </c>
      <c r="H1411" s="38" t="str">
        <f t="shared" si="115"/>
        <v>[{"item_id":4,"count":180000}]</v>
      </c>
      <c r="I1411" s="39"/>
      <c r="J1411" s="39" t="str">
        <f t="shared" si="113"/>
        <v>[
{"monster_id":20073,"level":266,"stage":7,"spos":1,"cpos":1},
{"monster_id":20085,"level":266,"stage":7,"spos":2,"cpos":2},
{"monster_id":20476,"level":266,"stage":7,"spos":3,"cpos":3},
{"monster_id":20114,"level":266,"stage":7,"spos":4,"cpos":4},
{"monster_id":20074,"level":266,"stage":7,"spos":5,"cpos":5},
{"monster_id":20393,"level":266,"stage":7,"spos":6,"cpos":6}
]</v>
      </c>
      <c r="L1411" s="3">
        <f t="shared" si="111"/>
        <v>1</v>
      </c>
      <c r="M1411" s="3">
        <f t="shared" si="112"/>
        <v>6</v>
      </c>
      <c r="R1411" s="24" t="s">
        <v>74</v>
      </c>
      <c r="X1411">
        <v>70073</v>
      </c>
      <c r="Z1411">
        <f t="shared" si="114"/>
        <v>266</v>
      </c>
      <c r="AA1411">
        <v>1</v>
      </c>
      <c r="AB1411">
        <v>20073</v>
      </c>
      <c r="AC1411">
        <v>20085</v>
      </c>
      <c r="AD1411">
        <v>20476</v>
      </c>
      <c r="AE1411">
        <v>20114</v>
      </c>
      <c r="AF1411">
        <v>20074</v>
      </c>
      <c r="AG1411">
        <v>20393</v>
      </c>
      <c r="AH1411">
        <v>7</v>
      </c>
      <c r="AI1411">
        <v>7</v>
      </c>
      <c r="AJ1411">
        <v>7</v>
      </c>
      <c r="AK1411">
        <v>7</v>
      </c>
      <c r="AL1411">
        <v>7</v>
      </c>
      <c r="AM1411">
        <v>7</v>
      </c>
    </row>
    <row r="1412" spans="1:39" ht="132" x14ac:dyDescent="0.15">
      <c r="A1412" s="1"/>
      <c r="B1412" s="35">
        <v>640207</v>
      </c>
      <c r="C1412" s="36">
        <v>4</v>
      </c>
      <c r="D1412" s="35">
        <v>207</v>
      </c>
      <c r="E1412" s="35">
        <v>640208</v>
      </c>
      <c r="F1412" s="37" t="s">
        <v>92</v>
      </c>
      <c r="G1412" s="37" t="s">
        <v>60</v>
      </c>
      <c r="H1412" s="38" t="str">
        <f t="shared" si="115"/>
        <v>[{"item_id":1,"count":180000}]</v>
      </c>
      <c r="I1412" s="39"/>
      <c r="J1412" s="39" t="str">
        <f t="shared" si="113"/>
        <v>[
{"monster_id":20125,"level":267,"stage":7,"spos":1,"cpos":1},
{"monster_id":20176,"level":267,"stage":7,"spos":2,"cpos":2},
{"monster_id":20165,"level":267,"stage":7,"spos":3,"cpos":3},
{"monster_id":20383,"level":267,"stage":5,"spos":4,"cpos":4},
{"monster_id":20332,"level":267,"stage":7,"spos":5,"cpos":5},
{"monster_id":20382,"level":267,"stage":5,"spos":6,"cpos":6}
]</v>
      </c>
      <c r="L1412" s="3">
        <f t="shared" si="111"/>
        <v>2</v>
      </c>
      <c r="M1412" s="3">
        <f t="shared" si="112"/>
        <v>7</v>
      </c>
      <c r="S1412" s="24" t="s">
        <v>75</v>
      </c>
      <c r="X1412">
        <v>70073</v>
      </c>
      <c r="Z1412">
        <f t="shared" si="114"/>
        <v>267</v>
      </c>
      <c r="AA1412">
        <v>1</v>
      </c>
      <c r="AB1412">
        <v>20125</v>
      </c>
      <c r="AC1412">
        <v>20176</v>
      </c>
      <c r="AD1412">
        <v>20165</v>
      </c>
      <c r="AE1412">
        <v>20383</v>
      </c>
      <c r="AF1412">
        <v>20332</v>
      </c>
      <c r="AG1412">
        <v>20382</v>
      </c>
      <c r="AH1412">
        <v>7</v>
      </c>
      <c r="AI1412">
        <v>7</v>
      </c>
      <c r="AJ1412">
        <v>7</v>
      </c>
      <c r="AK1412">
        <v>5</v>
      </c>
      <c r="AL1412">
        <v>7</v>
      </c>
      <c r="AM1412">
        <v>5</v>
      </c>
    </row>
    <row r="1413" spans="1:39" ht="132" x14ac:dyDescent="0.15">
      <c r="A1413" s="1"/>
      <c r="B1413" s="35">
        <v>640208</v>
      </c>
      <c r="C1413" s="36">
        <v>4</v>
      </c>
      <c r="D1413" s="35">
        <v>208</v>
      </c>
      <c r="E1413" s="36">
        <v>640209</v>
      </c>
      <c r="F1413" s="37" t="s">
        <v>92</v>
      </c>
      <c r="G1413" s="37" t="s">
        <v>60</v>
      </c>
      <c r="H1413" s="38" t="str">
        <f t="shared" si="115"/>
        <v>[{"item_id":4,"count":180000}]</v>
      </c>
      <c r="I1413" s="39"/>
      <c r="J1413" s="39" t="str">
        <f t="shared" si="113"/>
        <v>[
{"monster_id":20115,"level":268,"stage":7,"spos":1,"cpos":1},
{"monster_id":20056,"level":268,"stage":7,"spos":2,"cpos":2},
{"monster_id":20146,"level":268,"stage":7,"spos":3,"cpos":3},
{"monster_id":20072,"level":268,"stage":7,"spos":4,"cpos":4},
{"monster_id":20012,"level":268,"stage":7,"spos":5,"cpos":5},
{"monster_id":20183,"level":268,"stage":7,"spos":6,"cpos":6}
]</v>
      </c>
      <c r="L1413" s="3">
        <f t="shared" si="111"/>
        <v>3</v>
      </c>
      <c r="M1413" s="3">
        <f t="shared" si="112"/>
        <v>8</v>
      </c>
      <c r="R1413" s="24" t="s">
        <v>74</v>
      </c>
      <c r="X1413">
        <v>70073</v>
      </c>
      <c r="Z1413">
        <f t="shared" si="114"/>
        <v>268</v>
      </c>
      <c r="AA1413">
        <v>1</v>
      </c>
      <c r="AB1413">
        <v>20115</v>
      </c>
      <c r="AC1413">
        <v>20056</v>
      </c>
      <c r="AD1413">
        <v>20146</v>
      </c>
      <c r="AE1413">
        <v>20072</v>
      </c>
      <c r="AF1413">
        <v>20012</v>
      </c>
      <c r="AG1413">
        <v>20183</v>
      </c>
      <c r="AH1413">
        <v>7</v>
      </c>
      <c r="AI1413">
        <v>7</v>
      </c>
      <c r="AJ1413">
        <v>7</v>
      </c>
      <c r="AK1413">
        <v>7</v>
      </c>
      <c r="AL1413">
        <v>7</v>
      </c>
      <c r="AM1413">
        <v>7</v>
      </c>
    </row>
    <row r="1414" spans="1:39" ht="132" x14ac:dyDescent="0.15">
      <c r="A1414" s="1"/>
      <c r="B1414" s="35">
        <v>640209</v>
      </c>
      <c r="C1414" s="36">
        <v>4</v>
      </c>
      <c r="D1414" s="35">
        <v>209</v>
      </c>
      <c r="E1414" s="35">
        <v>640210</v>
      </c>
      <c r="F1414" s="37" t="s">
        <v>92</v>
      </c>
      <c r="G1414" s="37" t="s">
        <v>60</v>
      </c>
      <c r="H1414" s="38" t="str">
        <f t="shared" si="115"/>
        <v>[{"item_id":1,"count":180000}]</v>
      </c>
      <c r="I1414" s="39"/>
      <c r="J1414" s="39" t="str">
        <f t="shared" si="113"/>
        <v>[
{"monster_id":20054,"level":269,"stage":7,"spos":1,"cpos":1},
{"monster_id":20415,"level":269,"stage":7,"spos":2,"cpos":2},
{"monster_id":20164,"level":269,"stage":7,"spos":3,"cpos":3},
{"monster_id":20453,"level":269,"stage":7,"spos":4,"cpos":4},
{"monster_id":20402,"level":269,"stage":7,"spos":5,"cpos":5},
{"monster_id":20052,"level":269,"stage":7,"spos":6,"cpos":6}
]</v>
      </c>
      <c r="L1414" s="3">
        <f t="shared" ref="L1414:L1477" si="116">MOD(B1414,5)</f>
        <v>4</v>
      </c>
      <c r="M1414" s="3">
        <f t="shared" ref="M1414:M1477" si="117">MOD(B1414,10)</f>
        <v>9</v>
      </c>
      <c r="S1414" s="24" t="s">
        <v>75</v>
      </c>
      <c r="X1414">
        <v>70073</v>
      </c>
      <c r="Z1414">
        <f t="shared" si="114"/>
        <v>269</v>
      </c>
      <c r="AA1414">
        <v>1</v>
      </c>
      <c r="AB1414">
        <v>20054</v>
      </c>
      <c r="AC1414">
        <v>20415</v>
      </c>
      <c r="AD1414">
        <v>20164</v>
      </c>
      <c r="AE1414">
        <v>20453</v>
      </c>
      <c r="AF1414">
        <v>20402</v>
      </c>
      <c r="AG1414">
        <v>20052</v>
      </c>
      <c r="AH1414">
        <v>7</v>
      </c>
      <c r="AI1414">
        <v>7</v>
      </c>
      <c r="AJ1414">
        <v>7</v>
      </c>
      <c r="AK1414">
        <v>7</v>
      </c>
      <c r="AL1414">
        <v>7</v>
      </c>
      <c r="AM1414">
        <v>7</v>
      </c>
    </row>
    <row r="1415" spans="1:39" ht="132" x14ac:dyDescent="0.15">
      <c r="A1415" s="1"/>
      <c r="B1415" s="35">
        <v>640210</v>
      </c>
      <c r="C1415" s="36">
        <v>4</v>
      </c>
      <c r="D1415" s="35">
        <v>210</v>
      </c>
      <c r="E1415" s="36">
        <v>640211</v>
      </c>
      <c r="F1415" s="37" t="s">
        <v>92</v>
      </c>
      <c r="G1415" s="37" t="s">
        <v>60</v>
      </c>
      <c r="H1415" s="38" t="str">
        <f t="shared" si="115"/>
        <v>[{"item_id":172,"count":25}]</v>
      </c>
      <c r="I1415" s="39">
        <v>1</v>
      </c>
      <c r="J1415" s="39" t="str">
        <f>"[
{""monster_id"":"&amp;AB1415&amp;",""level"":"&amp;Z1415&amp;",""stage"":"&amp;AH1415&amp;",""spos"":1,""cpos"":1,""boss"":1},
{""monster_id"":"&amp;AC1415&amp;",""level"":"&amp;Z1415&amp;",""stage"":"&amp;AI1415&amp;",""spos"":2,""cpos"":2},
{""monster_id"":"&amp;AD1415&amp;",""level"":"&amp;Z1415&amp;",""stage"":"&amp;AJ1415&amp;",""spos"":3,""cpos"":3},
{""monster_id"":"&amp;AE1415&amp;",""level"":"&amp;Z1415&amp;",""stage"":"&amp;AK1415&amp;",""spos"":4,""cpos"":4},
{""monster_id"":"&amp;AF1415&amp;",""level"":"&amp;Z1415&amp;",""stage"":"&amp;AL1415&amp;",""spos"":5,""cpos"":5},
{""monster_id"":"&amp;AG1415&amp;",""level"":"&amp;Z1415&amp;",""stage"":"&amp;AM1415&amp;",""spos"":6,""cpos"":6}
]"</f>
        <v>[
{"monster_id":20073,"level":271,"stage":7,"spos":1,"cpos":1,"boss":1},
{"monster_id":20466,"level":271,"stage":7,"spos":2,"cpos":2},
{"monster_id":20473,"level":271,"stage":7,"spos":3,"cpos":3},
{"monster_id":20343,"level":271,"stage":7,"spos":4,"cpos":4},
{"monster_id":20153,"level":271,"stage":7,"spos":5,"cpos":5},
{"monster_id":20166,"level":271,"stage":7,"spos":6,"cpos":6}
]</v>
      </c>
      <c r="L1415" s="3">
        <f t="shared" si="116"/>
        <v>0</v>
      </c>
      <c r="M1415" s="3">
        <f t="shared" si="117"/>
        <v>0</v>
      </c>
      <c r="T1415" s="24" t="str">
        <f>"{""item_id"":"&amp;W1415&amp;",""count"":25}"</f>
        <v>{"item_id":172,"count":25}</v>
      </c>
      <c r="W1415">
        <v>172</v>
      </c>
      <c r="X1415">
        <v>70073</v>
      </c>
      <c r="Z1415">
        <f t="shared" si="114"/>
        <v>271</v>
      </c>
      <c r="AA1415">
        <v>2</v>
      </c>
      <c r="AB1415">
        <v>20073</v>
      </c>
      <c r="AC1415">
        <v>20466</v>
      </c>
      <c r="AD1415">
        <v>20473</v>
      </c>
      <c r="AE1415">
        <v>20343</v>
      </c>
      <c r="AF1415">
        <v>20153</v>
      </c>
      <c r="AG1415">
        <v>20166</v>
      </c>
      <c r="AH1415">
        <v>7</v>
      </c>
      <c r="AI1415">
        <v>7</v>
      </c>
      <c r="AJ1415">
        <v>7</v>
      </c>
      <c r="AK1415">
        <v>7</v>
      </c>
      <c r="AL1415">
        <v>7</v>
      </c>
      <c r="AM1415">
        <v>7</v>
      </c>
    </row>
    <row r="1416" spans="1:39" ht="132" x14ac:dyDescent="0.15">
      <c r="A1416" s="1"/>
      <c r="B1416" s="35">
        <v>640211</v>
      </c>
      <c r="C1416" s="36">
        <v>4</v>
      </c>
      <c r="D1416" s="35">
        <v>211</v>
      </c>
      <c r="E1416" s="35">
        <v>640212</v>
      </c>
      <c r="F1416" s="37" t="s">
        <v>92</v>
      </c>
      <c r="G1416" s="37" t="s">
        <v>60</v>
      </c>
      <c r="H1416" s="38" t="str">
        <f t="shared" si="115"/>
        <v>[{"item_id":4,"count":180000}]</v>
      </c>
      <c r="I1416" s="39"/>
      <c r="J1416" s="39" t="str">
        <f t="shared" si="113"/>
        <v>[
{"monster_id":20463,"level":272,"stage":7,"spos":1,"cpos":1},
{"monster_id":20116,"level":272,"stage":7,"spos":2,"cpos":2},
{"monster_id":20373,"level":272,"stage":5,"spos":3,"cpos":3},
{"monster_id":20036,"level":272,"stage":7,"spos":4,"cpos":4},
{"monster_id":20465,"level":272,"stage":7,"spos":5,"cpos":5},
{"monster_id":20033,"level":272,"stage":7,"spos":6,"cpos":6}
]</v>
      </c>
      <c r="L1416" s="3">
        <f t="shared" si="116"/>
        <v>1</v>
      </c>
      <c r="M1416" s="3">
        <f t="shared" si="117"/>
        <v>1</v>
      </c>
      <c r="R1416" s="24" t="s">
        <v>74</v>
      </c>
      <c r="X1416">
        <v>70073</v>
      </c>
      <c r="Z1416">
        <f t="shared" si="114"/>
        <v>272</v>
      </c>
      <c r="AA1416">
        <v>1</v>
      </c>
      <c r="AB1416">
        <v>20463</v>
      </c>
      <c r="AC1416">
        <v>20116</v>
      </c>
      <c r="AD1416">
        <v>20373</v>
      </c>
      <c r="AE1416">
        <v>20036</v>
      </c>
      <c r="AF1416">
        <v>20465</v>
      </c>
      <c r="AG1416">
        <v>20033</v>
      </c>
      <c r="AH1416">
        <v>7</v>
      </c>
      <c r="AI1416">
        <v>7</v>
      </c>
      <c r="AJ1416">
        <v>5</v>
      </c>
      <c r="AK1416">
        <v>7</v>
      </c>
      <c r="AL1416">
        <v>7</v>
      </c>
      <c r="AM1416">
        <v>7</v>
      </c>
    </row>
    <row r="1417" spans="1:39" ht="132" x14ac:dyDescent="0.15">
      <c r="A1417" s="1"/>
      <c r="B1417" s="35">
        <v>640212</v>
      </c>
      <c r="C1417" s="36">
        <v>4</v>
      </c>
      <c r="D1417" s="35">
        <v>212</v>
      </c>
      <c r="E1417" s="36">
        <v>640213</v>
      </c>
      <c r="F1417" s="37" t="s">
        <v>92</v>
      </c>
      <c r="G1417" s="37" t="s">
        <v>60</v>
      </c>
      <c r="H1417" s="38" t="str">
        <f t="shared" si="115"/>
        <v>[{"item_id":1,"count":180000}]</v>
      </c>
      <c r="I1417" s="39"/>
      <c r="J1417" s="39" t="str">
        <f t="shared" si="113"/>
        <v>[
{"monster_id":20044,"level":273,"stage":7,"spos":1,"cpos":1},
{"monster_id":20015,"level":273,"stage":7,"spos":2,"cpos":2},
{"monster_id":20053,"level":273,"stage":7,"spos":3,"cpos":3},
{"monster_id":20354,"level":273,"stage":7,"spos":4,"cpos":4},
{"monster_id":20454,"level":273,"stage":7,"spos":5,"cpos":5},
{"monster_id":20054,"level":273,"stage":7,"spos":6,"cpos":6}
]</v>
      </c>
      <c r="L1417" s="3">
        <f t="shared" si="116"/>
        <v>2</v>
      </c>
      <c r="M1417" s="3">
        <f t="shared" si="117"/>
        <v>2</v>
      </c>
      <c r="S1417" s="24" t="s">
        <v>75</v>
      </c>
      <c r="X1417">
        <v>70073</v>
      </c>
      <c r="Z1417">
        <f t="shared" si="114"/>
        <v>273</v>
      </c>
      <c r="AA1417">
        <v>1</v>
      </c>
      <c r="AB1417">
        <v>20044</v>
      </c>
      <c r="AC1417">
        <v>20015</v>
      </c>
      <c r="AD1417">
        <v>20053</v>
      </c>
      <c r="AE1417">
        <v>20354</v>
      </c>
      <c r="AF1417">
        <v>20454</v>
      </c>
      <c r="AG1417">
        <v>20054</v>
      </c>
      <c r="AH1417">
        <v>7</v>
      </c>
      <c r="AI1417">
        <v>7</v>
      </c>
      <c r="AJ1417">
        <v>7</v>
      </c>
      <c r="AK1417">
        <v>7</v>
      </c>
      <c r="AL1417">
        <v>7</v>
      </c>
      <c r="AM1417">
        <v>7</v>
      </c>
    </row>
    <row r="1418" spans="1:39" ht="132" x14ac:dyDescent="0.15">
      <c r="A1418" s="1"/>
      <c r="B1418" s="35">
        <v>640213</v>
      </c>
      <c r="C1418" s="36">
        <v>4</v>
      </c>
      <c r="D1418" s="35">
        <v>213</v>
      </c>
      <c r="E1418" s="35">
        <v>640214</v>
      </c>
      <c r="F1418" s="37" t="s">
        <v>92</v>
      </c>
      <c r="G1418" s="37" t="s">
        <v>60</v>
      </c>
      <c r="H1418" s="38" t="str">
        <f t="shared" si="115"/>
        <v>[{"item_id":4,"count":180000}]</v>
      </c>
      <c r="I1418" s="39"/>
      <c r="J1418" s="39" t="str">
        <f t="shared" si="113"/>
        <v>[
{"monster_id":20425,"level":274,"stage":5,"spos":1,"cpos":1},
{"monster_id":20346,"level":274,"stage":7,"spos":2,"cpos":2},
{"monster_id":20464,"level":274,"stage":7,"spos":3,"cpos":3},
{"monster_id":20013,"level":274,"stage":7,"spos":4,"cpos":4},
{"monster_id":20033,"level":274,"stage":7,"spos":5,"cpos":5},
{"monster_id":20403,"level":274,"stage":7,"spos":6,"cpos":6}
]</v>
      </c>
      <c r="L1418" s="3">
        <f t="shared" si="116"/>
        <v>3</v>
      </c>
      <c r="M1418" s="3">
        <f t="shared" si="117"/>
        <v>3</v>
      </c>
      <c r="R1418" s="24" t="s">
        <v>74</v>
      </c>
      <c r="X1418">
        <v>70073</v>
      </c>
      <c r="Z1418">
        <f t="shared" si="114"/>
        <v>274</v>
      </c>
      <c r="AA1418">
        <v>1</v>
      </c>
      <c r="AB1418">
        <v>20425</v>
      </c>
      <c r="AC1418">
        <v>20346</v>
      </c>
      <c r="AD1418">
        <v>20464</v>
      </c>
      <c r="AE1418">
        <v>20013</v>
      </c>
      <c r="AF1418">
        <v>20033</v>
      </c>
      <c r="AG1418">
        <v>20403</v>
      </c>
      <c r="AH1418">
        <v>5</v>
      </c>
      <c r="AI1418">
        <v>7</v>
      </c>
      <c r="AJ1418">
        <v>7</v>
      </c>
      <c r="AK1418">
        <v>7</v>
      </c>
      <c r="AL1418">
        <v>7</v>
      </c>
      <c r="AM1418">
        <v>7</v>
      </c>
    </row>
    <row r="1419" spans="1:39" ht="132" x14ac:dyDescent="0.15">
      <c r="A1419" s="1"/>
      <c r="B1419" s="35">
        <v>640214</v>
      </c>
      <c r="C1419" s="36">
        <v>4</v>
      </c>
      <c r="D1419" s="35">
        <v>214</v>
      </c>
      <c r="E1419" s="36">
        <v>640215</v>
      </c>
      <c r="F1419" s="37" t="s">
        <v>92</v>
      </c>
      <c r="G1419" s="37" t="s">
        <v>60</v>
      </c>
      <c r="H1419" s="38" t="str">
        <f t="shared" si="115"/>
        <v>[{"item_id":1,"count":180000}]</v>
      </c>
      <c r="I1419" s="39"/>
      <c r="J1419" s="39" t="str">
        <f t="shared" si="113"/>
        <v>[
{"monster_id":20393,"level":275,"stage":7,"spos":1,"cpos":1},
{"monster_id":20354,"level":275,"stage":7,"spos":2,"cpos":2},
{"monster_id":20324,"level":275,"stage":5,"spos":3,"cpos":3},
{"monster_id":20156,"level":275,"stage":7,"spos":4,"cpos":4},
{"monster_id":20136,"level":275,"stage":7,"spos":5,"cpos":5},
{"monster_id":20324,"level":275,"stage":5,"spos":6,"cpos":6}
]</v>
      </c>
      <c r="L1419" s="3">
        <f t="shared" si="116"/>
        <v>4</v>
      </c>
      <c r="M1419" s="3">
        <f t="shared" si="117"/>
        <v>4</v>
      </c>
      <c r="S1419" s="24" t="s">
        <v>75</v>
      </c>
      <c r="X1419">
        <v>70073</v>
      </c>
      <c r="Z1419">
        <f t="shared" si="114"/>
        <v>275</v>
      </c>
      <c r="AA1419">
        <v>1</v>
      </c>
      <c r="AB1419">
        <v>20393</v>
      </c>
      <c r="AC1419">
        <v>20354</v>
      </c>
      <c r="AD1419">
        <v>20324</v>
      </c>
      <c r="AE1419">
        <v>20156</v>
      </c>
      <c r="AF1419">
        <v>20136</v>
      </c>
      <c r="AG1419">
        <v>20324</v>
      </c>
      <c r="AH1419">
        <v>7</v>
      </c>
      <c r="AI1419">
        <v>7</v>
      </c>
      <c r="AJ1419">
        <v>5</v>
      </c>
      <c r="AK1419">
        <v>7</v>
      </c>
      <c r="AL1419">
        <v>7</v>
      </c>
      <c r="AM1419">
        <v>5</v>
      </c>
    </row>
    <row r="1420" spans="1:39" ht="132" x14ac:dyDescent="0.15">
      <c r="A1420" s="1"/>
      <c r="B1420" s="35">
        <v>640215</v>
      </c>
      <c r="C1420" s="36">
        <v>4</v>
      </c>
      <c r="D1420" s="35">
        <v>215</v>
      </c>
      <c r="E1420" s="35">
        <v>640216</v>
      </c>
      <c r="F1420" s="37" t="s">
        <v>92</v>
      </c>
      <c r="G1420" s="37" t="s">
        <v>60</v>
      </c>
      <c r="H1420" s="38" t="str">
        <f t="shared" si="115"/>
        <v>[{"item_id":173,"count":24}]</v>
      </c>
      <c r="I1420" s="39">
        <v>1</v>
      </c>
      <c r="J1420" s="39" t="str">
        <f>"[
{""monster_id"":"&amp;AB1420&amp;",""level"":"&amp;Z1420&amp;",""stage"":"&amp;AH1420&amp;",""spos"":1,""cpos"":1,""boss"":1},
{""monster_id"":"&amp;AC1420&amp;",""level"":"&amp;Z1420&amp;",""stage"":"&amp;AI1420&amp;",""spos"":2,""cpos"":2},
{""monster_id"":"&amp;AD1420&amp;",""level"":"&amp;Z1420&amp;",""stage"":"&amp;AJ1420&amp;",""spos"":3,""cpos"":3},
{""monster_id"":"&amp;AE1420&amp;",""level"":"&amp;Z1420&amp;",""stage"":"&amp;AK1420&amp;",""spos"":4,""cpos"":4},
{""monster_id"":"&amp;AF1420&amp;",""level"":"&amp;Z1420&amp;",""stage"":"&amp;AL1420&amp;",""spos"":5,""cpos"":5},
{""monster_id"":"&amp;AG1420&amp;",""level"":"&amp;Z1420&amp;",""stage"":"&amp;AM1420&amp;",""spos"":6,""cpos"":6}
]"</f>
        <v>[
{"monster_id":20323,"level":277,"stage":5,"spos":1,"cpos":1,"boss":1},
{"monster_id":20376,"level":277,"stage":5,"spos":2,"cpos":2},
{"monster_id":20085,"level":277,"stage":7,"spos":3,"cpos":3},
{"monster_id":20474,"level":277,"stage":7,"spos":4,"cpos":4},
{"monster_id":20016,"level":277,"stage":7,"spos":5,"cpos":5},
{"monster_id":20373,"level":277,"stage":5,"spos":6,"cpos":6}
]</v>
      </c>
      <c r="L1420" s="3">
        <f t="shared" si="116"/>
        <v>0</v>
      </c>
      <c r="M1420" s="3">
        <f t="shared" si="117"/>
        <v>5</v>
      </c>
      <c r="T1420" s="24" t="str">
        <f>"{""item_id"":"&amp;W1420&amp;",""count"":24}"</f>
        <v>{"item_id":173,"count":24}</v>
      </c>
      <c r="W1420">
        <v>173</v>
      </c>
      <c r="X1420">
        <v>70073</v>
      </c>
      <c r="Z1420">
        <f t="shared" si="114"/>
        <v>277</v>
      </c>
      <c r="AA1420">
        <v>2</v>
      </c>
      <c r="AB1420">
        <v>20323</v>
      </c>
      <c r="AC1420">
        <v>20376</v>
      </c>
      <c r="AD1420">
        <v>20085</v>
      </c>
      <c r="AE1420">
        <v>20474</v>
      </c>
      <c r="AF1420">
        <v>20016</v>
      </c>
      <c r="AG1420">
        <v>20373</v>
      </c>
      <c r="AH1420">
        <v>5</v>
      </c>
      <c r="AI1420">
        <v>5</v>
      </c>
      <c r="AJ1420">
        <v>7</v>
      </c>
      <c r="AK1420">
        <v>7</v>
      </c>
      <c r="AL1420">
        <v>7</v>
      </c>
      <c r="AM1420">
        <v>5</v>
      </c>
    </row>
    <row r="1421" spans="1:39" ht="132" x14ac:dyDescent="0.15">
      <c r="A1421" s="1"/>
      <c r="B1421" s="35">
        <v>640216</v>
      </c>
      <c r="C1421" s="36">
        <v>4</v>
      </c>
      <c r="D1421" s="35">
        <v>216</v>
      </c>
      <c r="E1421" s="36">
        <v>640217</v>
      </c>
      <c r="F1421" s="37" t="s">
        <v>92</v>
      </c>
      <c r="G1421" s="37" t="s">
        <v>60</v>
      </c>
      <c r="H1421" s="38" t="str">
        <f t="shared" si="115"/>
        <v>[{"item_id":4,"count":180000}]</v>
      </c>
      <c r="I1421" s="39"/>
      <c r="J1421" s="39" t="str">
        <f t="shared" si="113"/>
        <v>[
{"monster_id":20336,"level":278,"stage":7,"spos":1,"cpos":1},
{"monster_id":20373,"level":278,"stage":5,"spos":2,"cpos":2},
{"monster_id":20315,"level":278,"stage":5,"spos":3,"cpos":3},
{"monster_id":20315,"level":278,"stage":5,"spos":4,"cpos":4},
{"monster_id":20325,"level":278,"stage":5,"spos":5,"cpos":5},
{"monster_id":20043,"level":278,"stage":7,"spos":6,"cpos":6}
]</v>
      </c>
      <c r="L1421" s="3">
        <f t="shared" si="116"/>
        <v>1</v>
      </c>
      <c r="M1421" s="3">
        <f t="shared" si="117"/>
        <v>6</v>
      </c>
      <c r="R1421" s="24" t="s">
        <v>74</v>
      </c>
      <c r="X1421">
        <v>70073</v>
      </c>
      <c r="Z1421">
        <f t="shared" si="114"/>
        <v>278</v>
      </c>
      <c r="AA1421">
        <v>1</v>
      </c>
      <c r="AB1421">
        <v>20336</v>
      </c>
      <c r="AC1421">
        <v>20373</v>
      </c>
      <c r="AD1421">
        <v>20315</v>
      </c>
      <c r="AE1421">
        <v>20315</v>
      </c>
      <c r="AF1421">
        <v>20325</v>
      </c>
      <c r="AG1421">
        <v>20043</v>
      </c>
      <c r="AH1421">
        <v>7</v>
      </c>
      <c r="AI1421">
        <v>5</v>
      </c>
      <c r="AJ1421">
        <v>5</v>
      </c>
      <c r="AK1421">
        <v>5</v>
      </c>
      <c r="AL1421">
        <v>5</v>
      </c>
      <c r="AM1421">
        <v>7</v>
      </c>
    </row>
    <row r="1422" spans="1:39" ht="132" x14ac:dyDescent="0.15">
      <c r="A1422" s="1"/>
      <c r="B1422" s="35">
        <v>640217</v>
      </c>
      <c r="C1422" s="36">
        <v>4</v>
      </c>
      <c r="D1422" s="35">
        <v>217</v>
      </c>
      <c r="E1422" s="35">
        <v>640218</v>
      </c>
      <c r="F1422" s="37" t="s">
        <v>92</v>
      </c>
      <c r="G1422" s="37" t="s">
        <v>60</v>
      </c>
      <c r="H1422" s="38" t="str">
        <f t="shared" si="115"/>
        <v>[{"item_id":1,"count":180000}]</v>
      </c>
      <c r="I1422" s="39"/>
      <c r="J1422" s="39" t="str">
        <f t="shared" si="113"/>
        <v>[
{"monster_id":20165,"level":279,"stage":7,"spos":1,"cpos":1},
{"monster_id":20123,"level":279,"stage":7,"spos":2,"cpos":2},
{"monster_id":20473,"level":279,"stage":7,"spos":3,"cpos":3},
{"monster_id":20334,"level":279,"stage":7,"spos":4,"cpos":4},
{"monster_id":20454,"level":279,"stage":7,"spos":5,"cpos":5},
{"monster_id":20374,"level":279,"stage":5,"spos":6,"cpos":6}
]</v>
      </c>
      <c r="L1422" s="3">
        <f t="shared" si="116"/>
        <v>2</v>
      </c>
      <c r="M1422" s="3">
        <f t="shared" si="117"/>
        <v>7</v>
      </c>
      <c r="S1422" s="24" t="s">
        <v>75</v>
      </c>
      <c r="X1422">
        <v>70073</v>
      </c>
      <c r="Z1422">
        <f t="shared" si="114"/>
        <v>279</v>
      </c>
      <c r="AA1422">
        <v>1</v>
      </c>
      <c r="AB1422">
        <v>20165</v>
      </c>
      <c r="AC1422">
        <v>20123</v>
      </c>
      <c r="AD1422">
        <v>20473</v>
      </c>
      <c r="AE1422">
        <v>20334</v>
      </c>
      <c r="AF1422">
        <v>20454</v>
      </c>
      <c r="AG1422">
        <v>20374</v>
      </c>
      <c r="AH1422">
        <v>7</v>
      </c>
      <c r="AI1422">
        <v>7</v>
      </c>
      <c r="AJ1422">
        <v>7</v>
      </c>
      <c r="AK1422">
        <v>7</v>
      </c>
      <c r="AL1422">
        <v>7</v>
      </c>
      <c r="AM1422">
        <v>5</v>
      </c>
    </row>
    <row r="1423" spans="1:39" ht="132" x14ac:dyDescent="0.15">
      <c r="A1423" s="1"/>
      <c r="B1423" s="35">
        <v>640218</v>
      </c>
      <c r="C1423" s="36">
        <v>4</v>
      </c>
      <c r="D1423" s="35">
        <v>218</v>
      </c>
      <c r="E1423" s="36">
        <v>640219</v>
      </c>
      <c r="F1423" s="37" t="s">
        <v>92</v>
      </c>
      <c r="G1423" s="37" t="s">
        <v>60</v>
      </c>
      <c r="H1423" s="38" t="str">
        <f t="shared" si="115"/>
        <v>[{"item_id":4,"count":180000}]</v>
      </c>
      <c r="I1423" s="39"/>
      <c r="J1423" s="39" t="str">
        <f t="shared" si="113"/>
        <v>[
{"monster_id":20453,"level":280,"stage":7,"spos":1,"cpos":1},
{"monster_id":20064,"level":280,"stage":7,"spos":2,"cpos":2},
{"monster_id":20044,"level":280,"stage":7,"spos":3,"cpos":3},
{"monster_id":20115,"level":280,"stage":7,"spos":4,"cpos":4},
{"monster_id":20375,"level":280,"stage":5,"spos":5,"cpos":5},
{"monster_id":20134,"level":280,"stage":7,"spos":6,"cpos":6}
]</v>
      </c>
      <c r="L1423" s="3">
        <f t="shared" si="116"/>
        <v>3</v>
      </c>
      <c r="M1423" s="3">
        <f t="shared" si="117"/>
        <v>8</v>
      </c>
      <c r="R1423" s="24" t="s">
        <v>74</v>
      </c>
      <c r="X1423">
        <v>70073</v>
      </c>
      <c r="Z1423">
        <f t="shared" si="114"/>
        <v>280</v>
      </c>
      <c r="AA1423">
        <v>1</v>
      </c>
      <c r="AB1423">
        <v>20453</v>
      </c>
      <c r="AC1423">
        <v>20064</v>
      </c>
      <c r="AD1423">
        <v>20044</v>
      </c>
      <c r="AE1423">
        <v>20115</v>
      </c>
      <c r="AF1423">
        <v>20375</v>
      </c>
      <c r="AG1423">
        <v>20134</v>
      </c>
      <c r="AH1423">
        <v>7</v>
      </c>
      <c r="AI1423">
        <v>7</v>
      </c>
      <c r="AJ1423">
        <v>7</v>
      </c>
      <c r="AK1423">
        <v>7</v>
      </c>
      <c r="AL1423">
        <v>5</v>
      </c>
      <c r="AM1423">
        <v>7</v>
      </c>
    </row>
    <row r="1424" spans="1:39" ht="132" x14ac:dyDescent="0.15">
      <c r="A1424" s="1"/>
      <c r="B1424" s="35">
        <v>640219</v>
      </c>
      <c r="C1424" s="36">
        <v>4</v>
      </c>
      <c r="D1424" s="35">
        <v>219</v>
      </c>
      <c r="E1424" s="35">
        <v>640220</v>
      </c>
      <c r="F1424" s="37" t="s">
        <v>92</v>
      </c>
      <c r="G1424" s="37" t="s">
        <v>60</v>
      </c>
      <c r="H1424" s="38" t="str">
        <f t="shared" si="115"/>
        <v>[{"item_id":1,"count":180000}]</v>
      </c>
      <c r="I1424" s="39"/>
      <c r="J1424" s="39" t="str">
        <f t="shared" si="113"/>
        <v>[
{"monster_id":20396,"level":281,"stage":7,"spos":1,"cpos":1},
{"monster_id":20025,"level":281,"stage":7,"spos":2,"cpos":2},
{"monster_id":20404,"level":281,"stage":7,"spos":3,"cpos":3},
{"monster_id":20184,"level":281,"stage":7,"spos":4,"cpos":4},
{"monster_id":20123,"level":281,"stage":7,"spos":5,"cpos":5},
{"monster_id":20413,"level":281,"stage":7,"spos":6,"cpos":6}
]</v>
      </c>
      <c r="L1424" s="3">
        <f t="shared" si="116"/>
        <v>4</v>
      </c>
      <c r="M1424" s="3">
        <f t="shared" si="117"/>
        <v>9</v>
      </c>
      <c r="S1424" s="24" t="s">
        <v>75</v>
      </c>
      <c r="X1424">
        <v>70073</v>
      </c>
      <c r="Z1424">
        <f t="shared" si="114"/>
        <v>281</v>
      </c>
      <c r="AA1424">
        <v>1</v>
      </c>
      <c r="AB1424">
        <v>20396</v>
      </c>
      <c r="AC1424">
        <v>20025</v>
      </c>
      <c r="AD1424">
        <v>20404</v>
      </c>
      <c r="AE1424">
        <v>20184</v>
      </c>
      <c r="AF1424">
        <v>20123</v>
      </c>
      <c r="AG1424">
        <v>20413</v>
      </c>
      <c r="AH1424">
        <v>7</v>
      </c>
      <c r="AI1424">
        <v>7</v>
      </c>
      <c r="AJ1424">
        <v>7</v>
      </c>
      <c r="AK1424">
        <v>7</v>
      </c>
      <c r="AL1424">
        <v>7</v>
      </c>
      <c r="AM1424">
        <v>7</v>
      </c>
    </row>
    <row r="1425" spans="1:39" ht="132" x14ac:dyDescent="0.15">
      <c r="A1425" s="1"/>
      <c r="B1425" s="35">
        <v>640220</v>
      </c>
      <c r="C1425" s="36">
        <v>4</v>
      </c>
      <c r="D1425" s="35">
        <v>220</v>
      </c>
      <c r="E1425" s="36">
        <v>640221</v>
      </c>
      <c r="F1425" s="37" t="s">
        <v>92</v>
      </c>
      <c r="G1425" s="37" t="s">
        <v>60</v>
      </c>
      <c r="H1425" s="38" t="str">
        <f t="shared" si="115"/>
        <v>[{"item_id":174,"count":18}]</v>
      </c>
      <c r="I1425" s="39">
        <v>1</v>
      </c>
      <c r="J1425" s="39" t="str">
        <f>"[
{""monster_id"":"&amp;AB1425&amp;",""level"":"&amp;Z1425&amp;",""stage"":"&amp;AH1425&amp;",""spos"":1,""cpos"":1,""boss"":1},
{""monster_id"":"&amp;AC1425&amp;",""level"":"&amp;Z1425&amp;",""stage"":"&amp;AI1425&amp;",""spos"":2,""cpos"":2},
{""monster_id"":"&amp;AD1425&amp;",""level"":"&amp;Z1425&amp;",""stage"":"&amp;AJ1425&amp;",""spos"":3,""cpos"":3},
{""monster_id"":"&amp;AE1425&amp;",""level"":"&amp;Z1425&amp;",""stage"":"&amp;AK1425&amp;",""spos"":4,""cpos"":4},
{""monster_id"":"&amp;AF1425&amp;",""level"":"&amp;Z1425&amp;",""stage"":"&amp;AL1425&amp;",""spos"":5,""cpos"":5},
{""monster_id"":"&amp;AG1425&amp;",""level"":"&amp;Z1425&amp;",""stage"":"&amp;AM1425&amp;",""spos"":6,""cpos"":6}
]"</f>
        <v>[
{"monster_id":20454,"level":283,"stage":8,"spos":1,"cpos":1,"boss":1},
{"monster_id":20425,"level":283,"stage":5,"spos":2,"cpos":2},
{"monster_id":20086,"level":283,"stage":8,"spos":3,"cpos":3},
{"monster_id":20333,"level":283,"stage":8,"spos":4,"cpos":4},
{"monster_id":20444,"level":283,"stage":8,"spos":5,"cpos":5},
{"monster_id":20155,"level":283,"stage":8,"spos":6,"cpos":6}
]</v>
      </c>
      <c r="L1425" s="3">
        <f t="shared" si="116"/>
        <v>0</v>
      </c>
      <c r="M1425" s="3">
        <f t="shared" si="117"/>
        <v>0</v>
      </c>
      <c r="T1425" s="24" t="str">
        <f>"{""item_id"":"&amp;W1425&amp;",""count"":18}"</f>
        <v>{"item_id":174,"count":18}</v>
      </c>
      <c r="W1425">
        <v>174</v>
      </c>
      <c r="X1425">
        <v>70073</v>
      </c>
      <c r="Z1425">
        <f t="shared" si="114"/>
        <v>283</v>
      </c>
      <c r="AA1425">
        <v>2</v>
      </c>
      <c r="AB1425">
        <v>20454</v>
      </c>
      <c r="AC1425">
        <v>20425</v>
      </c>
      <c r="AD1425">
        <v>20086</v>
      </c>
      <c r="AE1425">
        <v>20333</v>
      </c>
      <c r="AF1425">
        <v>20444</v>
      </c>
      <c r="AG1425">
        <v>20155</v>
      </c>
      <c r="AH1425">
        <v>8</v>
      </c>
      <c r="AI1425">
        <v>5</v>
      </c>
      <c r="AJ1425">
        <v>8</v>
      </c>
      <c r="AK1425">
        <v>8</v>
      </c>
      <c r="AL1425">
        <v>8</v>
      </c>
      <c r="AM1425">
        <v>8</v>
      </c>
    </row>
    <row r="1426" spans="1:39" ht="132" x14ac:dyDescent="0.15">
      <c r="A1426" s="1"/>
      <c r="B1426" s="35">
        <v>640221</v>
      </c>
      <c r="C1426" s="36">
        <v>4</v>
      </c>
      <c r="D1426" s="35">
        <v>221</v>
      </c>
      <c r="E1426" s="35">
        <v>640222</v>
      </c>
      <c r="F1426" s="37" t="s">
        <v>92</v>
      </c>
      <c r="G1426" s="37" t="s">
        <v>60</v>
      </c>
      <c r="H1426" s="38" t="str">
        <f t="shared" si="115"/>
        <v>[{"item_id":4,"count":260000}]</v>
      </c>
      <c r="I1426" s="39"/>
      <c r="J1426" s="39" t="str">
        <f t="shared" si="113"/>
        <v>[
{"monster_id":20364,"level":284,"stage":8,"spos":1,"cpos":1},
{"monster_id":20374,"level":284,"stage":5,"spos":2,"cpos":2},
{"monster_id":20376,"level":284,"stage":5,"spos":3,"cpos":3},
{"monster_id":20023,"level":284,"stage":8,"spos":4,"cpos":4},
{"monster_id":20353,"level":284,"stage":8,"spos":5,"cpos":5},
{"monster_id":20174,"level":284,"stage":8,"spos":6,"cpos":6}
]</v>
      </c>
      <c r="L1426" s="3">
        <f t="shared" si="116"/>
        <v>1</v>
      </c>
      <c r="M1426" s="3">
        <f t="shared" si="117"/>
        <v>1</v>
      </c>
      <c r="R1426" s="24" t="s">
        <v>76</v>
      </c>
      <c r="X1426">
        <v>70073</v>
      </c>
      <c r="Z1426">
        <f t="shared" si="114"/>
        <v>284</v>
      </c>
      <c r="AA1426">
        <v>1</v>
      </c>
      <c r="AB1426">
        <v>20364</v>
      </c>
      <c r="AC1426">
        <v>20374</v>
      </c>
      <c r="AD1426">
        <v>20376</v>
      </c>
      <c r="AE1426">
        <v>20023</v>
      </c>
      <c r="AF1426">
        <v>20353</v>
      </c>
      <c r="AG1426">
        <v>20174</v>
      </c>
      <c r="AH1426">
        <v>8</v>
      </c>
      <c r="AI1426">
        <v>5</v>
      </c>
      <c r="AJ1426">
        <v>5</v>
      </c>
      <c r="AK1426">
        <v>8</v>
      </c>
      <c r="AL1426">
        <v>8</v>
      </c>
      <c r="AM1426">
        <v>8</v>
      </c>
    </row>
    <row r="1427" spans="1:39" ht="132" x14ac:dyDescent="0.15">
      <c r="A1427" s="1"/>
      <c r="B1427" s="35">
        <v>640222</v>
      </c>
      <c r="C1427" s="36">
        <v>4</v>
      </c>
      <c r="D1427" s="35">
        <v>222</v>
      </c>
      <c r="E1427" s="36">
        <v>640223</v>
      </c>
      <c r="F1427" s="37" t="s">
        <v>92</v>
      </c>
      <c r="G1427" s="37" t="s">
        <v>60</v>
      </c>
      <c r="H1427" s="38" t="str">
        <f t="shared" si="115"/>
        <v>[{"item_id":1,"count":260000}]</v>
      </c>
      <c r="I1427" s="39"/>
      <c r="J1427" s="39" t="str">
        <f t="shared" si="113"/>
        <v>[
{"monster_id":20373,"level":285,"stage":5,"spos":1,"cpos":1},
{"monster_id":20346,"level":285,"stage":8,"spos":2,"cpos":2},
{"monster_id":20144,"level":285,"stage":8,"spos":3,"cpos":3},
{"monster_id":20433,"level":285,"stage":5,"spos":4,"cpos":4},
{"monster_id":20443,"level":285,"stage":8,"spos":5,"cpos":5},
{"monster_id":20056,"level":285,"stage":8,"spos":6,"cpos":6}
]</v>
      </c>
      <c r="L1427" s="3">
        <f t="shared" si="116"/>
        <v>2</v>
      </c>
      <c r="M1427" s="3">
        <f t="shared" si="117"/>
        <v>2</v>
      </c>
      <c r="S1427" s="24" t="s">
        <v>77</v>
      </c>
      <c r="X1427">
        <v>70073</v>
      </c>
      <c r="Z1427">
        <f t="shared" si="114"/>
        <v>285</v>
      </c>
      <c r="AA1427">
        <v>1</v>
      </c>
      <c r="AB1427">
        <v>20373</v>
      </c>
      <c r="AC1427">
        <v>20346</v>
      </c>
      <c r="AD1427">
        <v>20144</v>
      </c>
      <c r="AE1427">
        <v>20433</v>
      </c>
      <c r="AF1427">
        <v>20443</v>
      </c>
      <c r="AG1427">
        <v>20056</v>
      </c>
      <c r="AH1427">
        <v>5</v>
      </c>
      <c r="AI1427">
        <v>8</v>
      </c>
      <c r="AJ1427">
        <v>8</v>
      </c>
      <c r="AK1427">
        <v>5</v>
      </c>
      <c r="AL1427">
        <v>8</v>
      </c>
      <c r="AM1427">
        <v>8</v>
      </c>
    </row>
    <row r="1428" spans="1:39" ht="132" x14ac:dyDescent="0.15">
      <c r="A1428" s="1"/>
      <c r="B1428" s="35">
        <v>640223</v>
      </c>
      <c r="C1428" s="36">
        <v>4</v>
      </c>
      <c r="D1428" s="35">
        <v>223</v>
      </c>
      <c r="E1428" s="35">
        <v>640224</v>
      </c>
      <c r="F1428" s="37" t="s">
        <v>92</v>
      </c>
      <c r="G1428" s="37" t="s">
        <v>60</v>
      </c>
      <c r="H1428" s="38" t="str">
        <f t="shared" si="115"/>
        <v>[{"item_id":4,"count":260000}]</v>
      </c>
      <c r="I1428" s="39"/>
      <c r="J1428" s="39" t="str">
        <f t="shared" si="113"/>
        <v>[
{"monster_id":20133,"level":286,"stage":8,"spos":1,"cpos":1},
{"monster_id":20033,"level":286,"stage":8,"spos":2,"cpos":2},
{"monster_id":20123,"level":286,"stage":8,"spos":3,"cpos":3},
{"monster_id":20044,"level":286,"stage":8,"spos":4,"cpos":4},
{"monster_id":20076,"level":286,"stage":8,"spos":5,"cpos":5},
{"monster_id":20434,"level":286,"stage":5,"spos":6,"cpos":6}
]</v>
      </c>
      <c r="L1428" s="3">
        <f t="shared" si="116"/>
        <v>3</v>
      </c>
      <c r="M1428" s="3">
        <f t="shared" si="117"/>
        <v>3</v>
      </c>
      <c r="R1428" s="24" t="s">
        <v>76</v>
      </c>
      <c r="X1428">
        <v>70073</v>
      </c>
      <c r="Z1428">
        <f t="shared" si="114"/>
        <v>286</v>
      </c>
      <c r="AA1428">
        <v>1</v>
      </c>
      <c r="AB1428">
        <v>20133</v>
      </c>
      <c r="AC1428">
        <v>20033</v>
      </c>
      <c r="AD1428">
        <v>20123</v>
      </c>
      <c r="AE1428">
        <v>20044</v>
      </c>
      <c r="AF1428">
        <v>20076</v>
      </c>
      <c r="AG1428">
        <v>20434</v>
      </c>
      <c r="AH1428">
        <v>8</v>
      </c>
      <c r="AI1428">
        <v>8</v>
      </c>
      <c r="AJ1428">
        <v>8</v>
      </c>
      <c r="AK1428">
        <v>8</v>
      </c>
      <c r="AL1428">
        <v>8</v>
      </c>
      <c r="AM1428">
        <v>5</v>
      </c>
    </row>
    <row r="1429" spans="1:39" ht="132" x14ac:dyDescent="0.15">
      <c r="A1429" s="1"/>
      <c r="B1429" s="35">
        <v>640224</v>
      </c>
      <c r="C1429" s="36">
        <v>4</v>
      </c>
      <c r="D1429" s="35">
        <v>224</v>
      </c>
      <c r="E1429" s="36">
        <v>640225</v>
      </c>
      <c r="F1429" s="37" t="s">
        <v>92</v>
      </c>
      <c r="G1429" s="37" t="s">
        <v>60</v>
      </c>
      <c r="H1429" s="38" t="str">
        <f t="shared" si="115"/>
        <v>[{"item_id":1,"count":260000}]</v>
      </c>
      <c r="I1429" s="39"/>
      <c r="J1429" s="39" t="str">
        <f t="shared" si="113"/>
        <v>[
{"monster_id":20365,"level":287,"stage":8,"spos":1,"cpos":1},
{"monster_id":20113,"level":287,"stage":8,"spos":2,"cpos":2},
{"monster_id":20033,"level":287,"stage":8,"spos":3,"cpos":3},
{"monster_id":20144,"level":287,"stage":8,"spos":4,"cpos":4},
{"monster_id":20184,"level":287,"stage":8,"spos":5,"cpos":5},
{"monster_id":20393,"level":287,"stage":8,"spos":6,"cpos":6}
]</v>
      </c>
      <c r="L1429" s="3">
        <f t="shared" si="116"/>
        <v>4</v>
      </c>
      <c r="M1429" s="3">
        <f t="shared" si="117"/>
        <v>4</v>
      </c>
      <c r="S1429" s="24" t="s">
        <v>77</v>
      </c>
      <c r="X1429">
        <v>70073</v>
      </c>
      <c r="Z1429">
        <f t="shared" si="114"/>
        <v>287</v>
      </c>
      <c r="AA1429">
        <v>1</v>
      </c>
      <c r="AB1429">
        <v>20365</v>
      </c>
      <c r="AC1429">
        <v>20113</v>
      </c>
      <c r="AD1429">
        <v>20033</v>
      </c>
      <c r="AE1429">
        <v>20144</v>
      </c>
      <c r="AF1429">
        <v>20184</v>
      </c>
      <c r="AG1429">
        <v>20393</v>
      </c>
      <c r="AH1429">
        <v>8</v>
      </c>
      <c r="AI1429">
        <v>8</v>
      </c>
      <c r="AJ1429">
        <v>8</v>
      </c>
      <c r="AK1429">
        <v>8</v>
      </c>
      <c r="AL1429">
        <v>8</v>
      </c>
      <c r="AM1429">
        <v>8</v>
      </c>
    </row>
    <row r="1430" spans="1:39" ht="132" x14ac:dyDescent="0.15">
      <c r="A1430" s="1"/>
      <c r="B1430" s="35">
        <v>640225</v>
      </c>
      <c r="C1430" s="36">
        <v>4</v>
      </c>
      <c r="D1430" s="35">
        <v>225</v>
      </c>
      <c r="E1430" s="35">
        <v>640226</v>
      </c>
      <c r="F1430" s="37" t="s">
        <v>92</v>
      </c>
      <c r="G1430" s="37" t="s">
        <v>60</v>
      </c>
      <c r="H1430" s="38" t="str">
        <f t="shared" si="115"/>
        <v>[{"item_id":70073,"count":30}]</v>
      </c>
      <c r="I1430" s="39">
        <v>1</v>
      </c>
      <c r="J1430" s="39" t="str">
        <f>"[
{""monster_id"":"&amp;AB1430&amp;",""level"":"&amp;Z1430&amp;",""stage"":"&amp;AH1430&amp;",""spos"":1,""cpos"":1,""boss"":1},
{""monster_id"":"&amp;AC1430&amp;",""level"":"&amp;Z1430&amp;",""stage"":"&amp;AI1430&amp;",""spos"":2,""cpos"":2},
{""monster_id"":"&amp;AD1430&amp;",""level"":"&amp;Z1430&amp;",""stage"":"&amp;AJ1430&amp;",""spos"":3,""cpos"":3},
{""monster_id"":"&amp;AE1430&amp;",""level"":"&amp;Z1430&amp;",""stage"":"&amp;AK1430&amp;",""spos"":4,""cpos"":4},
{""monster_id"":"&amp;AF1430&amp;",""level"":"&amp;Z1430&amp;",""stage"":"&amp;AL1430&amp;",""spos"":5,""cpos"":5},
{""monster_id"":"&amp;AG1430&amp;",""level"":"&amp;Z1430&amp;",""stage"":"&amp;AM1430&amp;",""spos"":6,""cpos"":6}
]"</f>
        <v>[
{"monster_id":20395,"level":289,"stage":8,"spos":1,"cpos":1,"boss":1},
{"monster_id":20056,"level":289,"stage":8,"spos":2,"cpos":2},
{"monster_id":20313,"level":289,"stage":5,"spos":3,"cpos":3},
{"monster_id":20354,"level":289,"stage":8,"spos":4,"cpos":4},
{"monster_id":20325,"level":289,"stage":5,"spos":5,"cpos":5},
{"monster_id":20444,"level":289,"stage":8,"spos":6,"cpos":6}
]</v>
      </c>
      <c r="L1430" s="3">
        <f t="shared" si="116"/>
        <v>0</v>
      </c>
      <c r="M1430" s="3">
        <f t="shared" si="117"/>
        <v>5</v>
      </c>
      <c r="U1430" s="24" t="str">
        <f>"{""item_id"":"&amp;X1430&amp;",""count"":30}"</f>
        <v>{"item_id":70073,"count":30}</v>
      </c>
      <c r="X1430">
        <v>70073</v>
      </c>
      <c r="Z1430">
        <f t="shared" si="114"/>
        <v>289</v>
      </c>
      <c r="AA1430">
        <v>2</v>
      </c>
      <c r="AB1430">
        <v>20395</v>
      </c>
      <c r="AC1430">
        <v>20056</v>
      </c>
      <c r="AD1430">
        <v>20313</v>
      </c>
      <c r="AE1430">
        <v>20354</v>
      </c>
      <c r="AF1430">
        <v>20325</v>
      </c>
      <c r="AG1430">
        <v>20444</v>
      </c>
      <c r="AH1430">
        <v>8</v>
      </c>
      <c r="AI1430">
        <v>8</v>
      </c>
      <c r="AJ1430">
        <v>5</v>
      </c>
      <c r="AK1430">
        <v>8</v>
      </c>
      <c r="AL1430">
        <v>5</v>
      </c>
      <c r="AM1430">
        <v>8</v>
      </c>
    </row>
    <row r="1431" spans="1:39" ht="132" x14ac:dyDescent="0.15">
      <c r="A1431" s="1"/>
      <c r="B1431" s="35">
        <v>640226</v>
      </c>
      <c r="C1431" s="36">
        <v>4</v>
      </c>
      <c r="D1431" s="35">
        <v>226</v>
      </c>
      <c r="E1431" s="36">
        <v>640227</v>
      </c>
      <c r="F1431" s="37" t="s">
        <v>92</v>
      </c>
      <c r="G1431" s="37" t="s">
        <v>60</v>
      </c>
      <c r="H1431" s="38" t="str">
        <f t="shared" si="115"/>
        <v>[{"item_id":4,"count":260000}]</v>
      </c>
      <c r="I1431" s="39"/>
      <c r="J1431" s="39" t="str">
        <f t="shared" si="113"/>
        <v>[
{"monster_id":20135,"level":290,"stage":8,"spos":1,"cpos":1},
{"monster_id":20125,"level":290,"stage":8,"spos":2,"cpos":2},
{"monster_id":20185,"level":290,"stage":8,"spos":3,"cpos":3},
{"monster_id":20435,"level":290,"stage":5,"spos":4,"cpos":4},
{"monster_id":20354,"level":290,"stage":8,"spos":5,"cpos":5},
{"monster_id":20354,"level":290,"stage":8,"spos":6,"cpos":6}
]</v>
      </c>
      <c r="L1431" s="3">
        <f t="shared" si="116"/>
        <v>1</v>
      </c>
      <c r="M1431" s="3">
        <f t="shared" si="117"/>
        <v>6</v>
      </c>
      <c r="R1431" s="24" t="s">
        <v>76</v>
      </c>
      <c r="X1431">
        <v>70073</v>
      </c>
      <c r="Z1431">
        <f t="shared" si="114"/>
        <v>290</v>
      </c>
      <c r="AA1431">
        <v>1</v>
      </c>
      <c r="AB1431">
        <v>20135</v>
      </c>
      <c r="AC1431">
        <v>20125</v>
      </c>
      <c r="AD1431">
        <v>20185</v>
      </c>
      <c r="AE1431">
        <v>20435</v>
      </c>
      <c r="AF1431">
        <v>20354</v>
      </c>
      <c r="AG1431">
        <v>20354</v>
      </c>
      <c r="AH1431">
        <v>8</v>
      </c>
      <c r="AI1431">
        <v>8</v>
      </c>
      <c r="AJ1431">
        <v>8</v>
      </c>
      <c r="AK1431">
        <v>5</v>
      </c>
      <c r="AL1431">
        <v>8</v>
      </c>
      <c r="AM1431">
        <v>8</v>
      </c>
    </row>
    <row r="1432" spans="1:39" ht="132" x14ac:dyDescent="0.15">
      <c r="A1432" s="1"/>
      <c r="B1432" s="35">
        <v>640227</v>
      </c>
      <c r="C1432" s="36">
        <v>4</v>
      </c>
      <c r="D1432" s="35">
        <v>227</v>
      </c>
      <c r="E1432" s="35">
        <v>640228</v>
      </c>
      <c r="F1432" s="37" t="s">
        <v>92</v>
      </c>
      <c r="G1432" s="37" t="s">
        <v>60</v>
      </c>
      <c r="H1432" s="38" t="str">
        <f t="shared" si="115"/>
        <v>[{"item_id":1,"count":260000}]</v>
      </c>
      <c r="I1432" s="39"/>
      <c r="J1432" s="39" t="str">
        <f t="shared" si="113"/>
        <v>[
{"monster_id":20405,"level":291,"stage":8,"spos":1,"cpos":1},
{"monster_id":20445,"level":291,"stage":8,"spos":2,"cpos":2},
{"monster_id":20014,"level":291,"stage":8,"spos":3,"cpos":3},
{"monster_id":20445,"level":291,"stage":8,"spos":4,"cpos":4},
{"monster_id":20023,"level":291,"stage":8,"spos":5,"cpos":5},
{"monster_id":20374,"level":291,"stage":5,"spos":6,"cpos":6}
]</v>
      </c>
      <c r="L1432" s="3">
        <f t="shared" si="116"/>
        <v>2</v>
      </c>
      <c r="M1432" s="3">
        <f t="shared" si="117"/>
        <v>7</v>
      </c>
      <c r="S1432" s="24" t="s">
        <v>77</v>
      </c>
      <c r="X1432">
        <v>70073</v>
      </c>
      <c r="Z1432">
        <f t="shared" si="114"/>
        <v>291</v>
      </c>
      <c r="AA1432">
        <v>1</v>
      </c>
      <c r="AB1432">
        <v>20405</v>
      </c>
      <c r="AC1432">
        <v>20445</v>
      </c>
      <c r="AD1432">
        <v>20014</v>
      </c>
      <c r="AE1432">
        <v>20445</v>
      </c>
      <c r="AF1432">
        <v>20023</v>
      </c>
      <c r="AG1432">
        <v>20374</v>
      </c>
      <c r="AH1432">
        <v>8</v>
      </c>
      <c r="AI1432">
        <v>8</v>
      </c>
      <c r="AJ1432">
        <v>8</v>
      </c>
      <c r="AK1432">
        <v>8</v>
      </c>
      <c r="AL1432">
        <v>8</v>
      </c>
      <c r="AM1432">
        <v>5</v>
      </c>
    </row>
    <row r="1433" spans="1:39" ht="132" x14ac:dyDescent="0.15">
      <c r="A1433" s="1"/>
      <c r="B1433" s="35">
        <v>640228</v>
      </c>
      <c r="C1433" s="36">
        <v>4</v>
      </c>
      <c r="D1433" s="35">
        <v>228</v>
      </c>
      <c r="E1433" s="36">
        <v>640229</v>
      </c>
      <c r="F1433" s="37" t="s">
        <v>92</v>
      </c>
      <c r="G1433" s="37" t="s">
        <v>60</v>
      </c>
      <c r="H1433" s="38" t="str">
        <f t="shared" si="115"/>
        <v>[{"item_id":4,"count":260000}]</v>
      </c>
      <c r="I1433" s="39"/>
      <c r="J1433" s="39" t="str">
        <f t="shared" si="113"/>
        <v>[
{"monster_id":20423,"level":292,"stage":5,"spos":1,"cpos":1},
{"monster_id":20136,"level":292,"stage":8,"spos":2,"cpos":2},
{"monster_id":20076,"level":292,"stage":8,"spos":3,"cpos":3},
{"monster_id":20346,"level":292,"stage":8,"spos":4,"cpos":4},
{"monster_id":20315,"level":292,"stage":5,"spos":5,"cpos":5},
{"monster_id":20456,"level":292,"stage":8,"spos":6,"cpos":6}
]</v>
      </c>
      <c r="L1433" s="3">
        <f t="shared" si="116"/>
        <v>3</v>
      </c>
      <c r="M1433" s="3">
        <f t="shared" si="117"/>
        <v>8</v>
      </c>
      <c r="R1433" s="24" t="s">
        <v>76</v>
      </c>
      <c r="X1433">
        <v>70073</v>
      </c>
      <c r="Z1433">
        <f t="shared" si="114"/>
        <v>292</v>
      </c>
      <c r="AA1433">
        <v>1</v>
      </c>
      <c r="AB1433">
        <v>20423</v>
      </c>
      <c r="AC1433">
        <v>20136</v>
      </c>
      <c r="AD1433">
        <v>20076</v>
      </c>
      <c r="AE1433">
        <v>20346</v>
      </c>
      <c r="AF1433">
        <v>20315</v>
      </c>
      <c r="AG1433">
        <v>20456</v>
      </c>
      <c r="AH1433">
        <v>5</v>
      </c>
      <c r="AI1433">
        <v>8</v>
      </c>
      <c r="AJ1433">
        <v>8</v>
      </c>
      <c r="AK1433">
        <v>8</v>
      </c>
      <c r="AL1433">
        <v>5</v>
      </c>
      <c r="AM1433">
        <v>8</v>
      </c>
    </row>
    <row r="1434" spans="1:39" ht="132" x14ac:dyDescent="0.15">
      <c r="A1434" s="1"/>
      <c r="B1434" s="35">
        <v>640229</v>
      </c>
      <c r="C1434" s="36">
        <v>4</v>
      </c>
      <c r="D1434" s="35">
        <v>229</v>
      </c>
      <c r="E1434" s="35">
        <v>640230</v>
      </c>
      <c r="F1434" s="37" t="s">
        <v>92</v>
      </c>
      <c r="G1434" s="37" t="s">
        <v>60</v>
      </c>
      <c r="H1434" s="38" t="str">
        <f t="shared" si="115"/>
        <v>[{"item_id":1,"count":260000}]</v>
      </c>
      <c r="I1434" s="39"/>
      <c r="J1434" s="39" t="str">
        <f t="shared" si="113"/>
        <v>[
{"monster_id":20165,"level":293,"stage":8,"spos":1,"cpos":1},
{"monster_id":20423,"level":293,"stage":5,"spos":2,"cpos":2},
{"monster_id":20085,"level":293,"stage":8,"spos":3,"cpos":3},
{"monster_id":20186,"level":293,"stage":8,"spos":4,"cpos":4},
{"monster_id":20453,"level":293,"stage":8,"spos":5,"cpos":5},
{"monster_id":20114,"level":293,"stage":8,"spos":6,"cpos":6}
]</v>
      </c>
      <c r="L1434" s="3">
        <f t="shared" si="116"/>
        <v>4</v>
      </c>
      <c r="M1434" s="3">
        <f t="shared" si="117"/>
        <v>9</v>
      </c>
      <c r="S1434" s="24" t="s">
        <v>77</v>
      </c>
      <c r="X1434">
        <v>70073</v>
      </c>
      <c r="Z1434">
        <f t="shared" si="114"/>
        <v>293</v>
      </c>
      <c r="AA1434">
        <v>1</v>
      </c>
      <c r="AB1434">
        <v>20165</v>
      </c>
      <c r="AC1434">
        <v>20423</v>
      </c>
      <c r="AD1434">
        <v>20085</v>
      </c>
      <c r="AE1434">
        <v>20186</v>
      </c>
      <c r="AF1434">
        <v>20453</v>
      </c>
      <c r="AG1434">
        <v>20114</v>
      </c>
      <c r="AH1434">
        <v>8</v>
      </c>
      <c r="AI1434">
        <v>5</v>
      </c>
      <c r="AJ1434">
        <v>8</v>
      </c>
      <c r="AK1434">
        <v>8</v>
      </c>
      <c r="AL1434">
        <v>8</v>
      </c>
      <c r="AM1434">
        <v>8</v>
      </c>
    </row>
    <row r="1435" spans="1:39" ht="132" x14ac:dyDescent="0.15">
      <c r="A1435" s="1"/>
      <c r="B1435" s="35">
        <v>640230</v>
      </c>
      <c r="C1435" s="36">
        <v>4</v>
      </c>
      <c r="D1435" s="35">
        <v>230</v>
      </c>
      <c r="E1435" s="36">
        <v>640231</v>
      </c>
      <c r="F1435" s="37" t="s">
        <v>92</v>
      </c>
      <c r="G1435" s="37" t="s">
        <v>60</v>
      </c>
      <c r="H1435" s="38" t="str">
        <f t="shared" si="115"/>
        <v>[{"item_id":171,"count":29}]</v>
      </c>
      <c r="I1435" s="39">
        <v>1</v>
      </c>
      <c r="J1435" s="39" t="str">
        <f>"[
{""monster_id"":"&amp;AB1435&amp;",""level"":"&amp;Z1435&amp;",""stage"":"&amp;AH1435&amp;",""spos"":1,""cpos"":1,""boss"":1},
{""monster_id"":"&amp;AC1435&amp;",""level"":"&amp;Z1435&amp;",""stage"":"&amp;AI1435&amp;",""spos"":2,""cpos"":2},
{""monster_id"":"&amp;AD1435&amp;",""level"":"&amp;Z1435&amp;",""stage"":"&amp;AJ1435&amp;",""spos"":3,""cpos"":3},
{""monster_id"":"&amp;AE1435&amp;",""level"":"&amp;Z1435&amp;",""stage"":"&amp;AK1435&amp;",""spos"":4,""cpos"":4},
{""monster_id"":"&amp;AF1435&amp;",""level"":"&amp;Z1435&amp;",""stage"":"&amp;AL1435&amp;",""spos"":5,""cpos"":5},
{""monster_id"":"&amp;AG1435&amp;",""level"":"&amp;Z1435&amp;",""stage"":"&amp;AM1435&amp;",""spos"":6,""cpos"":6}
]"</f>
        <v>[
{"monster_id":20315,"level":295,"stage":5,"spos":1,"cpos":1,"boss":1},
{"monster_id":20423,"level":295,"stage":5,"spos":2,"cpos":2},
{"monster_id":20443,"level":295,"stage":8,"spos":3,"cpos":3},
{"monster_id":20456,"level":295,"stage":8,"spos":4,"cpos":4},
{"monster_id":20395,"level":295,"stage":8,"spos":5,"cpos":5},
{"monster_id":20045,"level":295,"stage":8,"spos":6,"cpos":6}
]</v>
      </c>
      <c r="L1435" s="3">
        <f t="shared" si="116"/>
        <v>0</v>
      </c>
      <c r="M1435" s="3">
        <f t="shared" si="117"/>
        <v>0</v>
      </c>
      <c r="T1435" s="24" t="str">
        <f>"{""item_id"":"&amp;W1435&amp;",""count"":29}"</f>
        <v>{"item_id":171,"count":29}</v>
      </c>
      <c r="W1435">
        <v>171</v>
      </c>
      <c r="X1435">
        <v>70073</v>
      </c>
      <c r="Z1435">
        <f t="shared" si="114"/>
        <v>295</v>
      </c>
      <c r="AA1435">
        <v>2</v>
      </c>
      <c r="AB1435">
        <v>20315</v>
      </c>
      <c r="AC1435">
        <v>20423</v>
      </c>
      <c r="AD1435">
        <v>20443</v>
      </c>
      <c r="AE1435">
        <v>20456</v>
      </c>
      <c r="AF1435">
        <v>20395</v>
      </c>
      <c r="AG1435">
        <v>20045</v>
      </c>
      <c r="AH1435">
        <v>5</v>
      </c>
      <c r="AI1435">
        <v>5</v>
      </c>
      <c r="AJ1435">
        <v>8</v>
      </c>
      <c r="AK1435">
        <v>8</v>
      </c>
      <c r="AL1435">
        <v>8</v>
      </c>
      <c r="AM1435">
        <v>8</v>
      </c>
    </row>
    <row r="1436" spans="1:39" ht="132" x14ac:dyDescent="0.15">
      <c r="A1436" s="1"/>
      <c r="B1436" s="35">
        <v>640231</v>
      </c>
      <c r="C1436" s="36">
        <v>4</v>
      </c>
      <c r="D1436" s="35">
        <v>231</v>
      </c>
      <c r="E1436" s="35">
        <v>640232</v>
      </c>
      <c r="F1436" s="37" t="s">
        <v>92</v>
      </c>
      <c r="G1436" s="37" t="s">
        <v>60</v>
      </c>
      <c r="H1436" s="38" t="str">
        <f t="shared" si="115"/>
        <v>[{"item_id":4,"count":260000}]</v>
      </c>
      <c r="I1436" s="39"/>
      <c r="J1436" s="39" t="str">
        <f t="shared" si="113"/>
        <v>[
{"monster_id":20474,"level":296,"stage":8,"spos":1,"cpos":1},
{"monster_id":20115,"level":296,"stage":8,"spos":2,"cpos":2},
{"monster_id":20116,"level":296,"stage":8,"spos":3,"cpos":3},
{"monster_id":20145,"level":296,"stage":8,"spos":4,"cpos":4},
{"monster_id":20315,"level":296,"stage":5,"spos":5,"cpos":5},
{"monster_id":20133,"level":296,"stage":8,"spos":6,"cpos":6}
]</v>
      </c>
      <c r="L1436" s="3">
        <f t="shared" si="116"/>
        <v>1</v>
      </c>
      <c r="M1436" s="3">
        <f t="shared" si="117"/>
        <v>1</v>
      </c>
      <c r="R1436" s="24" t="s">
        <v>76</v>
      </c>
      <c r="X1436">
        <v>70073</v>
      </c>
      <c r="Z1436">
        <f t="shared" si="114"/>
        <v>296</v>
      </c>
      <c r="AA1436">
        <v>1</v>
      </c>
      <c r="AB1436">
        <v>20474</v>
      </c>
      <c r="AC1436">
        <v>20115</v>
      </c>
      <c r="AD1436">
        <v>20116</v>
      </c>
      <c r="AE1436">
        <v>20145</v>
      </c>
      <c r="AF1436">
        <v>20315</v>
      </c>
      <c r="AG1436">
        <v>20133</v>
      </c>
      <c r="AH1436">
        <v>8</v>
      </c>
      <c r="AI1436">
        <v>8</v>
      </c>
      <c r="AJ1436">
        <v>8</v>
      </c>
      <c r="AK1436">
        <v>8</v>
      </c>
      <c r="AL1436">
        <v>5</v>
      </c>
      <c r="AM1436">
        <v>8</v>
      </c>
    </row>
    <row r="1437" spans="1:39" ht="132" x14ac:dyDescent="0.15">
      <c r="A1437" s="1"/>
      <c r="B1437" s="35">
        <v>640232</v>
      </c>
      <c r="C1437" s="36">
        <v>4</v>
      </c>
      <c r="D1437" s="35">
        <v>232</v>
      </c>
      <c r="E1437" s="36">
        <v>640233</v>
      </c>
      <c r="F1437" s="37" t="s">
        <v>92</v>
      </c>
      <c r="G1437" s="37" t="s">
        <v>60</v>
      </c>
      <c r="H1437" s="38" t="str">
        <f t="shared" si="115"/>
        <v>[{"item_id":1,"count":260000}]</v>
      </c>
      <c r="I1437" s="39"/>
      <c r="J1437" s="39" t="str">
        <f t="shared" si="113"/>
        <v>[
{"monster_id":20183,"level":297,"stage":8,"spos":1,"cpos":1},
{"monster_id":20415,"level":297,"stage":8,"spos":2,"cpos":2},
{"monster_id":20393,"level":297,"stage":8,"spos":3,"cpos":3},
{"monster_id":20184,"level":297,"stage":8,"spos":4,"cpos":4},
{"monster_id":20445,"level":297,"stage":8,"spos":5,"cpos":5},
{"monster_id":20324,"level":297,"stage":5,"spos":6,"cpos":6}
]</v>
      </c>
      <c r="L1437" s="3">
        <f t="shared" si="116"/>
        <v>2</v>
      </c>
      <c r="M1437" s="3">
        <f t="shared" si="117"/>
        <v>2</v>
      </c>
      <c r="S1437" s="24" t="s">
        <v>77</v>
      </c>
      <c r="X1437">
        <v>70073</v>
      </c>
      <c r="Z1437">
        <f t="shared" si="114"/>
        <v>297</v>
      </c>
      <c r="AA1437">
        <v>1</v>
      </c>
      <c r="AB1437">
        <v>20183</v>
      </c>
      <c r="AC1437">
        <v>20415</v>
      </c>
      <c r="AD1437">
        <v>20393</v>
      </c>
      <c r="AE1437">
        <v>20184</v>
      </c>
      <c r="AF1437">
        <v>20445</v>
      </c>
      <c r="AG1437">
        <v>20324</v>
      </c>
      <c r="AH1437">
        <v>8</v>
      </c>
      <c r="AI1437">
        <v>8</v>
      </c>
      <c r="AJ1437">
        <v>8</v>
      </c>
      <c r="AK1437">
        <v>8</v>
      </c>
      <c r="AL1437">
        <v>8</v>
      </c>
      <c r="AM1437">
        <v>5</v>
      </c>
    </row>
    <row r="1438" spans="1:39" ht="132" x14ac:dyDescent="0.15">
      <c r="A1438" s="1"/>
      <c r="B1438" s="35">
        <v>640233</v>
      </c>
      <c r="C1438" s="36">
        <v>4</v>
      </c>
      <c r="D1438" s="35">
        <v>233</v>
      </c>
      <c r="E1438" s="35">
        <v>640234</v>
      </c>
      <c r="F1438" s="37" t="s">
        <v>92</v>
      </c>
      <c r="G1438" s="37" t="s">
        <v>60</v>
      </c>
      <c r="H1438" s="38" t="str">
        <f t="shared" si="115"/>
        <v>[{"item_id":4,"count":260000}]</v>
      </c>
      <c r="I1438" s="39"/>
      <c r="J1438" s="39" t="str">
        <f t="shared" si="113"/>
        <v>[
{"monster_id":20056,"level":298,"stage":8,"spos":1,"cpos":1},
{"monster_id":20355,"level":298,"stage":8,"spos":2,"cpos":2},
{"monster_id":20134,"level":298,"stage":8,"spos":3,"cpos":3},
{"monster_id":20465,"level":298,"stage":8,"spos":4,"cpos":4},
{"monster_id":20376,"level":298,"stage":5,"spos":5,"cpos":5},
{"monster_id":20133,"level":298,"stage":8,"spos":6,"cpos":6}
]</v>
      </c>
      <c r="L1438" s="3">
        <f t="shared" si="116"/>
        <v>3</v>
      </c>
      <c r="M1438" s="3">
        <f t="shared" si="117"/>
        <v>3</v>
      </c>
      <c r="R1438" s="24" t="s">
        <v>76</v>
      </c>
      <c r="X1438">
        <v>70073</v>
      </c>
      <c r="Z1438">
        <f t="shared" si="114"/>
        <v>298</v>
      </c>
      <c r="AA1438">
        <v>1</v>
      </c>
      <c r="AB1438">
        <v>20056</v>
      </c>
      <c r="AC1438">
        <v>20355</v>
      </c>
      <c r="AD1438">
        <v>20134</v>
      </c>
      <c r="AE1438">
        <v>20465</v>
      </c>
      <c r="AF1438">
        <v>20376</v>
      </c>
      <c r="AG1438">
        <v>20133</v>
      </c>
      <c r="AH1438">
        <v>8</v>
      </c>
      <c r="AI1438">
        <v>8</v>
      </c>
      <c r="AJ1438">
        <v>8</v>
      </c>
      <c r="AK1438">
        <v>8</v>
      </c>
      <c r="AL1438">
        <v>5</v>
      </c>
      <c r="AM1438">
        <v>8</v>
      </c>
    </row>
    <row r="1439" spans="1:39" ht="132" x14ac:dyDescent="0.15">
      <c r="A1439" s="1"/>
      <c r="B1439" s="35">
        <v>640234</v>
      </c>
      <c r="C1439" s="36">
        <v>4</v>
      </c>
      <c r="D1439" s="35">
        <v>234</v>
      </c>
      <c r="E1439" s="36">
        <v>640235</v>
      </c>
      <c r="F1439" s="37" t="s">
        <v>92</v>
      </c>
      <c r="G1439" s="37" t="s">
        <v>60</v>
      </c>
      <c r="H1439" s="38" t="str">
        <f t="shared" si="115"/>
        <v>[{"item_id":1,"count":260000}]</v>
      </c>
      <c r="I1439" s="39"/>
      <c r="J1439" s="39" t="str">
        <f t="shared" si="113"/>
        <v>[
{"monster_id":20414,"level":299,"stage":8,"spos":1,"cpos":1},
{"monster_id":20173,"level":299,"stage":8,"spos":2,"cpos":2},
{"monster_id":20014,"level":299,"stage":8,"spos":3,"cpos":3},
{"monster_id":20426,"level":299,"stage":5,"spos":4,"cpos":4},
{"monster_id":20163,"level":299,"stage":8,"spos":5,"cpos":5},
{"monster_id":20406,"level":299,"stage":8,"spos":6,"cpos":6}
]</v>
      </c>
      <c r="L1439" s="3">
        <f t="shared" si="116"/>
        <v>4</v>
      </c>
      <c r="M1439" s="3">
        <f t="shared" si="117"/>
        <v>4</v>
      </c>
      <c r="S1439" s="24" t="s">
        <v>77</v>
      </c>
      <c r="X1439">
        <v>70073</v>
      </c>
      <c r="Z1439">
        <f t="shared" si="114"/>
        <v>299</v>
      </c>
      <c r="AA1439">
        <v>1</v>
      </c>
      <c r="AB1439">
        <v>20414</v>
      </c>
      <c r="AC1439">
        <v>20173</v>
      </c>
      <c r="AD1439">
        <v>20014</v>
      </c>
      <c r="AE1439">
        <v>20426</v>
      </c>
      <c r="AF1439">
        <v>20163</v>
      </c>
      <c r="AG1439">
        <v>20406</v>
      </c>
      <c r="AH1439">
        <v>8</v>
      </c>
      <c r="AI1439">
        <v>8</v>
      </c>
      <c r="AJ1439">
        <v>8</v>
      </c>
      <c r="AK1439">
        <v>5</v>
      </c>
      <c r="AL1439">
        <v>8</v>
      </c>
      <c r="AM1439">
        <v>8</v>
      </c>
    </row>
    <row r="1440" spans="1:39" ht="132" x14ac:dyDescent="0.15">
      <c r="A1440" s="1"/>
      <c r="B1440" s="35">
        <v>640235</v>
      </c>
      <c r="C1440" s="36">
        <v>4</v>
      </c>
      <c r="D1440" s="35">
        <v>235</v>
      </c>
      <c r="E1440" s="35">
        <v>640236</v>
      </c>
      <c r="F1440" s="37" t="s">
        <v>92</v>
      </c>
      <c r="G1440" s="37" t="s">
        <v>60</v>
      </c>
      <c r="H1440" s="38" t="str">
        <f t="shared" si="115"/>
        <v>[{"item_id":172,"count":28}]</v>
      </c>
      <c r="I1440" s="39">
        <v>1</v>
      </c>
      <c r="J1440" s="39" t="str">
        <f>"[
{""monster_id"":"&amp;AB1440&amp;",""level"":"&amp;Z1440&amp;",""stage"":"&amp;AH1440&amp;",""spos"":1,""cpos"":1,""boss"":1},
{""monster_id"":"&amp;AC1440&amp;",""level"":"&amp;Z1440&amp;",""stage"":"&amp;AI1440&amp;",""spos"":2,""cpos"":2},
{""monster_id"":"&amp;AD1440&amp;",""level"":"&amp;Z1440&amp;",""stage"":"&amp;AJ1440&amp;",""spos"":3,""cpos"":3},
{""monster_id"":"&amp;AE1440&amp;",""level"":"&amp;Z1440&amp;",""stage"":"&amp;AK1440&amp;",""spos"":4,""cpos"":4},
{""monster_id"":"&amp;AF1440&amp;",""level"":"&amp;Z1440&amp;",""stage"":"&amp;AL1440&amp;",""spos"":5,""cpos"":5},
{""monster_id"":"&amp;AG1440&amp;",""level"":"&amp;Z1440&amp;",""stage"":"&amp;AM1440&amp;",""spos"":6,""cpos"":6}
]"</f>
        <v>[
{"monster_id":20465,"level":301,"stage":8,"spos":1,"cpos":1,"boss":1},
{"monster_id":20013,"level":301,"stage":8,"spos":2,"cpos":2},
{"monster_id":20186,"level":301,"stage":8,"spos":3,"cpos":3},
{"monster_id":20135,"level":301,"stage":8,"spos":4,"cpos":4},
{"monster_id":20034,"level":301,"stage":8,"spos":5,"cpos":5},
{"monster_id":20406,"level":301,"stage":8,"spos":6,"cpos":6}
]</v>
      </c>
      <c r="L1440" s="3">
        <f t="shared" si="116"/>
        <v>0</v>
      </c>
      <c r="M1440" s="3">
        <f t="shared" si="117"/>
        <v>5</v>
      </c>
      <c r="T1440" s="24" t="str">
        <f>"{""item_id"":"&amp;W1440&amp;",""count"":28}"</f>
        <v>{"item_id":172,"count":28}</v>
      </c>
      <c r="W1440">
        <v>172</v>
      </c>
      <c r="X1440">
        <v>70073</v>
      </c>
      <c r="Z1440">
        <f t="shared" si="114"/>
        <v>301</v>
      </c>
      <c r="AA1440">
        <v>2</v>
      </c>
      <c r="AB1440">
        <v>20465</v>
      </c>
      <c r="AC1440">
        <v>20013</v>
      </c>
      <c r="AD1440">
        <v>20186</v>
      </c>
      <c r="AE1440">
        <v>20135</v>
      </c>
      <c r="AF1440">
        <v>20034</v>
      </c>
      <c r="AG1440">
        <v>20406</v>
      </c>
      <c r="AH1440">
        <v>8</v>
      </c>
      <c r="AI1440">
        <v>8</v>
      </c>
      <c r="AJ1440">
        <v>8</v>
      </c>
      <c r="AK1440">
        <v>8</v>
      </c>
      <c r="AL1440">
        <v>8</v>
      </c>
      <c r="AM1440">
        <v>8</v>
      </c>
    </row>
    <row r="1441" spans="1:39" ht="132" x14ac:dyDescent="0.15">
      <c r="A1441" s="1"/>
      <c r="B1441" s="35">
        <v>640236</v>
      </c>
      <c r="C1441" s="36">
        <v>4</v>
      </c>
      <c r="D1441" s="35">
        <v>236</v>
      </c>
      <c r="E1441" s="36">
        <v>640237</v>
      </c>
      <c r="F1441" s="37" t="s">
        <v>92</v>
      </c>
      <c r="G1441" s="37" t="s">
        <v>60</v>
      </c>
      <c r="H1441" s="38" t="str">
        <f t="shared" si="115"/>
        <v>[{"item_id":4,"count":260000}]</v>
      </c>
      <c r="I1441" s="39"/>
      <c r="J1441" s="39" t="str">
        <f t="shared" si="113"/>
        <v>[
{"monster_id":20086,"level":302,"stage":8,"spos":1,"cpos":1},
{"monster_id":20123,"level":302,"stage":8,"spos":2,"cpos":2},
{"monster_id":20386,"level":302,"stage":5,"spos":3,"cpos":3},
{"monster_id":20175,"level":302,"stage":8,"spos":4,"cpos":4},
{"monster_id":20115,"level":302,"stage":8,"spos":5,"cpos":5},
{"monster_id":20343,"level":302,"stage":8,"spos":6,"cpos":6}
]</v>
      </c>
      <c r="L1441" s="3">
        <f t="shared" si="116"/>
        <v>1</v>
      </c>
      <c r="M1441" s="3">
        <f t="shared" si="117"/>
        <v>6</v>
      </c>
      <c r="R1441" s="24" t="s">
        <v>76</v>
      </c>
      <c r="X1441">
        <v>70073</v>
      </c>
      <c r="Z1441">
        <f t="shared" si="114"/>
        <v>302</v>
      </c>
      <c r="AA1441">
        <v>1</v>
      </c>
      <c r="AB1441">
        <v>20086</v>
      </c>
      <c r="AC1441">
        <v>20123</v>
      </c>
      <c r="AD1441">
        <v>20386</v>
      </c>
      <c r="AE1441">
        <v>20175</v>
      </c>
      <c r="AF1441">
        <v>20115</v>
      </c>
      <c r="AG1441">
        <v>20343</v>
      </c>
      <c r="AH1441">
        <v>8</v>
      </c>
      <c r="AI1441">
        <v>8</v>
      </c>
      <c r="AJ1441">
        <v>5</v>
      </c>
      <c r="AK1441">
        <v>8</v>
      </c>
      <c r="AL1441">
        <v>8</v>
      </c>
      <c r="AM1441">
        <v>8</v>
      </c>
    </row>
    <row r="1442" spans="1:39" ht="132" x14ac:dyDescent="0.15">
      <c r="A1442" s="1"/>
      <c r="B1442" s="35">
        <v>640237</v>
      </c>
      <c r="C1442" s="36">
        <v>4</v>
      </c>
      <c r="D1442" s="35">
        <v>237</v>
      </c>
      <c r="E1442" s="35">
        <v>640238</v>
      </c>
      <c r="F1442" s="37" t="s">
        <v>92</v>
      </c>
      <c r="G1442" s="37" t="s">
        <v>60</v>
      </c>
      <c r="H1442" s="38" t="str">
        <f t="shared" si="115"/>
        <v>[{"item_id":1,"count":260000}]</v>
      </c>
      <c r="I1442" s="39"/>
      <c r="J1442" s="39" t="str">
        <f t="shared" si="113"/>
        <v>[
{"monster_id":20393,"level":303,"stage":8,"spos":1,"cpos":1},
{"monster_id":20425,"level":303,"stage":5,"spos":2,"cpos":2},
{"monster_id":20086,"level":303,"stage":8,"spos":3,"cpos":3},
{"monster_id":20403,"level":303,"stage":8,"spos":4,"cpos":4},
{"monster_id":20424,"level":303,"stage":5,"spos":5,"cpos":5},
{"monster_id":20444,"level":303,"stage":8,"spos":6,"cpos":6}
]</v>
      </c>
      <c r="L1442" s="3">
        <f t="shared" si="116"/>
        <v>2</v>
      </c>
      <c r="M1442" s="3">
        <f t="shared" si="117"/>
        <v>7</v>
      </c>
      <c r="S1442" s="24" t="s">
        <v>77</v>
      </c>
      <c r="X1442">
        <v>70073</v>
      </c>
      <c r="Z1442">
        <f t="shared" si="114"/>
        <v>303</v>
      </c>
      <c r="AA1442">
        <v>1</v>
      </c>
      <c r="AB1442">
        <v>20393</v>
      </c>
      <c r="AC1442">
        <v>20425</v>
      </c>
      <c r="AD1442">
        <v>20086</v>
      </c>
      <c r="AE1442">
        <v>20403</v>
      </c>
      <c r="AF1442">
        <v>20424</v>
      </c>
      <c r="AG1442">
        <v>20444</v>
      </c>
      <c r="AH1442">
        <v>8</v>
      </c>
      <c r="AI1442">
        <v>5</v>
      </c>
      <c r="AJ1442">
        <v>8</v>
      </c>
      <c r="AK1442">
        <v>8</v>
      </c>
      <c r="AL1442">
        <v>5</v>
      </c>
      <c r="AM1442">
        <v>8</v>
      </c>
    </row>
    <row r="1443" spans="1:39" ht="132" x14ac:dyDescent="0.15">
      <c r="A1443" s="1"/>
      <c r="B1443" s="35">
        <v>640238</v>
      </c>
      <c r="C1443" s="36">
        <v>4</v>
      </c>
      <c r="D1443" s="35">
        <v>238</v>
      </c>
      <c r="E1443" s="36">
        <v>640239</v>
      </c>
      <c r="F1443" s="37" t="s">
        <v>92</v>
      </c>
      <c r="G1443" s="37" t="s">
        <v>60</v>
      </c>
      <c r="H1443" s="38" t="str">
        <f t="shared" si="115"/>
        <v>[{"item_id":4,"count":260000}]</v>
      </c>
      <c r="I1443" s="39"/>
      <c r="J1443" s="39" t="str">
        <f t="shared" si="113"/>
        <v>[
{"monster_id":20435,"level":304,"stage":5,"spos":1,"cpos":1},
{"monster_id":20453,"level":304,"stage":8,"spos":2,"cpos":2},
{"monster_id":20365,"level":304,"stage":8,"spos":3,"cpos":3},
{"monster_id":20344,"level":304,"stage":8,"spos":4,"cpos":4},
{"monster_id":20436,"level":304,"stage":5,"spos":5,"cpos":5},
{"monster_id":20156,"level":304,"stage":8,"spos":6,"cpos":6}
]</v>
      </c>
      <c r="L1443" s="3">
        <f t="shared" si="116"/>
        <v>3</v>
      </c>
      <c r="M1443" s="3">
        <f t="shared" si="117"/>
        <v>8</v>
      </c>
      <c r="R1443" s="24" t="s">
        <v>76</v>
      </c>
      <c r="X1443">
        <v>70073</v>
      </c>
      <c r="Z1443">
        <f t="shared" si="114"/>
        <v>304</v>
      </c>
      <c r="AA1443">
        <v>1</v>
      </c>
      <c r="AB1443">
        <v>20435</v>
      </c>
      <c r="AC1443">
        <v>20453</v>
      </c>
      <c r="AD1443">
        <v>20365</v>
      </c>
      <c r="AE1443">
        <v>20344</v>
      </c>
      <c r="AF1443">
        <v>20436</v>
      </c>
      <c r="AG1443">
        <v>20156</v>
      </c>
      <c r="AH1443">
        <v>5</v>
      </c>
      <c r="AI1443">
        <v>8</v>
      </c>
      <c r="AJ1443">
        <v>8</v>
      </c>
      <c r="AK1443">
        <v>8</v>
      </c>
      <c r="AL1443">
        <v>5</v>
      </c>
      <c r="AM1443">
        <v>8</v>
      </c>
    </row>
    <row r="1444" spans="1:39" ht="132" x14ac:dyDescent="0.15">
      <c r="A1444" s="1"/>
      <c r="B1444" s="35">
        <v>640239</v>
      </c>
      <c r="C1444" s="36">
        <v>4</v>
      </c>
      <c r="D1444" s="35">
        <v>239</v>
      </c>
      <c r="E1444" s="35">
        <v>640240</v>
      </c>
      <c r="F1444" s="37" t="s">
        <v>92</v>
      </c>
      <c r="G1444" s="37" t="s">
        <v>60</v>
      </c>
      <c r="H1444" s="38" t="str">
        <f t="shared" si="115"/>
        <v>[{"item_id":1,"count":260000}]</v>
      </c>
      <c r="I1444" s="39"/>
      <c r="J1444" s="39" t="str">
        <f t="shared" si="113"/>
        <v>[
{"monster_id":20083,"level":305,"stage":8,"spos":1,"cpos":1},
{"monster_id":20443,"level":305,"stage":8,"spos":2,"cpos":2},
{"monster_id":20324,"level":305,"stage":5,"spos":3,"cpos":3},
{"monster_id":20313,"level":305,"stage":5,"spos":4,"cpos":4},
{"monster_id":20315,"level":305,"stage":5,"spos":5,"cpos":5},
{"monster_id":20354,"level":305,"stage":8,"spos":6,"cpos":6}
]</v>
      </c>
      <c r="L1444" s="3">
        <f t="shared" si="116"/>
        <v>4</v>
      </c>
      <c r="M1444" s="3">
        <f t="shared" si="117"/>
        <v>9</v>
      </c>
      <c r="S1444" s="24" t="s">
        <v>77</v>
      </c>
      <c r="X1444">
        <v>70073</v>
      </c>
      <c r="Z1444">
        <f t="shared" si="114"/>
        <v>305</v>
      </c>
      <c r="AA1444">
        <v>1</v>
      </c>
      <c r="AB1444">
        <v>20083</v>
      </c>
      <c r="AC1444">
        <v>20443</v>
      </c>
      <c r="AD1444">
        <v>20324</v>
      </c>
      <c r="AE1444">
        <v>20313</v>
      </c>
      <c r="AF1444">
        <v>20315</v>
      </c>
      <c r="AG1444">
        <v>20354</v>
      </c>
      <c r="AH1444">
        <v>8</v>
      </c>
      <c r="AI1444">
        <v>8</v>
      </c>
      <c r="AJ1444">
        <v>5</v>
      </c>
      <c r="AK1444">
        <v>5</v>
      </c>
      <c r="AL1444">
        <v>5</v>
      </c>
      <c r="AM1444">
        <v>8</v>
      </c>
    </row>
    <row r="1445" spans="1:39" ht="132" x14ac:dyDescent="0.15">
      <c r="A1445" s="1"/>
      <c r="B1445" s="35">
        <v>640240</v>
      </c>
      <c r="C1445" s="36">
        <v>4</v>
      </c>
      <c r="D1445" s="35">
        <v>240</v>
      </c>
      <c r="E1445" s="36">
        <v>640241</v>
      </c>
      <c r="F1445" s="37" t="s">
        <v>92</v>
      </c>
      <c r="G1445" s="37" t="s">
        <v>60</v>
      </c>
      <c r="H1445" s="38" t="str">
        <f t="shared" si="115"/>
        <v>[{"item_id":173,"count":27}]</v>
      </c>
      <c r="I1445" s="39">
        <v>1</v>
      </c>
      <c r="J1445" s="39" t="str">
        <f>"[
{""monster_id"":"&amp;AB1445&amp;",""level"":"&amp;Z1445&amp;",""stage"":"&amp;AH1445&amp;",""spos"":1,""cpos"":1,""boss"":1},
{""monster_id"":"&amp;AC1445&amp;",""level"":"&amp;Z1445&amp;",""stage"":"&amp;AI1445&amp;",""spos"":2,""cpos"":2},
{""monster_id"":"&amp;AD1445&amp;",""level"":"&amp;Z1445&amp;",""stage"":"&amp;AJ1445&amp;",""spos"":3,""cpos"":3},
{""monster_id"":"&amp;AE1445&amp;",""level"":"&amp;Z1445&amp;",""stage"":"&amp;AK1445&amp;",""spos"":4,""cpos"":4},
{""monster_id"":"&amp;AF1445&amp;",""level"":"&amp;Z1445&amp;",""stage"":"&amp;AL1445&amp;",""spos"":5,""cpos"":5},
{""monster_id"":"&amp;AG1445&amp;",""level"":"&amp;Z1445&amp;",""stage"":"&amp;AM1445&amp;",""spos"":6,""cpos"":6}
]"</f>
        <v>[
{"monster_id":20443,"level":307,"stage":8,"spos":1,"cpos":1,"boss":1},
{"monster_id":20345,"level":307,"stage":8,"spos":2,"cpos":2},
{"monster_id":20174,"level":307,"stage":8,"spos":3,"cpos":3},
{"monster_id":20153,"level":307,"stage":9,"spos":4,"cpos":4},
{"monster_id":20414,"level":307,"stage":8,"spos":5,"cpos":5},
{"monster_id":20113,"level":307,"stage":8,"spos":6,"cpos":6}
]</v>
      </c>
      <c r="L1445" s="3">
        <f t="shared" si="116"/>
        <v>0</v>
      </c>
      <c r="M1445" s="3">
        <f t="shared" si="117"/>
        <v>0</v>
      </c>
      <c r="T1445" s="24" t="str">
        <f>"{""item_id"":"&amp;W1445&amp;",""count"":27}"</f>
        <v>{"item_id":173,"count":27}</v>
      </c>
      <c r="W1445">
        <v>173</v>
      </c>
      <c r="X1445">
        <v>70073</v>
      </c>
      <c r="Z1445">
        <f t="shared" si="114"/>
        <v>307</v>
      </c>
      <c r="AA1445">
        <v>2</v>
      </c>
      <c r="AB1445">
        <v>20443</v>
      </c>
      <c r="AC1445">
        <v>20345</v>
      </c>
      <c r="AD1445">
        <v>20174</v>
      </c>
      <c r="AE1445">
        <v>20153</v>
      </c>
      <c r="AF1445">
        <v>20414</v>
      </c>
      <c r="AG1445">
        <v>20113</v>
      </c>
      <c r="AH1445">
        <v>8</v>
      </c>
      <c r="AI1445">
        <v>8</v>
      </c>
      <c r="AJ1445">
        <v>8</v>
      </c>
      <c r="AK1445">
        <v>9</v>
      </c>
      <c r="AL1445">
        <v>8</v>
      </c>
      <c r="AM1445">
        <v>8</v>
      </c>
    </row>
    <row r="1446" spans="1:39" ht="132" x14ac:dyDescent="0.15">
      <c r="A1446" s="1"/>
      <c r="B1446" s="35">
        <v>640241</v>
      </c>
      <c r="C1446" s="36">
        <v>4</v>
      </c>
      <c r="D1446" s="35">
        <v>241</v>
      </c>
      <c r="E1446" s="35">
        <v>640242</v>
      </c>
      <c r="F1446" s="37" t="s">
        <v>92</v>
      </c>
      <c r="G1446" s="37" t="s">
        <v>60</v>
      </c>
      <c r="H1446" s="38" t="str">
        <f t="shared" si="115"/>
        <v>[{"item_id":4,"count":340000}]</v>
      </c>
      <c r="I1446" s="39"/>
      <c r="J1446" s="39" t="str">
        <f t="shared" si="113"/>
        <v>[
{"monster_id":20474,"level":308,"stage":9,"spos":1,"cpos":1},
{"monster_id":20035,"level":308,"stage":8,"spos":2,"cpos":2},
{"monster_id":20396,"level":308,"stage":9,"spos":3,"cpos":3},
{"monster_id":20065,"level":308,"stage":9,"spos":4,"cpos":4},
{"monster_id":20385,"level":308,"stage":5,"spos":5,"cpos":5},
{"monster_id":20315,"level":308,"stage":5,"spos":6,"cpos":6}
]</v>
      </c>
      <c r="L1446" s="3">
        <f t="shared" si="116"/>
        <v>1</v>
      </c>
      <c r="M1446" s="3">
        <f t="shared" si="117"/>
        <v>1</v>
      </c>
      <c r="R1446" s="24" t="s">
        <v>78</v>
      </c>
      <c r="X1446">
        <v>70073</v>
      </c>
      <c r="Z1446">
        <f t="shared" si="114"/>
        <v>308</v>
      </c>
      <c r="AA1446">
        <v>1</v>
      </c>
      <c r="AB1446">
        <v>20474</v>
      </c>
      <c r="AC1446">
        <v>20035</v>
      </c>
      <c r="AD1446">
        <v>20396</v>
      </c>
      <c r="AE1446">
        <v>20065</v>
      </c>
      <c r="AF1446">
        <v>20385</v>
      </c>
      <c r="AG1446">
        <v>20315</v>
      </c>
      <c r="AH1446">
        <v>9</v>
      </c>
      <c r="AI1446">
        <v>8</v>
      </c>
      <c r="AJ1446">
        <v>9</v>
      </c>
      <c r="AK1446">
        <v>9</v>
      </c>
      <c r="AL1446">
        <v>5</v>
      </c>
      <c r="AM1446">
        <v>5</v>
      </c>
    </row>
    <row r="1447" spans="1:39" ht="132" x14ac:dyDescent="0.15">
      <c r="A1447" s="1"/>
      <c r="B1447" s="35">
        <v>640242</v>
      </c>
      <c r="C1447" s="36">
        <v>4</v>
      </c>
      <c r="D1447" s="35">
        <v>242</v>
      </c>
      <c r="E1447" s="36">
        <v>640243</v>
      </c>
      <c r="F1447" s="37" t="s">
        <v>92</v>
      </c>
      <c r="G1447" s="37" t="s">
        <v>60</v>
      </c>
      <c r="H1447" s="38" t="str">
        <f t="shared" si="115"/>
        <v>[{"item_id":1,"count":340000}]</v>
      </c>
      <c r="I1447" s="39"/>
      <c r="J1447" s="39" t="str">
        <f t="shared" si="113"/>
        <v>[
{"monster_id":20375,"level":309,"stage":5,"spos":1,"cpos":1},
{"monster_id":20314,"level":309,"stage":5,"spos":2,"cpos":2},
{"monster_id":20026,"level":309,"stage":9,"spos":3,"cpos":3},
{"monster_id":20354,"level":309,"stage":9,"spos":4,"cpos":4},
{"monster_id":20314,"level":309,"stage":5,"spos":5,"cpos":5},
{"monster_id":20314,"level":309,"stage":5,"spos":6,"cpos":6}
]</v>
      </c>
      <c r="L1447" s="3">
        <f t="shared" si="116"/>
        <v>2</v>
      </c>
      <c r="M1447" s="3">
        <f t="shared" si="117"/>
        <v>2</v>
      </c>
      <c r="S1447" s="24" t="s">
        <v>79</v>
      </c>
      <c r="X1447">
        <v>70073</v>
      </c>
      <c r="Z1447">
        <f t="shared" si="114"/>
        <v>309</v>
      </c>
      <c r="AA1447">
        <v>1</v>
      </c>
      <c r="AB1447">
        <v>20375</v>
      </c>
      <c r="AC1447">
        <v>20314</v>
      </c>
      <c r="AD1447">
        <v>20026</v>
      </c>
      <c r="AE1447">
        <v>20354</v>
      </c>
      <c r="AF1447">
        <v>20314</v>
      </c>
      <c r="AG1447">
        <v>20314</v>
      </c>
      <c r="AH1447">
        <v>5</v>
      </c>
      <c r="AI1447">
        <v>5</v>
      </c>
      <c r="AJ1447">
        <v>9</v>
      </c>
      <c r="AK1447">
        <v>9</v>
      </c>
      <c r="AL1447">
        <v>5</v>
      </c>
      <c r="AM1447">
        <v>5</v>
      </c>
    </row>
    <row r="1448" spans="1:39" ht="132" x14ac:dyDescent="0.15">
      <c r="A1448" s="1"/>
      <c r="B1448" s="35">
        <v>640243</v>
      </c>
      <c r="C1448" s="36">
        <v>4</v>
      </c>
      <c r="D1448" s="35">
        <v>243</v>
      </c>
      <c r="E1448" s="35">
        <v>640244</v>
      </c>
      <c r="F1448" s="37" t="s">
        <v>92</v>
      </c>
      <c r="G1448" s="37" t="s">
        <v>60</v>
      </c>
      <c r="H1448" s="38" t="str">
        <f t="shared" si="115"/>
        <v>[{"item_id":4,"count":340000}]</v>
      </c>
      <c r="I1448" s="39"/>
      <c r="J1448" s="39" t="str">
        <f t="shared" si="113"/>
        <v>[
{"monster_id":20384,"level":310,"stage":5,"spos":1,"cpos":1},
{"monster_id":20065,"level":310,"stage":9,"spos":2,"cpos":2},
{"monster_id":20185,"level":310,"stage":8,"spos":3,"cpos":3},
{"monster_id":20124,"level":310,"stage":9,"spos":4,"cpos":4},
{"monster_id":20374,"level":310,"stage":5,"spos":5,"cpos":5},
{"monster_id":20076,"level":310,"stage":8,"spos":6,"cpos":6}
]</v>
      </c>
      <c r="L1448" s="3">
        <f t="shared" si="116"/>
        <v>3</v>
      </c>
      <c r="M1448" s="3">
        <f t="shared" si="117"/>
        <v>3</v>
      </c>
      <c r="R1448" s="24" t="s">
        <v>78</v>
      </c>
      <c r="X1448">
        <v>70073</v>
      </c>
      <c r="Z1448">
        <f t="shared" si="114"/>
        <v>310</v>
      </c>
      <c r="AA1448">
        <v>1</v>
      </c>
      <c r="AB1448">
        <v>20384</v>
      </c>
      <c r="AC1448">
        <v>20065</v>
      </c>
      <c r="AD1448">
        <v>20185</v>
      </c>
      <c r="AE1448">
        <v>20124</v>
      </c>
      <c r="AF1448">
        <v>20374</v>
      </c>
      <c r="AG1448">
        <v>20076</v>
      </c>
      <c r="AH1448">
        <v>5</v>
      </c>
      <c r="AI1448">
        <v>9</v>
      </c>
      <c r="AJ1448">
        <v>8</v>
      </c>
      <c r="AK1448">
        <v>9</v>
      </c>
      <c r="AL1448">
        <v>5</v>
      </c>
      <c r="AM1448">
        <v>8</v>
      </c>
    </row>
    <row r="1449" spans="1:39" ht="132" x14ac:dyDescent="0.15">
      <c r="A1449" s="1"/>
      <c r="B1449" s="35">
        <v>640244</v>
      </c>
      <c r="C1449" s="36">
        <v>4</v>
      </c>
      <c r="D1449" s="35">
        <v>244</v>
      </c>
      <c r="E1449" s="36">
        <v>640245</v>
      </c>
      <c r="F1449" s="37" t="s">
        <v>92</v>
      </c>
      <c r="G1449" s="37" t="s">
        <v>60</v>
      </c>
      <c r="H1449" s="38" t="str">
        <f t="shared" si="115"/>
        <v>[{"item_id":1,"count":340000}]</v>
      </c>
      <c r="I1449" s="39"/>
      <c r="J1449" s="39" t="str">
        <f t="shared" si="113"/>
        <v>[
{"monster_id":20154,"level":311,"stage":9,"spos":1,"cpos":1},
{"monster_id":20346,"level":311,"stage":8,"spos":2,"cpos":2},
{"monster_id":20444,"level":311,"stage":8,"spos":3,"cpos":3},
{"monster_id":20405,"level":311,"stage":9,"spos":4,"cpos":4},
{"monster_id":20325,"level":311,"stage":5,"spos":5,"cpos":5},
{"monster_id":20445,"level":311,"stage":8,"spos":6,"cpos":6}
]</v>
      </c>
      <c r="L1449" s="3">
        <f t="shared" si="116"/>
        <v>4</v>
      </c>
      <c r="M1449" s="3">
        <f t="shared" si="117"/>
        <v>4</v>
      </c>
      <c r="S1449" s="24" t="s">
        <v>79</v>
      </c>
      <c r="X1449">
        <v>70073</v>
      </c>
      <c r="Z1449">
        <f t="shared" si="114"/>
        <v>311</v>
      </c>
      <c r="AA1449">
        <v>1</v>
      </c>
      <c r="AB1449">
        <v>20154</v>
      </c>
      <c r="AC1449">
        <v>20346</v>
      </c>
      <c r="AD1449">
        <v>20444</v>
      </c>
      <c r="AE1449">
        <v>20405</v>
      </c>
      <c r="AF1449">
        <v>20325</v>
      </c>
      <c r="AG1449">
        <v>20445</v>
      </c>
      <c r="AH1449">
        <v>9</v>
      </c>
      <c r="AI1449">
        <v>8</v>
      </c>
      <c r="AJ1449">
        <v>8</v>
      </c>
      <c r="AK1449">
        <v>9</v>
      </c>
      <c r="AL1449">
        <v>5</v>
      </c>
      <c r="AM1449">
        <v>8</v>
      </c>
    </row>
    <row r="1450" spans="1:39" ht="132" x14ac:dyDescent="0.15">
      <c r="A1450" s="1"/>
      <c r="B1450" s="35">
        <v>640245</v>
      </c>
      <c r="C1450" s="36">
        <v>4</v>
      </c>
      <c r="D1450" s="35">
        <v>245</v>
      </c>
      <c r="E1450" s="35">
        <v>640246</v>
      </c>
      <c r="F1450" s="37" t="s">
        <v>92</v>
      </c>
      <c r="G1450" s="37" t="s">
        <v>60</v>
      </c>
      <c r="H1450" s="38" t="str">
        <f t="shared" si="115"/>
        <v>[{"item_id":174,"count":20}]</v>
      </c>
      <c r="I1450" s="39">
        <v>1</v>
      </c>
      <c r="J1450" s="39" t="str">
        <f>"[
{""monster_id"":"&amp;AB1450&amp;",""level"":"&amp;Z1450&amp;",""stage"":"&amp;AH1450&amp;",""spos"":1,""cpos"":1,""boss"":1},
{""monster_id"":"&amp;AC1450&amp;",""level"":"&amp;Z1450&amp;",""stage"":"&amp;AI1450&amp;",""spos"":2,""cpos"":2},
{""monster_id"":"&amp;AD1450&amp;",""level"":"&amp;Z1450&amp;",""stage"":"&amp;AJ1450&amp;",""spos"":3,""cpos"":3},
{""monster_id"":"&amp;AE1450&amp;",""level"":"&amp;Z1450&amp;",""stage"":"&amp;AK1450&amp;",""spos"":4,""cpos"":4},
{""monster_id"":"&amp;AF1450&amp;",""level"":"&amp;Z1450&amp;",""stage"":"&amp;AL1450&amp;",""spos"":5,""cpos"":5},
{""monster_id"":"&amp;AG1450&amp;",""level"":"&amp;Z1450&amp;",""stage"":"&amp;AM1450&amp;",""spos"":6,""cpos"":6}
]"</f>
        <v>[
{"monster_id":20125,"level":313,"stage":9,"spos":1,"cpos":1,"boss":1},
{"monster_id":20025,"level":313,"stage":9,"spos":2,"cpos":2},
{"monster_id":20084,"level":313,"stage":9,"spos":3,"cpos":3},
{"monster_id":20376,"level":313,"stage":5,"spos":4,"cpos":4},
{"monster_id":20165,"level":313,"stage":8,"spos":5,"cpos":5},
{"monster_id":20016,"level":313,"stage":8,"spos":6,"cpos":6}
]</v>
      </c>
      <c r="L1450" s="3">
        <f t="shared" si="116"/>
        <v>0</v>
      </c>
      <c r="M1450" s="3">
        <f t="shared" si="117"/>
        <v>5</v>
      </c>
      <c r="T1450" s="24" t="str">
        <f>"{""item_id"":"&amp;W1450&amp;",""count"":20}"</f>
        <v>{"item_id":174,"count":20}</v>
      </c>
      <c r="W1450">
        <v>174</v>
      </c>
      <c r="X1450">
        <v>70073</v>
      </c>
      <c r="Z1450">
        <f t="shared" si="114"/>
        <v>313</v>
      </c>
      <c r="AA1450">
        <v>2</v>
      </c>
      <c r="AB1450">
        <v>20125</v>
      </c>
      <c r="AC1450">
        <v>20025</v>
      </c>
      <c r="AD1450">
        <v>20084</v>
      </c>
      <c r="AE1450">
        <v>20376</v>
      </c>
      <c r="AF1450">
        <v>20165</v>
      </c>
      <c r="AG1450">
        <v>20016</v>
      </c>
      <c r="AH1450">
        <v>9</v>
      </c>
      <c r="AI1450">
        <v>9</v>
      </c>
      <c r="AJ1450">
        <v>9</v>
      </c>
      <c r="AK1450">
        <v>5</v>
      </c>
      <c r="AL1450">
        <v>8</v>
      </c>
      <c r="AM1450">
        <v>8</v>
      </c>
    </row>
    <row r="1451" spans="1:39" ht="132" x14ac:dyDescent="0.15">
      <c r="A1451" s="1"/>
      <c r="B1451" s="35">
        <v>640246</v>
      </c>
      <c r="C1451" s="36">
        <v>4</v>
      </c>
      <c r="D1451" s="35">
        <v>246</v>
      </c>
      <c r="E1451" s="36">
        <v>640247</v>
      </c>
      <c r="F1451" s="37" t="s">
        <v>92</v>
      </c>
      <c r="G1451" s="37" t="s">
        <v>60</v>
      </c>
      <c r="H1451" s="38" t="str">
        <f t="shared" si="115"/>
        <v>[{"item_id":4,"count":340000}]</v>
      </c>
      <c r="I1451" s="39"/>
      <c r="J1451" s="39" t="str">
        <f t="shared" si="113"/>
        <v>[
{"monster_id":20425,"level":314,"stage":5,"spos":1,"cpos":1},
{"monster_id":20376,"level":314,"stage":5,"spos":2,"cpos":2},
{"monster_id":20136,"level":314,"stage":9,"spos":3,"cpos":3},
{"monster_id":20425,"level":314,"stage":5,"spos":4,"cpos":4},
{"monster_id":20034,"level":314,"stage":8,"spos":5,"cpos":5},
{"monster_id":20065,"level":314,"stage":9,"spos":6,"cpos":6}
]</v>
      </c>
      <c r="L1451" s="3">
        <f t="shared" si="116"/>
        <v>1</v>
      </c>
      <c r="M1451" s="3">
        <f t="shared" si="117"/>
        <v>6</v>
      </c>
      <c r="R1451" s="24" t="s">
        <v>78</v>
      </c>
      <c r="X1451">
        <v>70073</v>
      </c>
      <c r="Z1451">
        <f t="shared" si="114"/>
        <v>314</v>
      </c>
      <c r="AA1451">
        <v>1</v>
      </c>
      <c r="AB1451">
        <v>20425</v>
      </c>
      <c r="AC1451">
        <v>20376</v>
      </c>
      <c r="AD1451">
        <v>20136</v>
      </c>
      <c r="AE1451">
        <v>20425</v>
      </c>
      <c r="AF1451">
        <v>20034</v>
      </c>
      <c r="AG1451">
        <v>20065</v>
      </c>
      <c r="AH1451">
        <v>5</v>
      </c>
      <c r="AI1451">
        <v>5</v>
      </c>
      <c r="AJ1451">
        <v>9</v>
      </c>
      <c r="AK1451">
        <v>5</v>
      </c>
      <c r="AL1451">
        <v>8</v>
      </c>
      <c r="AM1451">
        <v>9</v>
      </c>
    </row>
    <row r="1452" spans="1:39" ht="132" x14ac:dyDescent="0.15">
      <c r="A1452" s="1"/>
      <c r="B1452" s="35">
        <v>640247</v>
      </c>
      <c r="C1452" s="36">
        <v>4</v>
      </c>
      <c r="D1452" s="35">
        <v>247</v>
      </c>
      <c r="E1452" s="35">
        <v>640248</v>
      </c>
      <c r="F1452" s="37" t="s">
        <v>92</v>
      </c>
      <c r="G1452" s="37" t="s">
        <v>60</v>
      </c>
      <c r="H1452" s="38" t="str">
        <f t="shared" si="115"/>
        <v>[{"item_id":1,"count":340000}]</v>
      </c>
      <c r="I1452" s="39"/>
      <c r="J1452" s="39" t="str">
        <f t="shared" si="113"/>
        <v>[
{"monster_id":20336,"level":315,"stage":9,"spos":1,"cpos":1},
{"monster_id":20184,"level":315,"stage":8,"spos":2,"cpos":2},
{"monster_id":20444,"level":315,"stage":8,"spos":3,"cpos":3},
{"monster_id":20405,"level":315,"stage":9,"spos":4,"cpos":4},
{"monster_id":20024,"level":315,"stage":9,"spos":5,"cpos":5},
{"monster_id":20034,"level":315,"stage":8,"spos":6,"cpos":6}
]</v>
      </c>
      <c r="L1452" s="3">
        <f t="shared" si="116"/>
        <v>2</v>
      </c>
      <c r="M1452" s="3">
        <f t="shared" si="117"/>
        <v>7</v>
      </c>
      <c r="S1452" s="24" t="s">
        <v>79</v>
      </c>
      <c r="X1452">
        <v>70073</v>
      </c>
      <c r="Z1452">
        <f t="shared" si="114"/>
        <v>315</v>
      </c>
      <c r="AA1452">
        <v>1</v>
      </c>
      <c r="AB1452">
        <v>20336</v>
      </c>
      <c r="AC1452">
        <v>20184</v>
      </c>
      <c r="AD1452">
        <v>20444</v>
      </c>
      <c r="AE1452">
        <v>20405</v>
      </c>
      <c r="AF1452">
        <v>20024</v>
      </c>
      <c r="AG1452">
        <v>20034</v>
      </c>
      <c r="AH1452">
        <v>9</v>
      </c>
      <c r="AI1452">
        <v>8</v>
      </c>
      <c r="AJ1452">
        <v>8</v>
      </c>
      <c r="AK1452">
        <v>9</v>
      </c>
      <c r="AL1452">
        <v>9</v>
      </c>
      <c r="AM1452">
        <v>8</v>
      </c>
    </row>
    <row r="1453" spans="1:39" ht="132" x14ac:dyDescent="0.15">
      <c r="A1453" s="1"/>
      <c r="B1453" s="35">
        <v>640248</v>
      </c>
      <c r="C1453" s="36">
        <v>4</v>
      </c>
      <c r="D1453" s="35">
        <v>248</v>
      </c>
      <c r="E1453" s="36">
        <v>640249</v>
      </c>
      <c r="F1453" s="37" t="s">
        <v>92</v>
      </c>
      <c r="G1453" s="37" t="s">
        <v>60</v>
      </c>
      <c r="H1453" s="38" t="str">
        <f t="shared" si="115"/>
        <v>[{"item_id":4,"count":340000}]</v>
      </c>
      <c r="I1453" s="39"/>
      <c r="J1453" s="39" t="str">
        <f t="shared" si="113"/>
        <v>[
{"monster_id":20064,"level":316,"stage":9,"spos":1,"cpos":1},
{"monster_id":20154,"level":316,"stage":9,"spos":2,"cpos":2},
{"monster_id":20425,"level":316,"stage":5,"spos":3,"cpos":3},
{"monster_id":20054,"level":316,"stage":9,"spos":4,"cpos":4},
{"monster_id":20314,"level":316,"stage":5,"spos":5,"cpos":5},
{"monster_id":20374,"level":316,"stage":5,"spos":6,"cpos":6}
]</v>
      </c>
      <c r="L1453" s="3">
        <f t="shared" si="116"/>
        <v>3</v>
      </c>
      <c r="M1453" s="3">
        <f t="shared" si="117"/>
        <v>8</v>
      </c>
      <c r="R1453" s="24" t="s">
        <v>78</v>
      </c>
      <c r="X1453">
        <v>70073</v>
      </c>
      <c r="Z1453">
        <f t="shared" si="114"/>
        <v>316</v>
      </c>
      <c r="AA1453">
        <v>1</v>
      </c>
      <c r="AB1453">
        <v>20064</v>
      </c>
      <c r="AC1453">
        <v>20154</v>
      </c>
      <c r="AD1453">
        <v>20425</v>
      </c>
      <c r="AE1453">
        <v>20054</v>
      </c>
      <c r="AF1453">
        <v>20314</v>
      </c>
      <c r="AG1453">
        <v>20374</v>
      </c>
      <c r="AH1453">
        <v>9</v>
      </c>
      <c r="AI1453">
        <v>9</v>
      </c>
      <c r="AJ1453">
        <v>5</v>
      </c>
      <c r="AK1453">
        <v>9</v>
      </c>
      <c r="AL1453">
        <v>5</v>
      </c>
      <c r="AM1453">
        <v>5</v>
      </c>
    </row>
    <row r="1454" spans="1:39" ht="132" x14ac:dyDescent="0.15">
      <c r="A1454" s="1"/>
      <c r="B1454" s="35">
        <v>640249</v>
      </c>
      <c r="C1454" s="36">
        <v>4</v>
      </c>
      <c r="D1454" s="35">
        <v>249</v>
      </c>
      <c r="E1454" s="35">
        <v>640250</v>
      </c>
      <c r="F1454" s="37" t="s">
        <v>92</v>
      </c>
      <c r="G1454" s="37" t="s">
        <v>60</v>
      </c>
      <c r="H1454" s="38" t="str">
        <f t="shared" si="115"/>
        <v>[{"item_id":1,"count":340000}]</v>
      </c>
      <c r="I1454" s="39"/>
      <c r="J1454" s="39" t="str">
        <f t="shared" si="113"/>
        <v>[
{"monster_id":20476,"level":317,"stage":9,"spos":1,"cpos":1},
{"monster_id":20076,"level":317,"stage":8,"spos":2,"cpos":2},
{"monster_id":20066,"level":317,"stage":9,"spos":3,"cpos":3},
{"monster_id":20335,"level":317,"stage":9,"spos":4,"cpos":4},
{"monster_id":20034,"level":317,"stage":8,"spos":5,"cpos":5},
{"monster_id":20324,"level":317,"stage":5,"spos":6,"cpos":6}
]</v>
      </c>
      <c r="L1454" s="3">
        <f t="shared" si="116"/>
        <v>4</v>
      </c>
      <c r="M1454" s="3">
        <f t="shared" si="117"/>
        <v>9</v>
      </c>
      <c r="S1454" s="24" t="s">
        <v>79</v>
      </c>
      <c r="X1454">
        <v>70073</v>
      </c>
      <c r="Z1454">
        <f t="shared" si="114"/>
        <v>317</v>
      </c>
      <c r="AA1454">
        <v>1</v>
      </c>
      <c r="AB1454">
        <v>20476</v>
      </c>
      <c r="AC1454">
        <v>20076</v>
      </c>
      <c r="AD1454">
        <v>20066</v>
      </c>
      <c r="AE1454">
        <v>20335</v>
      </c>
      <c r="AF1454">
        <v>20034</v>
      </c>
      <c r="AG1454">
        <v>20324</v>
      </c>
      <c r="AH1454">
        <v>9</v>
      </c>
      <c r="AI1454">
        <v>8</v>
      </c>
      <c r="AJ1454">
        <v>9</v>
      </c>
      <c r="AK1454">
        <v>9</v>
      </c>
      <c r="AL1454">
        <v>8</v>
      </c>
      <c r="AM1454">
        <v>5</v>
      </c>
    </row>
    <row r="1455" spans="1:39" ht="132" x14ac:dyDescent="0.15">
      <c r="A1455" s="1"/>
      <c r="B1455" s="35">
        <v>640250</v>
      </c>
      <c r="C1455" s="36">
        <v>4</v>
      </c>
      <c r="D1455" s="35">
        <v>250</v>
      </c>
      <c r="E1455" s="36">
        <v>640251</v>
      </c>
      <c r="F1455" s="37" t="s">
        <v>92</v>
      </c>
      <c r="G1455" s="37" t="s">
        <v>60</v>
      </c>
      <c r="H1455" s="38" t="str">
        <f t="shared" si="115"/>
        <v>[{"item_id":70073,"count":33}]</v>
      </c>
      <c r="I1455" s="39">
        <v>1</v>
      </c>
      <c r="J1455" s="39" t="str">
        <f>"[
{""monster_id"":"&amp;AB1455&amp;",""level"":"&amp;Z1455&amp;",""stage"":"&amp;AH1455&amp;",""spos"":1,""cpos"":1,""boss"":1},
{""monster_id"":"&amp;AC1455&amp;",""level"":"&amp;Z1455&amp;",""stage"":"&amp;AI1455&amp;",""spos"":2,""cpos"":2},
{""monster_id"":"&amp;AD1455&amp;",""level"":"&amp;Z1455&amp;",""stage"":"&amp;AJ1455&amp;",""spos"":3,""cpos"":3},
{""monster_id"":"&amp;AE1455&amp;",""level"":"&amp;Z1455&amp;",""stage"":"&amp;AK1455&amp;",""spos"":4,""cpos"":4},
{""monster_id"":"&amp;AF1455&amp;",""level"":"&amp;Z1455&amp;",""stage"":"&amp;AL1455&amp;",""spos"":5,""cpos"":5},
{""monster_id"":"&amp;AG1455&amp;",""level"":"&amp;Z1455&amp;",""stage"":"&amp;AM1455&amp;",""spos"":6,""cpos"":6}
]"</f>
        <v>[
{"monster_id":20374,"level":319,"stage":5,"spos":1,"cpos":1,"boss":1},
{"monster_id":20456,"level":319,"stage":9,"spos":2,"cpos":2},
{"monster_id":20404,"level":319,"stage":9,"spos":3,"cpos":3},
{"monster_id":20076,"level":319,"stage":8,"spos":4,"cpos":4},
{"monster_id":20145,"level":319,"stage":9,"spos":5,"cpos":5},
{"monster_id":20345,"level":319,"stage":8,"spos":6,"cpos":6}
]</v>
      </c>
      <c r="L1455" s="3">
        <f t="shared" si="116"/>
        <v>0</v>
      </c>
      <c r="M1455" s="3">
        <f t="shared" si="117"/>
        <v>0</v>
      </c>
      <c r="U1455" s="24" t="str">
        <f>"{""item_id"":"&amp;X1455&amp;",""count"":33}"</f>
        <v>{"item_id":70073,"count":33}</v>
      </c>
      <c r="X1455">
        <v>70073</v>
      </c>
      <c r="Z1455">
        <f t="shared" si="114"/>
        <v>319</v>
      </c>
      <c r="AA1455">
        <v>2</v>
      </c>
      <c r="AB1455">
        <v>20374</v>
      </c>
      <c r="AC1455">
        <v>20456</v>
      </c>
      <c r="AD1455">
        <v>20404</v>
      </c>
      <c r="AE1455">
        <v>20076</v>
      </c>
      <c r="AF1455">
        <v>20145</v>
      </c>
      <c r="AG1455">
        <v>20345</v>
      </c>
      <c r="AH1455">
        <v>5</v>
      </c>
      <c r="AI1455">
        <v>9</v>
      </c>
      <c r="AJ1455">
        <v>9</v>
      </c>
      <c r="AK1455">
        <v>8</v>
      </c>
      <c r="AL1455">
        <v>9</v>
      </c>
      <c r="AM1455">
        <v>8</v>
      </c>
    </row>
    <row r="1456" spans="1:39" ht="132" x14ac:dyDescent="0.15">
      <c r="A1456" s="1"/>
      <c r="B1456" s="35">
        <v>640251</v>
      </c>
      <c r="C1456" s="36">
        <v>4</v>
      </c>
      <c r="D1456" s="35">
        <v>251</v>
      </c>
      <c r="E1456" s="35">
        <v>640252</v>
      </c>
      <c r="F1456" s="37" t="s">
        <v>92</v>
      </c>
      <c r="G1456" s="37" t="s">
        <v>60</v>
      </c>
      <c r="H1456" s="38" t="str">
        <f t="shared" si="115"/>
        <v>[{"item_id":4,"count":500000}]</v>
      </c>
      <c r="I1456" s="39"/>
      <c r="J1456" s="39" t="str">
        <f t="shared" si="113"/>
        <v>[
{"monster_id":20324,"level":320,"stage":5,"spos":1,"cpos":1},
{"monster_id":20384,"level":320,"stage":5,"spos":2,"cpos":2},
{"monster_id":20464,"level":320,"stage":8,"spos":3,"cpos":3},
{"monster_id":20015,"level":320,"stage":8,"spos":4,"cpos":4},
{"monster_id":20145,"level":320,"stage":9,"spos":5,"cpos":5},
{"monster_id":20084,"level":320,"stage":9,"spos":6,"cpos":6}
]</v>
      </c>
      <c r="L1456" s="3">
        <f t="shared" si="116"/>
        <v>1</v>
      </c>
      <c r="M1456" s="3">
        <f t="shared" si="117"/>
        <v>1</v>
      </c>
      <c r="R1456" s="24" t="s">
        <v>80</v>
      </c>
      <c r="X1456">
        <v>70073</v>
      </c>
      <c r="Z1456">
        <f t="shared" si="114"/>
        <v>320</v>
      </c>
      <c r="AA1456">
        <v>1</v>
      </c>
      <c r="AB1456">
        <v>20324</v>
      </c>
      <c r="AC1456">
        <v>20384</v>
      </c>
      <c r="AD1456">
        <v>20464</v>
      </c>
      <c r="AE1456">
        <v>20015</v>
      </c>
      <c r="AF1456">
        <v>20145</v>
      </c>
      <c r="AG1456">
        <v>20084</v>
      </c>
      <c r="AH1456">
        <v>5</v>
      </c>
      <c r="AI1456">
        <v>5</v>
      </c>
      <c r="AJ1456">
        <v>8</v>
      </c>
      <c r="AK1456">
        <v>8</v>
      </c>
      <c r="AL1456">
        <v>9</v>
      </c>
      <c r="AM1456">
        <v>9</v>
      </c>
    </row>
    <row r="1457" spans="1:39" ht="132" x14ac:dyDescent="0.15">
      <c r="A1457" s="1"/>
      <c r="B1457" s="35">
        <v>640252</v>
      </c>
      <c r="C1457" s="36">
        <v>4</v>
      </c>
      <c r="D1457" s="35">
        <v>252</v>
      </c>
      <c r="E1457" s="36">
        <v>640253</v>
      </c>
      <c r="F1457" s="37" t="s">
        <v>92</v>
      </c>
      <c r="G1457" s="37" t="s">
        <v>60</v>
      </c>
      <c r="H1457" s="38" t="str">
        <f t="shared" si="115"/>
        <v>[{"item_id":1,"count":500000}]</v>
      </c>
      <c r="I1457" s="39"/>
      <c r="J1457" s="39" t="str">
        <f t="shared" si="113"/>
        <v>[
{"monster_id":20455,"level":321,"stage":9,"spos":1,"cpos":1},
{"monster_id":20186,"level":321,"stage":8,"spos":2,"cpos":2},
{"monster_id":20046,"level":321,"stage":9,"spos":3,"cpos":3},
{"monster_id":20035,"level":321,"stage":8,"spos":4,"cpos":4},
{"monster_id":20476,"level":321,"stage":9,"spos":5,"cpos":5},
{"monster_id":20414,"level":321,"stage":8,"spos":6,"cpos":6}
]</v>
      </c>
      <c r="L1457" s="3">
        <f t="shared" si="116"/>
        <v>2</v>
      </c>
      <c r="M1457" s="3">
        <f t="shared" si="117"/>
        <v>2</v>
      </c>
      <c r="S1457" s="24" t="s">
        <v>81</v>
      </c>
      <c r="X1457">
        <v>70073</v>
      </c>
      <c r="Z1457">
        <f t="shared" si="114"/>
        <v>321</v>
      </c>
      <c r="AA1457">
        <v>1</v>
      </c>
      <c r="AB1457">
        <v>20455</v>
      </c>
      <c r="AC1457">
        <v>20186</v>
      </c>
      <c r="AD1457">
        <v>20046</v>
      </c>
      <c r="AE1457">
        <v>20035</v>
      </c>
      <c r="AF1457">
        <v>20476</v>
      </c>
      <c r="AG1457">
        <v>20414</v>
      </c>
      <c r="AH1457">
        <v>9</v>
      </c>
      <c r="AI1457">
        <v>8</v>
      </c>
      <c r="AJ1457">
        <v>9</v>
      </c>
      <c r="AK1457">
        <v>8</v>
      </c>
      <c r="AL1457">
        <v>9</v>
      </c>
      <c r="AM1457">
        <v>8</v>
      </c>
    </row>
    <row r="1458" spans="1:39" ht="132" x14ac:dyDescent="0.15">
      <c r="A1458" s="1"/>
      <c r="B1458" s="35">
        <v>640253</v>
      </c>
      <c r="C1458" s="36">
        <v>4</v>
      </c>
      <c r="D1458" s="35">
        <v>253</v>
      </c>
      <c r="E1458" s="35">
        <v>640254</v>
      </c>
      <c r="F1458" s="37" t="s">
        <v>92</v>
      </c>
      <c r="G1458" s="37" t="s">
        <v>60</v>
      </c>
      <c r="H1458" s="38" t="str">
        <f t="shared" si="115"/>
        <v>[{"item_id":4,"count":500000}]</v>
      </c>
      <c r="I1458" s="39"/>
      <c r="J1458" s="39" t="str">
        <f t="shared" si="113"/>
        <v>[
{"monster_id":20115,"level":322,"stage":8,"spos":1,"cpos":1},
{"monster_id":20466,"level":322,"stage":8,"spos":2,"cpos":2},
{"monster_id":20126,"level":322,"stage":9,"spos":3,"cpos":3},
{"monster_id":20464,"level":322,"stage":8,"spos":4,"cpos":4},
{"monster_id":20345,"level":322,"stage":8,"spos":5,"cpos":5},
{"monster_id":20475,"level":322,"stage":9,"spos":6,"cpos":6}
]</v>
      </c>
      <c r="L1458" s="3">
        <f t="shared" si="116"/>
        <v>3</v>
      </c>
      <c r="M1458" s="3">
        <f t="shared" si="117"/>
        <v>3</v>
      </c>
      <c r="R1458" s="24" t="s">
        <v>80</v>
      </c>
      <c r="X1458">
        <v>70073</v>
      </c>
      <c r="Z1458">
        <f t="shared" si="114"/>
        <v>322</v>
      </c>
      <c r="AA1458">
        <v>1</v>
      </c>
      <c r="AB1458">
        <v>20115</v>
      </c>
      <c r="AC1458">
        <v>20466</v>
      </c>
      <c r="AD1458">
        <v>20126</v>
      </c>
      <c r="AE1458">
        <v>20464</v>
      </c>
      <c r="AF1458">
        <v>20345</v>
      </c>
      <c r="AG1458">
        <v>20475</v>
      </c>
      <c r="AH1458">
        <v>8</v>
      </c>
      <c r="AI1458">
        <v>8</v>
      </c>
      <c r="AJ1458">
        <v>9</v>
      </c>
      <c r="AK1458">
        <v>8</v>
      </c>
      <c r="AL1458">
        <v>8</v>
      </c>
      <c r="AM1458">
        <v>9</v>
      </c>
    </row>
    <row r="1459" spans="1:39" ht="132" x14ac:dyDescent="0.15">
      <c r="A1459" s="1"/>
      <c r="B1459" s="35">
        <v>640254</v>
      </c>
      <c r="C1459" s="36">
        <v>4</v>
      </c>
      <c r="D1459" s="35">
        <v>254</v>
      </c>
      <c r="E1459" s="36">
        <v>640255</v>
      </c>
      <c r="F1459" s="37" t="s">
        <v>92</v>
      </c>
      <c r="G1459" s="37" t="s">
        <v>60</v>
      </c>
      <c r="H1459" s="38" t="str">
        <f t="shared" si="115"/>
        <v>[{"item_id":1,"count":500000}]</v>
      </c>
      <c r="I1459" s="39"/>
      <c r="J1459" s="39" t="str">
        <f t="shared" si="113"/>
        <v>[
{"monster_id":20375,"level":323,"stage":5,"spos":1,"cpos":1},
{"monster_id":20066,"level":323,"stage":9,"spos":2,"cpos":2},
{"monster_id":20395,"level":323,"stage":9,"spos":3,"cpos":3},
{"monster_id":20375,"level":323,"stage":5,"spos":4,"cpos":4},
{"monster_id":20324,"level":323,"stage":5,"spos":5,"cpos":5},
{"monster_id":20404,"level":323,"stage":9,"spos":6,"cpos":6}
]</v>
      </c>
      <c r="L1459" s="3">
        <f t="shared" si="116"/>
        <v>4</v>
      </c>
      <c r="M1459" s="3">
        <f t="shared" si="117"/>
        <v>4</v>
      </c>
      <c r="S1459" s="24" t="s">
        <v>81</v>
      </c>
      <c r="X1459">
        <v>70073</v>
      </c>
      <c r="Z1459">
        <f t="shared" si="114"/>
        <v>323</v>
      </c>
      <c r="AA1459">
        <v>1</v>
      </c>
      <c r="AB1459">
        <v>20375</v>
      </c>
      <c r="AC1459">
        <v>20066</v>
      </c>
      <c r="AD1459">
        <v>20395</v>
      </c>
      <c r="AE1459">
        <v>20375</v>
      </c>
      <c r="AF1459">
        <v>20324</v>
      </c>
      <c r="AG1459">
        <v>20404</v>
      </c>
      <c r="AH1459">
        <v>5</v>
      </c>
      <c r="AI1459">
        <v>9</v>
      </c>
      <c r="AJ1459">
        <v>9</v>
      </c>
      <c r="AK1459">
        <v>5</v>
      </c>
      <c r="AL1459">
        <v>5</v>
      </c>
      <c r="AM1459">
        <v>9</v>
      </c>
    </row>
    <row r="1460" spans="1:39" ht="132" x14ac:dyDescent="0.15">
      <c r="A1460" s="1"/>
      <c r="B1460" s="35">
        <v>640255</v>
      </c>
      <c r="C1460" s="36">
        <v>4</v>
      </c>
      <c r="D1460" s="35">
        <v>255</v>
      </c>
      <c r="E1460" s="35">
        <v>640256</v>
      </c>
      <c r="F1460" s="37" t="s">
        <v>92</v>
      </c>
      <c r="G1460" s="37" t="s">
        <v>60</v>
      </c>
      <c r="H1460" s="38" t="str">
        <f t="shared" si="115"/>
        <v>[{"item_id":171,"count":32}]</v>
      </c>
      <c r="I1460" s="39">
        <v>1</v>
      </c>
      <c r="J1460" s="39" t="str">
        <f>"[
{""monster_id"":"&amp;AB1460&amp;",""level"":"&amp;Z1460&amp;",""stage"":"&amp;AH1460&amp;",""spos"":1,""cpos"":1,""boss"":1},
{""monster_id"":"&amp;AC1460&amp;",""level"":"&amp;Z1460&amp;",""stage"":"&amp;AI1460&amp;",""spos"":2,""cpos"":2},
{""monster_id"":"&amp;AD1460&amp;",""level"":"&amp;Z1460&amp;",""stage"":"&amp;AJ1460&amp;",""spos"":3,""cpos"":3},
{""monster_id"":"&amp;AE1460&amp;",""level"":"&amp;Z1460&amp;",""stage"":"&amp;AK1460&amp;",""spos"":4,""cpos"":4},
{""monster_id"":"&amp;AF1460&amp;",""level"":"&amp;Z1460&amp;",""stage"":"&amp;AL1460&amp;",""spos"":5,""cpos"":5},
{""monster_id"":"&amp;AG1460&amp;",""level"":"&amp;Z1460&amp;",""stage"":"&amp;AM1460&amp;",""spos"":6,""cpos"":6}
]"</f>
        <v>[
{"monster_id":20475,"level":325,"stage":9,"spos":1,"cpos":1,"boss":1},
{"monster_id":20115,"level":325,"stage":8,"spos":2,"cpos":2},
{"monster_id":20174,"level":325,"stage":8,"spos":3,"cpos":3},
{"monster_id":20036,"level":325,"stage":8,"spos":4,"cpos":4},
{"monster_id":20336,"level":325,"stage":9,"spos":5,"cpos":5},
{"monster_id":20394,"level":325,"stage":9,"spos":6,"cpos":6}
]</v>
      </c>
      <c r="L1460" s="3">
        <f t="shared" si="116"/>
        <v>0</v>
      </c>
      <c r="M1460" s="3">
        <f t="shared" si="117"/>
        <v>5</v>
      </c>
      <c r="T1460" s="24" t="str">
        <f>"{""item_id"":"&amp;W1460&amp;",""count"":32}"</f>
        <v>{"item_id":171,"count":32}</v>
      </c>
      <c r="W1460">
        <v>171</v>
      </c>
      <c r="X1460">
        <v>70073</v>
      </c>
      <c r="Z1460">
        <f t="shared" si="114"/>
        <v>325</v>
      </c>
      <c r="AA1460">
        <v>2</v>
      </c>
      <c r="AB1460">
        <v>20475</v>
      </c>
      <c r="AC1460">
        <v>20115</v>
      </c>
      <c r="AD1460">
        <v>20174</v>
      </c>
      <c r="AE1460">
        <v>20036</v>
      </c>
      <c r="AF1460">
        <v>20336</v>
      </c>
      <c r="AG1460">
        <v>20394</v>
      </c>
      <c r="AH1460">
        <v>9</v>
      </c>
      <c r="AI1460">
        <v>8</v>
      </c>
      <c r="AJ1460">
        <v>8</v>
      </c>
      <c r="AK1460">
        <v>8</v>
      </c>
      <c r="AL1460">
        <v>9</v>
      </c>
      <c r="AM1460">
        <v>9</v>
      </c>
    </row>
    <row r="1461" spans="1:39" ht="132" x14ac:dyDescent="0.15">
      <c r="A1461" s="1"/>
      <c r="B1461" s="35">
        <v>640256</v>
      </c>
      <c r="C1461" s="36">
        <v>4</v>
      </c>
      <c r="D1461" s="35">
        <v>256</v>
      </c>
      <c r="E1461" s="36">
        <v>640257</v>
      </c>
      <c r="F1461" s="37" t="s">
        <v>92</v>
      </c>
      <c r="G1461" s="37" t="s">
        <v>60</v>
      </c>
      <c r="H1461" s="38" t="str">
        <f t="shared" si="115"/>
        <v>[{"item_id":4,"count":500000}]</v>
      </c>
      <c r="I1461" s="39"/>
      <c r="J1461" s="39" t="str">
        <f t="shared" si="113"/>
        <v>[
{"monster_id":20414,"level":326,"stage":8,"spos":1,"cpos":1},
{"monster_id":20144,"level":326,"stage":9,"spos":2,"cpos":2},
{"monster_id":20156,"level":326,"stage":9,"spos":3,"cpos":3},
{"monster_id":20325,"level":326,"stage":5,"spos":4,"cpos":4},
{"monster_id":20186,"level":326,"stage":8,"spos":5,"cpos":5},
{"monster_id":20115,"level":326,"stage":8,"spos":6,"cpos":6}
]</v>
      </c>
      <c r="L1461" s="3">
        <f t="shared" si="116"/>
        <v>1</v>
      </c>
      <c r="M1461" s="3">
        <f t="shared" si="117"/>
        <v>6</v>
      </c>
      <c r="R1461" s="24" t="s">
        <v>80</v>
      </c>
      <c r="X1461">
        <v>70073</v>
      </c>
      <c r="Z1461">
        <f t="shared" si="114"/>
        <v>326</v>
      </c>
      <c r="AA1461">
        <v>1</v>
      </c>
      <c r="AB1461">
        <v>20414</v>
      </c>
      <c r="AC1461">
        <v>20144</v>
      </c>
      <c r="AD1461">
        <v>20156</v>
      </c>
      <c r="AE1461">
        <v>20325</v>
      </c>
      <c r="AF1461">
        <v>20186</v>
      </c>
      <c r="AG1461">
        <v>20115</v>
      </c>
      <c r="AH1461">
        <v>8</v>
      </c>
      <c r="AI1461">
        <v>9</v>
      </c>
      <c r="AJ1461">
        <v>9</v>
      </c>
      <c r="AK1461">
        <v>5</v>
      </c>
      <c r="AL1461">
        <v>8</v>
      </c>
      <c r="AM1461">
        <v>8</v>
      </c>
    </row>
    <row r="1462" spans="1:39" ht="132" x14ac:dyDescent="0.15">
      <c r="A1462" s="1"/>
      <c r="B1462" s="35">
        <v>640257</v>
      </c>
      <c r="C1462" s="36">
        <v>4</v>
      </c>
      <c r="D1462" s="35">
        <v>257</v>
      </c>
      <c r="E1462" s="35">
        <v>640258</v>
      </c>
      <c r="F1462" s="37" t="s">
        <v>92</v>
      </c>
      <c r="G1462" s="37" t="s">
        <v>60</v>
      </c>
      <c r="H1462" s="38" t="str">
        <f t="shared" si="115"/>
        <v>[{"item_id":1,"count":500000}]</v>
      </c>
      <c r="I1462" s="39"/>
      <c r="J1462" s="39" t="str">
        <f t="shared" si="113"/>
        <v>[
{"monster_id":20076,"level":327,"stage":8,"spos":1,"cpos":1},
{"monster_id":20474,"level":327,"stage":9,"spos":2,"cpos":2},
{"monster_id":20185,"level":327,"stage":8,"spos":3,"cpos":3},
{"monster_id":20086,"level":327,"stage":9,"spos":4,"cpos":4},
{"monster_id":20074,"level":327,"stage":8,"spos":5,"cpos":5},
{"monster_id":20115,"level":327,"stage":8,"spos":6,"cpos":6}
]</v>
      </c>
      <c r="L1462" s="3">
        <f t="shared" si="116"/>
        <v>2</v>
      </c>
      <c r="M1462" s="3">
        <f t="shared" si="117"/>
        <v>7</v>
      </c>
      <c r="S1462" s="24" t="s">
        <v>81</v>
      </c>
      <c r="X1462">
        <v>70073</v>
      </c>
      <c r="Z1462">
        <f t="shared" si="114"/>
        <v>327</v>
      </c>
      <c r="AA1462">
        <v>1</v>
      </c>
      <c r="AB1462">
        <v>20076</v>
      </c>
      <c r="AC1462">
        <v>20474</v>
      </c>
      <c r="AD1462">
        <v>20185</v>
      </c>
      <c r="AE1462">
        <v>20086</v>
      </c>
      <c r="AF1462">
        <v>20074</v>
      </c>
      <c r="AG1462">
        <v>20115</v>
      </c>
      <c r="AH1462">
        <v>8</v>
      </c>
      <c r="AI1462">
        <v>9</v>
      </c>
      <c r="AJ1462">
        <v>8</v>
      </c>
      <c r="AK1462">
        <v>9</v>
      </c>
      <c r="AL1462">
        <v>8</v>
      </c>
      <c r="AM1462">
        <v>8</v>
      </c>
    </row>
    <row r="1463" spans="1:39" ht="132" x14ac:dyDescent="0.15">
      <c r="A1463" s="1"/>
      <c r="B1463" s="35">
        <v>640258</v>
      </c>
      <c r="C1463" s="36">
        <v>4</v>
      </c>
      <c r="D1463" s="35">
        <v>258</v>
      </c>
      <c r="E1463" s="36">
        <v>640259</v>
      </c>
      <c r="F1463" s="37" t="s">
        <v>92</v>
      </c>
      <c r="G1463" s="37" t="s">
        <v>60</v>
      </c>
      <c r="H1463" s="38" t="str">
        <f t="shared" si="115"/>
        <v>[{"item_id":4,"count":500000}]</v>
      </c>
      <c r="I1463" s="39"/>
      <c r="J1463" s="39" t="str">
        <f t="shared" ref="J1463:J1504" si="118">"[
{""monster_id"":"&amp;AB1463&amp;",""level"":"&amp;Z1463&amp;",""stage"":"&amp;AH1463&amp;",""spos"":1,""cpos"":1},
{""monster_id"":"&amp;AC1463&amp;",""level"":"&amp;Z1463&amp;",""stage"":"&amp;AI1463&amp;",""spos"":2,""cpos"":2},
{""monster_id"":"&amp;AD1463&amp;",""level"":"&amp;Z1463&amp;",""stage"":"&amp;AJ1463&amp;",""spos"":3,""cpos"":3},
{""monster_id"":"&amp;AE1463&amp;",""level"":"&amp;Z1463&amp;",""stage"":"&amp;AK1463&amp;",""spos"":4,""cpos"":4},
{""monster_id"":"&amp;AF1463&amp;",""level"":"&amp;Z1463&amp;",""stage"":"&amp;AL1463&amp;",""spos"":5,""cpos"":5},
{""monster_id"":"&amp;AG1463&amp;",""level"":"&amp;Z1463&amp;",""stage"":"&amp;AM1463&amp;",""spos"":6,""cpos"":6}
]"</f>
        <v>[
{"monster_id":20366,"level":328,"stage":8,"spos":1,"cpos":1},
{"monster_id":20025,"level":328,"stage":9,"spos":2,"cpos":2},
{"monster_id":20445,"level":328,"stage":8,"spos":3,"cpos":3},
{"monster_id":20315,"level":328,"stage":5,"spos":4,"cpos":4},
{"monster_id":20405,"level":328,"stage":9,"spos":5,"cpos":5},
{"monster_id":20135,"level":328,"stage":9,"spos":6,"cpos":6}
]</v>
      </c>
      <c r="L1463" s="3">
        <f t="shared" si="116"/>
        <v>3</v>
      </c>
      <c r="M1463" s="3">
        <f t="shared" si="117"/>
        <v>8</v>
      </c>
      <c r="R1463" s="24" t="s">
        <v>80</v>
      </c>
      <c r="X1463">
        <v>70073</v>
      </c>
      <c r="Z1463">
        <f t="shared" ref="Z1463:Z1505" si="119">Z1462+AA1463</f>
        <v>328</v>
      </c>
      <c r="AA1463">
        <v>1</v>
      </c>
      <c r="AB1463">
        <v>20366</v>
      </c>
      <c r="AC1463">
        <v>20025</v>
      </c>
      <c r="AD1463">
        <v>20445</v>
      </c>
      <c r="AE1463">
        <v>20315</v>
      </c>
      <c r="AF1463">
        <v>20405</v>
      </c>
      <c r="AG1463">
        <v>20135</v>
      </c>
      <c r="AH1463">
        <v>8</v>
      </c>
      <c r="AI1463">
        <v>9</v>
      </c>
      <c r="AJ1463">
        <v>8</v>
      </c>
      <c r="AK1463">
        <v>5</v>
      </c>
      <c r="AL1463">
        <v>9</v>
      </c>
      <c r="AM1463">
        <v>9</v>
      </c>
    </row>
    <row r="1464" spans="1:39" ht="132" x14ac:dyDescent="0.15">
      <c r="A1464" s="1"/>
      <c r="B1464" s="35">
        <v>640259</v>
      </c>
      <c r="C1464" s="36">
        <v>4</v>
      </c>
      <c r="D1464" s="35">
        <v>259</v>
      </c>
      <c r="E1464" s="35">
        <v>640260</v>
      </c>
      <c r="F1464" s="37" t="s">
        <v>92</v>
      </c>
      <c r="G1464" s="37" t="s">
        <v>60</v>
      </c>
      <c r="H1464" s="38" t="str">
        <f t="shared" ref="H1464:H1505" si="120">"["&amp;R1464&amp;S1464&amp;T1464&amp;U1464&amp;"]"</f>
        <v>[{"item_id":1,"count":500000}]</v>
      </c>
      <c r="I1464" s="39"/>
      <c r="J1464" s="39" t="str">
        <f t="shared" si="118"/>
        <v>[
{"monster_id":20364,"level":329,"stage":8,"spos":1,"cpos":1},
{"monster_id":20456,"level":329,"stage":9,"spos":2,"cpos":2},
{"monster_id":20316,"level":329,"stage":5,"spos":3,"cpos":3},
{"monster_id":20165,"level":329,"stage":8,"spos":4,"cpos":4},
{"monster_id":20344,"level":329,"stage":8,"spos":5,"cpos":5},
{"monster_id":20314,"level":329,"stage":5,"spos":6,"cpos":6}
]</v>
      </c>
      <c r="L1464" s="3">
        <f t="shared" si="116"/>
        <v>4</v>
      </c>
      <c r="M1464" s="3">
        <f t="shared" si="117"/>
        <v>9</v>
      </c>
      <c r="S1464" s="24" t="s">
        <v>81</v>
      </c>
      <c r="X1464">
        <v>70073</v>
      </c>
      <c r="Z1464">
        <f t="shared" si="119"/>
        <v>329</v>
      </c>
      <c r="AA1464">
        <v>1</v>
      </c>
      <c r="AB1464">
        <v>20364</v>
      </c>
      <c r="AC1464">
        <v>20456</v>
      </c>
      <c r="AD1464">
        <v>20316</v>
      </c>
      <c r="AE1464">
        <v>20165</v>
      </c>
      <c r="AF1464">
        <v>20344</v>
      </c>
      <c r="AG1464">
        <v>20314</v>
      </c>
      <c r="AH1464">
        <v>8</v>
      </c>
      <c r="AI1464">
        <v>9</v>
      </c>
      <c r="AJ1464">
        <v>5</v>
      </c>
      <c r="AK1464">
        <v>8</v>
      </c>
      <c r="AL1464">
        <v>8</v>
      </c>
      <c r="AM1464">
        <v>5</v>
      </c>
    </row>
    <row r="1465" spans="1:39" ht="132" x14ac:dyDescent="0.15">
      <c r="A1465" s="1"/>
      <c r="B1465" s="35">
        <v>640260</v>
      </c>
      <c r="C1465" s="36">
        <v>4</v>
      </c>
      <c r="D1465" s="35">
        <v>260</v>
      </c>
      <c r="E1465" s="36">
        <v>640261</v>
      </c>
      <c r="F1465" s="37" t="s">
        <v>92</v>
      </c>
      <c r="G1465" s="37" t="s">
        <v>60</v>
      </c>
      <c r="H1465" s="38" t="str">
        <f t="shared" si="120"/>
        <v>[{"item_id":172,"count":31}]</v>
      </c>
      <c r="I1465" s="39">
        <v>1</v>
      </c>
      <c r="J1465" s="39" t="str">
        <f>"[
{""monster_id"":"&amp;AB1465&amp;",""level"":"&amp;Z1465&amp;",""stage"":"&amp;AH1465&amp;",""spos"":1,""cpos"":1,""boss"":1},
{""monster_id"":"&amp;AC1465&amp;",""level"":"&amp;Z1465&amp;",""stage"":"&amp;AI1465&amp;",""spos"":2,""cpos"":2},
{""monster_id"":"&amp;AD1465&amp;",""level"":"&amp;Z1465&amp;",""stage"":"&amp;AJ1465&amp;",""spos"":3,""cpos"":3},
{""monster_id"":"&amp;AE1465&amp;",""level"":"&amp;Z1465&amp;",""stage"":"&amp;AK1465&amp;",""spos"":4,""cpos"":4},
{""monster_id"":"&amp;AF1465&amp;",""level"":"&amp;Z1465&amp;",""stage"":"&amp;AL1465&amp;",""spos"":5,""cpos"":5},
{""monster_id"":"&amp;AG1465&amp;",""level"":"&amp;Z1465&amp;",""stage"":"&amp;AM1465&amp;",""spos"":6,""cpos"":6}
]"</f>
        <v>[
{"monster_id":20406,"level":331,"stage":9,"spos":1,"cpos":1,"boss":1},
{"monster_id":20386,"level":331,"stage":5,"spos":2,"cpos":2},
{"monster_id":20466,"level":331,"stage":8,"spos":3,"cpos":3},
{"monster_id":20084,"level":331,"stage":9,"spos":4,"cpos":4},
{"monster_id":20385,"level":331,"stage":5,"spos":5,"cpos":5},
{"monster_id":20344,"level":331,"stage":8,"spos":6,"cpos":6}
]</v>
      </c>
      <c r="L1465" s="3">
        <f t="shared" si="116"/>
        <v>0</v>
      </c>
      <c r="M1465" s="3">
        <f t="shared" si="117"/>
        <v>0</v>
      </c>
      <c r="T1465" s="24" t="str">
        <f>"{""item_id"":"&amp;W1465&amp;",""count"":31}"</f>
        <v>{"item_id":172,"count":31}</v>
      </c>
      <c r="W1465">
        <v>172</v>
      </c>
      <c r="X1465">
        <v>70073</v>
      </c>
      <c r="Z1465">
        <f t="shared" si="119"/>
        <v>331</v>
      </c>
      <c r="AA1465">
        <v>2</v>
      </c>
      <c r="AB1465">
        <v>20406</v>
      </c>
      <c r="AC1465">
        <v>20386</v>
      </c>
      <c r="AD1465">
        <v>20466</v>
      </c>
      <c r="AE1465">
        <v>20084</v>
      </c>
      <c r="AF1465">
        <v>20385</v>
      </c>
      <c r="AG1465">
        <v>20344</v>
      </c>
      <c r="AH1465">
        <v>9</v>
      </c>
      <c r="AI1465">
        <v>5</v>
      </c>
      <c r="AJ1465">
        <v>8</v>
      </c>
      <c r="AK1465">
        <v>9</v>
      </c>
      <c r="AL1465">
        <v>5</v>
      </c>
      <c r="AM1465">
        <v>8</v>
      </c>
    </row>
    <row r="1466" spans="1:39" ht="132" x14ac:dyDescent="0.15">
      <c r="A1466" s="1"/>
      <c r="B1466" s="35">
        <v>640261</v>
      </c>
      <c r="C1466" s="36">
        <v>4</v>
      </c>
      <c r="D1466" s="35">
        <v>261</v>
      </c>
      <c r="E1466" s="35">
        <v>640262</v>
      </c>
      <c r="F1466" s="37" t="s">
        <v>92</v>
      </c>
      <c r="G1466" s="37" t="s">
        <v>60</v>
      </c>
      <c r="H1466" s="38" t="str">
        <f t="shared" si="120"/>
        <v>[{"item_id":4,"count":660000}]</v>
      </c>
      <c r="I1466" s="39"/>
      <c r="J1466" s="39" t="str">
        <f t="shared" si="118"/>
        <v>[
{"monster_id":20155,"level":332,"stage":9,"spos":1,"cpos":1},
{"monster_id":20335,"level":332,"stage":9,"spos":2,"cpos":2},
{"monster_id":20416,"level":332,"stage":8,"spos":3,"cpos":3},
{"monster_id":20134,"level":332,"stage":9,"spos":4,"cpos":4},
{"monster_id":20386,"level":332,"stage":5,"spos":5,"cpos":5},
{"monster_id":20325,"level":332,"stage":5,"spos":6,"cpos":6}
]</v>
      </c>
      <c r="L1466" s="3">
        <f t="shared" si="116"/>
        <v>1</v>
      </c>
      <c r="M1466" s="3">
        <f t="shared" si="117"/>
        <v>1</v>
      </c>
      <c r="R1466" s="24" t="s">
        <v>82</v>
      </c>
      <c r="X1466">
        <v>70073</v>
      </c>
      <c r="Z1466">
        <f t="shared" si="119"/>
        <v>332</v>
      </c>
      <c r="AA1466">
        <v>1</v>
      </c>
      <c r="AB1466">
        <v>20155</v>
      </c>
      <c r="AC1466">
        <v>20335</v>
      </c>
      <c r="AD1466">
        <v>20416</v>
      </c>
      <c r="AE1466">
        <v>20134</v>
      </c>
      <c r="AF1466">
        <v>20386</v>
      </c>
      <c r="AG1466">
        <v>20325</v>
      </c>
      <c r="AH1466">
        <v>9</v>
      </c>
      <c r="AI1466">
        <v>9</v>
      </c>
      <c r="AJ1466">
        <v>8</v>
      </c>
      <c r="AK1466">
        <v>9</v>
      </c>
      <c r="AL1466">
        <v>5</v>
      </c>
      <c r="AM1466">
        <v>5</v>
      </c>
    </row>
    <row r="1467" spans="1:39" ht="132" x14ac:dyDescent="0.15">
      <c r="A1467" s="1"/>
      <c r="B1467" s="35">
        <v>640262</v>
      </c>
      <c r="C1467" s="36">
        <v>4</v>
      </c>
      <c r="D1467" s="35">
        <v>262</v>
      </c>
      <c r="E1467" s="36">
        <v>640263</v>
      </c>
      <c r="F1467" s="37" t="s">
        <v>92</v>
      </c>
      <c r="G1467" s="37" t="s">
        <v>60</v>
      </c>
      <c r="H1467" s="38" t="str">
        <f t="shared" si="120"/>
        <v>[{"item_id":1,"count":660000}]</v>
      </c>
      <c r="I1467" s="39"/>
      <c r="J1467" s="39" t="str">
        <f t="shared" si="118"/>
        <v>[
{"monster_id":20026,"level":333,"stage":9,"spos":1,"cpos":1},
{"monster_id":20335,"level":333,"stage":9,"spos":2,"cpos":2},
{"monster_id":20354,"level":333,"stage":9,"spos":3,"cpos":3},
{"monster_id":20324,"level":333,"stage":5,"spos":4,"cpos":4},
{"monster_id":20476,"level":333,"stage":9,"spos":5,"cpos":5},
{"monster_id":20186,"level":333,"stage":8,"spos":6,"cpos":6}
]</v>
      </c>
      <c r="L1467" s="3">
        <f t="shared" si="116"/>
        <v>2</v>
      </c>
      <c r="M1467" s="3">
        <f t="shared" si="117"/>
        <v>2</v>
      </c>
      <c r="S1467" s="24" t="s">
        <v>83</v>
      </c>
      <c r="X1467">
        <v>70073</v>
      </c>
      <c r="Z1467">
        <f t="shared" si="119"/>
        <v>333</v>
      </c>
      <c r="AA1467">
        <v>1</v>
      </c>
      <c r="AB1467">
        <v>20026</v>
      </c>
      <c r="AC1467">
        <v>20335</v>
      </c>
      <c r="AD1467">
        <v>20354</v>
      </c>
      <c r="AE1467">
        <v>20324</v>
      </c>
      <c r="AF1467">
        <v>20476</v>
      </c>
      <c r="AG1467">
        <v>20186</v>
      </c>
      <c r="AH1467">
        <v>9</v>
      </c>
      <c r="AI1467">
        <v>9</v>
      </c>
      <c r="AJ1467">
        <v>9</v>
      </c>
      <c r="AK1467">
        <v>5</v>
      </c>
      <c r="AL1467">
        <v>9</v>
      </c>
      <c r="AM1467">
        <v>8</v>
      </c>
    </row>
    <row r="1468" spans="1:39" ht="132" x14ac:dyDescent="0.15">
      <c r="A1468" s="1"/>
      <c r="B1468" s="35">
        <v>640263</v>
      </c>
      <c r="C1468" s="36">
        <v>4</v>
      </c>
      <c r="D1468" s="35">
        <v>263</v>
      </c>
      <c r="E1468" s="35">
        <v>640264</v>
      </c>
      <c r="F1468" s="37" t="s">
        <v>92</v>
      </c>
      <c r="G1468" s="37" t="s">
        <v>60</v>
      </c>
      <c r="H1468" s="38" t="str">
        <f t="shared" si="120"/>
        <v>[{"item_id":4,"count":660000}]</v>
      </c>
      <c r="I1468" s="39"/>
      <c r="J1468" s="39" t="str">
        <f t="shared" si="118"/>
        <v>[
{"monster_id":20134,"level":334,"stage":9,"spos":1,"cpos":1},
{"monster_id":20335,"level":334,"stage":9,"spos":2,"cpos":2},
{"monster_id":20454,"level":334,"stage":9,"spos":3,"cpos":3},
{"monster_id":20155,"level":334,"stage":9,"spos":4,"cpos":4},
{"monster_id":20356,"level":334,"stage":9,"spos":5,"cpos":5},
{"monster_id":20076,"level":334,"stage":8,"spos":6,"cpos":6}
]</v>
      </c>
      <c r="L1468" s="3">
        <f t="shared" si="116"/>
        <v>3</v>
      </c>
      <c r="M1468" s="3">
        <f t="shared" si="117"/>
        <v>3</v>
      </c>
      <c r="R1468" s="24" t="s">
        <v>82</v>
      </c>
      <c r="X1468">
        <v>70073</v>
      </c>
      <c r="Z1468">
        <f t="shared" si="119"/>
        <v>334</v>
      </c>
      <c r="AA1468">
        <v>1</v>
      </c>
      <c r="AB1468">
        <v>20134</v>
      </c>
      <c r="AC1468">
        <v>20335</v>
      </c>
      <c r="AD1468">
        <v>20454</v>
      </c>
      <c r="AE1468">
        <v>20155</v>
      </c>
      <c r="AF1468">
        <v>20356</v>
      </c>
      <c r="AG1468">
        <v>20076</v>
      </c>
      <c r="AH1468">
        <v>9</v>
      </c>
      <c r="AI1468">
        <v>9</v>
      </c>
      <c r="AJ1468">
        <v>9</v>
      </c>
      <c r="AK1468">
        <v>9</v>
      </c>
      <c r="AL1468">
        <v>9</v>
      </c>
      <c r="AM1468">
        <v>8</v>
      </c>
    </row>
    <row r="1469" spans="1:39" ht="132" x14ac:dyDescent="0.15">
      <c r="A1469" s="1"/>
      <c r="B1469" s="35">
        <v>640264</v>
      </c>
      <c r="C1469" s="36">
        <v>4</v>
      </c>
      <c r="D1469" s="35">
        <v>264</v>
      </c>
      <c r="E1469" s="36">
        <v>640265</v>
      </c>
      <c r="F1469" s="37" t="s">
        <v>92</v>
      </c>
      <c r="G1469" s="37" t="s">
        <v>60</v>
      </c>
      <c r="H1469" s="38" t="str">
        <f t="shared" si="120"/>
        <v>[{"item_id":1,"count":660000}]</v>
      </c>
      <c r="I1469" s="39"/>
      <c r="J1469" s="39" t="str">
        <f t="shared" si="118"/>
        <v>[
{"monster_id":20325,"level":335,"stage":5,"spos":1,"cpos":1},
{"monster_id":20426,"level":335,"stage":5,"spos":2,"cpos":2},
{"monster_id":20134,"level":335,"stage":9,"spos":3,"cpos":3},
{"monster_id":20386,"level":335,"stage":5,"spos":4,"cpos":4},
{"monster_id":20164,"level":335,"stage":8,"spos":5,"cpos":5},
{"monster_id":20454,"level":335,"stage":9,"spos":6,"cpos":6}
]</v>
      </c>
      <c r="L1469" s="3">
        <f t="shared" si="116"/>
        <v>4</v>
      </c>
      <c r="M1469" s="3">
        <f t="shared" si="117"/>
        <v>4</v>
      </c>
      <c r="S1469" s="24" t="s">
        <v>83</v>
      </c>
      <c r="X1469">
        <v>70073</v>
      </c>
      <c r="Z1469">
        <f t="shared" si="119"/>
        <v>335</v>
      </c>
      <c r="AA1469">
        <v>1</v>
      </c>
      <c r="AB1469">
        <v>20325</v>
      </c>
      <c r="AC1469">
        <v>20426</v>
      </c>
      <c r="AD1469">
        <v>20134</v>
      </c>
      <c r="AE1469">
        <v>20386</v>
      </c>
      <c r="AF1469">
        <v>20164</v>
      </c>
      <c r="AG1469">
        <v>20454</v>
      </c>
      <c r="AH1469">
        <v>5</v>
      </c>
      <c r="AI1469">
        <v>5</v>
      </c>
      <c r="AJ1469">
        <v>9</v>
      </c>
      <c r="AK1469">
        <v>5</v>
      </c>
      <c r="AL1469">
        <v>8</v>
      </c>
      <c r="AM1469">
        <v>9</v>
      </c>
    </row>
    <row r="1470" spans="1:39" ht="132" x14ac:dyDescent="0.15">
      <c r="A1470" s="1"/>
      <c r="B1470" s="35">
        <v>640265</v>
      </c>
      <c r="C1470" s="36">
        <v>4</v>
      </c>
      <c r="D1470" s="35">
        <v>265</v>
      </c>
      <c r="E1470" s="35">
        <v>640266</v>
      </c>
      <c r="F1470" s="37" t="s">
        <v>92</v>
      </c>
      <c r="G1470" s="37" t="s">
        <v>60</v>
      </c>
      <c r="H1470" s="38" t="str">
        <f t="shared" si="120"/>
        <v>[{"item_id":173,"count":30}]</v>
      </c>
      <c r="I1470" s="39">
        <v>1</v>
      </c>
      <c r="J1470" s="39" t="str">
        <f>"[
{""monster_id"":"&amp;AB1470&amp;",""level"":"&amp;Z1470&amp;",""stage"":"&amp;AH1470&amp;",""spos"":1,""cpos"":1,""boss"":1},
{""monster_id"":"&amp;AC1470&amp;",""level"":"&amp;Z1470&amp;",""stage"":"&amp;AI1470&amp;",""spos"":2,""cpos"":2},
{""monster_id"":"&amp;AD1470&amp;",""level"":"&amp;Z1470&amp;",""stage"":"&amp;AJ1470&amp;",""spos"":3,""cpos"":3},
{""monster_id"":"&amp;AE1470&amp;",""level"":"&amp;Z1470&amp;",""stage"":"&amp;AK1470&amp;",""spos"":4,""cpos"":4},
{""monster_id"":"&amp;AF1470&amp;",""level"":"&amp;Z1470&amp;",""stage"":"&amp;AL1470&amp;",""spos"":5,""cpos"":5},
{""monster_id"":"&amp;AG1470&amp;",""level"":"&amp;Z1470&amp;",""stage"":"&amp;AM1470&amp;",""spos"":6,""cpos"":6}
]"</f>
        <v>[
{"monster_id":20316,"level":337,"stage":5,"spos":1,"cpos":1,"boss":1},
{"monster_id":20416,"level":337,"stage":8,"spos":2,"cpos":2},
{"monster_id":20426,"level":337,"stage":5,"spos":3,"cpos":3},
{"monster_id":20365,"level":337,"stage":5,"spos":4,"cpos":4},
{"monster_id":20405,"level":337,"stage":9,"spos":5,"cpos":5},
{"monster_id":20115,"level":337,"stage":8,"spos":6,"cpos":6}
]</v>
      </c>
      <c r="L1470" s="3">
        <f t="shared" si="116"/>
        <v>0</v>
      </c>
      <c r="M1470" s="3">
        <f t="shared" si="117"/>
        <v>5</v>
      </c>
      <c r="T1470" s="24" t="str">
        <f>"{""item_id"":"&amp;W1470&amp;",""count"":30}"</f>
        <v>{"item_id":173,"count":30}</v>
      </c>
      <c r="W1470">
        <v>173</v>
      </c>
      <c r="X1470">
        <v>70073</v>
      </c>
      <c r="Z1470">
        <f t="shared" si="119"/>
        <v>337</v>
      </c>
      <c r="AA1470">
        <v>2</v>
      </c>
      <c r="AB1470">
        <v>20316</v>
      </c>
      <c r="AC1470">
        <v>20416</v>
      </c>
      <c r="AD1470">
        <v>20426</v>
      </c>
      <c r="AE1470">
        <v>20365</v>
      </c>
      <c r="AF1470">
        <v>20405</v>
      </c>
      <c r="AG1470">
        <v>20115</v>
      </c>
      <c r="AH1470">
        <v>5</v>
      </c>
      <c r="AI1470">
        <v>8</v>
      </c>
      <c r="AJ1470">
        <v>5</v>
      </c>
      <c r="AK1470">
        <v>5</v>
      </c>
      <c r="AL1470">
        <v>9</v>
      </c>
      <c r="AM1470">
        <v>8</v>
      </c>
    </row>
    <row r="1471" spans="1:39" ht="132" x14ac:dyDescent="0.15">
      <c r="A1471" s="1"/>
      <c r="B1471" s="35">
        <v>640266</v>
      </c>
      <c r="C1471" s="36">
        <v>4</v>
      </c>
      <c r="D1471" s="35">
        <v>266</v>
      </c>
      <c r="E1471" s="36">
        <v>640267</v>
      </c>
      <c r="F1471" s="37" t="s">
        <v>92</v>
      </c>
      <c r="G1471" s="37" t="s">
        <v>60</v>
      </c>
      <c r="H1471" s="38" t="str">
        <f t="shared" si="120"/>
        <v>[{"item_id":4,"count":660000}]</v>
      </c>
      <c r="I1471" s="39"/>
      <c r="J1471" s="39" t="str">
        <f t="shared" si="118"/>
        <v>[
{"monster_id":20415,"level":338,"stage":8,"spos":1,"cpos":1},
{"monster_id":20376,"level":338,"stage":5,"spos":2,"cpos":2},
{"monster_id":20176,"level":338,"stage":8,"spos":3,"cpos":3},
{"monster_id":20365,"level":338,"stage":8,"spos":4,"cpos":4},
{"monster_id":20086,"level":338,"stage":9,"spos":5,"cpos":5},
{"monster_id":20025,"level":338,"stage":9,"spos":6,"cpos":6}
]</v>
      </c>
      <c r="L1471" s="3">
        <f t="shared" si="116"/>
        <v>1</v>
      </c>
      <c r="M1471" s="3">
        <f t="shared" si="117"/>
        <v>6</v>
      </c>
      <c r="R1471" s="24" t="s">
        <v>82</v>
      </c>
      <c r="X1471">
        <v>70073</v>
      </c>
      <c r="Z1471">
        <f t="shared" si="119"/>
        <v>338</v>
      </c>
      <c r="AA1471">
        <v>1</v>
      </c>
      <c r="AB1471">
        <v>20415</v>
      </c>
      <c r="AC1471">
        <v>20376</v>
      </c>
      <c r="AD1471">
        <v>20176</v>
      </c>
      <c r="AE1471">
        <v>20365</v>
      </c>
      <c r="AF1471">
        <v>20086</v>
      </c>
      <c r="AG1471">
        <v>20025</v>
      </c>
      <c r="AH1471">
        <v>8</v>
      </c>
      <c r="AI1471">
        <v>5</v>
      </c>
      <c r="AJ1471">
        <v>8</v>
      </c>
      <c r="AK1471">
        <v>8</v>
      </c>
      <c r="AL1471">
        <v>9</v>
      </c>
      <c r="AM1471">
        <v>9</v>
      </c>
    </row>
    <row r="1472" spans="1:39" ht="132" x14ac:dyDescent="0.15">
      <c r="A1472" s="1"/>
      <c r="B1472" s="35">
        <v>640267</v>
      </c>
      <c r="C1472" s="36">
        <v>4</v>
      </c>
      <c r="D1472" s="35">
        <v>267</v>
      </c>
      <c r="E1472" s="35">
        <v>640268</v>
      </c>
      <c r="F1472" s="37" t="s">
        <v>92</v>
      </c>
      <c r="G1472" s="37" t="s">
        <v>60</v>
      </c>
      <c r="H1472" s="38" t="str">
        <f t="shared" si="120"/>
        <v>[{"item_id":1,"count":660000}]</v>
      </c>
      <c r="I1472" s="39"/>
      <c r="J1472" s="39" t="str">
        <f t="shared" si="118"/>
        <v>[
{"monster_id":20315,"level":339,"stage":5,"spos":1,"cpos":1},
{"monster_id":20184,"level":339,"stage":8,"spos":2,"cpos":2},
{"monster_id":20124,"level":339,"stage":9,"spos":3,"cpos":3},
{"monster_id":20334,"level":339,"stage":9,"spos":4,"cpos":4},
{"monster_id":20414,"level":339,"stage":8,"spos":5,"cpos":5},
{"monster_id":20056,"level":339,"stage":9,"spos":6,"cpos":6}
]</v>
      </c>
      <c r="L1472" s="3">
        <f t="shared" si="116"/>
        <v>2</v>
      </c>
      <c r="M1472" s="3">
        <f t="shared" si="117"/>
        <v>7</v>
      </c>
      <c r="S1472" s="24" t="s">
        <v>83</v>
      </c>
      <c r="X1472">
        <v>70073</v>
      </c>
      <c r="Z1472">
        <f t="shared" si="119"/>
        <v>339</v>
      </c>
      <c r="AA1472">
        <v>1</v>
      </c>
      <c r="AB1472">
        <v>20315</v>
      </c>
      <c r="AC1472">
        <v>20184</v>
      </c>
      <c r="AD1472">
        <v>20124</v>
      </c>
      <c r="AE1472">
        <v>20334</v>
      </c>
      <c r="AF1472">
        <v>20414</v>
      </c>
      <c r="AG1472">
        <v>20056</v>
      </c>
      <c r="AH1472">
        <v>5</v>
      </c>
      <c r="AI1472">
        <v>8</v>
      </c>
      <c r="AJ1472">
        <v>9</v>
      </c>
      <c r="AK1472">
        <v>9</v>
      </c>
      <c r="AL1472">
        <v>8</v>
      </c>
      <c r="AM1472">
        <v>9</v>
      </c>
    </row>
    <row r="1473" spans="1:39" ht="132" x14ac:dyDescent="0.15">
      <c r="A1473" s="1"/>
      <c r="B1473" s="35">
        <v>640268</v>
      </c>
      <c r="C1473" s="36">
        <v>4</v>
      </c>
      <c r="D1473" s="35">
        <v>268</v>
      </c>
      <c r="E1473" s="36">
        <v>640269</v>
      </c>
      <c r="F1473" s="37" t="s">
        <v>92</v>
      </c>
      <c r="G1473" s="37" t="s">
        <v>60</v>
      </c>
      <c r="H1473" s="38" t="str">
        <f t="shared" si="120"/>
        <v>[{"item_id":4,"count":660000}]</v>
      </c>
      <c r="I1473" s="39"/>
      <c r="J1473" s="39" t="str">
        <f t="shared" si="118"/>
        <v>[
{"monster_id":20146,"level":340,"stage":9,"spos":1,"cpos":1},
{"monster_id":20425,"level":340,"stage":5,"spos":2,"cpos":2},
{"monster_id":20074,"level":340,"stage":8,"spos":3,"cpos":3},
{"monster_id":20065,"level":340,"stage":9,"spos":4,"cpos":4},
{"monster_id":20315,"level":340,"stage":5,"spos":5,"cpos":5},
{"monster_id":20056,"level":340,"stage":9,"spos":6,"cpos":6}
]</v>
      </c>
      <c r="L1473" s="3">
        <f t="shared" si="116"/>
        <v>3</v>
      </c>
      <c r="M1473" s="3">
        <f t="shared" si="117"/>
        <v>8</v>
      </c>
      <c r="R1473" s="24" t="s">
        <v>82</v>
      </c>
      <c r="X1473">
        <v>70073</v>
      </c>
      <c r="Z1473">
        <f t="shared" si="119"/>
        <v>340</v>
      </c>
      <c r="AA1473">
        <v>1</v>
      </c>
      <c r="AB1473">
        <v>20146</v>
      </c>
      <c r="AC1473">
        <v>20425</v>
      </c>
      <c r="AD1473">
        <v>20074</v>
      </c>
      <c r="AE1473">
        <v>20065</v>
      </c>
      <c r="AF1473">
        <v>20315</v>
      </c>
      <c r="AG1473">
        <v>20056</v>
      </c>
      <c r="AH1473">
        <v>9</v>
      </c>
      <c r="AI1473">
        <v>5</v>
      </c>
      <c r="AJ1473">
        <v>8</v>
      </c>
      <c r="AK1473">
        <v>9</v>
      </c>
      <c r="AL1473">
        <v>5</v>
      </c>
      <c r="AM1473">
        <v>9</v>
      </c>
    </row>
    <row r="1474" spans="1:39" ht="132" x14ac:dyDescent="0.15">
      <c r="A1474" s="1"/>
      <c r="B1474" s="35">
        <v>640269</v>
      </c>
      <c r="C1474" s="36">
        <v>4</v>
      </c>
      <c r="D1474" s="35">
        <v>269</v>
      </c>
      <c r="E1474" s="35">
        <v>640270</v>
      </c>
      <c r="F1474" s="37" t="s">
        <v>92</v>
      </c>
      <c r="G1474" s="37" t="s">
        <v>60</v>
      </c>
      <c r="H1474" s="38" t="str">
        <f t="shared" si="120"/>
        <v>[{"item_id":1,"count":660000}]</v>
      </c>
      <c r="I1474" s="39"/>
      <c r="J1474" s="39" t="str">
        <f t="shared" si="118"/>
        <v>[
{"monster_id":20314,"level":341,"stage":5,"spos":1,"cpos":1},
{"monster_id":20036,"level":341,"stage":8,"spos":2,"cpos":2},
{"monster_id":20046,"level":341,"stage":9,"spos":3,"cpos":3},
{"monster_id":20016,"level":341,"stage":8,"spos":4,"cpos":4},
{"monster_id":20355,"level":341,"stage":9,"spos":5,"cpos":5},
{"monster_id":20174,"level":341,"stage":8,"spos":6,"cpos":6}
]</v>
      </c>
      <c r="L1474" s="3">
        <f t="shared" si="116"/>
        <v>4</v>
      </c>
      <c r="M1474" s="3">
        <f t="shared" si="117"/>
        <v>9</v>
      </c>
      <c r="S1474" s="24" t="s">
        <v>83</v>
      </c>
      <c r="X1474">
        <v>70073</v>
      </c>
      <c r="Z1474">
        <f t="shared" si="119"/>
        <v>341</v>
      </c>
      <c r="AA1474">
        <v>1</v>
      </c>
      <c r="AB1474">
        <v>20314</v>
      </c>
      <c r="AC1474">
        <v>20036</v>
      </c>
      <c r="AD1474">
        <v>20046</v>
      </c>
      <c r="AE1474">
        <v>20016</v>
      </c>
      <c r="AF1474">
        <v>20355</v>
      </c>
      <c r="AG1474">
        <v>20174</v>
      </c>
      <c r="AH1474">
        <v>5</v>
      </c>
      <c r="AI1474">
        <v>8</v>
      </c>
      <c r="AJ1474">
        <v>9</v>
      </c>
      <c r="AK1474">
        <v>8</v>
      </c>
      <c r="AL1474">
        <v>9</v>
      </c>
      <c r="AM1474">
        <v>8</v>
      </c>
    </row>
    <row r="1475" spans="1:39" ht="132" x14ac:dyDescent="0.15">
      <c r="A1475" s="1"/>
      <c r="B1475" s="35">
        <v>640270</v>
      </c>
      <c r="C1475" s="36">
        <v>4</v>
      </c>
      <c r="D1475" s="35">
        <v>270</v>
      </c>
      <c r="E1475" s="36">
        <v>640271</v>
      </c>
      <c r="F1475" s="37" t="s">
        <v>92</v>
      </c>
      <c r="G1475" s="37" t="s">
        <v>60</v>
      </c>
      <c r="H1475" s="38" t="str">
        <f t="shared" si="120"/>
        <v>[{"item_id":174,"count":22}]</v>
      </c>
      <c r="I1475" s="39">
        <v>1</v>
      </c>
      <c r="J1475" s="39" t="str">
        <f>"[
{""monster_id"":"&amp;AB1475&amp;",""level"":"&amp;Z1475&amp;",""stage"":"&amp;AH1475&amp;",""spos"":1,""cpos"":1,""boss"":1},
{""monster_id"":"&amp;AC1475&amp;",""level"":"&amp;Z1475&amp;",""stage"":"&amp;AI1475&amp;",""spos"":2,""cpos"":2},
{""monster_id"":"&amp;AD1475&amp;",""level"":"&amp;Z1475&amp;",""stage"":"&amp;AJ1475&amp;",""spos"":3,""cpos"":3},
{""monster_id"":"&amp;AE1475&amp;",""level"":"&amp;Z1475&amp;",""stage"":"&amp;AK1475&amp;",""spos"":4,""cpos"":4},
{""monster_id"":"&amp;AF1475&amp;",""level"":"&amp;Z1475&amp;",""stage"":"&amp;AL1475&amp;",""spos"":5,""cpos"":5},
{""monster_id"":"&amp;AG1475&amp;",""level"":"&amp;Z1475&amp;",""stage"":"&amp;AM1475&amp;",""spos"":6,""cpos"":6}
]"</f>
        <v>[
{"monster_id":20465,"level":343,"stage":8,"spos":1,"cpos":1,"boss":1},
{"monster_id":20336,"level":343,"stage":10,"spos":2,"cpos":2},
{"monster_id":20135,"level":343,"stage":10,"spos":3,"cpos":3},
{"monster_id":20035,"level":343,"stage":8,"spos":4,"cpos":4},
{"monster_id":20456,"level":343,"stage":10,"spos":5,"cpos":5},
{"monster_id":20406,"level":343,"stage":10,"spos":6,"cpos":6}
]</v>
      </c>
      <c r="L1475" s="3">
        <f t="shared" si="116"/>
        <v>0</v>
      </c>
      <c r="M1475" s="3">
        <f t="shared" si="117"/>
        <v>0</v>
      </c>
      <c r="T1475" s="24" t="str">
        <f>"{""item_id"":"&amp;W1475&amp;",""count"":22}"</f>
        <v>{"item_id":174,"count":22}</v>
      </c>
      <c r="W1475">
        <v>174</v>
      </c>
      <c r="X1475">
        <v>70073</v>
      </c>
      <c r="Z1475">
        <f t="shared" si="119"/>
        <v>343</v>
      </c>
      <c r="AA1475">
        <v>2</v>
      </c>
      <c r="AB1475">
        <v>20465</v>
      </c>
      <c r="AC1475">
        <v>20336</v>
      </c>
      <c r="AD1475">
        <v>20135</v>
      </c>
      <c r="AE1475">
        <v>20035</v>
      </c>
      <c r="AF1475">
        <v>20456</v>
      </c>
      <c r="AG1475">
        <v>20406</v>
      </c>
      <c r="AH1475">
        <v>8</v>
      </c>
      <c r="AI1475">
        <v>10</v>
      </c>
      <c r="AJ1475">
        <v>10</v>
      </c>
      <c r="AK1475">
        <v>8</v>
      </c>
      <c r="AL1475">
        <v>10</v>
      </c>
      <c r="AM1475">
        <v>10</v>
      </c>
    </row>
    <row r="1476" spans="1:39" ht="132" x14ac:dyDescent="0.15">
      <c r="A1476" s="1"/>
      <c r="B1476" s="35">
        <v>640271</v>
      </c>
      <c r="C1476" s="36">
        <v>4</v>
      </c>
      <c r="D1476" s="35">
        <v>271</v>
      </c>
      <c r="E1476" s="35">
        <v>640272</v>
      </c>
      <c r="F1476" s="37" t="s">
        <v>92</v>
      </c>
      <c r="G1476" s="37" t="s">
        <v>60</v>
      </c>
      <c r="H1476" s="38" t="str">
        <f t="shared" si="120"/>
        <v>[{"item_id":4,"count":820000}]</v>
      </c>
      <c r="I1476" s="39"/>
      <c r="J1476" s="39" t="str">
        <f t="shared" si="118"/>
        <v>[
{"monster_id":20415,"level":344,"stage":8,"spos":1,"cpos":1},
{"monster_id":20185,"level":344,"stage":8,"spos":2,"cpos":2},
{"monster_id":20456,"level":344,"stage":10,"spos":3,"cpos":3},
{"monster_id":20155,"level":344,"stage":10,"spos":4,"cpos":4},
{"monster_id":20055,"level":344,"stage":10,"spos":5,"cpos":5},
{"monster_id":20436,"level":344,"stage":5,"spos":6,"cpos":6}
]</v>
      </c>
      <c r="L1476" s="3">
        <f t="shared" si="116"/>
        <v>1</v>
      </c>
      <c r="M1476" s="3">
        <f t="shared" si="117"/>
        <v>1</v>
      </c>
      <c r="R1476" s="24" t="s">
        <v>84</v>
      </c>
      <c r="X1476">
        <v>70073</v>
      </c>
      <c r="Z1476">
        <f t="shared" si="119"/>
        <v>344</v>
      </c>
      <c r="AA1476">
        <v>1</v>
      </c>
      <c r="AB1476">
        <v>20415</v>
      </c>
      <c r="AC1476">
        <v>20185</v>
      </c>
      <c r="AD1476">
        <v>20456</v>
      </c>
      <c r="AE1476">
        <v>20155</v>
      </c>
      <c r="AF1476">
        <v>20055</v>
      </c>
      <c r="AG1476">
        <v>20436</v>
      </c>
      <c r="AH1476">
        <v>8</v>
      </c>
      <c r="AI1476">
        <v>8</v>
      </c>
      <c r="AJ1476">
        <v>10</v>
      </c>
      <c r="AK1476">
        <v>10</v>
      </c>
      <c r="AL1476">
        <v>10</v>
      </c>
      <c r="AM1476">
        <v>5</v>
      </c>
    </row>
    <row r="1477" spans="1:39" ht="132" x14ac:dyDescent="0.15">
      <c r="A1477" s="1"/>
      <c r="B1477" s="35">
        <v>640272</v>
      </c>
      <c r="C1477" s="36">
        <v>4</v>
      </c>
      <c r="D1477" s="35">
        <v>272</v>
      </c>
      <c r="E1477" s="36">
        <v>640273</v>
      </c>
      <c r="F1477" s="37" t="s">
        <v>92</v>
      </c>
      <c r="G1477" s="37" t="s">
        <v>60</v>
      </c>
      <c r="H1477" s="38" t="str">
        <f t="shared" si="120"/>
        <v>[{"item_id":1,"count":820000}]</v>
      </c>
      <c r="I1477" s="39"/>
      <c r="J1477" s="39" t="str">
        <f t="shared" si="118"/>
        <v>[
{"monster_id":20156,"level":345,"stage":10,"spos":1,"cpos":1},
{"monster_id":20156,"level":345,"stage":10,"spos":2,"cpos":2},
{"monster_id":20326,"level":345,"stage":5,"spos":3,"cpos":3},
{"monster_id":20455,"level":345,"stage":10,"spos":4,"cpos":4},
{"monster_id":20015,"level":345,"stage":8,"spos":5,"cpos":5},
{"monster_id":20086,"level":345,"stage":10,"spos":6,"cpos":6}
]</v>
      </c>
      <c r="L1477" s="3">
        <f t="shared" si="116"/>
        <v>2</v>
      </c>
      <c r="M1477" s="3">
        <f t="shared" si="117"/>
        <v>2</v>
      </c>
      <c r="S1477" s="24" t="s">
        <v>85</v>
      </c>
      <c r="X1477">
        <v>70073</v>
      </c>
      <c r="Z1477">
        <f t="shared" si="119"/>
        <v>345</v>
      </c>
      <c r="AA1477">
        <v>1</v>
      </c>
      <c r="AB1477">
        <v>20156</v>
      </c>
      <c r="AC1477">
        <v>20156</v>
      </c>
      <c r="AD1477">
        <v>20326</v>
      </c>
      <c r="AE1477">
        <v>20455</v>
      </c>
      <c r="AF1477">
        <v>20015</v>
      </c>
      <c r="AG1477">
        <v>20086</v>
      </c>
      <c r="AH1477">
        <v>10</v>
      </c>
      <c r="AI1477">
        <v>10</v>
      </c>
      <c r="AJ1477">
        <v>5</v>
      </c>
      <c r="AK1477">
        <v>10</v>
      </c>
      <c r="AL1477">
        <v>8</v>
      </c>
      <c r="AM1477">
        <v>10</v>
      </c>
    </row>
    <row r="1478" spans="1:39" ht="132" x14ac:dyDescent="0.15">
      <c r="A1478" s="1"/>
      <c r="B1478" s="35">
        <v>640273</v>
      </c>
      <c r="C1478" s="36">
        <v>4</v>
      </c>
      <c r="D1478" s="35">
        <v>273</v>
      </c>
      <c r="E1478" s="35">
        <v>640274</v>
      </c>
      <c r="F1478" s="37" t="s">
        <v>92</v>
      </c>
      <c r="G1478" s="37" t="s">
        <v>60</v>
      </c>
      <c r="H1478" s="38" t="str">
        <f t="shared" si="120"/>
        <v>[{"item_id":4,"count":820000}]</v>
      </c>
      <c r="I1478" s="39"/>
      <c r="J1478" s="39" t="str">
        <f t="shared" si="118"/>
        <v>[
{"monster_id":20446,"level":346,"stage":8,"spos":1,"cpos":1},
{"monster_id":20345,"level":346,"stage":8,"spos":2,"cpos":2},
{"monster_id":20455,"level":346,"stage":10,"spos":3,"cpos":3},
{"monster_id":20026,"level":346,"stage":10,"spos":4,"cpos":4},
{"monster_id":20376,"level":346,"stage":5,"spos":5,"cpos":5},
{"monster_id":20165,"level":346,"stage":8,"spos":6,"cpos":6}
]</v>
      </c>
      <c r="L1478" s="3">
        <f t="shared" ref="L1478:L1505" si="121">MOD(B1478,5)</f>
        <v>3</v>
      </c>
      <c r="M1478" s="3">
        <f t="shared" ref="M1478:M1505" si="122">MOD(B1478,10)</f>
        <v>3</v>
      </c>
      <c r="R1478" s="24" t="s">
        <v>84</v>
      </c>
      <c r="X1478">
        <v>70073</v>
      </c>
      <c r="Z1478">
        <f t="shared" si="119"/>
        <v>346</v>
      </c>
      <c r="AA1478">
        <v>1</v>
      </c>
      <c r="AB1478">
        <v>20446</v>
      </c>
      <c r="AC1478">
        <v>20345</v>
      </c>
      <c r="AD1478">
        <v>20455</v>
      </c>
      <c r="AE1478">
        <v>20026</v>
      </c>
      <c r="AF1478">
        <v>20376</v>
      </c>
      <c r="AG1478">
        <v>20165</v>
      </c>
      <c r="AH1478">
        <v>8</v>
      </c>
      <c r="AI1478">
        <v>8</v>
      </c>
      <c r="AJ1478">
        <v>10</v>
      </c>
      <c r="AK1478">
        <v>10</v>
      </c>
      <c r="AL1478">
        <v>5</v>
      </c>
      <c r="AM1478">
        <v>8</v>
      </c>
    </row>
    <row r="1479" spans="1:39" ht="132" x14ac:dyDescent="0.15">
      <c r="A1479" s="1"/>
      <c r="B1479" s="35">
        <v>640274</v>
      </c>
      <c r="C1479" s="36">
        <v>4</v>
      </c>
      <c r="D1479" s="35">
        <v>274</v>
      </c>
      <c r="E1479" s="36">
        <v>640275</v>
      </c>
      <c r="F1479" s="37" t="s">
        <v>92</v>
      </c>
      <c r="G1479" s="37" t="s">
        <v>60</v>
      </c>
      <c r="H1479" s="38" t="str">
        <f t="shared" si="120"/>
        <v>[{"item_id":1,"count":820000}]</v>
      </c>
      <c r="I1479" s="39"/>
      <c r="J1479" s="39" t="str">
        <f t="shared" si="118"/>
        <v>[
{"monster_id":20076,"level":347,"stage":8,"spos":1,"cpos":1},
{"monster_id":20426,"level":347,"stage":5,"spos":2,"cpos":2},
{"monster_id":20126,"level":347,"stage":10,"spos":3,"cpos":3},
{"monster_id":20115,"level":347,"stage":8,"spos":4,"cpos":4},
{"monster_id":20345,"level":347,"stage":8,"spos":5,"cpos":5},
{"monster_id":20185,"level":347,"stage":8,"spos":6,"cpos":6}
]</v>
      </c>
      <c r="L1479" s="3">
        <f t="shared" si="121"/>
        <v>4</v>
      </c>
      <c r="M1479" s="3">
        <f t="shared" si="122"/>
        <v>4</v>
      </c>
      <c r="S1479" s="24" t="s">
        <v>85</v>
      </c>
      <c r="X1479">
        <v>70073</v>
      </c>
      <c r="Z1479">
        <f t="shared" si="119"/>
        <v>347</v>
      </c>
      <c r="AA1479">
        <v>1</v>
      </c>
      <c r="AB1479">
        <v>20076</v>
      </c>
      <c r="AC1479">
        <v>20426</v>
      </c>
      <c r="AD1479">
        <v>20126</v>
      </c>
      <c r="AE1479">
        <v>20115</v>
      </c>
      <c r="AF1479">
        <v>20345</v>
      </c>
      <c r="AG1479">
        <v>20185</v>
      </c>
      <c r="AH1479">
        <v>8</v>
      </c>
      <c r="AI1479">
        <v>5</v>
      </c>
      <c r="AJ1479">
        <v>10</v>
      </c>
      <c r="AK1479">
        <v>8</v>
      </c>
      <c r="AL1479">
        <v>8</v>
      </c>
      <c r="AM1479">
        <v>8</v>
      </c>
    </row>
    <row r="1480" spans="1:39" ht="132" x14ac:dyDescent="0.15">
      <c r="A1480" s="1"/>
      <c r="B1480" s="35">
        <v>640275</v>
      </c>
      <c r="C1480" s="36">
        <v>4</v>
      </c>
      <c r="D1480" s="35">
        <v>275</v>
      </c>
      <c r="E1480" s="35">
        <v>640276</v>
      </c>
      <c r="F1480" s="37" t="s">
        <v>92</v>
      </c>
      <c r="G1480" s="37" t="s">
        <v>60</v>
      </c>
      <c r="H1480" s="38" t="str">
        <f t="shared" si="120"/>
        <v>[{"item_id":70073,"count":36}]</v>
      </c>
      <c r="I1480" s="39">
        <v>1</v>
      </c>
      <c r="J1480" s="39" t="str">
        <f>"[
{""monster_id"":"&amp;AB1480&amp;",""level"":"&amp;Z1480&amp;",""stage"":"&amp;AH1480&amp;",""spos"":1,""cpos"":1,""boss"":1},
{""monster_id"":"&amp;AC1480&amp;",""level"":"&amp;Z1480&amp;",""stage"":"&amp;AI1480&amp;",""spos"":2,""cpos"":2},
{""monster_id"":"&amp;AD1480&amp;",""level"":"&amp;Z1480&amp;",""stage"":"&amp;AJ1480&amp;",""spos"":3,""cpos"":3},
{""monster_id"":"&amp;AE1480&amp;",""level"":"&amp;Z1480&amp;",""stage"":"&amp;AK1480&amp;",""spos"":4,""cpos"":4},
{""monster_id"":"&amp;AF1480&amp;",""level"":"&amp;Z1480&amp;",""stage"":"&amp;AL1480&amp;",""spos"":5,""cpos"":5},
{""monster_id"":"&amp;AG1480&amp;",""level"":"&amp;Z1480&amp;",""stage"":"&amp;AM1480&amp;",""spos"":6,""cpos"":6}
]"</f>
        <v>[
{"monster_id":20066,"level":349,"stage":10,"spos":1,"cpos":1,"boss":1},
{"monster_id":20075,"level":349,"stage":8,"spos":2,"cpos":2},
{"monster_id":20166,"level":349,"stage":8,"spos":3,"cpos":3},
{"monster_id":20426,"level":349,"stage":5,"spos":4,"cpos":4},
{"monster_id":20386,"level":349,"stage":5,"spos":5,"cpos":5},
{"monster_id":20055,"level":349,"stage":10,"spos":6,"cpos":6}
]</v>
      </c>
      <c r="L1480" s="3">
        <f t="shared" si="121"/>
        <v>0</v>
      </c>
      <c r="M1480" s="3">
        <f t="shared" si="122"/>
        <v>5</v>
      </c>
      <c r="U1480" s="24" t="str">
        <f>"{""item_id"":"&amp;X1480&amp;",""count"":36}"</f>
        <v>{"item_id":70073,"count":36}</v>
      </c>
      <c r="X1480">
        <v>70073</v>
      </c>
      <c r="Z1480">
        <f t="shared" si="119"/>
        <v>349</v>
      </c>
      <c r="AA1480">
        <v>2</v>
      </c>
      <c r="AB1480">
        <v>20066</v>
      </c>
      <c r="AC1480">
        <v>20075</v>
      </c>
      <c r="AD1480">
        <v>20166</v>
      </c>
      <c r="AE1480">
        <v>20426</v>
      </c>
      <c r="AF1480">
        <v>20386</v>
      </c>
      <c r="AG1480">
        <v>20055</v>
      </c>
      <c r="AH1480">
        <v>10</v>
      </c>
      <c r="AI1480">
        <v>8</v>
      </c>
      <c r="AJ1480">
        <v>8</v>
      </c>
      <c r="AK1480">
        <v>5</v>
      </c>
      <c r="AL1480">
        <v>5</v>
      </c>
      <c r="AM1480">
        <v>10</v>
      </c>
    </row>
    <row r="1481" spans="1:39" ht="132" x14ac:dyDescent="0.15">
      <c r="A1481" s="1"/>
      <c r="B1481" s="35">
        <v>640276</v>
      </c>
      <c r="C1481" s="36">
        <v>4</v>
      </c>
      <c r="D1481" s="35">
        <v>276</v>
      </c>
      <c r="E1481" s="36">
        <v>640277</v>
      </c>
      <c r="F1481" s="37" t="s">
        <v>92</v>
      </c>
      <c r="G1481" s="37" t="s">
        <v>60</v>
      </c>
      <c r="H1481" s="38" t="str">
        <f t="shared" si="120"/>
        <v>[{"item_id":4,"count":820000}]</v>
      </c>
      <c r="I1481" s="39"/>
      <c r="J1481" s="39" t="str">
        <f t="shared" si="118"/>
        <v>[
{"monster_id":20445,"level":350,"stage":8,"spos":1,"cpos":1},
{"monster_id":20386,"level":350,"stage":5,"spos":2,"cpos":2},
{"monster_id":20356,"level":350,"stage":10,"spos":3,"cpos":3},
{"monster_id":20316,"level":350,"stage":5,"spos":4,"cpos":4},
{"monster_id":20355,"level":350,"stage":10,"spos":5,"cpos":5},
{"monster_id":20146,"level":350,"stage":10,"spos":6,"cpos":6}
]</v>
      </c>
      <c r="L1481" s="3">
        <f t="shared" si="121"/>
        <v>1</v>
      </c>
      <c r="M1481" s="3">
        <f t="shared" si="122"/>
        <v>6</v>
      </c>
      <c r="R1481" s="24" t="s">
        <v>84</v>
      </c>
      <c r="X1481">
        <v>70073</v>
      </c>
      <c r="Z1481">
        <f t="shared" si="119"/>
        <v>350</v>
      </c>
      <c r="AA1481">
        <v>1</v>
      </c>
      <c r="AB1481">
        <v>20445</v>
      </c>
      <c r="AC1481">
        <v>20386</v>
      </c>
      <c r="AD1481">
        <v>20356</v>
      </c>
      <c r="AE1481">
        <v>20316</v>
      </c>
      <c r="AF1481">
        <v>20355</v>
      </c>
      <c r="AG1481">
        <v>20146</v>
      </c>
      <c r="AH1481">
        <v>8</v>
      </c>
      <c r="AI1481">
        <v>5</v>
      </c>
      <c r="AJ1481">
        <v>10</v>
      </c>
      <c r="AK1481">
        <v>5</v>
      </c>
      <c r="AL1481">
        <v>10</v>
      </c>
      <c r="AM1481">
        <v>10</v>
      </c>
    </row>
    <row r="1482" spans="1:39" ht="132" x14ac:dyDescent="0.15">
      <c r="A1482" s="1"/>
      <c r="B1482" s="35">
        <v>640277</v>
      </c>
      <c r="C1482" s="36">
        <v>4</v>
      </c>
      <c r="D1482" s="35">
        <v>277</v>
      </c>
      <c r="E1482" s="35">
        <v>640278</v>
      </c>
      <c r="F1482" s="37" t="s">
        <v>92</v>
      </c>
      <c r="G1482" s="37" t="s">
        <v>60</v>
      </c>
      <c r="H1482" s="38" t="str">
        <f t="shared" si="120"/>
        <v>[{"item_id":1,"count":820000}]</v>
      </c>
      <c r="I1482" s="39"/>
      <c r="J1482" s="39" t="str">
        <f t="shared" si="118"/>
        <v>[
{"monster_id":20456,"level":351,"stage":10,"spos":1,"cpos":1},
{"monster_id":20075,"level":351,"stage":8,"spos":2,"cpos":2},
{"monster_id":20176,"level":351,"stage":8,"spos":3,"cpos":3},
{"monster_id":20395,"level":351,"stage":10,"spos":4,"cpos":4},
{"monster_id":20056,"level":351,"stage":10,"spos":5,"cpos":5},
{"monster_id":20175,"level":351,"stage":8,"spos":6,"cpos":6}
]</v>
      </c>
      <c r="L1482" s="3">
        <f t="shared" si="121"/>
        <v>2</v>
      </c>
      <c r="M1482" s="3">
        <f t="shared" si="122"/>
        <v>7</v>
      </c>
      <c r="S1482" s="24" t="s">
        <v>85</v>
      </c>
      <c r="X1482">
        <v>70073</v>
      </c>
      <c r="Z1482">
        <f t="shared" si="119"/>
        <v>351</v>
      </c>
      <c r="AA1482">
        <v>1</v>
      </c>
      <c r="AB1482">
        <v>20456</v>
      </c>
      <c r="AC1482">
        <v>20075</v>
      </c>
      <c r="AD1482">
        <v>20176</v>
      </c>
      <c r="AE1482">
        <v>20395</v>
      </c>
      <c r="AF1482">
        <v>20056</v>
      </c>
      <c r="AG1482">
        <v>20175</v>
      </c>
      <c r="AH1482">
        <v>10</v>
      </c>
      <c r="AI1482">
        <v>8</v>
      </c>
      <c r="AJ1482">
        <v>8</v>
      </c>
      <c r="AK1482">
        <v>10</v>
      </c>
      <c r="AL1482">
        <v>10</v>
      </c>
      <c r="AM1482">
        <v>8</v>
      </c>
    </row>
    <row r="1483" spans="1:39" ht="132" x14ac:dyDescent="0.15">
      <c r="A1483" s="1"/>
      <c r="B1483" s="35">
        <v>640278</v>
      </c>
      <c r="C1483" s="36">
        <v>4</v>
      </c>
      <c r="D1483" s="35">
        <v>278</v>
      </c>
      <c r="E1483" s="36">
        <v>640279</v>
      </c>
      <c r="F1483" s="37" t="s">
        <v>92</v>
      </c>
      <c r="G1483" s="37" t="s">
        <v>60</v>
      </c>
      <c r="H1483" s="38" t="str">
        <f t="shared" si="120"/>
        <v>[{"item_id":4,"count":820000}]</v>
      </c>
      <c r="I1483" s="39"/>
      <c r="J1483" s="39" t="str">
        <f t="shared" si="118"/>
        <v>[
{"monster_id":20356,"level":352,"stage":10,"spos":1,"cpos":1},
{"monster_id":20016,"level":352,"stage":8,"spos":2,"cpos":2},
{"monster_id":20456,"level":352,"stage":10,"spos":3,"cpos":3},
{"monster_id":20316,"level":352,"stage":5,"spos":4,"cpos":4},
{"monster_id":20376,"level":352,"stage":5,"spos":5,"cpos":5},
{"monster_id":20056,"level":352,"stage":10,"spos":6,"cpos":6}
]</v>
      </c>
      <c r="L1483" s="3">
        <f t="shared" si="121"/>
        <v>3</v>
      </c>
      <c r="M1483" s="3">
        <f t="shared" si="122"/>
        <v>8</v>
      </c>
      <c r="R1483" s="24" t="s">
        <v>84</v>
      </c>
      <c r="X1483">
        <v>70073</v>
      </c>
      <c r="Z1483">
        <f t="shared" si="119"/>
        <v>352</v>
      </c>
      <c r="AA1483">
        <v>1</v>
      </c>
      <c r="AB1483">
        <v>20356</v>
      </c>
      <c r="AC1483">
        <v>20016</v>
      </c>
      <c r="AD1483">
        <v>20456</v>
      </c>
      <c r="AE1483">
        <v>20316</v>
      </c>
      <c r="AF1483">
        <v>20376</v>
      </c>
      <c r="AG1483">
        <v>20056</v>
      </c>
      <c r="AH1483">
        <v>10</v>
      </c>
      <c r="AI1483">
        <v>8</v>
      </c>
      <c r="AJ1483">
        <v>10</v>
      </c>
      <c r="AK1483">
        <v>5</v>
      </c>
      <c r="AL1483">
        <v>5</v>
      </c>
      <c r="AM1483">
        <v>10</v>
      </c>
    </row>
    <row r="1484" spans="1:39" ht="132" x14ac:dyDescent="0.15">
      <c r="A1484" s="1"/>
      <c r="B1484" s="35">
        <v>640279</v>
      </c>
      <c r="C1484" s="36">
        <v>4</v>
      </c>
      <c r="D1484" s="35">
        <v>279</v>
      </c>
      <c r="E1484" s="35">
        <v>640280</v>
      </c>
      <c r="F1484" s="37" t="s">
        <v>92</v>
      </c>
      <c r="G1484" s="37" t="s">
        <v>60</v>
      </c>
      <c r="H1484" s="38" t="str">
        <f t="shared" si="120"/>
        <v>[{"item_id":1,"count":820000}]</v>
      </c>
      <c r="I1484" s="39"/>
      <c r="J1484" s="39" t="str">
        <f t="shared" si="118"/>
        <v>[
{"monster_id":20085,"level":353,"stage":10,"spos":1,"cpos":1},
{"monster_id":20436,"level":353,"stage":5,"spos":2,"cpos":2},
{"monster_id":20435,"level":353,"stage":5,"spos":3,"cpos":3},
{"monster_id":20465,"level":353,"stage":8,"spos":4,"cpos":4},
{"monster_id":20165,"level":353,"stage":8,"spos":5,"cpos":5},
{"monster_id":20386,"level":353,"stage":5,"spos":6,"cpos":6}
]</v>
      </c>
      <c r="L1484" s="3">
        <f t="shared" si="121"/>
        <v>4</v>
      </c>
      <c r="M1484" s="3">
        <f t="shared" si="122"/>
        <v>9</v>
      </c>
      <c r="S1484" s="24" t="s">
        <v>85</v>
      </c>
      <c r="X1484">
        <v>70073</v>
      </c>
      <c r="Z1484">
        <f t="shared" si="119"/>
        <v>353</v>
      </c>
      <c r="AA1484">
        <v>1</v>
      </c>
      <c r="AB1484">
        <v>20085</v>
      </c>
      <c r="AC1484">
        <v>20436</v>
      </c>
      <c r="AD1484">
        <v>20435</v>
      </c>
      <c r="AE1484">
        <v>20465</v>
      </c>
      <c r="AF1484">
        <v>20165</v>
      </c>
      <c r="AG1484">
        <v>20386</v>
      </c>
      <c r="AH1484">
        <v>10</v>
      </c>
      <c r="AI1484">
        <v>5</v>
      </c>
      <c r="AJ1484">
        <v>5</v>
      </c>
      <c r="AK1484">
        <v>8</v>
      </c>
      <c r="AL1484">
        <v>8</v>
      </c>
      <c r="AM1484">
        <v>5</v>
      </c>
    </row>
    <row r="1485" spans="1:39" ht="132" x14ac:dyDescent="0.15">
      <c r="A1485" s="1"/>
      <c r="B1485" s="35">
        <v>640280</v>
      </c>
      <c r="C1485" s="36">
        <v>4</v>
      </c>
      <c r="D1485" s="35">
        <v>280</v>
      </c>
      <c r="E1485" s="36">
        <v>640281</v>
      </c>
      <c r="F1485" s="37" t="s">
        <v>92</v>
      </c>
      <c r="G1485" s="37" t="s">
        <v>60</v>
      </c>
      <c r="H1485" s="38" t="str">
        <f t="shared" si="120"/>
        <v>[{"item_id":171,"count":35}]</v>
      </c>
      <c r="I1485" s="39">
        <v>1</v>
      </c>
      <c r="J1485" s="39" t="str">
        <f>"[
{""monster_id"":"&amp;AB1485&amp;",""level"":"&amp;Z1485&amp;",""stage"":"&amp;AH1485&amp;",""spos"":1,""cpos"":1,""boss"":1},
{""monster_id"":"&amp;AC1485&amp;",""level"":"&amp;Z1485&amp;",""stage"":"&amp;AI1485&amp;",""spos"":2,""cpos"":2},
{""monster_id"":"&amp;AD1485&amp;",""level"":"&amp;Z1485&amp;",""stage"":"&amp;AJ1485&amp;",""spos"":3,""cpos"":3},
{""monster_id"":"&amp;AE1485&amp;",""level"":"&amp;Z1485&amp;",""stage"":"&amp;AK1485&amp;",""spos"":4,""cpos"":4},
{""monster_id"":"&amp;AF1485&amp;",""level"":"&amp;Z1485&amp;",""stage"":"&amp;AL1485&amp;",""spos"":5,""cpos"":5},
{""monster_id"":"&amp;AG1485&amp;",""level"":"&amp;Z1485&amp;",""stage"":"&amp;AM1485&amp;",""spos"":6,""cpos"":6}
]"</f>
        <v>[
{"monster_id":20055,"level":355,"stage":10,"spos":1,"cpos":1,"boss":1},
{"monster_id":20406,"level":355,"stage":10,"spos":2,"cpos":2},
{"monster_id":20135,"level":355,"stage":10,"spos":3,"cpos":3},
{"monster_id":20416,"level":355,"stage":8,"spos":4,"cpos":4},
{"monster_id":20455,"level":355,"stage":10,"spos":5,"cpos":5},
{"monster_id":20325,"level":355,"stage":5,"spos":6,"cpos":6}
]</v>
      </c>
      <c r="L1485" s="3">
        <f t="shared" si="121"/>
        <v>0</v>
      </c>
      <c r="M1485" s="3">
        <f t="shared" si="122"/>
        <v>0</v>
      </c>
      <c r="T1485" s="24" t="str">
        <f>"{""item_id"":"&amp;W1485&amp;",""count"":35}"</f>
        <v>{"item_id":171,"count":35}</v>
      </c>
      <c r="W1485">
        <v>171</v>
      </c>
      <c r="X1485">
        <v>70073</v>
      </c>
      <c r="Z1485">
        <f t="shared" si="119"/>
        <v>355</v>
      </c>
      <c r="AA1485">
        <v>2</v>
      </c>
      <c r="AB1485">
        <v>20055</v>
      </c>
      <c r="AC1485">
        <v>20406</v>
      </c>
      <c r="AD1485">
        <v>20135</v>
      </c>
      <c r="AE1485">
        <v>20416</v>
      </c>
      <c r="AF1485">
        <v>20455</v>
      </c>
      <c r="AG1485">
        <v>20325</v>
      </c>
      <c r="AH1485">
        <v>10</v>
      </c>
      <c r="AI1485">
        <v>10</v>
      </c>
      <c r="AJ1485">
        <v>10</v>
      </c>
      <c r="AK1485">
        <v>8</v>
      </c>
      <c r="AL1485">
        <v>10</v>
      </c>
      <c r="AM1485">
        <v>5</v>
      </c>
    </row>
    <row r="1486" spans="1:39" ht="132" x14ac:dyDescent="0.15">
      <c r="A1486" s="1"/>
      <c r="B1486" s="35">
        <v>640281</v>
      </c>
      <c r="C1486" s="36">
        <v>4</v>
      </c>
      <c r="D1486" s="35">
        <v>281</v>
      </c>
      <c r="E1486" s="35">
        <v>640282</v>
      </c>
      <c r="F1486" s="37" t="s">
        <v>92</v>
      </c>
      <c r="G1486" s="37" t="s">
        <v>60</v>
      </c>
      <c r="H1486" s="38" t="str">
        <f t="shared" si="120"/>
        <v>[{"item_id":4,"count":980000}]</v>
      </c>
      <c r="I1486" s="39"/>
      <c r="J1486" s="39" t="str">
        <f t="shared" si="118"/>
        <v>[
{"monster_id":20386,"level":356,"stage":5,"spos":1,"cpos":1},
{"monster_id":20386,"level":356,"stage":5,"spos":2,"cpos":2},
{"monster_id":20175,"level":356,"stage":8,"spos":3,"cpos":3},
{"monster_id":20466,"level":356,"stage":8,"spos":4,"cpos":4},
{"monster_id":20336,"level":356,"stage":10,"spos":5,"cpos":5},
{"monster_id":20416,"level":356,"stage":8,"spos":6,"cpos":6}
]</v>
      </c>
      <c r="L1486" s="3">
        <f t="shared" si="121"/>
        <v>1</v>
      </c>
      <c r="M1486" s="3">
        <f t="shared" si="122"/>
        <v>1</v>
      </c>
      <c r="R1486" s="24" t="s">
        <v>86</v>
      </c>
      <c r="X1486">
        <v>70073</v>
      </c>
      <c r="Z1486">
        <f t="shared" si="119"/>
        <v>356</v>
      </c>
      <c r="AA1486">
        <v>1</v>
      </c>
      <c r="AB1486">
        <v>20386</v>
      </c>
      <c r="AC1486">
        <v>20386</v>
      </c>
      <c r="AD1486">
        <v>20175</v>
      </c>
      <c r="AE1486">
        <v>20466</v>
      </c>
      <c r="AF1486">
        <v>20336</v>
      </c>
      <c r="AG1486">
        <v>20416</v>
      </c>
      <c r="AH1486">
        <v>5</v>
      </c>
      <c r="AI1486">
        <v>5</v>
      </c>
      <c r="AJ1486">
        <v>8</v>
      </c>
      <c r="AK1486">
        <v>8</v>
      </c>
      <c r="AL1486">
        <v>10</v>
      </c>
      <c r="AM1486">
        <v>8</v>
      </c>
    </row>
    <row r="1487" spans="1:39" ht="132" x14ac:dyDescent="0.15">
      <c r="A1487" s="1"/>
      <c r="B1487" s="35">
        <v>640282</v>
      </c>
      <c r="C1487" s="36">
        <v>4</v>
      </c>
      <c r="D1487" s="35">
        <v>282</v>
      </c>
      <c r="E1487" s="36">
        <v>640283</v>
      </c>
      <c r="F1487" s="37" t="s">
        <v>92</v>
      </c>
      <c r="G1487" s="37" t="s">
        <v>60</v>
      </c>
      <c r="H1487" s="38" t="str">
        <f t="shared" si="120"/>
        <v>[{"item_id":1,"count":980000}]</v>
      </c>
      <c r="I1487" s="39"/>
      <c r="J1487" s="39" t="str">
        <f t="shared" si="118"/>
        <v>[
{"monster_id":20326,"level":357,"stage":5,"spos":1,"cpos":1},
{"monster_id":20166,"level":357,"stage":8,"spos":2,"cpos":2},
{"monster_id":20016,"level":357,"stage":8,"spos":3,"cpos":3},
{"monster_id":20156,"level":357,"stage":10,"spos":4,"cpos":4},
{"monster_id":20365,"level":357,"stage":8,"spos":5,"cpos":5},
{"monster_id":20066,"level":357,"stage":10,"spos":6,"cpos":6}
]</v>
      </c>
      <c r="L1487" s="3">
        <f t="shared" si="121"/>
        <v>2</v>
      </c>
      <c r="M1487" s="3">
        <f t="shared" si="122"/>
        <v>2</v>
      </c>
      <c r="S1487" s="24" t="s">
        <v>87</v>
      </c>
      <c r="X1487">
        <v>70073</v>
      </c>
      <c r="Z1487">
        <f t="shared" si="119"/>
        <v>357</v>
      </c>
      <c r="AA1487">
        <v>1</v>
      </c>
      <c r="AB1487">
        <v>20326</v>
      </c>
      <c r="AC1487">
        <v>20166</v>
      </c>
      <c r="AD1487">
        <v>20016</v>
      </c>
      <c r="AE1487">
        <v>20156</v>
      </c>
      <c r="AF1487">
        <v>20365</v>
      </c>
      <c r="AG1487">
        <v>20066</v>
      </c>
      <c r="AH1487">
        <v>5</v>
      </c>
      <c r="AI1487">
        <v>8</v>
      </c>
      <c r="AJ1487">
        <v>8</v>
      </c>
      <c r="AK1487">
        <v>10</v>
      </c>
      <c r="AL1487">
        <v>8</v>
      </c>
      <c r="AM1487">
        <v>10</v>
      </c>
    </row>
    <row r="1488" spans="1:39" ht="132" x14ac:dyDescent="0.15">
      <c r="A1488" s="1"/>
      <c r="B1488" s="35">
        <v>640283</v>
      </c>
      <c r="C1488" s="36">
        <v>4</v>
      </c>
      <c r="D1488" s="35">
        <v>283</v>
      </c>
      <c r="E1488" s="35">
        <v>640284</v>
      </c>
      <c r="F1488" s="37" t="s">
        <v>92</v>
      </c>
      <c r="G1488" s="37" t="s">
        <v>60</v>
      </c>
      <c r="H1488" s="38" t="str">
        <f t="shared" si="120"/>
        <v>[{"item_id":4,"count":980000}]</v>
      </c>
      <c r="I1488" s="39"/>
      <c r="J1488" s="39" t="str">
        <f t="shared" si="118"/>
        <v>[
{"monster_id":20085,"level":358,"stage":10,"spos":1,"cpos":1},
{"monster_id":20376,"level":358,"stage":5,"spos":2,"cpos":2},
{"monster_id":20085,"level":358,"stage":10,"spos":3,"cpos":3},
{"monster_id":20165,"level":358,"stage":8,"spos":4,"cpos":4},
{"monster_id":20445,"level":358,"stage":8,"spos":5,"cpos":5},
{"monster_id":20076,"level":358,"stage":8,"spos":6,"cpos":6}
]</v>
      </c>
      <c r="L1488" s="3">
        <f t="shared" si="121"/>
        <v>3</v>
      </c>
      <c r="M1488" s="3">
        <f t="shared" si="122"/>
        <v>3</v>
      </c>
      <c r="R1488" s="24" t="s">
        <v>86</v>
      </c>
      <c r="X1488">
        <v>70073</v>
      </c>
      <c r="Z1488">
        <f t="shared" si="119"/>
        <v>358</v>
      </c>
      <c r="AA1488">
        <v>1</v>
      </c>
      <c r="AB1488">
        <v>20085</v>
      </c>
      <c r="AC1488">
        <v>20376</v>
      </c>
      <c r="AD1488">
        <v>20085</v>
      </c>
      <c r="AE1488">
        <v>20165</v>
      </c>
      <c r="AF1488">
        <v>20445</v>
      </c>
      <c r="AG1488">
        <v>20076</v>
      </c>
      <c r="AH1488">
        <v>10</v>
      </c>
      <c r="AI1488">
        <v>5</v>
      </c>
      <c r="AJ1488">
        <v>10</v>
      </c>
      <c r="AK1488">
        <v>8</v>
      </c>
      <c r="AL1488">
        <v>8</v>
      </c>
      <c r="AM1488">
        <v>8</v>
      </c>
    </row>
    <row r="1489" spans="1:39" ht="132" x14ac:dyDescent="0.15">
      <c r="A1489" s="1"/>
      <c r="B1489" s="35">
        <v>640284</v>
      </c>
      <c r="C1489" s="36">
        <v>4</v>
      </c>
      <c r="D1489" s="35">
        <v>284</v>
      </c>
      <c r="E1489" s="36">
        <v>640285</v>
      </c>
      <c r="F1489" s="37" t="s">
        <v>92</v>
      </c>
      <c r="G1489" s="37" t="s">
        <v>60</v>
      </c>
      <c r="H1489" s="38" t="str">
        <f t="shared" si="120"/>
        <v>[{"item_id":1,"count":980000}]</v>
      </c>
      <c r="I1489" s="39"/>
      <c r="J1489" s="39" t="str">
        <f t="shared" si="118"/>
        <v>[
{"monster_id":20175,"level":359,"stage":8,"spos":1,"cpos":1},
{"monster_id":20136,"level":359,"stage":10,"spos":2,"cpos":2},
{"monster_id":20016,"level":359,"stage":8,"spos":3,"cpos":3},
{"monster_id":20325,"level":359,"stage":5,"spos":4,"cpos":4},
{"monster_id":20136,"level":359,"stage":10,"spos":5,"cpos":5},
{"monster_id":20116,"level":359,"stage":8,"spos":6,"cpos":6}
]</v>
      </c>
      <c r="L1489" s="3">
        <f t="shared" si="121"/>
        <v>4</v>
      </c>
      <c r="M1489" s="3">
        <f t="shared" si="122"/>
        <v>4</v>
      </c>
      <c r="S1489" s="24" t="s">
        <v>87</v>
      </c>
      <c r="X1489">
        <v>70073</v>
      </c>
      <c r="Z1489">
        <f t="shared" si="119"/>
        <v>359</v>
      </c>
      <c r="AA1489">
        <v>1</v>
      </c>
      <c r="AB1489">
        <v>20175</v>
      </c>
      <c r="AC1489">
        <v>20136</v>
      </c>
      <c r="AD1489">
        <v>20016</v>
      </c>
      <c r="AE1489">
        <v>20325</v>
      </c>
      <c r="AF1489">
        <v>20136</v>
      </c>
      <c r="AG1489">
        <v>20116</v>
      </c>
      <c r="AH1489">
        <v>8</v>
      </c>
      <c r="AI1489">
        <v>10</v>
      </c>
      <c r="AJ1489">
        <v>8</v>
      </c>
      <c r="AK1489">
        <v>5</v>
      </c>
      <c r="AL1489">
        <v>10</v>
      </c>
      <c r="AM1489">
        <v>8</v>
      </c>
    </row>
    <row r="1490" spans="1:39" ht="132" x14ac:dyDescent="0.15">
      <c r="A1490" s="1"/>
      <c r="B1490" s="35">
        <v>640285</v>
      </c>
      <c r="C1490" s="36">
        <v>4</v>
      </c>
      <c r="D1490" s="35">
        <v>285</v>
      </c>
      <c r="E1490" s="35">
        <v>640286</v>
      </c>
      <c r="F1490" s="37" t="s">
        <v>92</v>
      </c>
      <c r="G1490" s="37" t="s">
        <v>60</v>
      </c>
      <c r="H1490" s="38" t="str">
        <f t="shared" si="120"/>
        <v>[{"item_id":172,"count":34}]</v>
      </c>
      <c r="I1490" s="39">
        <v>1</v>
      </c>
      <c r="J1490" s="39" t="str">
        <f>"[
{""monster_id"":"&amp;AB1490&amp;",""level"":"&amp;Z1490&amp;",""stage"":"&amp;AH1490&amp;",""spos"":1,""cpos"":1,""boss"":1},
{""monster_id"":"&amp;AC1490&amp;",""level"":"&amp;Z1490&amp;",""stage"":"&amp;AI1490&amp;",""spos"":2,""cpos"":2},
{""monster_id"":"&amp;AD1490&amp;",""level"":"&amp;Z1490&amp;",""stage"":"&amp;AJ1490&amp;",""spos"":3,""cpos"":3},
{""monster_id"":"&amp;AE1490&amp;",""level"":"&amp;Z1490&amp;",""stage"":"&amp;AK1490&amp;",""spos"":4,""cpos"":4},
{""monster_id"":"&amp;AF1490&amp;",""level"":"&amp;Z1490&amp;",""stage"":"&amp;AL1490&amp;",""spos"":5,""cpos"":5},
{""monster_id"":"&amp;AG1490&amp;",""level"":"&amp;Z1490&amp;",""stage"":"&amp;AM1490&amp;",""spos"":6,""cpos"":6}
]"</f>
        <v>[
{"monster_id":20435,"level":361,"stage":5,"spos":1,"cpos":1,"boss":1},
{"monster_id":20175,"level":361,"stage":8,"spos":2,"cpos":2},
{"monster_id":20365,"level":361,"stage":8,"spos":3,"cpos":3},
{"monster_id":20465,"level":361,"stage":8,"spos":4,"cpos":4},
{"monster_id":20355,"level":361,"stage":10,"spos":5,"cpos":5},
{"monster_id":20376,"level":361,"stage":5,"spos":6,"cpos":6}
]</v>
      </c>
      <c r="L1490" s="3">
        <f t="shared" si="121"/>
        <v>0</v>
      </c>
      <c r="M1490" s="3">
        <f t="shared" si="122"/>
        <v>5</v>
      </c>
      <c r="T1490" s="24" t="str">
        <f>"{""item_id"":"&amp;W1490&amp;",""count"":34}"</f>
        <v>{"item_id":172,"count":34}</v>
      </c>
      <c r="W1490">
        <v>172</v>
      </c>
      <c r="X1490">
        <v>70073</v>
      </c>
      <c r="Z1490">
        <f t="shared" si="119"/>
        <v>361</v>
      </c>
      <c r="AA1490">
        <v>2</v>
      </c>
      <c r="AB1490">
        <v>20435</v>
      </c>
      <c r="AC1490">
        <v>20175</v>
      </c>
      <c r="AD1490">
        <v>20365</v>
      </c>
      <c r="AE1490">
        <v>20465</v>
      </c>
      <c r="AF1490">
        <v>20355</v>
      </c>
      <c r="AG1490">
        <v>20376</v>
      </c>
      <c r="AH1490">
        <v>5</v>
      </c>
      <c r="AI1490">
        <v>8</v>
      </c>
      <c r="AJ1490">
        <v>8</v>
      </c>
      <c r="AK1490">
        <v>8</v>
      </c>
      <c r="AL1490">
        <v>10</v>
      </c>
      <c r="AM1490">
        <v>5</v>
      </c>
    </row>
    <row r="1491" spans="1:39" ht="132" x14ac:dyDescent="0.15">
      <c r="A1491" s="1"/>
      <c r="B1491" s="35">
        <v>640286</v>
      </c>
      <c r="C1491" s="36">
        <v>4</v>
      </c>
      <c r="D1491" s="35">
        <v>286</v>
      </c>
      <c r="E1491" s="36">
        <v>640287</v>
      </c>
      <c r="F1491" s="37" t="s">
        <v>92</v>
      </c>
      <c r="G1491" s="37" t="s">
        <v>60</v>
      </c>
      <c r="H1491" s="38" t="str">
        <f t="shared" si="120"/>
        <v>[{"item_id":4,"count":980000}]</v>
      </c>
      <c r="I1491" s="39"/>
      <c r="J1491" s="39" t="str">
        <f t="shared" si="118"/>
        <v>[
{"monster_id":20466,"level":362,"stage":8,"spos":1,"cpos":1},
{"monster_id":20346,"level":362,"stage":8,"spos":2,"cpos":2},
{"monster_id":20146,"level":362,"stage":10,"spos":3,"cpos":3},
{"monster_id":20176,"level":362,"stage":8,"spos":4,"cpos":4},
{"monster_id":20426,"level":362,"stage":5,"spos":5,"cpos":5},
{"monster_id":20445,"level":362,"stage":8,"spos":6,"cpos":6}
]</v>
      </c>
      <c r="L1491" s="3">
        <f t="shared" si="121"/>
        <v>1</v>
      </c>
      <c r="M1491" s="3">
        <f t="shared" si="122"/>
        <v>6</v>
      </c>
      <c r="R1491" s="24" t="s">
        <v>86</v>
      </c>
      <c r="X1491">
        <v>70073</v>
      </c>
      <c r="Z1491">
        <f t="shared" si="119"/>
        <v>362</v>
      </c>
      <c r="AA1491">
        <v>1</v>
      </c>
      <c r="AB1491">
        <v>20466</v>
      </c>
      <c r="AC1491">
        <v>20346</v>
      </c>
      <c r="AD1491">
        <v>20146</v>
      </c>
      <c r="AE1491">
        <v>20176</v>
      </c>
      <c r="AF1491">
        <v>20426</v>
      </c>
      <c r="AG1491">
        <v>20445</v>
      </c>
      <c r="AH1491">
        <v>8</v>
      </c>
      <c r="AI1491">
        <v>8</v>
      </c>
      <c r="AJ1491">
        <v>10</v>
      </c>
      <c r="AK1491">
        <v>8</v>
      </c>
      <c r="AL1491">
        <v>5</v>
      </c>
      <c r="AM1491">
        <v>8</v>
      </c>
    </row>
    <row r="1492" spans="1:39" ht="132" x14ac:dyDescent="0.15">
      <c r="A1492" s="1"/>
      <c r="B1492" s="35">
        <v>640287</v>
      </c>
      <c r="C1492" s="36">
        <v>4</v>
      </c>
      <c r="D1492" s="35">
        <v>287</v>
      </c>
      <c r="E1492" s="35">
        <v>640288</v>
      </c>
      <c r="F1492" s="37" t="s">
        <v>92</v>
      </c>
      <c r="G1492" s="37" t="s">
        <v>60</v>
      </c>
      <c r="H1492" s="38" t="str">
        <f t="shared" si="120"/>
        <v>[{"item_id":1,"count":980000}]</v>
      </c>
      <c r="I1492" s="39"/>
      <c r="J1492" s="39" t="str">
        <f t="shared" si="118"/>
        <v>[
{"monster_id":20136,"level":363,"stage":10,"spos":1,"cpos":1},
{"monster_id":20185,"level":363,"stage":8,"spos":2,"cpos":2},
{"monster_id":20055,"level":363,"stage":10,"spos":3,"cpos":3},
{"monster_id":20156,"level":363,"stage":10,"spos":4,"cpos":4},
{"monster_id":20445,"level":363,"stage":8,"spos":5,"cpos":5},
{"monster_id":20065,"level":363,"stage":10,"spos":6,"cpos":6}
]</v>
      </c>
      <c r="L1492" s="3">
        <f t="shared" si="121"/>
        <v>2</v>
      </c>
      <c r="M1492" s="3">
        <f t="shared" si="122"/>
        <v>7</v>
      </c>
      <c r="S1492" s="24" t="s">
        <v>87</v>
      </c>
      <c r="X1492">
        <v>70073</v>
      </c>
      <c r="Z1492">
        <f t="shared" si="119"/>
        <v>363</v>
      </c>
      <c r="AA1492">
        <v>1</v>
      </c>
      <c r="AB1492">
        <v>20136</v>
      </c>
      <c r="AC1492">
        <v>20185</v>
      </c>
      <c r="AD1492">
        <v>20055</v>
      </c>
      <c r="AE1492">
        <v>20156</v>
      </c>
      <c r="AF1492">
        <v>20445</v>
      </c>
      <c r="AG1492">
        <v>20065</v>
      </c>
      <c r="AH1492">
        <v>10</v>
      </c>
      <c r="AI1492">
        <v>8</v>
      </c>
      <c r="AJ1492">
        <v>10</v>
      </c>
      <c r="AK1492">
        <v>10</v>
      </c>
      <c r="AL1492">
        <v>8</v>
      </c>
      <c r="AM1492">
        <v>10</v>
      </c>
    </row>
    <row r="1493" spans="1:39" ht="132" x14ac:dyDescent="0.15">
      <c r="A1493" s="1"/>
      <c r="B1493" s="35">
        <v>640288</v>
      </c>
      <c r="C1493" s="36">
        <v>4</v>
      </c>
      <c r="D1493" s="35">
        <v>288</v>
      </c>
      <c r="E1493" s="36">
        <v>640289</v>
      </c>
      <c r="F1493" s="37" t="s">
        <v>92</v>
      </c>
      <c r="G1493" s="37" t="s">
        <v>60</v>
      </c>
      <c r="H1493" s="38" t="str">
        <f t="shared" si="120"/>
        <v>[{"item_id":4,"count":980000}]</v>
      </c>
      <c r="I1493" s="39"/>
      <c r="J1493" s="39" t="str">
        <f t="shared" si="118"/>
        <v>[
{"monster_id":20336,"level":364,"stage":10,"spos":1,"cpos":1},
{"monster_id":20175,"level":364,"stage":8,"spos":2,"cpos":2},
{"monster_id":20436,"level":364,"stage":5,"spos":3,"cpos":3},
{"monster_id":20426,"level":364,"stage":5,"spos":4,"cpos":4},
{"monster_id":20356,"level":364,"stage":10,"spos":5,"cpos":5},
{"monster_id":20405,"level":364,"stage":10,"spos":6,"cpos":6}
]</v>
      </c>
      <c r="L1493" s="3">
        <f t="shared" si="121"/>
        <v>3</v>
      </c>
      <c r="M1493" s="3">
        <f t="shared" si="122"/>
        <v>8</v>
      </c>
      <c r="R1493" s="24" t="s">
        <v>86</v>
      </c>
      <c r="X1493">
        <v>70073</v>
      </c>
      <c r="Z1493">
        <f t="shared" si="119"/>
        <v>364</v>
      </c>
      <c r="AA1493">
        <v>1</v>
      </c>
      <c r="AB1493">
        <v>20336</v>
      </c>
      <c r="AC1493">
        <v>20175</v>
      </c>
      <c r="AD1493">
        <v>20436</v>
      </c>
      <c r="AE1493">
        <v>20426</v>
      </c>
      <c r="AF1493">
        <v>20356</v>
      </c>
      <c r="AG1493">
        <v>20405</v>
      </c>
      <c r="AH1493">
        <v>10</v>
      </c>
      <c r="AI1493">
        <v>8</v>
      </c>
      <c r="AJ1493">
        <v>5</v>
      </c>
      <c r="AK1493">
        <v>5</v>
      </c>
      <c r="AL1493">
        <v>10</v>
      </c>
      <c r="AM1493">
        <v>10</v>
      </c>
    </row>
    <row r="1494" spans="1:39" ht="132" x14ac:dyDescent="0.15">
      <c r="A1494" s="1"/>
      <c r="B1494" s="35">
        <v>640289</v>
      </c>
      <c r="C1494" s="36">
        <v>4</v>
      </c>
      <c r="D1494" s="35">
        <v>289</v>
      </c>
      <c r="E1494" s="35">
        <v>640290</v>
      </c>
      <c r="F1494" s="37" t="s">
        <v>92</v>
      </c>
      <c r="G1494" s="37" t="s">
        <v>60</v>
      </c>
      <c r="H1494" s="38" t="str">
        <f t="shared" si="120"/>
        <v>[{"item_id":1,"count":980000}]</v>
      </c>
      <c r="I1494" s="39"/>
      <c r="J1494" s="39" t="str">
        <f t="shared" si="118"/>
        <v>[
{"monster_id":20476,"level":365,"stage":10,"spos":1,"cpos":1},
{"monster_id":20046,"level":365,"stage":10,"spos":2,"cpos":2},
{"monster_id":20076,"level":365,"stage":8,"spos":3,"cpos":3},
{"monster_id":20036,"level":365,"stage":8,"spos":4,"cpos":4},
{"monster_id":20135,"level":365,"stage":10,"spos":5,"cpos":5},
{"monster_id":20136,"level":365,"stage":10,"spos":6,"cpos":6}
]</v>
      </c>
      <c r="L1494" s="3">
        <f t="shared" si="121"/>
        <v>4</v>
      </c>
      <c r="M1494" s="3">
        <f t="shared" si="122"/>
        <v>9</v>
      </c>
      <c r="S1494" s="24" t="s">
        <v>87</v>
      </c>
      <c r="X1494">
        <v>70073</v>
      </c>
      <c r="Z1494">
        <f t="shared" si="119"/>
        <v>365</v>
      </c>
      <c r="AA1494">
        <v>1</v>
      </c>
      <c r="AB1494">
        <v>20476</v>
      </c>
      <c r="AC1494">
        <v>20046</v>
      </c>
      <c r="AD1494">
        <v>20076</v>
      </c>
      <c r="AE1494">
        <v>20036</v>
      </c>
      <c r="AF1494">
        <v>20135</v>
      </c>
      <c r="AG1494">
        <v>20136</v>
      </c>
      <c r="AH1494">
        <v>10</v>
      </c>
      <c r="AI1494">
        <v>10</v>
      </c>
      <c r="AJ1494">
        <v>8</v>
      </c>
      <c r="AK1494">
        <v>8</v>
      </c>
      <c r="AL1494">
        <v>10</v>
      </c>
      <c r="AM1494">
        <v>10</v>
      </c>
    </row>
    <row r="1495" spans="1:39" ht="132" x14ac:dyDescent="0.15">
      <c r="A1495" s="1"/>
      <c r="B1495" s="35">
        <v>640290</v>
      </c>
      <c r="C1495" s="36">
        <v>4</v>
      </c>
      <c r="D1495" s="35">
        <v>290</v>
      </c>
      <c r="E1495" s="36">
        <v>640291</v>
      </c>
      <c r="F1495" s="37" t="s">
        <v>92</v>
      </c>
      <c r="G1495" s="37" t="s">
        <v>60</v>
      </c>
      <c r="H1495" s="38" t="str">
        <f t="shared" si="120"/>
        <v>[{"item_id":173,"count":33}]</v>
      </c>
      <c r="I1495" s="39">
        <v>1</v>
      </c>
      <c r="J1495" s="39" t="str">
        <f>"[
{""monster_id"":"&amp;AB1495&amp;",""level"":"&amp;Z1495&amp;",""stage"":"&amp;AH1495&amp;",""spos"":1,""cpos"":1,""boss"":1},
{""monster_id"":"&amp;AC1495&amp;",""level"":"&amp;Z1495&amp;",""stage"":"&amp;AI1495&amp;",""spos"":2,""cpos"":2},
{""monster_id"":"&amp;AD1495&amp;",""level"":"&amp;Z1495&amp;",""stage"":"&amp;AJ1495&amp;",""spos"":3,""cpos"":3},
{""monster_id"":"&amp;AE1495&amp;",""level"":"&amp;Z1495&amp;",""stage"":"&amp;AK1495&amp;",""spos"":4,""cpos"":4},
{""monster_id"":"&amp;AF1495&amp;",""level"":"&amp;Z1495&amp;",""stage"":"&amp;AL1495&amp;",""spos"":5,""cpos"":5},
{""monster_id"":"&amp;AG1495&amp;",""level"":"&amp;Z1495&amp;",""stage"":"&amp;AM1495&amp;",""spos"":6,""cpos"":6}
]"</f>
        <v>[
{"monster_id":20415,"level":367,"stage":8,"spos":1,"cpos":1,"boss":1},
{"monster_id":20126,"level":367,"stage":10,"spos":2,"cpos":2},
{"monster_id":20335,"level":367,"stage":10,"spos":3,"cpos":3},
{"monster_id":20475,"level":367,"stage":10,"spos":4,"cpos":4},
{"monster_id":20456,"level":367,"stage":10,"spos":5,"cpos":5},
{"monster_id":20146,"level":367,"stage":10,"spos":6,"cpos":6}
]</v>
      </c>
      <c r="L1495" s="3">
        <f t="shared" si="121"/>
        <v>0</v>
      </c>
      <c r="M1495" s="3">
        <f t="shared" si="122"/>
        <v>0</v>
      </c>
      <c r="T1495" s="24" t="str">
        <f>"{""item_id"":"&amp;W1495&amp;",""count"":33}"</f>
        <v>{"item_id":173,"count":33}</v>
      </c>
      <c r="W1495">
        <v>173</v>
      </c>
      <c r="X1495">
        <v>70073</v>
      </c>
      <c r="Z1495">
        <f t="shared" si="119"/>
        <v>367</v>
      </c>
      <c r="AA1495">
        <v>2</v>
      </c>
      <c r="AB1495">
        <v>20415</v>
      </c>
      <c r="AC1495">
        <v>20126</v>
      </c>
      <c r="AD1495">
        <v>20335</v>
      </c>
      <c r="AE1495">
        <v>20475</v>
      </c>
      <c r="AF1495">
        <v>20456</v>
      </c>
      <c r="AG1495">
        <v>20146</v>
      </c>
      <c r="AH1495">
        <v>8</v>
      </c>
      <c r="AI1495">
        <v>10</v>
      </c>
      <c r="AJ1495">
        <v>10</v>
      </c>
      <c r="AK1495">
        <v>10</v>
      </c>
      <c r="AL1495">
        <v>10</v>
      </c>
      <c r="AM1495">
        <v>10</v>
      </c>
    </row>
    <row r="1496" spans="1:39" ht="132" x14ac:dyDescent="0.15">
      <c r="A1496" s="1"/>
      <c r="B1496" s="35">
        <v>640291</v>
      </c>
      <c r="C1496" s="36">
        <v>4</v>
      </c>
      <c r="D1496" s="35">
        <v>291</v>
      </c>
      <c r="E1496" s="35">
        <v>640292</v>
      </c>
      <c r="F1496" s="37" t="s">
        <v>92</v>
      </c>
      <c r="G1496" s="37" t="s">
        <v>60</v>
      </c>
      <c r="H1496" s="38" t="str">
        <f t="shared" si="120"/>
        <v>[{"item_id":4,"count":1140000}]</v>
      </c>
      <c r="I1496" s="39"/>
      <c r="J1496" s="39" t="str">
        <f t="shared" si="118"/>
        <v>[
{"monster_id":20345,"level":368,"stage":8,"spos":1,"cpos":1},
{"monster_id":20185,"level":368,"stage":8,"spos":2,"cpos":2},
{"monster_id":20086,"level":368,"stage":10,"spos":3,"cpos":3},
{"monster_id":20325,"level":368,"stage":5,"spos":4,"cpos":4},
{"monster_id":20065,"level":368,"stage":10,"spos":5,"cpos":5},
{"monster_id":20446,"level":368,"stage":8,"spos":6,"cpos":6}
]</v>
      </c>
      <c r="L1496" s="3">
        <f t="shared" si="121"/>
        <v>1</v>
      </c>
      <c r="M1496" s="3">
        <f t="shared" si="122"/>
        <v>1</v>
      </c>
      <c r="R1496" s="24" t="s">
        <v>88</v>
      </c>
      <c r="X1496">
        <v>70073</v>
      </c>
      <c r="Z1496">
        <f t="shared" si="119"/>
        <v>368</v>
      </c>
      <c r="AA1496">
        <v>1</v>
      </c>
      <c r="AB1496">
        <v>20345</v>
      </c>
      <c r="AC1496">
        <v>20185</v>
      </c>
      <c r="AD1496">
        <v>20086</v>
      </c>
      <c r="AE1496">
        <v>20325</v>
      </c>
      <c r="AF1496">
        <v>20065</v>
      </c>
      <c r="AG1496">
        <v>20446</v>
      </c>
      <c r="AH1496">
        <v>8</v>
      </c>
      <c r="AI1496">
        <v>8</v>
      </c>
      <c r="AJ1496">
        <v>10</v>
      </c>
      <c r="AK1496">
        <v>5</v>
      </c>
      <c r="AL1496">
        <v>10</v>
      </c>
      <c r="AM1496">
        <v>8</v>
      </c>
    </row>
    <row r="1497" spans="1:39" ht="132" x14ac:dyDescent="0.15">
      <c r="A1497" s="1"/>
      <c r="B1497" s="35">
        <v>640292</v>
      </c>
      <c r="C1497" s="36">
        <v>4</v>
      </c>
      <c r="D1497" s="35">
        <v>292</v>
      </c>
      <c r="E1497" s="36">
        <v>640293</v>
      </c>
      <c r="F1497" s="37" t="s">
        <v>92</v>
      </c>
      <c r="G1497" s="37" t="s">
        <v>60</v>
      </c>
      <c r="H1497" s="38" t="str">
        <f t="shared" si="120"/>
        <v>[{"item_id":1,"count":1140000}]</v>
      </c>
      <c r="I1497" s="39"/>
      <c r="J1497" s="39" t="str">
        <f t="shared" si="118"/>
        <v>[
{"monster_id":20145,"level":369,"stage":10,"spos":1,"cpos":1},
{"monster_id":20016,"level":369,"stage":8,"spos":2,"cpos":2},
{"monster_id":20395,"level":369,"stage":10,"spos":3,"cpos":3},
{"monster_id":20325,"level":369,"stage":5,"spos":4,"cpos":4},
{"monster_id":20126,"level":369,"stage":10,"spos":5,"cpos":5},
{"monster_id":20026,"level":369,"stage":10,"spos":6,"cpos":6}
]</v>
      </c>
      <c r="L1497" s="3">
        <f t="shared" si="121"/>
        <v>2</v>
      </c>
      <c r="M1497" s="3">
        <f t="shared" si="122"/>
        <v>2</v>
      </c>
      <c r="S1497" s="24" t="s">
        <v>89</v>
      </c>
      <c r="X1497">
        <v>70073</v>
      </c>
      <c r="Z1497">
        <f t="shared" si="119"/>
        <v>369</v>
      </c>
      <c r="AA1497">
        <v>1</v>
      </c>
      <c r="AB1497">
        <v>20145</v>
      </c>
      <c r="AC1497">
        <v>20016</v>
      </c>
      <c r="AD1497">
        <v>20395</v>
      </c>
      <c r="AE1497">
        <v>20325</v>
      </c>
      <c r="AF1497">
        <v>20126</v>
      </c>
      <c r="AG1497">
        <v>20026</v>
      </c>
      <c r="AH1497">
        <v>10</v>
      </c>
      <c r="AI1497">
        <v>8</v>
      </c>
      <c r="AJ1497">
        <v>10</v>
      </c>
      <c r="AK1497">
        <v>5</v>
      </c>
      <c r="AL1497">
        <v>10</v>
      </c>
      <c r="AM1497">
        <v>10</v>
      </c>
    </row>
    <row r="1498" spans="1:39" ht="132" x14ac:dyDescent="0.15">
      <c r="A1498" s="1"/>
      <c r="B1498" s="35">
        <v>640293</v>
      </c>
      <c r="C1498" s="36">
        <v>4</v>
      </c>
      <c r="D1498" s="35">
        <v>293</v>
      </c>
      <c r="E1498" s="35">
        <v>640294</v>
      </c>
      <c r="F1498" s="37" t="s">
        <v>92</v>
      </c>
      <c r="G1498" s="37" t="s">
        <v>60</v>
      </c>
      <c r="H1498" s="38" t="str">
        <f t="shared" si="120"/>
        <v>[{"item_id":4,"count":1140000}]</v>
      </c>
      <c r="I1498" s="39"/>
      <c r="J1498" s="39" t="str">
        <f t="shared" si="118"/>
        <v>[
{"monster_id":20045,"level":370,"stage":10,"spos":1,"cpos":1},
{"monster_id":20355,"level":370,"stage":10,"spos":2,"cpos":2},
{"monster_id":20335,"level":370,"stage":10,"spos":3,"cpos":3},
{"monster_id":20456,"level":370,"stage":10,"spos":4,"cpos":4},
{"monster_id":20035,"level":370,"stage":8,"spos":5,"cpos":5},
{"monster_id":20016,"level":370,"stage":8,"spos":6,"cpos":6}
]</v>
      </c>
      <c r="L1498" s="3">
        <f t="shared" si="121"/>
        <v>3</v>
      </c>
      <c r="M1498" s="3">
        <f t="shared" si="122"/>
        <v>3</v>
      </c>
      <c r="R1498" s="24" t="s">
        <v>88</v>
      </c>
      <c r="X1498">
        <v>70073</v>
      </c>
      <c r="Z1498">
        <f t="shared" si="119"/>
        <v>370</v>
      </c>
      <c r="AA1498">
        <v>1</v>
      </c>
      <c r="AB1498">
        <v>20045</v>
      </c>
      <c r="AC1498">
        <v>20355</v>
      </c>
      <c r="AD1498">
        <v>20335</v>
      </c>
      <c r="AE1498">
        <v>20456</v>
      </c>
      <c r="AF1498">
        <v>20035</v>
      </c>
      <c r="AG1498">
        <v>20016</v>
      </c>
      <c r="AH1498">
        <v>10</v>
      </c>
      <c r="AI1498">
        <v>10</v>
      </c>
      <c r="AJ1498">
        <v>10</v>
      </c>
      <c r="AK1498">
        <v>10</v>
      </c>
      <c r="AL1498">
        <v>8</v>
      </c>
      <c r="AM1498">
        <v>8</v>
      </c>
    </row>
    <row r="1499" spans="1:39" ht="132" x14ac:dyDescent="0.15">
      <c r="A1499" s="1"/>
      <c r="B1499" s="35">
        <v>640294</v>
      </c>
      <c r="C1499" s="36">
        <v>4</v>
      </c>
      <c r="D1499" s="35">
        <v>294</v>
      </c>
      <c r="E1499" s="36">
        <v>640295</v>
      </c>
      <c r="F1499" s="37" t="s">
        <v>92</v>
      </c>
      <c r="G1499" s="37" t="s">
        <v>60</v>
      </c>
      <c r="H1499" s="38" t="str">
        <f t="shared" si="120"/>
        <v>[{"item_id":1,"count":1140000}]</v>
      </c>
      <c r="I1499" s="39"/>
      <c r="J1499" s="39" t="str">
        <f t="shared" si="118"/>
        <v>[
{"monster_id":20375,"level":371,"stage":5,"spos":1,"cpos":1},
{"monster_id":20405,"level":371,"stage":10,"spos":2,"cpos":2},
{"monster_id":20405,"level":371,"stage":10,"spos":3,"cpos":3},
{"monster_id":20335,"level":371,"stage":10,"spos":4,"cpos":4},
{"monster_id":20445,"level":371,"stage":8,"spos":5,"cpos":5},
{"monster_id":20386,"level":371,"stage":5,"spos":6,"cpos":6}
]</v>
      </c>
      <c r="L1499" s="3">
        <f t="shared" si="121"/>
        <v>4</v>
      </c>
      <c r="M1499" s="3">
        <f t="shared" si="122"/>
        <v>4</v>
      </c>
      <c r="S1499" s="24" t="s">
        <v>89</v>
      </c>
      <c r="X1499">
        <v>70073</v>
      </c>
      <c r="Z1499">
        <f t="shared" si="119"/>
        <v>371</v>
      </c>
      <c r="AA1499">
        <v>1</v>
      </c>
      <c r="AB1499">
        <v>20375</v>
      </c>
      <c r="AC1499">
        <v>20405</v>
      </c>
      <c r="AD1499">
        <v>20405</v>
      </c>
      <c r="AE1499">
        <v>20335</v>
      </c>
      <c r="AF1499">
        <v>20445</v>
      </c>
      <c r="AG1499">
        <v>20386</v>
      </c>
      <c r="AH1499">
        <v>5</v>
      </c>
      <c r="AI1499">
        <v>10</v>
      </c>
      <c r="AJ1499">
        <v>10</v>
      </c>
      <c r="AK1499">
        <v>10</v>
      </c>
      <c r="AL1499">
        <v>8</v>
      </c>
      <c r="AM1499">
        <v>5</v>
      </c>
    </row>
    <row r="1500" spans="1:39" ht="132" x14ac:dyDescent="0.15">
      <c r="A1500" s="1"/>
      <c r="B1500" s="35">
        <v>640295</v>
      </c>
      <c r="C1500" s="36">
        <v>4</v>
      </c>
      <c r="D1500" s="35">
        <v>295</v>
      </c>
      <c r="E1500" s="35">
        <v>640296</v>
      </c>
      <c r="F1500" s="37" t="s">
        <v>92</v>
      </c>
      <c r="G1500" s="37" t="s">
        <v>60</v>
      </c>
      <c r="H1500" s="38" t="str">
        <f t="shared" si="120"/>
        <v>[{"item_id":174,"count":24}]</v>
      </c>
      <c r="I1500" s="39">
        <v>1</v>
      </c>
      <c r="J1500" s="39" t="str">
        <f>"[
{""monster_id"":"&amp;AB1500&amp;",""level"":"&amp;Z1500&amp;",""stage"":"&amp;AH1500&amp;",""spos"":1,""cpos"":1,""boss"":1},
{""monster_id"":"&amp;AC1500&amp;",""level"":"&amp;Z1500&amp;",""stage"":"&amp;AI1500&amp;",""spos"":2,""cpos"":2},
{""monster_id"":"&amp;AD1500&amp;",""level"":"&amp;Z1500&amp;",""stage"":"&amp;AJ1500&amp;",""spos"":3,""cpos"":3},
{""monster_id"":"&amp;AE1500&amp;",""level"":"&amp;Z1500&amp;",""stage"":"&amp;AK1500&amp;",""spos"":4,""cpos"":4},
{""monster_id"":"&amp;AF1500&amp;",""level"":"&amp;Z1500&amp;",""stage"":"&amp;AL1500&amp;",""spos"":5,""cpos"":5},
{""monster_id"":"&amp;AG1500&amp;",""level"":"&amp;Z1500&amp;",""stage"":"&amp;AM1500&amp;",""spos"":6,""cpos"":6}
]"</f>
        <v>[
{"monster_id":20436,"level":373,"stage":5,"spos":1,"cpos":1,"boss":1},
{"monster_id":20396,"level":373,"stage":10,"spos":2,"cpos":2},
{"monster_id":20436,"level":373,"stage":5,"spos":3,"cpos":3},
{"monster_id":20055,"level":373,"stage":10,"spos":4,"cpos":4},
{"monster_id":20335,"level":373,"stage":10,"spos":5,"cpos":5},
{"monster_id":20086,"level":373,"stage":10,"spos":6,"cpos":6}
]</v>
      </c>
      <c r="L1500" s="3">
        <f t="shared" si="121"/>
        <v>0</v>
      </c>
      <c r="M1500" s="3">
        <f t="shared" si="122"/>
        <v>5</v>
      </c>
      <c r="T1500" s="24" t="str">
        <f>"{""item_id"":"&amp;W1500&amp;",""count"":24}"</f>
        <v>{"item_id":174,"count":24}</v>
      </c>
      <c r="W1500">
        <v>174</v>
      </c>
      <c r="X1500">
        <v>70073</v>
      </c>
      <c r="Z1500">
        <f t="shared" si="119"/>
        <v>373</v>
      </c>
      <c r="AA1500">
        <v>2</v>
      </c>
      <c r="AB1500">
        <v>20436</v>
      </c>
      <c r="AC1500">
        <v>20396</v>
      </c>
      <c r="AD1500">
        <v>20436</v>
      </c>
      <c r="AE1500">
        <v>20055</v>
      </c>
      <c r="AF1500">
        <v>20335</v>
      </c>
      <c r="AG1500">
        <v>20086</v>
      </c>
      <c r="AH1500">
        <v>5</v>
      </c>
      <c r="AI1500">
        <v>10</v>
      </c>
      <c r="AJ1500">
        <v>5</v>
      </c>
      <c r="AK1500">
        <v>10</v>
      </c>
      <c r="AL1500">
        <v>10</v>
      </c>
      <c r="AM1500">
        <v>10</v>
      </c>
    </row>
    <row r="1501" spans="1:39" ht="132" x14ac:dyDescent="0.15">
      <c r="A1501" s="1"/>
      <c r="B1501" s="35">
        <v>640296</v>
      </c>
      <c r="C1501" s="36">
        <v>4</v>
      </c>
      <c r="D1501" s="35">
        <v>296</v>
      </c>
      <c r="E1501" s="36">
        <v>640297</v>
      </c>
      <c r="F1501" s="37" t="s">
        <v>92</v>
      </c>
      <c r="G1501" s="37" t="s">
        <v>60</v>
      </c>
      <c r="H1501" s="38" t="str">
        <f t="shared" si="120"/>
        <v>[{"item_id":4,"count":1140000}]</v>
      </c>
      <c r="I1501" s="39"/>
      <c r="J1501" s="39" t="str">
        <f t="shared" si="118"/>
        <v>[
{"monster_id":20045,"level":374,"stage":10,"spos":1,"cpos":1},
{"monster_id":20375,"level":374,"stage":5,"spos":2,"cpos":2},
{"monster_id":20046,"level":374,"stage":10,"spos":3,"cpos":3},
{"monster_id":20176,"level":374,"stage":8,"spos":4,"cpos":4},
{"monster_id":20455,"level":374,"stage":10,"spos":5,"cpos":5},
{"monster_id":20406,"level":374,"stage":10,"spos":6,"cpos":6}
]</v>
      </c>
      <c r="L1501" s="3">
        <f t="shared" si="121"/>
        <v>1</v>
      </c>
      <c r="M1501" s="3">
        <f t="shared" si="122"/>
        <v>6</v>
      </c>
      <c r="R1501" s="24" t="s">
        <v>88</v>
      </c>
      <c r="X1501">
        <v>70073</v>
      </c>
      <c r="Z1501">
        <f t="shared" si="119"/>
        <v>374</v>
      </c>
      <c r="AA1501">
        <v>1</v>
      </c>
      <c r="AB1501">
        <v>20045</v>
      </c>
      <c r="AC1501">
        <v>20375</v>
      </c>
      <c r="AD1501">
        <v>20046</v>
      </c>
      <c r="AE1501">
        <v>20176</v>
      </c>
      <c r="AF1501">
        <v>20455</v>
      </c>
      <c r="AG1501">
        <v>20406</v>
      </c>
      <c r="AH1501">
        <v>10</v>
      </c>
      <c r="AI1501">
        <v>5</v>
      </c>
      <c r="AJ1501">
        <v>10</v>
      </c>
      <c r="AK1501">
        <v>8</v>
      </c>
      <c r="AL1501">
        <v>10</v>
      </c>
      <c r="AM1501">
        <v>10</v>
      </c>
    </row>
    <row r="1502" spans="1:39" ht="132" x14ac:dyDescent="0.15">
      <c r="A1502" s="1"/>
      <c r="B1502" s="35">
        <v>640297</v>
      </c>
      <c r="C1502" s="36">
        <v>4</v>
      </c>
      <c r="D1502" s="35">
        <v>297</v>
      </c>
      <c r="E1502" s="35">
        <v>640298</v>
      </c>
      <c r="F1502" s="37" t="s">
        <v>92</v>
      </c>
      <c r="G1502" s="37" t="s">
        <v>60</v>
      </c>
      <c r="H1502" s="38" t="str">
        <f t="shared" si="120"/>
        <v>[{"item_id":1,"count":1140000}]</v>
      </c>
      <c r="I1502" s="39"/>
      <c r="J1502" s="39" t="str">
        <f t="shared" si="118"/>
        <v>[
{"monster_id":20335,"level":375,"stage":10,"spos":1,"cpos":1},
{"monster_id":20065,"level":375,"stage":10,"spos":2,"cpos":2},
{"monster_id":20415,"level":375,"stage":8,"spos":3,"cpos":3},
{"monster_id":20016,"level":375,"stage":8,"spos":4,"cpos":4},
{"monster_id":20455,"level":375,"stage":10,"spos":5,"cpos":5},
{"monster_id":20156,"level":375,"stage":10,"spos":6,"cpos":6}
]</v>
      </c>
      <c r="L1502" s="3">
        <f t="shared" si="121"/>
        <v>2</v>
      </c>
      <c r="M1502" s="3">
        <f t="shared" si="122"/>
        <v>7</v>
      </c>
      <c r="S1502" s="24" t="s">
        <v>89</v>
      </c>
      <c r="X1502">
        <v>70073</v>
      </c>
      <c r="Z1502">
        <f t="shared" si="119"/>
        <v>375</v>
      </c>
      <c r="AA1502">
        <v>1</v>
      </c>
      <c r="AB1502">
        <v>20335</v>
      </c>
      <c r="AC1502">
        <v>20065</v>
      </c>
      <c r="AD1502">
        <v>20415</v>
      </c>
      <c r="AE1502">
        <v>20016</v>
      </c>
      <c r="AF1502">
        <v>20455</v>
      </c>
      <c r="AG1502">
        <v>20156</v>
      </c>
      <c r="AH1502">
        <v>10</v>
      </c>
      <c r="AI1502">
        <v>10</v>
      </c>
      <c r="AJ1502">
        <v>8</v>
      </c>
      <c r="AK1502">
        <v>8</v>
      </c>
      <c r="AL1502">
        <v>10</v>
      </c>
      <c r="AM1502">
        <v>10</v>
      </c>
    </row>
    <row r="1503" spans="1:39" ht="132" x14ac:dyDescent="0.15">
      <c r="A1503" s="1"/>
      <c r="B1503" s="35">
        <v>640298</v>
      </c>
      <c r="C1503" s="36">
        <v>4</v>
      </c>
      <c r="D1503" s="35">
        <v>298</v>
      </c>
      <c r="E1503" s="36">
        <v>640299</v>
      </c>
      <c r="F1503" s="37" t="s">
        <v>92</v>
      </c>
      <c r="G1503" s="37" t="s">
        <v>60</v>
      </c>
      <c r="H1503" s="38" t="str">
        <f t="shared" si="120"/>
        <v>[{"item_id":4,"count":1140000}]</v>
      </c>
      <c r="I1503" s="39"/>
      <c r="J1503" s="39" t="str">
        <f t="shared" si="118"/>
        <v>[
{"monster_id":20335,"level":376,"stage":10,"spos":1,"cpos":1},
{"monster_id":20465,"level":376,"stage":8,"spos":2,"cpos":2},
{"monster_id":20375,"level":376,"stage":5,"spos":3,"cpos":3},
{"monster_id":20156,"level":376,"stage":10,"spos":4,"cpos":4},
{"monster_id":20335,"level":376,"stage":10,"spos":5,"cpos":5},
{"monster_id":20476,"level":376,"stage":10,"spos":6,"cpos":6}
]</v>
      </c>
      <c r="L1503" s="3">
        <f t="shared" si="121"/>
        <v>3</v>
      </c>
      <c r="M1503" s="3">
        <f t="shared" si="122"/>
        <v>8</v>
      </c>
      <c r="R1503" s="24" t="s">
        <v>88</v>
      </c>
      <c r="X1503">
        <v>70073</v>
      </c>
      <c r="Z1503">
        <f t="shared" si="119"/>
        <v>376</v>
      </c>
      <c r="AA1503">
        <v>1</v>
      </c>
      <c r="AB1503">
        <v>20335</v>
      </c>
      <c r="AC1503">
        <v>20465</v>
      </c>
      <c r="AD1503">
        <v>20375</v>
      </c>
      <c r="AE1503">
        <v>20156</v>
      </c>
      <c r="AF1503">
        <v>20335</v>
      </c>
      <c r="AG1503">
        <v>20476</v>
      </c>
      <c r="AH1503">
        <v>10</v>
      </c>
      <c r="AI1503">
        <v>8</v>
      </c>
      <c r="AJ1503">
        <v>5</v>
      </c>
      <c r="AK1503">
        <v>10</v>
      </c>
      <c r="AL1503">
        <v>10</v>
      </c>
      <c r="AM1503">
        <v>10</v>
      </c>
    </row>
    <row r="1504" spans="1:39" ht="132" x14ac:dyDescent="0.15">
      <c r="A1504" s="1"/>
      <c r="B1504" s="35">
        <v>640299</v>
      </c>
      <c r="C1504" s="36">
        <v>4</v>
      </c>
      <c r="D1504" s="35">
        <v>299</v>
      </c>
      <c r="E1504" s="35">
        <v>640300</v>
      </c>
      <c r="F1504" s="37" t="s">
        <v>92</v>
      </c>
      <c r="G1504" s="37" t="s">
        <v>60</v>
      </c>
      <c r="H1504" s="38" t="str">
        <f t="shared" si="120"/>
        <v>[{"item_id":1,"count":1140000}]</v>
      </c>
      <c r="I1504" s="39"/>
      <c r="J1504" s="39" t="str">
        <f t="shared" si="118"/>
        <v>[
{"monster_id":20185,"level":377,"stage":8,"spos":1,"cpos":1},
{"monster_id":20155,"level":377,"stage":10,"spos":2,"cpos":2},
{"monster_id":20396,"level":377,"stage":10,"spos":3,"cpos":3},
{"monster_id":20466,"level":377,"stage":8,"spos":4,"cpos":4},
{"monster_id":20375,"level":377,"stage":5,"spos":5,"cpos":5},
{"monster_id":20156,"level":377,"stage":10,"spos":6,"cpos":6}
]</v>
      </c>
      <c r="L1504" s="3">
        <f t="shared" si="121"/>
        <v>4</v>
      </c>
      <c r="M1504" s="3">
        <f t="shared" si="122"/>
        <v>9</v>
      </c>
      <c r="S1504" s="24" t="s">
        <v>89</v>
      </c>
      <c r="X1504">
        <v>70073</v>
      </c>
      <c r="Z1504">
        <f t="shared" si="119"/>
        <v>377</v>
      </c>
      <c r="AA1504">
        <v>1</v>
      </c>
      <c r="AB1504">
        <v>20185</v>
      </c>
      <c r="AC1504">
        <v>20155</v>
      </c>
      <c r="AD1504">
        <v>20396</v>
      </c>
      <c r="AE1504">
        <v>20466</v>
      </c>
      <c r="AF1504">
        <v>20375</v>
      </c>
      <c r="AG1504">
        <v>20156</v>
      </c>
      <c r="AH1504">
        <v>8</v>
      </c>
      <c r="AI1504">
        <v>10</v>
      </c>
      <c r="AJ1504">
        <v>10</v>
      </c>
      <c r="AK1504">
        <v>8</v>
      </c>
      <c r="AL1504">
        <v>5</v>
      </c>
      <c r="AM1504">
        <v>10</v>
      </c>
    </row>
    <row r="1505" spans="1:39" ht="132" x14ac:dyDescent="0.15">
      <c r="A1505" s="1"/>
      <c r="B1505" s="35">
        <v>640300</v>
      </c>
      <c r="C1505" s="36">
        <v>4</v>
      </c>
      <c r="D1505" s="35">
        <v>300</v>
      </c>
      <c r="E1505" s="36"/>
      <c r="F1505" s="37" t="s">
        <v>92</v>
      </c>
      <c r="G1505" s="37" t="s">
        <v>60</v>
      </c>
      <c r="H1505" s="38" t="str">
        <f t="shared" si="120"/>
        <v>[{"item_id":70073,"count":39}]</v>
      </c>
      <c r="I1505" s="39">
        <v>1</v>
      </c>
      <c r="J1505" s="39" t="str">
        <f>"[
{""monster_id"":"&amp;AB1505&amp;",""level"":"&amp;Z1505&amp;",""stage"":"&amp;AH1505&amp;",""spos"":1,""cpos"":1,""boss"":1},
{""monster_id"":"&amp;AC1505&amp;",""level"":"&amp;Z1505&amp;",""stage"":"&amp;AI1505&amp;",""spos"":2,""cpos"":2},
{""monster_id"":"&amp;AD1505&amp;",""level"":"&amp;Z1505&amp;",""stage"":"&amp;AJ1505&amp;",""spos"":3,""cpos"":3},
{""monster_id"":"&amp;AE1505&amp;",""level"":"&amp;Z1505&amp;",""stage"":"&amp;AK1505&amp;",""spos"":4,""cpos"":4},
{""monster_id"":"&amp;AF1505&amp;",""level"":"&amp;Z1505&amp;",""stage"":"&amp;AL1505&amp;",""spos"":5,""cpos"":5},
{""monster_id"":"&amp;AG1505&amp;",""level"":"&amp;Z1505&amp;",""stage"":"&amp;AM1505&amp;",""spos"":6,""cpos"":6}
]"</f>
        <v>[
{"monster_id":20445,"level":379,"stage":8,"spos":1,"cpos":1,"boss":1},
{"monster_id":20416,"level":379,"stage":8,"spos":2,"cpos":2},
{"monster_id":20045,"level":379,"stage":10,"spos":3,"cpos":3},
{"monster_id":20155,"level":379,"stage":10,"spos":4,"cpos":4},
{"monster_id":20465,"level":379,"stage":8,"spos":5,"cpos":5},
{"monster_id":20426,"level":379,"stage":5,"spos":6,"cpos":6}
]</v>
      </c>
      <c r="L1505" s="3">
        <f t="shared" si="121"/>
        <v>0</v>
      </c>
      <c r="M1505" s="3">
        <f t="shared" si="122"/>
        <v>0</v>
      </c>
      <c r="U1505" s="24" t="str">
        <f>"{""item_id"":"&amp;X1505&amp;",""count"":39}"</f>
        <v>{"item_id":70073,"count":39}</v>
      </c>
      <c r="X1505">
        <v>70073</v>
      </c>
      <c r="Z1505">
        <f t="shared" si="119"/>
        <v>379</v>
      </c>
      <c r="AA1505">
        <v>2</v>
      </c>
      <c r="AB1505">
        <v>20445</v>
      </c>
      <c r="AC1505">
        <v>20416</v>
      </c>
      <c r="AD1505">
        <v>20045</v>
      </c>
      <c r="AE1505">
        <v>20155</v>
      </c>
      <c r="AF1505">
        <v>20465</v>
      </c>
      <c r="AG1505">
        <v>20426</v>
      </c>
      <c r="AH1505">
        <v>8</v>
      </c>
      <c r="AI1505">
        <v>8</v>
      </c>
      <c r="AJ1505">
        <v>10</v>
      </c>
      <c r="AK1505">
        <v>10</v>
      </c>
      <c r="AL1505">
        <v>8</v>
      </c>
      <c r="AM1505">
        <v>5</v>
      </c>
    </row>
  </sheetData>
  <autoFilter ref="L1:L1505"/>
  <mergeCells count="3">
    <mergeCell ref="N1:Q1"/>
    <mergeCell ref="R1:U1"/>
    <mergeCell ref="Z1:AG1"/>
  </mergeCells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abyss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dcterms:created xsi:type="dcterms:W3CDTF">2019-10-30T02:02:00Z</dcterms:created>
  <dcterms:modified xsi:type="dcterms:W3CDTF">2020-02-28T08:18:29Z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