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</sheets>
  <definedNames>
    <definedName name="_xlnm._FilterDatabase" localSheetId="0" hidden="1">Sheet1!$A$1:$AB$11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1" name="ID_78EBD758190047BC89570A0624306329" descr="Picture"/>
        <xdr:cNvPicPr/>
      </xdr:nvPicPr>
      <xdr:blipFill>
        <a:blip r:embed="rId1" cstate="print"/>
        <a:stretch>
          <a:fillRect/>
        </a:stretch>
      </xdr:blipFill>
      <xdr:spPr>
        <a:xfrm>
          <a:off x="4754880" y="1493520"/>
          <a:ext cx="4762500" cy="2432685"/>
        </a:xfrm>
        <a:prstGeom prst="rect">
          <a:avLst/>
        </a:prstGeom>
      </xdr:spPr>
    </xdr:pic>
  </etc:cellImage>
  <etc:cellImage>
    <xdr:pic>
      <xdr:nvPicPr>
        <xdr:cNvPr id="9" name="ID_C927CC3CEA354B8BAD71455F7687D649" descr="Picture"/>
        <xdr:cNvPicPr/>
      </xdr:nvPicPr>
      <xdr:blipFill>
        <a:blip r:embed="rId2" cstate="print"/>
        <a:stretch>
          <a:fillRect/>
        </a:stretch>
      </xdr:blipFill>
      <xdr:spPr>
        <a:xfrm>
          <a:off x="4754880" y="640080"/>
          <a:ext cx="4762500" cy="5097780"/>
        </a:xfrm>
        <a:prstGeom prst="rect">
          <a:avLst/>
        </a:prstGeom>
      </xdr:spPr>
    </xdr:pic>
  </etc:cellImage>
  <etc:cellImage>
    <xdr:pic>
      <xdr:nvPicPr>
        <xdr:cNvPr id="8" name="ID_6F00BA7449904BD4A2048FC7F16065CC" descr="Picture"/>
        <xdr:cNvPicPr/>
      </xdr:nvPicPr>
      <xdr:blipFill>
        <a:blip r:embed="rId3" cstate="print"/>
        <a:stretch>
          <a:fillRect/>
        </a:stretch>
      </xdr:blipFill>
      <xdr:spPr>
        <a:xfrm>
          <a:off x="4754880" y="1280160"/>
          <a:ext cx="4762500" cy="3091815"/>
        </a:xfrm>
        <a:prstGeom prst="rect">
          <a:avLst/>
        </a:prstGeom>
      </xdr:spPr>
    </xdr:pic>
  </etc:cellImage>
  <etc:cellImage>
    <xdr:pic>
      <xdr:nvPicPr>
        <xdr:cNvPr id="7" name="ID_936596E4BE04475EB9A4E3CAB8CABF31" descr="Picture"/>
        <xdr:cNvPicPr/>
      </xdr:nvPicPr>
      <xdr:blipFill>
        <a:blip r:embed="rId4" cstate="print"/>
        <a:stretch>
          <a:fillRect/>
        </a:stretch>
      </xdr:blipFill>
      <xdr:spPr>
        <a:xfrm>
          <a:off x="4754880" y="1066800"/>
          <a:ext cx="4476750" cy="5311140"/>
        </a:xfrm>
        <a:prstGeom prst="rect">
          <a:avLst/>
        </a:prstGeom>
      </xdr:spPr>
    </xdr:pic>
  </etc:cellImage>
  <etc:cellImage>
    <xdr:pic>
      <xdr:nvPicPr>
        <xdr:cNvPr id="6" name="ID_81D75BD0D2084B4C94E5374873F4DE8A" descr="Picture"/>
        <xdr:cNvPicPr/>
      </xdr:nvPicPr>
      <xdr:blipFill>
        <a:blip r:embed="rId5" cstate="print"/>
        <a:stretch>
          <a:fillRect/>
        </a:stretch>
      </xdr:blipFill>
      <xdr:spPr>
        <a:xfrm>
          <a:off x="4754880" y="1920240"/>
          <a:ext cx="4762500" cy="5021580"/>
        </a:xfrm>
        <a:prstGeom prst="rect">
          <a:avLst/>
        </a:prstGeom>
      </xdr:spPr>
    </xdr:pic>
  </etc:cellImage>
  <etc:cellImage>
    <xdr:pic>
      <xdr:nvPicPr>
        <xdr:cNvPr id="5" name="ID_E5F1EF3DFAAD4A9193A52D091F0073B3" descr="Picture"/>
        <xdr:cNvPicPr/>
      </xdr:nvPicPr>
      <xdr:blipFill>
        <a:blip r:embed="rId6" cstate="print"/>
        <a:stretch>
          <a:fillRect/>
        </a:stretch>
      </xdr:blipFill>
      <xdr:spPr>
        <a:xfrm>
          <a:off x="4754880" y="853440"/>
          <a:ext cx="4762500" cy="2617470"/>
        </a:xfrm>
        <a:prstGeom prst="rect">
          <a:avLst/>
        </a:prstGeom>
      </xdr:spPr>
    </xdr:pic>
  </etc:cellImage>
  <etc:cellImage>
    <xdr:pic>
      <xdr:nvPicPr>
        <xdr:cNvPr id="4" name="ID_16EE811C434C4299B5DA14AC8C7F1D44" descr="Picture"/>
        <xdr:cNvPicPr/>
      </xdr:nvPicPr>
      <xdr:blipFill>
        <a:blip r:embed="rId7" cstate="print"/>
        <a:stretch>
          <a:fillRect/>
        </a:stretch>
      </xdr:blipFill>
      <xdr:spPr>
        <a:xfrm>
          <a:off x="4754880" y="2133600"/>
          <a:ext cx="4762500" cy="2731770"/>
        </a:xfrm>
        <a:prstGeom prst="rect">
          <a:avLst/>
        </a:prstGeom>
      </xdr:spPr>
    </xdr:pic>
  </etc:cellImage>
  <etc:cellImage>
    <xdr:pic>
      <xdr:nvPicPr>
        <xdr:cNvPr id="3" name="ID_006A5290E96F459A9E46E69424F3FD4B" descr="Picture"/>
        <xdr:cNvPicPr/>
      </xdr:nvPicPr>
      <xdr:blipFill>
        <a:blip r:embed="rId8" cstate="print"/>
        <a:stretch>
          <a:fillRect/>
        </a:stretch>
      </xdr:blipFill>
      <xdr:spPr>
        <a:xfrm>
          <a:off x="4754880" y="1706880"/>
          <a:ext cx="4762500" cy="3352800"/>
        </a:xfrm>
        <a:prstGeom prst="rect">
          <a:avLst/>
        </a:prstGeom>
      </xdr:spPr>
    </xdr:pic>
  </etc:cellImage>
  <etc:cellImage>
    <xdr:pic>
      <xdr:nvPicPr>
        <xdr:cNvPr id="2" name="ID_37FAC044D7DC48B3904BDE5D3D2D9706" descr="Picture"/>
        <xdr:cNvPicPr/>
      </xdr:nvPicPr>
      <xdr:blipFill>
        <a:blip r:embed="rId9" cstate="print"/>
        <a:stretch>
          <a:fillRect/>
        </a:stretch>
      </xdr:blipFill>
      <xdr:spPr>
        <a:xfrm>
          <a:off x="4754880" y="426720"/>
          <a:ext cx="4762500" cy="5311140"/>
        </a:xfrm>
        <a:prstGeom prst="rect">
          <a:avLst/>
        </a:prstGeom>
      </xdr:spPr>
    </xdr:pic>
  </etc:cellImage>
  <etc:cellImage>
    <xdr:pic>
      <xdr:nvPicPr>
        <xdr:cNvPr id="10" name="ID_CBEDA69662EF4038B577ED9BF356E4C0" descr="Picture"/>
        <xdr:cNvPicPr/>
      </xdr:nvPicPr>
      <xdr:blipFill>
        <a:blip r:embed="rId10" cstate="print"/>
        <a:stretch>
          <a:fillRect/>
        </a:stretch>
      </xdr:blipFill>
      <xdr:spPr>
        <a:xfrm>
          <a:off x="4754880" y="213360"/>
          <a:ext cx="4762500" cy="350901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<sst xmlns="http://schemas.openxmlformats.org/spreadsheetml/2006/main" count="219" uniqueCount="131">
  <si>
    <t>No</t>
  </si>
  <si>
    <t>Part Number</t>
  </si>
  <si>
    <t>Brand</t>
  </si>
  <si>
    <t>Partdesc_En</t>
  </si>
  <si>
    <t>Partlongdesc_En</t>
  </si>
  <si>
    <t>Pop</t>
  </si>
  <si>
    <t>Qtyeach</t>
  </si>
  <si>
    <t>Vehicle</t>
  </si>
  <si>
    <t>Picture</t>
  </si>
  <si>
    <t>Url</t>
  </si>
  <si>
    <t>Type-1</t>
  </si>
  <si>
    <t>Type-2</t>
  </si>
  <si>
    <t>Attachment Method</t>
  </si>
  <si>
    <t>Color/Finish</t>
  </si>
  <si>
    <t>Connector Gender</t>
  </si>
  <si>
    <t>Connector Quantity</t>
  </si>
  <si>
    <t>Connector Shape</t>
  </si>
  <si>
    <t>Contents</t>
  </si>
  <si>
    <t>Finish</t>
  </si>
  <si>
    <t>Functions</t>
  </si>
  <si>
    <t>Terminal Gender</t>
  </si>
  <si>
    <t>Terminal Quantity</t>
  </si>
  <si>
    <t>Terminal Type</t>
  </si>
  <si>
    <t>Warranty</t>
  </si>
  <si>
    <t>Json_Src</t>
  </si>
  <si>
    <t>Json_Type</t>
  </si>
  <si>
    <t>Json_Info</t>
  </si>
  <si>
    <t>Json_Specification</t>
  </si>
  <si>
    <t>DS-332</t>
  </si>
  <si>
    <t>STD</t>
  </si>
  <si>
    <t>Power Seat Switch</t>
  </si>
  <si>
    <t>X</t>
  </si>
  <si>
    <t>Ford Fairmont (79-78)
Mercury Cougar (82-80)
Mercury Marquis (82)
Mercury Zephyr (79-78)</t>
  </si>
  <si>
    <t>https://www.standardbrand.com/en/ecatalog?part=DS332&amp;type=p&amp;search=s</t>
  </si>
  <si>
    <t>Switch - Power Seat</t>
  </si>
  <si>
    <t>Black</t>
  </si>
  <si>
    <t>Female; Male</t>
  </si>
  <si>
    <t>Chrome, Plastic</t>
  </si>
  <si>
    <t>Female; Female</t>
  </si>
  <si>
    <t>6; 1</t>
  </si>
  <si>
    <t>Blade &amp; Bullet</t>
  </si>
  <si>
    <t>3 years/36,000 mile</t>
  </si>
  <si>
    <t>{"0": "https://ecatalog.smpcorp.com/ihgs/imagehandlergs.ashx?p1=oOFfYW7sc/jqlW0M67ceA/XC2fI504HHdVo4tgUyKGg9I9Lp04lrCdaJbO3JFZ1ObEHUQlckYE4Nr940p4e30JlpjLqJxiUyybkX50gqLN3gaqOveEiDkBzgNBE5AXOGt3TCYs9b4uHJB2bymKKm5IkwWUD6ZI5Qbl8Qg4knWkEFsCIv1tvbOTKd0s9BOH6Azo8mtOaBUp/sQw7Ujm769w==", "1": "https://ecatalog.smpcorp.com/ihgs/imagehandlergs.ashx?p1=oOFfYW7sc/jqlW0M67ceA/XC2fI504HHdVo4tgUyKGg9I9Lp04lrCVm4v2v7Elz8bEHUQlckYE4Nr940p4e30JlpjLqJxiUyybkX50gqLN3gaqOveEiDkBzgNBE5AXOGt3TCYs9b4uHJB2bymKKm5IkwWUD6ZI5Qbl8Qg4knWkEFsCIv1tvbOTKd0s9BOH6Azo8mtOaBUp/sQw7Ujm769w==", "2": "https://ecatalog.smpcorp.com/ihgs/imagehandlergs.ashx?p1=oOFfYW7sc/jqlW0M67ceA/XC2fI504HHdVo4tgUyKGg9I9Lp04lrCRC55VSuJ7NVbEHUQlckYE4Nr940p4e30JlpjLqJxiUyybkX50gqLN3gaqOveEiDkBzgNBE5AXOGt3TCYs9b4uHJB2bymKKm5IkwWUD6ZI5Qbl8Qg4knWkEFsCIv1tvbOTKd0s9BOH6Azo8mtOaBUp/sQw7Ujm769w=="}</t>
  </si>
  <si>
    <t>{"0": "Switch - Power Seat"}</t>
  </si>
  <si>
    <t>{"Brand": "STD", "Partdesc_En": "Power Seat Switch", "Partlongdesc_En": "Power Seat Switch", "Pop": "X", "Qtyeach": 1}</t>
  </si>
  <si>
    <t>{"0": {"Warranty": "3 years/36,000 mile"}, "1": {"Connector Gender": "Female; Male"}, "2": {"Terminal Quantity": "6; 1"}, "3": {"Terminal Gender": "Female; Female"}, "4": {"Terminal Type": "Blade &amp; Bullet"}, "5": {"Color/Finish": "Black"}, "6": {"Finish": "Chrome, Plastic"}}</t>
  </si>
  <si>
    <t>DS-888</t>
  </si>
  <si>
    <t>C</t>
  </si>
  <si>
    <t>Dodge B1500 (98-97)
Dodge B2500 (98-97)
Dodge B3500 (98-97)
Dodge Durango (03-01)
Dodge Ram 1500 (05-04), (02-97)
Dodge Ram 1500 Van (03-99)
Dodge Ram 2500 (05-04), (02-97)
Dodge Ram 2500 Van (03-99)
Dodge Ram 3500 (05-04), (02-97)
Dodge Ram 3500 Van (03-99)
Dodge Spirit (92), (90-89)
Jeep Cherokee (01-91)
Jeep Grand Cherokee (98-93), (04-01)
Plymouth Acclaim (95-89)</t>
  </si>
  <si>
    <t>https://www.standardbrand.com/en/ecatalog?part=DS888&amp;type=p&amp;search=s</t>
  </si>
  <si>
    <t>Black, Cream</t>
  </si>
  <si>
    <t>Female</t>
  </si>
  <si>
    <t>1</t>
  </si>
  <si>
    <t>Rectangular</t>
  </si>
  <si>
    <t>Plastic</t>
  </si>
  <si>
    <t>Male</t>
  </si>
  <si>
    <t>8</t>
  </si>
  <si>
    <t>Pin</t>
  </si>
  <si>
    <t>{"0": "https://ecatalog.smpcorp.com/ihgs/imagehandlergs.ashx?p1=HKbK6c2ovPHONpRUOTSOHPXC2fI504HHdVo4tgUyKGhnq+Xlq3HpvtaJbO3JFZ1ObEHUQlckYE4Nr940p4e30JlpjLqJxiUyybkX50gqLN3gaqOveEiDkBzgNBE5AXOGt3TCYs9b4uHJB2bymKKm5IkwWUD6ZI5Qbl8Qg4knWkEFsCIv1tvbOTKd0s9BOH6Azo8mtOaBUp/sQw7Ujm769w==", "1": "https://ecatalog.smpcorp.com/ihgs/imagehandlergs.ashx?p1=HKbK6c2ovPHONpRUOTSOHPXC2fI504HHdVo4tgUyKGhnq+Xlq3HpvtnUqswtDXyE+eVEZTDlvl1ajs72oN+Z+iGDgw1SV0P+WgFFQ+xz7yDXzB5hZH05QPA/prADJr19gmbqr6KGmuwwgen7WR8nFH4f0UoEve02K/pu38eDlvT3WIodQfUFdV3A6DWBckYccd9/kUKUpHiYkCUjotx4/w==", "2": "https://ecatalog.smpcorp.com/ihgs/imagehandlergs.ashx?p1=HKbK6c2ovPHONpRUOTSOHPXC2fI504HHdVo4tgUyKGhnq+Xlq3HpvvRdenL7hNp8bEHUQlckYE4Nr940p4e30JlpjLqJxiUyybkX50gqLN3gaqOveEiDkBzgNBE5AXOGt3TCYs9b4uHJB2bymKKm5IkwWUD6ZI5Qbl8Qg4knWkEFsCIv1tvbOTKd0s9BOH6Azo8mtOaBUp/sQw7Ujm769w==", "3": "https://ecatalog.smpcorp.com/ihgs/imagehandlergs.ashx?p1=HKbK6c2ovPHONpRUOTSOHPXC2fI504HHdVo4tgUyKGhnq+Xlq3HpvhC55VSuJ7NVbEHUQlckYE4Nr940p4e30JlpjLqJxiUyybkX50gqLN3gaqOveEiDkBzgNBE5AXOGt3TCYs9b4uHJB2bymKKm5IkwWUD6ZI5Qbl8Qg4knWkEFsCIv1tvbOTKd0s9BOH6Azo8mtOaBUp/sQw7Ujm769w=="}</t>
  </si>
  <si>
    <t>{"Brand": "STD", "Partdesc_En": "Power Seat Switch", "Partlongdesc_En": "Power Seat Switch", "Pop": "C", "Qtyeach": 1}</t>
  </si>
  <si>
    <t>{"0": {"Warranty": "3 years/36,000 mile"}, "1": {"Connector Quantity": "1"}, "2": {"Connector Shape": "Rectangular"}, "3": {"Connector Gender": "Female"}, "4": {"Terminal Quantity": "8"}, "5": {"Terminal Gender": "Male"}, "6": {"Terminal Type": "Pin"}, "7": {"Color/Finish": "Black, Cream"}, "8": {"Finish": "Plastic"}}</t>
  </si>
  <si>
    <t>DS-1103</t>
  </si>
  <si>
    <t>F</t>
  </si>
  <si>
    <t>Chrysler 300M (04-00)
Chrysler Concorde (04-97)
Chrysler Grand Voyager (00)
Chrysler Intrepid (04-97)
Chrysler LHS (97), (01-99)
Chrysler Town &amp; Country (06-96)
Chrysler Voyager (03-00)
Dodge Caravan (06-96)
Dodge Grand Caravan (06-96)
Dodge Intrepid (04-97)
Jeep Grand Cherokee (04-01)
Plymouth Grand Voyager (00-96)
Plymouth Voyager (00-96)</t>
  </si>
  <si>
    <t>https://www.standardbrand.com/en/ecatalog?part=DS1103&amp;type=p&amp;search=s</t>
  </si>
  <si>
    <t>1 Switch</t>
  </si>
  <si>
    <t>10</t>
  </si>
  <si>
    <t>Blade Terminals</t>
  </si>
  <si>
    <t>{"0": "https://ecatalog.smpcorp.com/ihgs/imagehandlergs.ashx?p1=BdPKSxINcZObQDC70NWxLvOA3FM8wSUCTuE74rL23eR2HpFsFWKtNE+ijFXaAgeWnRaSzC3dZmboEyZGCTZQXGS/yUkBUvThK0HZgA1C4AGxzJCtT0EC3h5PFeAkVcMYsJ9MXbl4u4qQsP+xaLsnCdQCfVj8UUYFH/vcGamvfKrZu7Cn8K35U8mHI0SaQQhK60GG3xNox81tp5EMIddhrA==", "1": "https://ecatalog.smpcorp.com/ihgs/imagehandlergs.ashx?p1=BdPKSxINcZObQDC70NWxLvOA3FM8wSUCTuE74rL23eR2HpFsFWKtNHYzHaHL6R2Yrm+ZHodTWPtGHGwNK6wuSZiH9+8ykTJFaACzcM2Fwb3lQjHfxmkEu/M2DCKxWi0p8RRteh9+Smi4/XfVIJ38wXfbMVRlDB7P783s11OnTH0m+illfMglRUwrIu6MmTvUPevG596SRpN+dI0Iq369yw==", "2": "https://ecatalog.smpcorp.com/ihgs/imagehandlergs.ashx?p1=BdPKSxINcZObQDC70NWxLvOA3FM8wSUCTuE74rL23eR2HpFsFWKtNCVh+luC94SgnRaSzC3dZmboEyZGCTZQXGS/yUkBUvThK0HZgA1C4AGxzJCtT0EC3h5PFeAkVcMYsJ9MXbl4u4qQsP+xaLsnCdQCfVj8UUYFH/vcGamvfKrZu7Cn8K35U8mHI0SaQQhK60GG3xNox81tp5EMIddhrA=="}</t>
  </si>
  <si>
    <t>{"Brand": "STD", "Partdesc_En": "Power Seat Switch", "Partlongdesc_En": "Power Seat Switch", "Pop": "F", "Qtyeach": 1}</t>
  </si>
  <si>
    <t>{"0": {"Warranty": "3 years/36,000 mile"}, "1": {"Connector Gender": "Female"}, "2": {"Terminal Quantity": "10"}, "3": {"Terminal Gender": "Male"}, "4": {"Terminal Type": "Blade Terminals"}, "5": {"Color/Finish": "Black"}, "6": {"Finish": "Plastic"}, "7": {"Contents": "1 Switch"}}</t>
  </si>
  <si>
    <t>DS-1104</t>
  </si>
  <si>
    <t>Chrysler 300M (04-00)
Chrysler Concorde (04-97)
Chrysler Grand Voyager (00)
Chrysler Intrepid (04-97)
Chrysler LHS (97), (01-99)
Chrysler Sebring (01)
Chrysler Town &amp; Country (06-96)
Chrysler Voyager (03-00)
Dodge Caravan (06-96)
Dodge Grand Caravan (06-96)
Dodge Intrepid (04-97)
Dodge Stratus (05-04)
Jeep Grand Cherokee (04-01)
Plymouth Grand Voyager (00-96)
Plymouth Voyager (00-96)</t>
  </si>
  <si>
    <t>https://www.standardbrand.com/en/ecatalog?part=DS1104&amp;type=p&amp;search=s</t>
  </si>
  <si>
    <t>{"0": "https://ecatalog.smpcorp.com/ihgs/imagehandlergs.ashx?p1=BdPKSxINcZNDMdnWHutO6/OA3FM8wSUCTuE74rL23eR2HpFsFWKtNApW5O0Vj4imnRaSzC3dZmboEyZGCTZQXGS/yUkBUvThK0HZgA1C4AGxzJCtT0EC3h5PFeAkVcMYsJ9MXbl4u4qQsP+xaLsnCdQCfVj8UUYFH/vcGamvfKrZu7Cn8K35U8mHI0SaQQhK60GG3xNox81tp5EMIddhrA==", "1": "https://ecatalog.smpcorp.com/ihgs/imagehandlergs.ashx?p1=BdPKSxINcZNDMdnWHutO6/OA3FM8wSUCTuE74rL23eR2HpFsFWKtNBqvMm+BpHh3nRaSzC3dZmboEyZGCTZQXGS/yUkBUvThK0HZgA1C4AGxzJCtT0EC3h5PFeAkVcMYsJ9MXbl4u4qQsP+xaLsnCdQCfVj8UUYFH/vcGamvfKrZu7Cn8K35U8mHI0SaQQhK60GG3xNox81tp5EMIddhrA==", "2": "https://ecatalog.smpcorp.com/ihgs/imagehandlergs.ashx?p1=BdPKSxINcZNDMdnWHutO6/OA3FM8wSUCTuE74rL23eR2HpFsFWKtNGfzpel+6/dOnRaSzC3dZmboEyZGCTZQXGS/yUkBUvThK0HZgA1C4AGxzJCtT0EC3h5PFeAkVcMYsJ9MXbl4u4qQsP+xaLsnCdQCfVj8UUYFH/vcGamvfKrZu7Cn8K35U8mHI0SaQQhK60GG3xNox81tp5EMIddhrA=="}</t>
  </si>
  <si>
    <t>{"0": {"Warranty": "3 years/36,000 mile"}, "1": {"Connector Gender": "Female"}, "2": {"Terminal Quantity": "10"}, "3": {"Terminal Gender": "Male"}, "4": {"Terminal Type": "Blade Terminals"}}</t>
  </si>
  <si>
    <t>DS-1126</t>
  </si>
  <si>
    <t>Chrysler Imperial (91)
Chrysler New Yorker (91)
Dodge Caravan (90-88)
Dodge Dynasty (88)
Dodge Grand Caravan (90-88)
Plymouth Grand Voyager (90-88)
Plymouth Voyager (90-88)</t>
  </si>
  <si>
    <t>https://www.standardbrand.com/en/ecatalog?part=DS1126&amp;type=p&amp;search=s</t>
  </si>
  <si>
    <t>Switch - Power Window</t>
  </si>
  <si>
    <t>5</t>
  </si>
  <si>
    <t>Pins</t>
  </si>
  <si>
    <t>{"0": "https://ecatalog.smpcorp.com/ihgs/imagehandlergs.ashx?p1=BdPKSxINcZP6NDqrKyZIdvOA3FM8wSUCTuE74rL23eR2HpFsFWKtNHRX2gd+jlQ4nRaSzC3dZmboEyZGCTZQXGS/yUkBUvThK0HZgA1C4AGxzJCtT0EC3h5PFeAkVcMYsJ9MXbl4u4qQsP+xaLsnCdQCfVj8UUYFH/vcGamvfKrZu7Cn8K35U8mHI0SaQQhK60GG3xNox82OXXoTBkxz3A==", "1": "https://ecatalog.smpcorp.com/ihgs/imagehandlergs.ashx?p1=BdPKSxINcZP6NDqrKyZIdvOA3FM8wSUCTuE74rL23eR2HpFsFWKtNBv9JpCfP/2fnRaSzC3dZmboEyZGCTZQXGS/yUkBUvThK0HZgA1C4AGxzJCtT0EC3h5PFeAkVcMYsJ9MXbl4u4qQsP+xaLsnCdQCfVj8UUYFH/vcGamvfKrZu7Cn8K35U8mHI0SaQQhK60GG3xNox82OXXoTBkxz3A==", "2": "https://ecatalog.smpcorp.com/ihgs/imagehandlergs.ashx?p1=BdPKSxINcZP6NDqrKyZIdvOA3FM8wSUCTuE74rL23eR2HpFsFWKtNObwdegNup1AnRaSzC3dZmboEyZGCTZQXGS/yUkBUvThK0HZgA1C4AGxzJCtT0EC3h5PFeAkVcMYsJ9MXbl4u4qQsP+xaLsnCdQCfVj8UUYFH/vcGamvfKrZu7Cn8K35U8mHI0SaQQhK60GG3xNox82OXXoTBkxz3A=="}</t>
  </si>
  <si>
    <t>{"0": "Switch - Power Seat", "1": "Switch - Power Window"}</t>
  </si>
  <si>
    <t>{"0": {"Warranty": "3 years/36,000 mile"}, "1": {"Connector Gender": "Female"}, "2": {"Terminal Quantity": "5"}, "3": {"Terminal Gender": "Male"}, "4": {"Terminal Type": "Pins"}}</t>
  </si>
  <si>
    <t>DS-2190</t>
  </si>
  <si>
    <t>STI</t>
  </si>
  <si>
    <t>Kia Sorento (06-03)</t>
  </si>
  <si>
    <t>https://www.standardbrand.com/en/ecatalog?part=DS2190&amp;type=p&amp;search=s</t>
  </si>
  <si>
    <t>Blade</t>
  </si>
  <si>
    <t>{"0": "https://ecatalog.smpcorp.com/ihgs/imagehandlergs.ashx?p1=Ops7/J1VsFkAFesmAM4+NfOA3FM8wSUCTuE74rL23eSBFStBAkaZA7pJhXPCPfNhnRaSzC3dZmboEyZGCTZQXGS/yUkBUvThK0HZgA1C4AGxzJCtT0EC3h5PFeAkVcMYsJ9MXbl4u4qQsP+xaLsnCfi8uaNCstSIH/vcGamvfKrZu7Cn8K35U8mHI0SaQQhK60GG3xNox82PcOi22WdsKg==", "1": "https://ecatalog.smpcorp.com/ihgs/imagehandlergs.ashx?p1=Ops7/J1VsFkAFesmAM4+NfOA3FM8wSUCTuE74rL23eSBFStBAkaZA4fB9IUnmVk8nRaSzC3dZmboEyZGCTZQXGS/yUkBUvThK0HZgA1C4AGxzJCtT0EC3h5PFeAkVcMYsJ9MXbl4u4qQsP+xaLsnCfi8uaNCstSIH/vcGamvfKrZu7Cn8K35U8mHI0SaQQhK60GG3xNox82PcOi22WdsKg==", "2": "https://ecatalog.smpcorp.com/ihgs/imagehandlergs.ashx?p1=Ops7/J1VsFkAFesmAM4+NfOA3FM8wSUCTuE74rL23eSBFStBAkaZA4LWtJLrANUwnRaSzC3dZmboEyZGCTZQXGS/yUkBUvThK0HZgA1C4AGxzJCtT0EC3h5PFeAkVcMYsJ9MXbl4u4qQsP+xaLsnCfi8uaNCstSIH/vcGamvfKrZu7Cn8K35U8mHI0SaQQhK60GG3xNox82PcOi22WdsKg=="}</t>
  </si>
  <si>
    <t>{"Brand": "STI", "Partdesc_En": "Power Seat Switch", "Partlongdesc_En": "Power Seat Switch", "Pop": "X", "Qtyeach": 1}</t>
  </si>
  <si>
    <t>{"0": {"Warranty": "3 years/36,000 mile"}, "1": {"Connector Quantity": "1"}, "2": {"Connector Gender": "Female"}, "3": {"Terminal Quantity": "10"}, "4": {"Terminal Gender": "Male"}, "5": {"Terminal Type": "Blade"}}</t>
  </si>
  <si>
    <t>DS-2250</t>
  </si>
  <si>
    <t>Q</t>
  </si>
  <si>
    <t>Kia Sedona (05-02)</t>
  </si>
  <si>
    <t>https://www.standardbrand.com/en/ecatalog?part=DS2250&amp;type=p&amp;search=s</t>
  </si>
  <si>
    <t>6</t>
  </si>
  <si>
    <t>{"0": "https://ecatalog.smpcorp.com/ihgs/imagehandlergs.ashx?p1=Ops7/J1VsFke2v9uSpbCufOA3FM8wSUCTuE74rL23eTnRUXFITvZLwnBV0VbHJNznRaSzC3dZmboEyZGCTZQXGS/yUkBUvThK0HZgA1C4AGxzJCtT0EC3h5PFeAkVcMYsJ9MXbl4u4qQsP+xaLsnCfi8uaNCstSIH/vcGamvfKrZu7Cn8K35U8mHI0SaQQhK60GG3xNox81tp5EMIddhrA==", "1": "https://ecatalog.smpcorp.com/ihgs/imagehandlergs.ashx?p1=Ops7/J1VsFke2v9uSpbCufOA3FM8wSUCTuE74rL23eTnRUXFITvZL4PUUTNTJnrCnRaSzC3dZmboEyZGCTZQXGS/yUkBUvThK0HZgA1C4AGxzJCtT0EC3h5PFeAkVcMYsJ9MXbl4u4qQsP+xaLsnCfi8uaNCstSIH/vcGamvfKrZu7Cn8K35U8mHI0SaQQhK60GG3xNox81tp5EMIddhrA==", "2": "https://ecatalog.smpcorp.com/ihgs/imagehandlergs.ashx?p1=Ops7/J1VsFke2v9uSpbCufOA3FM8wSUCTuE74rL23eTnRUXFITvZL0HjtMDwasgEnRaSzC3dZmboEyZGCTZQXGS/yUkBUvThK0HZgA1C4AGxzJCtT0EC3h5PFeAkVcMYsJ9MXbl4u4qQsP+xaLsnCfi8uaNCstSIH/vcGamvfKrZu7Cn8K35U8mHI0SaQQhK60GG3xNox81tp5EMIddhrA=="}</t>
  </si>
  <si>
    <t>{"Brand": "STI", "Partdesc_En": "Power Seat Switch", "Partlongdesc_En": "Power Seat Switch", "Pop": "Q", "Qtyeach": 1}</t>
  </si>
  <si>
    <t>{"0": {"Warranty": "3 years/36,000 mile"}, "1": {"Connector Gender": "Female"}, "2": {"Terminal Quantity": "6"}, "3": {"Terminal Gender": "Male"}, "4": {"Terminal Type": "Blade"}}</t>
  </si>
  <si>
    <t>DS-2251</t>
  </si>
  <si>
    <t>https://www.standardbrand.com/en/ecatalog?part=DS2251&amp;type=p&amp;search=s</t>
  </si>
  <si>
    <t>Female + Female + Female; Female; Male; Male; Male</t>
  </si>
  <si>
    <t>{"0": "https://ecatalog.smpcorp.com/ihgs/imagehandlergs.ashx?p1=Ops7/J1VsFlkH/9G17P3rvOA3FM8wSUCTuE74rL23eTnRUXFITvZL1MAzUTv3+wTnRaSzC3dZmboEyZGCTZQXGS/yUkBUvThK0HZgA1C4AGxzJCtT0EC3h5PFeAkVcMYsJ9MXbl4u4qQsP+xaLsnCfi8uaNCstSIH/vcGamvfKrZu7Cn8K35U8mHI0SaQQhK60GG3xNox804cVJgfZnQKA==", "1": "https://ecatalog.smpcorp.com/ihgs/imagehandlergs.ashx?p1=Ops7/J1VsFlkH/9G17P3rvOA3FM8wSUCTuE74rL23eTnRUXFITvZL9mbOapKyLOYnRaSzC3dZmboEyZGCTZQXGS/yUkBUvThK0HZgA1C4AGxzJCtT0EC3h5PFeAkVcMYsJ9MXbl4u4qQsP+xaLsnCfi8uaNCstSIH/vcGamvfKrZu7Cn8K35U8mHI0SaQQhK60GG3xNox804cVJgfZnQKA==", "2": "https://ecatalog.smpcorp.com/ihgs/imagehandlergs.ashx?p1=Ops7/J1VsFlkH/9G17P3rvOA3FM8wSUCTuE74rL23eTnRUXFITvZL/zQQpVRj1PRnRaSzC3dZmboEyZGCTZQXGS/yUkBUvThK0HZgA1C4AGxzJCtT0EC3h5PFeAkVcMYsJ9MXbl4u4qQsP+xaLsnCfi8uaNCstSIH/vcGamvfKrZu7Cn8K35U8mHI0SaQQhK60GG3xNox804cVJgfZnQKA=="}</t>
  </si>
  <si>
    <t>{"0": {"Warranty": "3 years/36,000 mile"}, "1": {"Connector Gender": "Female + Female + Female; Female; Male; Male; Male"}, "2": {"Terminal Quantity": "10"}, "3": {"Terminal Gender": "Male"}, "4": {"Terminal Type": "Blade"}}</t>
  </si>
  <si>
    <t>DS-2425</t>
  </si>
  <si>
    <t>Power Seat Lumbar Switch</t>
  </si>
  <si>
    <t>Buick Encore (13)</t>
  </si>
  <si>
    <t>https://www.standardbrand.com/en/ecatalog?part=DS2425&amp;type=p&amp;search=s</t>
  </si>
  <si>
    <t>Switch - Power Seat Lumbar</t>
  </si>
  <si>
    <t>4</t>
  </si>
  <si>
    <t>{"0": "https://ecatalog.smpcorp.com/ihgs/imagehandlergs.ashx?p1=Ops7/J1VsFlbKpTq/3IwMPOA3FM8wSUCTuE74rL23eTLGkLc29lYO7Y1ILnIjSKAnRaSzC3dZmboEyZGCTZQXGS/yUkBUvThK0HZgA1C4AGxzJCtT0EC3h5PFeAkVcMYsJ9MXbl4u4qQsP+xaLsnCdQCfVj8UUYFH/vcGamvfKrZu7Cn8K35U8mHI0SaQQhK60GG3xNox82PcOi22WdsKg==", "1": "https://ecatalog.smpcorp.com/ihgs/imagehandlergs.ashx?p1=Ops7/J1VsFlbKpTq/3IwMPOA3FM8wSUCTuE74rL23eTLGkLc29lYO0JDOT8Of11pnRaSzC3dZmboEyZGCTZQXGS/yUkBUvThK0HZgA1C4AGxzJCtT0EC3h5PFeAkVcMYsJ9MXbl4u4qQsP+xaLsnCdQCfVj8UUYFH/vcGamvfKrZu7Cn8K35U8mHI0SaQQhK60GG3xNox82PcOi22WdsKg==", "2": "https://ecatalog.smpcorp.com/ihgs/imagehandlergs.ashx?p1=Ops7/J1VsFlbKpTq/3IwMPOA3FM8wSUCTuE74rL23eTLGkLc29lYOz3SPzTNM079nRaSzC3dZmboEyZGCTZQXGS/yUkBUvThK0HZgA1C4AGxzJCtT0EC3h5PFeAkVcMYsJ9MXbl4u4qQsP+xaLsnCdQCfVj8UUYFH/vcGamvfKrZu7Cn8K35U8mHI0SaQQhK60GG3xNox82PcOi22WdsKg=="}</t>
  </si>
  <si>
    <t>{"0": "Switch - Power Seat Lumbar"}</t>
  </si>
  <si>
    <t>{"Brand": "STD", "Partdesc_En": "Power Seat Lumbar Switch", "Partlongdesc_En": "Power Seat Lumbar Switch", "Pop": "F", "Qtyeach": 1}</t>
  </si>
  <si>
    <t>{"0": {"Warranty": "3 years/36,000 mile"}, "1": {"Terminal Quantity": "4"}, "2": {"Terminal Gender": "Male"}, "3": {"Terminal Type": "Blade"}, "4": {"Color/Finish": "Black"}, "5": {"Finish": "Plastic"}, "6": {"Contents": "1 Switch"}}</t>
  </si>
  <si>
    <t>DS-3092</t>
  </si>
  <si>
    <t>Heated Seat Switch</t>
  </si>
  <si>
    <t>D</t>
  </si>
  <si>
    <t>Cadillac Escalade (07-03)
Cadillac Escalade ESV (07-03)
Cadillac Escalade EXT (07-03)
Chevrolet Avalanche (07)
Chevrolet Avalanche 1500 (06-03)
Chevrolet Avalanche 2500 (06-03)
Chevrolet Silverado 1500 (07-03)
Chevrolet Silverado 1500 HD (06-05), (03)
Chevrolet Silverado 1500 HD Classic (07)
Chevrolet Silverado 2500 (04-03)
Chevrolet Silverado 2500 HD (07-03)
Chevrolet Silverado 3500 (07-03)
Chevrolet Silverado 3500 HD (07)
GMC Sierra 1500 (07-03)
GMC Sierra 1500 HD (06-05), (03)
GMC Sierra 1500 HD Classic (07)
GMC Sierra 2500 (04-03)
GMC Sierra 2500 HD (07-03)
GMC Sierra 3500 (06-03)
GMC Sierra 3500 Classic (07)
GMC Sierra 3500 HD (07)</t>
  </si>
  <si>
    <t>https://www.standardbrand.com/en/ecatalog?part=DS3092&amp;type=p&amp;search=s</t>
  </si>
  <si>
    <t>Switch - Heated Seat</t>
  </si>
  <si>
    <t>Switch - Power Seat Memory</t>
  </si>
  <si>
    <t>Push-on</t>
  </si>
  <si>
    <t>Black, Green</t>
  </si>
  <si>
    <t>Switch</t>
  </si>
  <si>
    <t>Heated Seats</t>
  </si>
  <si>
    <t>{"0": "https://ecatalog.smpcorp.com/ihgs/imagehandlergs.ashx?p1=oOFfYW7sc/hyuZ+1qGkYwPOA3FM8wSUCTuE74rL23eSCgVE9i8a0VYa0ods0MZognRaSzC3dZmboEyZGCTZQXGS/yUkBUvThK0HZgA1C4AGxzJCtT0EC3h5PFeAkVcMYsJ9MXbl4u4qQsP+xaLsnCdQCfVj8UUYFH/vcGamvfKrZu7Cn8K35U8mHI0SaQQhK60GG3xNox81tp5EMIddhrA==", "1": "https://ecatalog.smpcorp.com/ihgs/imagehandlergs.ashx?p1=oOFfYW7sc/hyuZ+1qGkYwPOA3FM8wSUCTuE74rL23eSCgVE9i8a0VQyR0mQRUFmOnRaSzC3dZmboEyZGCTZQXGS/yUkBUvThK0HZgA1C4AGxzJCtT0EC3h5PFeAkVcMYsJ9MXbl4u4qQsP+xaLsnCdQCfVj8UUYFH/vcGamvfKrZu7Cn8K35U8mHI0SaQQhK60GG3xNox81tp5EMIddhrA==", "2": "https://ecatalog.smpcorp.com/ihgs/imagehandlergs.ashx?p1=oOFfYW7sc/hyuZ+1qGkYwPOA3FM8wSUCTuE74rL23eSCgVE9i8a0Vfg2curvedi7nRaSzC3dZmboEyZGCTZQXGS/yUkBUvThK0HZgA1C4AGxzJCtT0EC3h5PFeAkVcMYsJ9MXbl4u4qQsP+xaLsnCdQCfVj8UUYFH/vcGamvfKrZu7Cn8K35U8mHI0SaQQhK60GG3xNox81tp5EMIddhrA==", "3": "https://ecatalog.smpcorp.com/ihgs/imagehandlergs.ashx?p1=oOFfYW7sc/hyuZ+1qGkYwPOA3FM8wSUCTuE74rL23eSCgVE9i8a0VUMoYJe2qjunnRaSzC3dZmboEyZGCTZQXGS/yUkBUvThK0HZgA1C4AGxzJCtT0EC3h5PFeAkVcMYsJ9MXbl4u4qQsP+xaLsnCdQCfVj8UUYFH/vcGamvfKrZu7Cn8K35U8mHI0SaQQhK60GG3xNox81tp5EMIddhrA==", "4": "https://ecatalog.smpcorp.com/ihgs/imagehandlergs.ashx?p1=oOFfYW7sc/hyuZ+1qGkYwPOA3FM8wSUCTuE74rL23eSCgVE9i8a0Vf9ftfS2X1M0nRaSzC3dZmboEyZGCTZQXGS/yUkBUvThK0HZgA1C4AGxzJCtT0EC3h5PFeAkVcMYsJ9MXbl4u4qQsP+xaLsnCdQCfVj8UUYFH/vcGamvfKrZu7Cn8K35U8mHI0SaQQhK60GG3xNox81tp5EMIddhrA==", "5": "https://ecatalog.smpcorp.com/ihgs/imagehandlergs.ashx?p1=oOFfYW7sc/hyuZ+1qGkYwPOA3FM8wSUCTuE74rL23eSCgVE9i8a0Vewm4dlCYgLanRaSzC3dZmboEyZGCTZQXGS/yUkBUvThK0HZgA1C4AGxzJCtT0EC3h5PFeAkVcMYsJ9MXbl4u4qQsP+xaLsnCdQCfVj8UUYFH/vcGamvfKrZu7Cn8K35U8mHI0SaQQhK60GG3xNox81tp5EMIddhrA==", "6": "https://ecatalog.smpcorp.com/ihgs/imagehandlergs.ashx?p1=oOFfYW7sc/hyuZ+1qGkYwPOA3FM8wSUCTuE74rL23eSCgVE9i8a0VUzUiiwdgTp7nRaSzC3dZmboEyZGCTZQXGS/yUkBUvThK0HZgA1C4AGxzJCtT0EC3h5PFeAkVcMYsJ9MXbl4u4qQsP+xaLsnCdQCfVj8UUYFH/vcGamvfKrZu7Cn8K35U8mHI0SaQQhK60GG3xNox81tp5EMIddhrA=="}</t>
  </si>
  <si>
    <t>{"0": "Switch - Heated Seat", "1": "Switch - Power Seat Memory"}</t>
  </si>
  <si>
    <t>{"Brand": "STD", "Partdesc_En": "Heated Seat Switch", "Partlongdesc_En": "Heated Seat Switch", "Pop": "D", "Qtyeach": 1}</t>
  </si>
  <si>
    <t>{"0": {"Warranty": "3 years/36,000 mile"}, "1": {"Functions": "Heated Seats"}, "2": {"Connector Quantity": "1"}, "3": {"Connector Shape": "Rectangular"}, "4": {"Connector Gender": "Male"}, "5": {"Terminal Quantity": "10"}, "6": {"Terminal Gender": "Female"}, "7": {"Terminal Type": "Pins"}, "8": {"Attachment Method": "Push-on"}, "9": {"Color/Finish": "Black, Green"}, "10": {"Finish": "Plastic"}, "11": {"Contents": "Switch"}}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</si>
</sst>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"/>
  <sheetViews>
    <sheetView showGridLines="0" tabSelected="1" workbookViewId="0">
      <pane ySplit="1" topLeftCell="A2" activePane="bottomLeft" state="frozen"/>
      <selection/>
      <selection pane="bottomLeft" activeCell="AC2" sqref="AC2"/>
    </sheetView>
  </sheetViews>
  <sheetFormatPr defaultColWidth="9" defaultRowHeight="16.8"/>
  <cols>
    <col min="1" max="1" width="6.69230769230769" style="2" customWidth="1"/>
    <col min="2" max="3" width="12.6923076923077" customWidth="1"/>
    <col min="4" max="5" width="20.6923076923077" customWidth="1"/>
    <col min="6" max="7" width="6.69230769230769" style="2" customWidth="1"/>
    <col min="8" max="8" width="20.6923076923077" customWidth="1"/>
    <col min="9" max="9" width="12.6923076923077" customWidth="1"/>
    <col min="10" max="10" width="20.6923076923077" customWidth="1"/>
    <col min="11" max="24" width="12.6923076923077" hidden="1" customWidth="1" outlineLevel="1"/>
    <col min="25" max="28" width="20.6923076923077" hidden="1" customWidth="1" outlineLevel="1"/>
    <col min="29" max="29" width="9" collapsed="1"/>
  </cols>
  <sheetData>
    <row r="1" s="1" customFormat="1" ht="20" customHeight="1" spans="1:2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19" t="s">
        <v>27</v>
      </c>
    </row>
    <row r="2" ht="17.5" customHeight="1" spans="1:28">
      <c r="A2" s="5">
        <v>1</v>
      </c>
      <c r="B2" s="6" t="s">
        <v>28</v>
      </c>
      <c r="C2" s="6" t="s">
        <v>29</v>
      </c>
      <c r="D2" s="6" t="s">
        <v>30</v>
      </c>
      <c r="E2" s="6" t="s">
        <v>30</v>
      </c>
      <c r="F2" s="11" t="s">
        <v>31</v>
      </c>
      <c r="G2" s="12">
        <v>1</v>
      </c>
      <c r="H2" s="6" t="s">
        <v>32</v>
      </c>
      <c r="I2" s="6" t="str">
        <f>_xlfn.DISPIMG("ID_CBEDA69662EF4038B577ED9BF356E4C0",1)</f>
        <v>=DISPIMG("ID_CBEDA69662EF4038B577ED9BF356E4C0",1)</v>
      </c>
      <c r="J2" s="6" t="s">
        <v>33</v>
      </c>
      <c r="K2" s="6" t="s">
        <v>34</v>
      </c>
      <c r="L2" s="17"/>
      <c r="M2" s="17"/>
      <c r="N2" s="6" t="s">
        <v>35</v>
      </c>
      <c r="O2" s="6" t="s">
        <v>36</v>
      </c>
      <c r="P2" s="17"/>
      <c r="Q2" s="17"/>
      <c r="R2" s="17"/>
      <c r="S2" s="6" t="s">
        <v>37</v>
      </c>
      <c r="T2" s="17"/>
      <c r="U2" s="6" t="s">
        <v>38</v>
      </c>
      <c r="V2" s="6" t="s">
        <v>39</v>
      </c>
      <c r="W2" s="6" t="s">
        <v>40</v>
      </c>
      <c r="X2" s="6" t="s">
        <v>41</v>
      </c>
      <c r="Y2" s="6" t="s">
        <v>42</v>
      </c>
      <c r="Z2" s="6" t="s">
        <v>43</v>
      </c>
      <c r="AA2" s="6" t="s">
        <v>44</v>
      </c>
      <c r="AB2" s="20" t="s">
        <v>45</v>
      </c>
    </row>
    <row r="3" ht="17.5" customHeight="1" spans="1:28">
      <c r="A3" s="7">
        <v>2</v>
      </c>
      <c r="B3" s="8" t="s">
        <v>46</v>
      </c>
      <c r="C3" s="8" t="s">
        <v>29</v>
      </c>
      <c r="D3" s="8" t="s">
        <v>30</v>
      </c>
      <c r="E3" s="8" t="s">
        <v>30</v>
      </c>
      <c r="F3" s="13" t="s">
        <v>47</v>
      </c>
      <c r="G3" s="14">
        <v>1</v>
      </c>
      <c r="H3" s="8" t="s">
        <v>48</v>
      </c>
      <c r="I3" s="8" t="str">
        <f>_xlfn.DISPIMG("ID_37FAC044D7DC48B3904BDE5D3D2D9706",1)</f>
        <v>=DISPIMG("ID_37FAC044D7DC48B3904BDE5D3D2D9706",1)</v>
      </c>
      <c r="J3" s="8" t="s">
        <v>49</v>
      </c>
      <c r="K3" s="8" t="s">
        <v>34</v>
      </c>
      <c r="L3" s="18"/>
      <c r="M3" s="18"/>
      <c r="N3" s="8" t="s">
        <v>50</v>
      </c>
      <c r="O3" s="8" t="s">
        <v>51</v>
      </c>
      <c r="P3" s="8" t="s">
        <v>52</v>
      </c>
      <c r="Q3" s="8" t="s">
        <v>53</v>
      </c>
      <c r="R3" s="18"/>
      <c r="S3" s="8" t="s">
        <v>54</v>
      </c>
      <c r="T3" s="18"/>
      <c r="U3" s="8" t="s">
        <v>55</v>
      </c>
      <c r="V3" s="8" t="s">
        <v>56</v>
      </c>
      <c r="W3" s="8" t="s">
        <v>57</v>
      </c>
      <c r="X3" s="8" t="s">
        <v>41</v>
      </c>
      <c r="Y3" s="8" t="s">
        <v>58</v>
      </c>
      <c r="Z3" s="8" t="s">
        <v>43</v>
      </c>
      <c r="AA3" s="8" t="s">
        <v>59</v>
      </c>
      <c r="AB3" s="21" t="s">
        <v>60</v>
      </c>
    </row>
    <row r="4" ht="17.5" customHeight="1" spans="1:28">
      <c r="A4" s="7">
        <v>3</v>
      </c>
      <c r="B4" s="8" t="s">
        <v>61</v>
      </c>
      <c r="C4" s="8" t="s">
        <v>29</v>
      </c>
      <c r="D4" s="8" t="s">
        <v>30</v>
      </c>
      <c r="E4" s="8" t="s">
        <v>30</v>
      </c>
      <c r="F4" s="13" t="s">
        <v>62</v>
      </c>
      <c r="G4" s="14">
        <v>1</v>
      </c>
      <c r="H4" s="8" t="s">
        <v>63</v>
      </c>
      <c r="I4" s="8" t="str">
        <f>_xlfn.DISPIMG("ID_C927CC3CEA354B8BAD71455F7687D649",1)</f>
        <v>=DISPIMG("ID_C927CC3CEA354B8BAD71455F7687D649",1)</v>
      </c>
      <c r="J4" s="8" t="s">
        <v>64</v>
      </c>
      <c r="K4" s="8" t="s">
        <v>34</v>
      </c>
      <c r="L4" s="18"/>
      <c r="M4" s="18"/>
      <c r="N4" s="8" t="s">
        <v>35</v>
      </c>
      <c r="O4" s="8" t="s">
        <v>51</v>
      </c>
      <c r="P4" s="18"/>
      <c r="Q4" s="18"/>
      <c r="R4" s="8" t="s">
        <v>65</v>
      </c>
      <c r="S4" s="8" t="s">
        <v>54</v>
      </c>
      <c r="T4" s="18"/>
      <c r="U4" s="8" t="s">
        <v>55</v>
      </c>
      <c r="V4" s="8" t="s">
        <v>66</v>
      </c>
      <c r="W4" s="8" t="s">
        <v>67</v>
      </c>
      <c r="X4" s="8" t="s">
        <v>41</v>
      </c>
      <c r="Y4" s="8" t="s">
        <v>68</v>
      </c>
      <c r="Z4" s="8" t="s">
        <v>43</v>
      </c>
      <c r="AA4" s="8" t="s">
        <v>69</v>
      </c>
      <c r="AB4" s="21" t="s">
        <v>70</v>
      </c>
    </row>
    <row r="5" ht="17.5" customHeight="1" spans="1:28">
      <c r="A5" s="7">
        <v>4</v>
      </c>
      <c r="B5" s="8" t="s">
        <v>71</v>
      </c>
      <c r="C5" s="8" t="s">
        <v>29</v>
      </c>
      <c r="D5" s="8" t="s">
        <v>30</v>
      </c>
      <c r="E5" s="8" t="s">
        <v>30</v>
      </c>
      <c r="F5" s="13" t="s">
        <v>62</v>
      </c>
      <c r="G5" s="14">
        <v>1</v>
      </c>
      <c r="H5" s="8" t="s">
        <v>72</v>
      </c>
      <c r="I5" s="8" t="str">
        <f>_xlfn.DISPIMG("ID_E5F1EF3DFAAD4A9193A52D091F0073B3",1)</f>
        <v>=DISPIMG("ID_E5F1EF3DFAAD4A9193A52D091F0073B3",1)</v>
      </c>
      <c r="J5" s="8" t="s">
        <v>73</v>
      </c>
      <c r="K5" s="8" t="s">
        <v>34</v>
      </c>
      <c r="L5" s="18"/>
      <c r="M5" s="18"/>
      <c r="N5" s="18"/>
      <c r="O5" s="8" t="s">
        <v>51</v>
      </c>
      <c r="P5" s="18"/>
      <c r="Q5" s="18"/>
      <c r="R5" s="18"/>
      <c r="S5" s="18"/>
      <c r="T5" s="18"/>
      <c r="U5" s="8" t="s">
        <v>55</v>
      </c>
      <c r="V5" s="8" t="s">
        <v>66</v>
      </c>
      <c r="W5" s="8" t="s">
        <v>67</v>
      </c>
      <c r="X5" s="8" t="s">
        <v>41</v>
      </c>
      <c r="Y5" s="8" t="s">
        <v>74</v>
      </c>
      <c r="Z5" s="8" t="s">
        <v>43</v>
      </c>
      <c r="AA5" s="8" t="s">
        <v>69</v>
      </c>
      <c r="AB5" s="21" t="s">
        <v>75</v>
      </c>
    </row>
    <row r="6" ht="17.5" customHeight="1" spans="1:28">
      <c r="A6" s="7">
        <v>5</v>
      </c>
      <c r="B6" s="8" t="s">
        <v>76</v>
      </c>
      <c r="C6" s="8" t="s">
        <v>29</v>
      </c>
      <c r="D6" s="8" t="s">
        <v>30</v>
      </c>
      <c r="E6" s="8" t="s">
        <v>30</v>
      </c>
      <c r="F6" s="13" t="s">
        <v>62</v>
      </c>
      <c r="G6" s="14">
        <v>1</v>
      </c>
      <c r="H6" s="8" t="s">
        <v>77</v>
      </c>
      <c r="I6" s="8" t="str">
        <f>_xlfn.DISPIMG("ID_936596E4BE04475EB9A4E3CAB8CABF31",1)</f>
        <v>=DISPIMG("ID_936596E4BE04475EB9A4E3CAB8CABF31",1)</v>
      </c>
      <c r="J6" s="8" t="s">
        <v>78</v>
      </c>
      <c r="K6" s="8" t="s">
        <v>34</v>
      </c>
      <c r="L6" s="8" t="s">
        <v>79</v>
      </c>
      <c r="M6" s="18"/>
      <c r="N6" s="18"/>
      <c r="O6" s="8" t="s">
        <v>51</v>
      </c>
      <c r="P6" s="18"/>
      <c r="Q6" s="18"/>
      <c r="R6" s="18"/>
      <c r="S6" s="18"/>
      <c r="T6" s="18"/>
      <c r="U6" s="8" t="s">
        <v>55</v>
      </c>
      <c r="V6" s="8" t="s">
        <v>80</v>
      </c>
      <c r="W6" s="8" t="s">
        <v>81</v>
      </c>
      <c r="X6" s="8" t="s">
        <v>41</v>
      </c>
      <c r="Y6" s="8" t="s">
        <v>82</v>
      </c>
      <c r="Z6" s="8" t="s">
        <v>83</v>
      </c>
      <c r="AA6" s="8" t="s">
        <v>69</v>
      </c>
      <c r="AB6" s="21" t="s">
        <v>84</v>
      </c>
    </row>
    <row r="7" ht="17.5" customHeight="1" spans="1:28">
      <c r="A7" s="7">
        <v>6</v>
      </c>
      <c r="B7" s="8" t="s">
        <v>85</v>
      </c>
      <c r="C7" s="8" t="s">
        <v>86</v>
      </c>
      <c r="D7" s="8" t="s">
        <v>30</v>
      </c>
      <c r="E7" s="8" t="s">
        <v>30</v>
      </c>
      <c r="F7" s="13" t="s">
        <v>31</v>
      </c>
      <c r="G7" s="14">
        <v>1</v>
      </c>
      <c r="H7" s="8" t="s">
        <v>87</v>
      </c>
      <c r="I7" s="8" t="str">
        <f>_xlfn.DISPIMG("ID_6F00BA7449904BD4A2048FC7F16065CC",1)</f>
        <v>=DISPIMG("ID_6F00BA7449904BD4A2048FC7F16065CC",1)</v>
      </c>
      <c r="J7" s="8" t="s">
        <v>88</v>
      </c>
      <c r="K7" s="8" t="s">
        <v>34</v>
      </c>
      <c r="L7" s="18"/>
      <c r="M7" s="18"/>
      <c r="N7" s="18"/>
      <c r="O7" s="8" t="s">
        <v>51</v>
      </c>
      <c r="P7" s="8" t="s">
        <v>52</v>
      </c>
      <c r="Q7" s="18"/>
      <c r="R7" s="18"/>
      <c r="S7" s="18"/>
      <c r="T7" s="18"/>
      <c r="U7" s="8" t="s">
        <v>55</v>
      </c>
      <c r="V7" s="8" t="s">
        <v>66</v>
      </c>
      <c r="W7" s="8" t="s">
        <v>89</v>
      </c>
      <c r="X7" s="8" t="s">
        <v>41</v>
      </c>
      <c r="Y7" s="8" t="s">
        <v>90</v>
      </c>
      <c r="Z7" s="8" t="s">
        <v>43</v>
      </c>
      <c r="AA7" s="8" t="s">
        <v>91</v>
      </c>
      <c r="AB7" s="21" t="s">
        <v>92</v>
      </c>
    </row>
    <row r="8" ht="17.5" customHeight="1" spans="1:28">
      <c r="A8" s="7">
        <v>7</v>
      </c>
      <c r="B8" s="8" t="s">
        <v>93</v>
      </c>
      <c r="C8" s="8" t="s">
        <v>86</v>
      </c>
      <c r="D8" s="8" t="s">
        <v>30</v>
      </c>
      <c r="E8" s="8" t="s">
        <v>30</v>
      </c>
      <c r="F8" s="13" t="s">
        <v>94</v>
      </c>
      <c r="G8" s="14">
        <v>1</v>
      </c>
      <c r="H8" s="8" t="s">
        <v>95</v>
      </c>
      <c r="I8" s="8" t="str">
        <f>_xlfn.DISPIMG("ID_78EBD758190047BC89570A0624306329",1)</f>
        <v>=DISPIMG("ID_78EBD758190047BC89570A0624306329",1)</v>
      </c>
      <c r="J8" s="8" t="s">
        <v>96</v>
      </c>
      <c r="K8" s="8" t="s">
        <v>34</v>
      </c>
      <c r="L8" s="18"/>
      <c r="M8" s="18"/>
      <c r="N8" s="18"/>
      <c r="O8" s="8" t="s">
        <v>51</v>
      </c>
      <c r="P8" s="18"/>
      <c r="Q8" s="18"/>
      <c r="R8" s="18"/>
      <c r="S8" s="18"/>
      <c r="T8" s="18"/>
      <c r="U8" s="8" t="s">
        <v>55</v>
      </c>
      <c r="V8" s="8" t="s">
        <v>97</v>
      </c>
      <c r="W8" s="8" t="s">
        <v>89</v>
      </c>
      <c r="X8" s="8" t="s">
        <v>41</v>
      </c>
      <c r="Y8" s="8" t="s">
        <v>98</v>
      </c>
      <c r="Z8" s="8" t="s">
        <v>43</v>
      </c>
      <c r="AA8" s="8" t="s">
        <v>99</v>
      </c>
      <c r="AB8" s="21" t="s">
        <v>100</v>
      </c>
    </row>
    <row r="9" ht="17.5" customHeight="1" spans="1:28">
      <c r="A9" s="7">
        <v>8</v>
      </c>
      <c r="B9" s="8" t="s">
        <v>101</v>
      </c>
      <c r="C9" s="8" t="s">
        <v>86</v>
      </c>
      <c r="D9" s="8" t="s">
        <v>30</v>
      </c>
      <c r="E9" s="8" t="s">
        <v>30</v>
      </c>
      <c r="F9" s="13" t="s">
        <v>31</v>
      </c>
      <c r="G9" s="14">
        <v>1</v>
      </c>
      <c r="H9" s="8" t="s">
        <v>95</v>
      </c>
      <c r="I9" s="8" t="str">
        <f>_xlfn.DISPIMG("ID_006A5290E96F459A9E46E69424F3FD4B",1)</f>
        <v>=DISPIMG("ID_006A5290E96F459A9E46E69424F3FD4B",1)</v>
      </c>
      <c r="J9" s="8" t="s">
        <v>102</v>
      </c>
      <c r="K9" s="8" t="s">
        <v>34</v>
      </c>
      <c r="L9" s="18"/>
      <c r="M9" s="18"/>
      <c r="N9" s="18"/>
      <c r="O9" s="8" t="s">
        <v>103</v>
      </c>
      <c r="P9" s="18"/>
      <c r="Q9" s="18"/>
      <c r="R9" s="18"/>
      <c r="S9" s="18"/>
      <c r="T9" s="18"/>
      <c r="U9" s="8" t="s">
        <v>55</v>
      </c>
      <c r="V9" s="8" t="s">
        <v>66</v>
      </c>
      <c r="W9" s="8" t="s">
        <v>89</v>
      </c>
      <c r="X9" s="8" t="s">
        <v>41</v>
      </c>
      <c r="Y9" s="8" t="s">
        <v>104</v>
      </c>
      <c r="Z9" s="8" t="s">
        <v>43</v>
      </c>
      <c r="AA9" s="8" t="s">
        <v>91</v>
      </c>
      <c r="AB9" s="21" t="s">
        <v>105</v>
      </c>
    </row>
    <row r="10" ht="17.5" customHeight="1" spans="1:28">
      <c r="A10" s="7">
        <v>9</v>
      </c>
      <c r="B10" s="8" t="s">
        <v>106</v>
      </c>
      <c r="C10" s="8" t="s">
        <v>29</v>
      </c>
      <c r="D10" s="8" t="s">
        <v>107</v>
      </c>
      <c r="E10" s="8" t="s">
        <v>107</v>
      </c>
      <c r="F10" s="13" t="s">
        <v>62</v>
      </c>
      <c r="G10" s="14">
        <v>1</v>
      </c>
      <c r="H10" s="8" t="s">
        <v>108</v>
      </c>
      <c r="I10" s="8" t="str">
        <f>_xlfn.DISPIMG("ID_81D75BD0D2084B4C94E5374873F4DE8A",1)</f>
        <v>=DISPIMG("ID_81D75BD0D2084B4C94E5374873F4DE8A",1)</v>
      </c>
      <c r="J10" s="8" t="s">
        <v>109</v>
      </c>
      <c r="K10" s="8" t="s">
        <v>110</v>
      </c>
      <c r="L10" s="18"/>
      <c r="M10" s="18"/>
      <c r="N10" s="8" t="s">
        <v>35</v>
      </c>
      <c r="O10" s="18"/>
      <c r="P10" s="18"/>
      <c r="Q10" s="18"/>
      <c r="R10" s="8" t="s">
        <v>65</v>
      </c>
      <c r="S10" s="8" t="s">
        <v>54</v>
      </c>
      <c r="T10" s="18"/>
      <c r="U10" s="8" t="s">
        <v>55</v>
      </c>
      <c r="V10" s="8" t="s">
        <v>111</v>
      </c>
      <c r="W10" s="8" t="s">
        <v>89</v>
      </c>
      <c r="X10" s="8" t="s">
        <v>41</v>
      </c>
      <c r="Y10" s="8" t="s">
        <v>112</v>
      </c>
      <c r="Z10" s="8" t="s">
        <v>113</v>
      </c>
      <c r="AA10" s="8" t="s">
        <v>114</v>
      </c>
      <c r="AB10" s="21" t="s">
        <v>115</v>
      </c>
    </row>
    <row r="11" ht="17.5" customHeight="1" spans="1:28">
      <c r="A11" s="9">
        <v>10</v>
      </c>
      <c r="B11" s="10" t="s">
        <v>116</v>
      </c>
      <c r="C11" s="10" t="s">
        <v>29</v>
      </c>
      <c r="D11" s="10" t="s">
        <v>117</v>
      </c>
      <c r="E11" s="10" t="s">
        <v>117</v>
      </c>
      <c r="F11" s="15" t="s">
        <v>118</v>
      </c>
      <c r="G11" s="16">
        <v>1</v>
      </c>
      <c r="H11" s="10" t="s">
        <v>119</v>
      </c>
      <c r="I11" s="10" t="str">
        <f>_xlfn.DISPIMG("ID_16EE811C434C4299B5DA14AC8C7F1D44",1)</f>
        <v>=DISPIMG("ID_16EE811C434C4299B5DA14AC8C7F1D44",1)</v>
      </c>
      <c r="J11" s="10" t="s">
        <v>120</v>
      </c>
      <c r="K11" s="10" t="s">
        <v>121</v>
      </c>
      <c r="L11" s="10" t="s">
        <v>122</v>
      </c>
      <c r="M11" s="10" t="s">
        <v>123</v>
      </c>
      <c r="N11" s="10" t="s">
        <v>124</v>
      </c>
      <c r="O11" s="10" t="s">
        <v>55</v>
      </c>
      <c r="P11" s="10" t="s">
        <v>52</v>
      </c>
      <c r="Q11" s="10" t="s">
        <v>53</v>
      </c>
      <c r="R11" s="10" t="s">
        <v>125</v>
      </c>
      <c r="S11" s="10" t="s">
        <v>54</v>
      </c>
      <c r="T11" s="10" t="s">
        <v>126</v>
      </c>
      <c r="U11" s="10" t="s">
        <v>51</v>
      </c>
      <c r="V11" s="10" t="s">
        <v>66</v>
      </c>
      <c r="W11" s="10" t="s">
        <v>81</v>
      </c>
      <c r="X11" s="10" t="s">
        <v>41</v>
      </c>
      <c r="Y11" s="10" t="s">
        <v>127</v>
      </c>
      <c r="Z11" s="10" t="s">
        <v>128</v>
      </c>
      <c r="AA11" s="10" t="s">
        <v>129</v>
      </c>
      <c r="AB11" s="22" t="s">
        <v>130</v>
      </c>
    </row>
  </sheetData>
  <autoFilter xmlns:etc="http://www.wps.cn/officeDocument/2017/etCustomData" ref="A1:AB1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2024-10-29T11:31:00Z</dcterms:created>
  <dcterms:modified xsi:type="dcterms:W3CDTF">2024-10-29T14:03:45Z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2052-6.12.0.8899</vt:lpwstr>
  </property>
  <property fmtid="{D5CDD505-2E9C-101B-9397-08002B2CF9AE}" pid="3" name="ICV">
    <vt:lpwstr>2948B2D3286168E4C17A2067F0FE9B83_42</vt:lpwstr>
  </property>
</Properties>
</file>