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calcPr calcId="162913"/>
</workbook>
</file>

<file path=xl/calcChain.xml><?xml version="1.0" encoding="utf-8"?>
<calcChain xmlns="http://schemas.openxmlformats.org/spreadsheetml/2006/main">
  <c r="I2" i="2" l="1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G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  <comment ref="Y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(ayer: BANTD/BLPTD/NLPRD/NANRD/1T/7)</t>
        </r>
      </text>
    </comment>
  </commentList>
</comments>
</file>

<file path=xl/sharedStrings.xml><?xml version="1.0" encoding="utf-8"?>
<sst xmlns="http://schemas.openxmlformats.org/spreadsheetml/2006/main" count="632" uniqueCount="82">
  <si>
    <t>SIGLA ATCO</t>
  </si>
  <si>
    <t>MON-01</t>
  </si>
  <si>
    <t>TUE-02</t>
  </si>
  <si>
    <t>WED-03</t>
  </si>
  <si>
    <t>THU-04</t>
  </si>
  <si>
    <t>FRI-05</t>
  </si>
  <si>
    <t>SAT-06</t>
  </si>
  <si>
    <t>SUN-07</t>
  </si>
  <si>
    <t>MON-08</t>
  </si>
  <si>
    <t>TUE-09</t>
  </si>
  <si>
    <t>WED-10</t>
  </si>
  <si>
    <t>THU-11</t>
  </si>
  <si>
    <t>FRI-12</t>
  </si>
  <si>
    <t>SAT-13</t>
  </si>
  <si>
    <t>SUN-14</t>
  </si>
  <si>
    <t>MON-15</t>
  </si>
  <si>
    <t>TUE-16</t>
  </si>
  <si>
    <t>WED-17</t>
  </si>
  <si>
    <t>THU-18</t>
  </si>
  <si>
    <t>FRI-19</t>
  </si>
  <si>
    <t>SAT-20</t>
  </si>
  <si>
    <t>SUN-21</t>
  </si>
  <si>
    <t>MON-22</t>
  </si>
  <si>
    <t>TUE-23</t>
  </si>
  <si>
    <t>WED-24</t>
  </si>
  <si>
    <t>THU-25</t>
  </si>
  <si>
    <t>FRI-26</t>
  </si>
  <si>
    <t>SAT-27</t>
  </si>
  <si>
    <t>SUN-28</t>
  </si>
  <si>
    <t>MON-29</t>
  </si>
  <si>
    <t>TUE-30</t>
  </si>
  <si>
    <t>PHD</t>
  </si>
  <si>
    <t>X</t>
  </si>
  <si>
    <t>HLG</t>
  </si>
  <si>
    <t>DESC</t>
  </si>
  <si>
    <t>TROP</t>
  </si>
  <si>
    <t>1</t>
  </si>
  <si>
    <t>6T</t>
  </si>
  <si>
    <t>NANTD</t>
  </si>
  <si>
    <t>VACA</t>
  </si>
  <si>
    <t>MEI</t>
  </si>
  <si>
    <t>VCM</t>
  </si>
  <si>
    <t>ROP</t>
  </si>
  <si>
    <t>ECE</t>
  </si>
  <si>
    <t>WEH</t>
  </si>
  <si>
    <t>DFB</t>
  </si>
  <si>
    <t>3D</t>
  </si>
  <si>
    <t>BANTD</t>
  </si>
  <si>
    <t>6R</t>
  </si>
  <si>
    <t>MLS</t>
  </si>
  <si>
    <t>3</t>
  </si>
  <si>
    <t>1T</t>
  </si>
  <si>
    <t>FCE</t>
  </si>
  <si>
    <t>6TT</t>
  </si>
  <si>
    <t>6RT</t>
  </si>
  <si>
    <t>JBV</t>
  </si>
  <si>
    <t>GMT</t>
  </si>
  <si>
    <t>SIND</t>
  </si>
  <si>
    <t>CMED</t>
  </si>
  <si>
    <t>BRS</t>
  </si>
  <si>
    <t>HZG</t>
  </si>
  <si>
    <t>NANRD</t>
  </si>
  <si>
    <t>JIS</t>
  </si>
  <si>
    <t>CDT</t>
  </si>
  <si>
    <t>WGG</t>
  </si>
  <si>
    <t>GCE</t>
  </si>
  <si>
    <t>YIS</t>
  </si>
  <si>
    <t>NLPTD</t>
  </si>
  <si>
    <t>COME</t>
  </si>
  <si>
    <t>BLPTD</t>
  </si>
  <si>
    <t>NLPRD</t>
  </si>
  <si>
    <t>MAQ</t>
  </si>
  <si>
    <t>DJO</t>
  </si>
  <si>
    <t>AFG</t>
  </si>
  <si>
    <t>6MT</t>
  </si>
  <si>
    <t>JLF</t>
  </si>
  <si>
    <t>JMV</t>
  </si>
  <si>
    <t>TORRE (DIN)</t>
  </si>
  <si>
    <t>TURNOS OPERATIVOS (DIN)</t>
  </si>
  <si>
    <t>TURNOS OPERATIVOS</t>
  </si>
  <si>
    <t>Torre</t>
  </si>
  <si>
    <t>SIGLA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</si>
</sst>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800080"/>
        <bgColor rgb="FF800080"/>
      </patternFill>
    </fill>
    <fill>
      <patternFill patternType="solid">
        <fgColor rgb="FFFFA500"/>
        <bgColor rgb="FFFFA500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6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4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0"/>
  <sheetViews>
    <sheetView tabSelected="1" topLeftCell="I1" workbookViewId="0">
      <selection activeCell="V1" sqref="V1"/>
    </sheetView>
  </sheetViews>
  <sheetFormatPr baseColWidth="10" defaultColWidth="8.7265625" defaultRowHeight="14.5" x14ac:dyDescent="0.35"/>
  <cols>
    <col min="1" max="602" width="6.6328125" customWidth="1"/>
  </cols>
  <sheetData>
    <row r="1" spans="1:32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t="s">
        <v>0</v>
      </c>
    </row>
    <row r="2" spans="1:32" x14ac:dyDescent="0.35">
      <c r="A2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32</v>
      </c>
      <c r="T2" s="3" t="s">
        <v>32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3" t="s">
        <v>32</v>
      </c>
      <c r="AD2" s="3" t="s">
        <v>32</v>
      </c>
      <c r="AE2" s="3" t="s">
        <v>32</v>
      </c>
      <c r="AF2" t="s">
        <v>31</v>
      </c>
    </row>
    <row r="3" spans="1:32" x14ac:dyDescent="0.35">
      <c r="A3" t="s">
        <v>33</v>
      </c>
      <c r="B3" s="3" t="s">
        <v>34</v>
      </c>
      <c r="F3" s="3" t="s">
        <v>35</v>
      </c>
      <c r="G3" s="13" t="s">
        <v>36</v>
      </c>
      <c r="I3" s="3" t="s">
        <v>34</v>
      </c>
      <c r="K3" s="3" t="s">
        <v>35</v>
      </c>
      <c r="N3" t="s">
        <v>37</v>
      </c>
      <c r="O3" t="s">
        <v>38</v>
      </c>
      <c r="P3" s="3" t="s">
        <v>34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3" t="s">
        <v>39</v>
      </c>
      <c r="X3" s="3" t="s">
        <v>39</v>
      </c>
      <c r="Y3" s="3" t="s">
        <v>39</v>
      </c>
      <c r="Z3" s="3" t="s">
        <v>39</v>
      </c>
      <c r="AA3" s="3" t="s">
        <v>39</v>
      </c>
      <c r="AB3" s="3" t="s">
        <v>39</v>
      </c>
      <c r="AC3" s="3" t="s">
        <v>39</v>
      </c>
      <c r="AD3" s="3" t="s">
        <v>39</v>
      </c>
      <c r="AE3" s="3" t="s">
        <v>39</v>
      </c>
      <c r="AF3" t="s">
        <v>33</v>
      </c>
    </row>
    <row r="4" spans="1:32" x14ac:dyDescent="0.35">
      <c r="A4" t="s">
        <v>40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32</v>
      </c>
      <c r="M4" s="3" t="s">
        <v>32</v>
      </c>
      <c r="N4" s="3" t="s">
        <v>32</v>
      </c>
      <c r="O4" s="3" t="s">
        <v>32</v>
      </c>
      <c r="P4" s="3" t="s">
        <v>32</v>
      </c>
      <c r="Q4" s="3" t="s">
        <v>32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32</v>
      </c>
      <c r="W4" s="3" t="s">
        <v>32</v>
      </c>
      <c r="X4" s="3" t="s">
        <v>32</v>
      </c>
      <c r="Y4" s="3" t="s">
        <v>32</v>
      </c>
      <c r="Z4" s="3" t="s">
        <v>32</v>
      </c>
      <c r="AA4" s="3" t="s">
        <v>32</v>
      </c>
      <c r="AB4" s="3" t="s">
        <v>32</v>
      </c>
      <c r="AC4" s="3" t="s">
        <v>32</v>
      </c>
      <c r="AD4" s="3" t="s">
        <v>32</v>
      </c>
      <c r="AE4" s="3" t="s">
        <v>32</v>
      </c>
      <c r="AF4" t="s">
        <v>40</v>
      </c>
    </row>
    <row r="5" spans="1:32" x14ac:dyDescent="0.35">
      <c r="A5" t="s">
        <v>41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3" t="s">
        <v>32</v>
      </c>
      <c r="M5" s="3" t="s">
        <v>32</v>
      </c>
      <c r="N5" s="3" t="s">
        <v>32</v>
      </c>
      <c r="O5" s="3" t="s">
        <v>32</v>
      </c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  <c r="W5" s="3" t="s">
        <v>32</v>
      </c>
      <c r="X5" s="3" t="s">
        <v>32</v>
      </c>
      <c r="Y5" s="3" t="s">
        <v>32</v>
      </c>
      <c r="Z5" s="3" t="s">
        <v>32</v>
      </c>
      <c r="AA5" s="3" t="s">
        <v>32</v>
      </c>
      <c r="AB5" s="3" t="s">
        <v>32</v>
      </c>
      <c r="AC5" s="3" t="s">
        <v>32</v>
      </c>
      <c r="AD5" s="3" t="s">
        <v>32</v>
      </c>
      <c r="AE5" s="3" t="s">
        <v>32</v>
      </c>
      <c r="AF5" t="s">
        <v>41</v>
      </c>
    </row>
    <row r="6" spans="1:32" x14ac:dyDescent="0.35">
      <c r="A6" t="s">
        <v>42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  <c r="X6" s="3" t="s">
        <v>32</v>
      </c>
      <c r="Y6" s="3" t="s">
        <v>32</v>
      </c>
      <c r="Z6" s="3" t="s">
        <v>32</v>
      </c>
      <c r="AA6" s="3" t="s">
        <v>32</v>
      </c>
      <c r="AB6" s="3" t="s">
        <v>32</v>
      </c>
      <c r="AC6" s="3" t="s">
        <v>32</v>
      </c>
      <c r="AD6" s="3" t="s">
        <v>32</v>
      </c>
      <c r="AE6" s="3" t="s">
        <v>32</v>
      </c>
      <c r="AF6" t="s">
        <v>42</v>
      </c>
    </row>
    <row r="7" spans="1:32" x14ac:dyDescent="0.35">
      <c r="A7" t="s">
        <v>43</v>
      </c>
      <c r="B7" s="3" t="s">
        <v>34</v>
      </c>
      <c r="D7" s="3" t="s">
        <v>35</v>
      </c>
      <c r="I7" s="13" t="s">
        <v>36</v>
      </c>
      <c r="L7" s="3" t="s">
        <v>34</v>
      </c>
      <c r="N7" s="3" t="s">
        <v>35</v>
      </c>
      <c r="Q7" s="3" t="s">
        <v>34</v>
      </c>
      <c r="S7" s="3" t="s">
        <v>35</v>
      </c>
      <c r="W7" s="13" t="s">
        <v>36</v>
      </c>
      <c r="X7" s="3" t="s">
        <v>34</v>
      </c>
      <c r="Z7" s="3" t="s">
        <v>35</v>
      </c>
      <c r="AB7" s="13" t="s">
        <v>36</v>
      </c>
      <c r="AC7" t="s">
        <v>38</v>
      </c>
      <c r="AF7" t="s">
        <v>43</v>
      </c>
    </row>
    <row r="8" spans="1:32" x14ac:dyDescent="0.35">
      <c r="A8" t="s">
        <v>44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32</v>
      </c>
      <c r="M8" s="3" t="s">
        <v>32</v>
      </c>
      <c r="N8" s="3" t="s">
        <v>32</v>
      </c>
      <c r="O8" s="3" t="s">
        <v>32</v>
      </c>
      <c r="P8" s="3" t="s">
        <v>32</v>
      </c>
      <c r="Q8" s="3" t="s">
        <v>32</v>
      </c>
      <c r="R8" s="3" t="s">
        <v>32</v>
      </c>
      <c r="S8" s="3" t="s">
        <v>32</v>
      </c>
      <c r="T8" s="3" t="s">
        <v>32</v>
      </c>
      <c r="U8" s="3" t="s">
        <v>32</v>
      </c>
      <c r="V8" s="3" t="s">
        <v>32</v>
      </c>
      <c r="W8" s="3" t="s">
        <v>32</v>
      </c>
      <c r="X8" s="3" t="s">
        <v>32</v>
      </c>
      <c r="Y8" s="3" t="s">
        <v>32</v>
      </c>
      <c r="Z8" s="3" t="s">
        <v>32</v>
      </c>
      <c r="AA8" s="3" t="s">
        <v>32</v>
      </c>
      <c r="AB8" s="3" t="s">
        <v>32</v>
      </c>
      <c r="AC8" s="3" t="s">
        <v>32</v>
      </c>
      <c r="AD8" s="3" t="s">
        <v>32</v>
      </c>
      <c r="AE8" s="3" t="s">
        <v>32</v>
      </c>
      <c r="AF8" t="s">
        <v>44</v>
      </c>
    </row>
    <row r="9" spans="1:32" x14ac:dyDescent="0.35">
      <c r="A9" t="s">
        <v>45</v>
      </c>
      <c r="C9" s="3" t="s">
        <v>34</v>
      </c>
      <c r="D9" s="13" t="s">
        <v>36</v>
      </c>
      <c r="G9" s="3" t="s">
        <v>35</v>
      </c>
      <c r="H9" t="s">
        <v>46</v>
      </c>
      <c r="J9" s="3" t="s">
        <v>34</v>
      </c>
      <c r="M9" s="3" t="s">
        <v>35</v>
      </c>
      <c r="O9" t="s">
        <v>47</v>
      </c>
      <c r="R9" s="13" t="s">
        <v>36</v>
      </c>
      <c r="S9" s="3" t="s">
        <v>34</v>
      </c>
      <c r="U9" s="3" t="s">
        <v>35</v>
      </c>
      <c r="X9" s="3" t="s">
        <v>34</v>
      </c>
      <c r="Y9" s="13" t="s">
        <v>36</v>
      </c>
      <c r="AA9" s="3" t="s">
        <v>35</v>
      </c>
      <c r="AB9" t="s">
        <v>48</v>
      </c>
      <c r="AD9" s="3" t="s">
        <v>34</v>
      </c>
      <c r="AF9" t="s">
        <v>45</v>
      </c>
    </row>
    <row r="10" spans="1:32" x14ac:dyDescent="0.35">
      <c r="A10" t="s">
        <v>49</v>
      </c>
      <c r="B10" s="3" t="s">
        <v>34</v>
      </c>
      <c r="F10" s="3" t="s">
        <v>35</v>
      </c>
      <c r="G10" t="s">
        <v>50</v>
      </c>
      <c r="I10" s="3" t="s">
        <v>34</v>
      </c>
      <c r="K10" s="3" t="s">
        <v>35</v>
      </c>
      <c r="P10" s="13" t="s">
        <v>36</v>
      </c>
      <c r="R10" s="3" t="s">
        <v>34</v>
      </c>
      <c r="U10" s="3" t="s">
        <v>35</v>
      </c>
      <c r="V10" t="s">
        <v>47</v>
      </c>
      <c r="W10" s="3" t="s">
        <v>34</v>
      </c>
      <c r="AA10" s="3" t="s">
        <v>35</v>
      </c>
      <c r="AD10" s="3" t="s">
        <v>34</v>
      </c>
      <c r="AE10" s="13" t="s">
        <v>36</v>
      </c>
      <c r="AF10" t="s">
        <v>49</v>
      </c>
    </row>
    <row r="11" spans="1:32" x14ac:dyDescent="0.35">
      <c r="A11" t="s">
        <v>52</v>
      </c>
      <c r="C11" s="3" t="s">
        <v>34</v>
      </c>
      <c r="G11" s="3" t="s">
        <v>35</v>
      </c>
      <c r="I11" s="3" t="s">
        <v>34</v>
      </c>
      <c r="J11" s="13" t="s">
        <v>36</v>
      </c>
      <c r="K11" s="3" t="s">
        <v>35</v>
      </c>
      <c r="P11" s="3" t="s">
        <v>34</v>
      </c>
      <c r="T11" s="3" t="s">
        <v>35</v>
      </c>
      <c r="U11" t="s">
        <v>37</v>
      </c>
      <c r="W11" s="11" t="s">
        <v>53</v>
      </c>
      <c r="Y11" s="9" t="s">
        <v>54</v>
      </c>
      <c r="Z11" s="3" t="s">
        <v>34</v>
      </c>
      <c r="AA11" s="13" t="s">
        <v>36</v>
      </c>
      <c r="AB11" s="3" t="s">
        <v>35</v>
      </c>
      <c r="AC11" t="s">
        <v>46</v>
      </c>
      <c r="AD11" t="s">
        <v>51</v>
      </c>
      <c r="AE11" s="3" t="s">
        <v>34</v>
      </c>
      <c r="AF11" t="s">
        <v>52</v>
      </c>
    </row>
    <row r="12" spans="1:32" x14ac:dyDescent="0.35">
      <c r="A12" t="s">
        <v>55</v>
      </c>
      <c r="E12" s="3" t="s">
        <v>34</v>
      </c>
      <c r="G12" s="3" t="s">
        <v>35</v>
      </c>
      <c r="J12" s="3" t="s">
        <v>34</v>
      </c>
      <c r="L12" s="3" t="s">
        <v>35</v>
      </c>
      <c r="Q12" s="3" t="s">
        <v>34</v>
      </c>
      <c r="T12" s="13" t="s">
        <v>36</v>
      </c>
      <c r="U12" s="3" t="s">
        <v>35</v>
      </c>
      <c r="V12" t="s">
        <v>38</v>
      </c>
      <c r="Y12" t="s">
        <v>51</v>
      </c>
      <c r="Z12" s="3" t="s">
        <v>34</v>
      </c>
      <c r="AB12" s="3" t="s">
        <v>35</v>
      </c>
      <c r="AC12" t="s">
        <v>47</v>
      </c>
      <c r="AD12" s="3" t="s">
        <v>34</v>
      </c>
      <c r="AE12" t="s">
        <v>51</v>
      </c>
      <c r="AF12" t="s">
        <v>55</v>
      </c>
    </row>
    <row r="13" spans="1:32" x14ac:dyDescent="0.35">
      <c r="A13" t="s">
        <v>56</v>
      </c>
      <c r="C13" s="3" t="s">
        <v>34</v>
      </c>
      <c r="D13" s="3" t="s">
        <v>57</v>
      </c>
      <c r="E13" s="13" t="s">
        <v>36</v>
      </c>
      <c r="F13" s="3" t="s">
        <v>35</v>
      </c>
      <c r="H13" t="s">
        <v>47</v>
      </c>
      <c r="J13" s="9" t="s">
        <v>54</v>
      </c>
      <c r="K13" s="3" t="s">
        <v>57</v>
      </c>
      <c r="M13" s="3" t="s">
        <v>34</v>
      </c>
      <c r="N13" s="3" t="s">
        <v>35</v>
      </c>
      <c r="P13" s="3" t="s">
        <v>34</v>
      </c>
      <c r="R13" s="3" t="s">
        <v>57</v>
      </c>
      <c r="S13" s="13" t="s">
        <v>36</v>
      </c>
      <c r="T13" s="3" t="s">
        <v>58</v>
      </c>
      <c r="U13" s="3" t="s">
        <v>35</v>
      </c>
      <c r="W13" s="3" t="s">
        <v>39</v>
      </c>
      <c r="X13" s="3" t="s">
        <v>39</v>
      </c>
      <c r="Y13" s="3" t="s">
        <v>39</v>
      </c>
      <c r="Z13" s="3" t="s">
        <v>39</v>
      </c>
      <c r="AA13" s="3" t="s">
        <v>39</v>
      </c>
      <c r="AB13" s="3" t="s">
        <v>39</v>
      </c>
      <c r="AC13" s="3" t="s">
        <v>39</v>
      </c>
      <c r="AD13" s="3" t="s">
        <v>39</v>
      </c>
      <c r="AE13" s="3" t="s">
        <v>39</v>
      </c>
      <c r="AF13" t="s">
        <v>56</v>
      </c>
    </row>
    <row r="14" spans="1:32" x14ac:dyDescent="0.35">
      <c r="A14" t="s">
        <v>59</v>
      </c>
      <c r="E14" s="3" t="s">
        <v>34</v>
      </c>
      <c r="F14" s="13" t="s">
        <v>36</v>
      </c>
      <c r="G14" s="3" t="s">
        <v>35</v>
      </c>
      <c r="J14" s="3" t="s">
        <v>34</v>
      </c>
      <c r="L14" s="3" t="s">
        <v>35</v>
      </c>
      <c r="M14" s="13" t="s">
        <v>36</v>
      </c>
      <c r="N14" t="s">
        <v>48</v>
      </c>
      <c r="P14" s="3" t="s">
        <v>34</v>
      </c>
      <c r="S14" s="3" t="s">
        <v>35</v>
      </c>
      <c r="U14" t="s">
        <v>50</v>
      </c>
      <c r="Y14" s="3" t="s">
        <v>34</v>
      </c>
      <c r="Z14" s="13" t="s">
        <v>36</v>
      </c>
      <c r="AB14" s="3" t="s">
        <v>35</v>
      </c>
      <c r="AD14" s="3" t="s">
        <v>34</v>
      </c>
      <c r="AF14" t="s">
        <v>59</v>
      </c>
    </row>
    <row r="15" spans="1:32" x14ac:dyDescent="0.35">
      <c r="A15" t="s">
        <v>60</v>
      </c>
      <c r="B15" s="3" t="s">
        <v>34</v>
      </c>
      <c r="C15" s="13" t="s">
        <v>36</v>
      </c>
      <c r="F15" s="3" t="s">
        <v>35</v>
      </c>
      <c r="H15" t="s">
        <v>38</v>
      </c>
      <c r="I15" s="3" t="s">
        <v>34</v>
      </c>
      <c r="L15" s="3" t="s">
        <v>35</v>
      </c>
      <c r="N15" s="13" t="s">
        <v>36</v>
      </c>
      <c r="S15" s="3" t="s">
        <v>34</v>
      </c>
      <c r="U15" s="3" t="s">
        <v>35</v>
      </c>
      <c r="V15" t="s">
        <v>61</v>
      </c>
      <c r="X15" s="3" t="s">
        <v>34</v>
      </c>
      <c r="Y15" s="11" t="s">
        <v>53</v>
      </c>
      <c r="AA15" s="3" t="s">
        <v>35</v>
      </c>
      <c r="AB15" t="s">
        <v>37</v>
      </c>
      <c r="AE15" s="11" t="s">
        <v>53</v>
      </c>
      <c r="AF15" t="s">
        <v>60</v>
      </c>
    </row>
    <row r="16" spans="1:32" x14ac:dyDescent="0.35">
      <c r="A16" t="s">
        <v>62</v>
      </c>
      <c r="B16" s="3" t="s">
        <v>34</v>
      </c>
      <c r="E16" s="3" t="s">
        <v>35</v>
      </c>
      <c r="G16" t="s">
        <v>48</v>
      </c>
      <c r="J16" s="3" t="s">
        <v>34</v>
      </c>
      <c r="K16" s="13" t="s">
        <v>36</v>
      </c>
      <c r="M16" s="3" t="s">
        <v>35</v>
      </c>
      <c r="N16" t="s">
        <v>51</v>
      </c>
      <c r="O16" t="s">
        <v>46</v>
      </c>
      <c r="P16" s="3" t="s">
        <v>58</v>
      </c>
      <c r="Q16" s="3" t="s">
        <v>34</v>
      </c>
      <c r="T16" s="3" t="s">
        <v>35</v>
      </c>
      <c r="W16" s="3" t="s">
        <v>34</v>
      </c>
      <c r="AA16" s="3" t="s">
        <v>35</v>
      </c>
      <c r="AB16" t="s">
        <v>50</v>
      </c>
      <c r="AC16" t="s">
        <v>61</v>
      </c>
      <c r="AD16" s="3" t="s">
        <v>34</v>
      </c>
      <c r="AF16" t="s">
        <v>62</v>
      </c>
    </row>
    <row r="17" spans="1:32" x14ac:dyDescent="0.35">
      <c r="A17" t="s">
        <v>63</v>
      </c>
      <c r="B17" s="13" t="s">
        <v>36</v>
      </c>
      <c r="C17" s="3" t="s">
        <v>34</v>
      </c>
      <c r="E17" s="3" t="s">
        <v>35</v>
      </c>
      <c r="L17" s="3" t="s">
        <v>34</v>
      </c>
      <c r="N17" s="3" t="s">
        <v>35</v>
      </c>
      <c r="O17" t="s">
        <v>61</v>
      </c>
      <c r="P17" s="3" t="s">
        <v>34</v>
      </c>
      <c r="Q17" s="13" t="s">
        <v>36</v>
      </c>
      <c r="T17" s="3" t="s">
        <v>35</v>
      </c>
      <c r="W17" s="3" t="s">
        <v>34</v>
      </c>
      <c r="X17" s="13" t="s">
        <v>36</v>
      </c>
      <c r="AA17" s="3" t="s">
        <v>35</v>
      </c>
      <c r="AF17" t="s">
        <v>63</v>
      </c>
    </row>
    <row r="18" spans="1:32" x14ac:dyDescent="0.35">
      <c r="A18" t="s">
        <v>64</v>
      </c>
      <c r="D18" s="3" t="s">
        <v>34</v>
      </c>
      <c r="G18" s="3" t="s">
        <v>35</v>
      </c>
      <c r="H18" t="s">
        <v>61</v>
      </c>
      <c r="I18" s="3" t="s">
        <v>34</v>
      </c>
      <c r="K18" s="3" t="s">
        <v>35</v>
      </c>
      <c r="L18" s="13" t="s">
        <v>36</v>
      </c>
      <c r="M18" s="9" t="s">
        <v>54</v>
      </c>
      <c r="N18" t="s">
        <v>50</v>
      </c>
      <c r="Q18" s="3" t="s">
        <v>34</v>
      </c>
      <c r="R18" s="3" t="s">
        <v>35</v>
      </c>
      <c r="U18" t="s">
        <v>48</v>
      </c>
      <c r="V18" t="s">
        <v>46</v>
      </c>
      <c r="X18" t="s">
        <v>51</v>
      </c>
      <c r="Z18" s="3" t="s">
        <v>34</v>
      </c>
      <c r="AB18" s="3" t="s">
        <v>35</v>
      </c>
      <c r="AE18" s="3" t="s">
        <v>34</v>
      </c>
      <c r="AF18" t="s">
        <v>64</v>
      </c>
    </row>
    <row r="19" spans="1:32" x14ac:dyDescent="0.35">
      <c r="A19" t="s">
        <v>65</v>
      </c>
      <c r="C19" s="3" t="s">
        <v>34</v>
      </c>
      <c r="D19" s="3" t="s">
        <v>57</v>
      </c>
      <c r="F19" s="3" t="s">
        <v>35</v>
      </c>
      <c r="G19" t="s">
        <v>37</v>
      </c>
      <c r="K19" s="3" t="s">
        <v>57</v>
      </c>
      <c r="M19" s="3" t="s">
        <v>34</v>
      </c>
      <c r="N19" s="3" t="s">
        <v>35</v>
      </c>
      <c r="Q19" s="3" t="s">
        <v>34</v>
      </c>
      <c r="R19" s="3" t="s">
        <v>57</v>
      </c>
      <c r="T19" s="3" t="s">
        <v>35</v>
      </c>
      <c r="U19" s="13" t="s">
        <v>36</v>
      </c>
      <c r="W19" s="9" t="s">
        <v>54</v>
      </c>
      <c r="X19" s="3" t="s">
        <v>34</v>
      </c>
      <c r="Y19" s="3" t="s">
        <v>57</v>
      </c>
      <c r="Z19" s="3" t="s">
        <v>35</v>
      </c>
      <c r="AB19">
        <v>7</v>
      </c>
      <c r="AD19" s="13" t="s">
        <v>36</v>
      </c>
      <c r="AE19" s="3" t="s">
        <v>34</v>
      </c>
      <c r="AF19" t="s">
        <v>65</v>
      </c>
    </row>
    <row r="20" spans="1:32" x14ac:dyDescent="0.35">
      <c r="A20" t="s">
        <v>66</v>
      </c>
      <c r="B20" s="11" t="s">
        <v>53</v>
      </c>
      <c r="C20" s="11" t="s">
        <v>53</v>
      </c>
      <c r="D20" s="9" t="s">
        <v>54</v>
      </c>
      <c r="E20" s="3" t="s">
        <v>34</v>
      </c>
      <c r="F20" t="s">
        <v>51</v>
      </c>
      <c r="G20" s="3" t="s">
        <v>35</v>
      </c>
      <c r="H20" t="s">
        <v>67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34</v>
      </c>
      <c r="O20" t="s">
        <v>69</v>
      </c>
      <c r="P20" s="3" t="s">
        <v>34</v>
      </c>
      <c r="Q20" s="11" t="s">
        <v>53</v>
      </c>
      <c r="R20" s="3" t="s">
        <v>35</v>
      </c>
      <c r="S20" t="s">
        <v>51</v>
      </c>
      <c r="U20" s="9" t="s">
        <v>54</v>
      </c>
      <c r="W20" t="s">
        <v>51</v>
      </c>
      <c r="X20" s="9" t="s">
        <v>54</v>
      </c>
      <c r="Y20" s="3" t="s">
        <v>34</v>
      </c>
      <c r="Z20" t="s">
        <v>51</v>
      </c>
      <c r="AA20" s="11" t="s">
        <v>53</v>
      </c>
      <c r="AB20" s="3" t="s">
        <v>35</v>
      </c>
      <c r="AC20" t="s">
        <v>70</v>
      </c>
      <c r="AD20" s="9" t="s">
        <v>54</v>
      </c>
      <c r="AE20" s="3" t="s">
        <v>34</v>
      </c>
      <c r="AF20" t="s">
        <v>66</v>
      </c>
    </row>
    <row r="21" spans="1:32" x14ac:dyDescent="0.35">
      <c r="A21" t="s">
        <v>71</v>
      </c>
      <c r="B21" s="3" t="s">
        <v>34</v>
      </c>
      <c r="C21" t="s">
        <v>51</v>
      </c>
      <c r="D21" s="3" t="s">
        <v>35</v>
      </c>
      <c r="E21" s="9" t="s">
        <v>54</v>
      </c>
      <c r="G21" s="11" t="s">
        <v>53</v>
      </c>
      <c r="H21" t="s">
        <v>69</v>
      </c>
      <c r="I21" s="9" t="s">
        <v>54</v>
      </c>
      <c r="J21" s="3" t="s">
        <v>34</v>
      </c>
      <c r="K21" t="s">
        <v>51</v>
      </c>
      <c r="L21" t="s">
        <v>51</v>
      </c>
      <c r="M21" s="3" t="s">
        <v>35</v>
      </c>
      <c r="N21" s="9" t="s">
        <v>54</v>
      </c>
      <c r="O21" t="s">
        <v>70</v>
      </c>
      <c r="P21" s="11" t="s">
        <v>53</v>
      </c>
      <c r="R21" s="3" t="s">
        <v>34</v>
      </c>
      <c r="S21" s="11" t="s">
        <v>53</v>
      </c>
      <c r="T21" s="9" t="s">
        <v>54</v>
      </c>
      <c r="U21" s="3" t="s">
        <v>35</v>
      </c>
      <c r="V21" t="s">
        <v>67</v>
      </c>
      <c r="W21" s="3" t="s">
        <v>34</v>
      </c>
      <c r="X21" s="11" t="s">
        <v>53</v>
      </c>
      <c r="AA21" t="s">
        <v>51</v>
      </c>
      <c r="AB21" s="3" t="s">
        <v>35</v>
      </c>
      <c r="AE21" s="3" t="s">
        <v>34</v>
      </c>
      <c r="AF21" t="s">
        <v>71</v>
      </c>
    </row>
    <row r="22" spans="1:32" x14ac:dyDescent="0.35">
      <c r="A22" t="s">
        <v>72</v>
      </c>
      <c r="B22" t="s">
        <v>51</v>
      </c>
      <c r="C22" s="9" t="s">
        <v>54</v>
      </c>
      <c r="D22" s="11" t="s">
        <v>53</v>
      </c>
      <c r="E22" s="3" t="s">
        <v>34</v>
      </c>
      <c r="F22" s="9" t="s">
        <v>54</v>
      </c>
      <c r="G22" s="3" t="s">
        <v>35</v>
      </c>
      <c r="H22" t="s">
        <v>70</v>
      </c>
      <c r="I22" s="3" t="s">
        <v>34</v>
      </c>
      <c r="J22" t="s">
        <v>51</v>
      </c>
      <c r="K22" s="11" t="s">
        <v>53</v>
      </c>
      <c r="L22" s="9" t="s">
        <v>54</v>
      </c>
      <c r="M22" s="3" t="s">
        <v>35</v>
      </c>
      <c r="N22" t="s">
        <v>53</v>
      </c>
      <c r="P22" t="s">
        <v>51</v>
      </c>
      <c r="Q22" s="9" t="s">
        <v>54</v>
      </c>
      <c r="R22" s="9" t="s">
        <v>54</v>
      </c>
      <c r="S22" s="3" t="s">
        <v>34</v>
      </c>
      <c r="T22" t="s">
        <v>51</v>
      </c>
      <c r="U22" s="3" t="s">
        <v>35</v>
      </c>
      <c r="W22" s="3" t="s">
        <v>39</v>
      </c>
      <c r="X22" s="3" t="s">
        <v>39</v>
      </c>
      <c r="Y22" s="3" t="s">
        <v>39</v>
      </c>
      <c r="Z22" s="3" t="s">
        <v>39</v>
      </c>
      <c r="AA22" s="3" t="s">
        <v>39</v>
      </c>
      <c r="AB22" s="3" t="s">
        <v>39</v>
      </c>
      <c r="AC22" s="3" t="s">
        <v>39</v>
      </c>
      <c r="AD22" s="3" t="s">
        <v>39</v>
      </c>
      <c r="AE22" s="3" t="s">
        <v>39</v>
      </c>
      <c r="AF22" t="s">
        <v>72</v>
      </c>
    </row>
    <row r="23" spans="1:32" x14ac:dyDescent="0.35">
      <c r="A23" t="s">
        <v>73</v>
      </c>
      <c r="B23" s="3" t="s">
        <v>34</v>
      </c>
      <c r="D23" s="3" t="s">
        <v>35</v>
      </c>
      <c r="E23" t="s">
        <v>51</v>
      </c>
      <c r="F23" s="11" t="s">
        <v>53</v>
      </c>
      <c r="G23" t="s">
        <v>51</v>
      </c>
      <c r="I23" s="11" t="s">
        <v>53</v>
      </c>
      <c r="J23" s="3" t="s">
        <v>34</v>
      </c>
      <c r="L23" s="11" t="s">
        <v>53</v>
      </c>
      <c r="M23" s="11" t="s">
        <v>53</v>
      </c>
      <c r="N23" s="3" t="s">
        <v>35</v>
      </c>
      <c r="O23" t="s">
        <v>67</v>
      </c>
      <c r="P23" s="9" t="s">
        <v>54</v>
      </c>
      <c r="Q23" s="3" t="s">
        <v>34</v>
      </c>
      <c r="R23" t="s">
        <v>51</v>
      </c>
      <c r="S23" s="3" t="s">
        <v>35</v>
      </c>
      <c r="T23" s="11" t="s">
        <v>53</v>
      </c>
      <c r="U23" t="s">
        <v>51</v>
      </c>
      <c r="V23" t="s">
        <v>70</v>
      </c>
      <c r="W23" s="3" t="s">
        <v>34</v>
      </c>
      <c r="Y23" s="3" t="s">
        <v>35</v>
      </c>
      <c r="Z23" s="9" t="s">
        <v>54</v>
      </c>
      <c r="AB23" s="12" t="s">
        <v>74</v>
      </c>
      <c r="AC23" t="s">
        <v>69</v>
      </c>
      <c r="AF23" t="s">
        <v>73</v>
      </c>
    </row>
    <row r="24" spans="1:32" x14ac:dyDescent="0.35">
      <c r="A24" t="s">
        <v>75</v>
      </c>
      <c r="B24" s="3" t="s">
        <v>32</v>
      </c>
      <c r="C24" s="3" t="s">
        <v>34</v>
      </c>
      <c r="D24" s="3" t="s">
        <v>32</v>
      </c>
      <c r="E24" s="3" t="s">
        <v>32</v>
      </c>
      <c r="F24" s="3" t="s">
        <v>35</v>
      </c>
      <c r="G24" s="3" t="s">
        <v>32</v>
      </c>
      <c r="H24" s="3" t="s">
        <v>32</v>
      </c>
      <c r="I24" s="3" t="s">
        <v>32</v>
      </c>
      <c r="J24" s="3" t="s">
        <v>34</v>
      </c>
      <c r="K24" s="3" t="s">
        <v>32</v>
      </c>
      <c r="L24" s="3" t="s">
        <v>32</v>
      </c>
      <c r="M24" s="3" t="s">
        <v>32</v>
      </c>
      <c r="N24" s="3" t="s">
        <v>35</v>
      </c>
      <c r="O24" s="3" t="s">
        <v>32</v>
      </c>
      <c r="P24" s="3" t="s">
        <v>32</v>
      </c>
      <c r="Q24" s="3" t="s">
        <v>34</v>
      </c>
      <c r="R24" s="3" t="s">
        <v>32</v>
      </c>
      <c r="S24" s="3" t="s">
        <v>32</v>
      </c>
      <c r="T24" s="3" t="s">
        <v>35</v>
      </c>
      <c r="U24" s="3" t="s">
        <v>32</v>
      </c>
      <c r="V24" s="3" t="s">
        <v>32</v>
      </c>
      <c r="W24" s="3" t="s">
        <v>32</v>
      </c>
      <c r="X24" s="3" t="s">
        <v>34</v>
      </c>
      <c r="Y24" s="3" t="s">
        <v>35</v>
      </c>
      <c r="Z24" s="11" t="s">
        <v>53</v>
      </c>
      <c r="AA24" s="9" t="s">
        <v>54</v>
      </c>
      <c r="AB24" s="11" t="s">
        <v>53</v>
      </c>
      <c r="AC24" t="s">
        <v>67</v>
      </c>
      <c r="AD24" s="11" t="s">
        <v>53</v>
      </c>
      <c r="AE24" s="9" t="s">
        <v>54</v>
      </c>
      <c r="AF24" t="s">
        <v>75</v>
      </c>
    </row>
    <row r="25" spans="1:32" x14ac:dyDescent="0.35">
      <c r="A25" t="s">
        <v>76</v>
      </c>
      <c r="B25" s="9" t="s">
        <v>54</v>
      </c>
      <c r="C25" s="3" t="s">
        <v>34</v>
      </c>
      <c r="D25" t="s">
        <v>51</v>
      </c>
      <c r="E25" s="11" t="s">
        <v>53</v>
      </c>
      <c r="F25" s="3" t="s">
        <v>35</v>
      </c>
      <c r="G25" s="9" t="s">
        <v>54</v>
      </c>
      <c r="I25" t="s">
        <v>51</v>
      </c>
      <c r="J25" s="11" t="s">
        <v>53</v>
      </c>
      <c r="K25" s="9" t="s">
        <v>54</v>
      </c>
      <c r="L25" s="3" t="s">
        <v>34</v>
      </c>
      <c r="M25" t="s">
        <v>51</v>
      </c>
      <c r="N25" s="3" t="s">
        <v>35</v>
      </c>
      <c r="P25" s="3" t="s">
        <v>34</v>
      </c>
      <c r="Q25" t="s">
        <v>51</v>
      </c>
      <c r="R25" s="11" t="s">
        <v>53</v>
      </c>
      <c r="S25" s="9" t="s">
        <v>54</v>
      </c>
      <c r="T25" s="3" t="s">
        <v>35</v>
      </c>
      <c r="U25" s="8" t="s">
        <v>53</v>
      </c>
      <c r="V25" t="s">
        <v>69</v>
      </c>
      <c r="W25" s="3" t="s">
        <v>68</v>
      </c>
      <c r="X25" s="3" t="s">
        <v>68</v>
      </c>
      <c r="Y25" s="3" t="s">
        <v>68</v>
      </c>
      <c r="Z25" s="3" t="s">
        <v>68</v>
      </c>
      <c r="AA25" s="3" t="s">
        <v>68</v>
      </c>
      <c r="AB25" s="3" t="s">
        <v>68</v>
      </c>
      <c r="AC25" s="3" t="s">
        <v>68</v>
      </c>
      <c r="AD25" s="3" t="s">
        <v>68</v>
      </c>
      <c r="AE25" s="3" t="s">
        <v>68</v>
      </c>
      <c r="AF25" t="s">
        <v>76</v>
      </c>
    </row>
    <row r="26" spans="1:32" x14ac:dyDescent="0.35">
      <c r="A26" t="s">
        <v>77</v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>3</v>
      </c>
      <c r="C26" t="e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>#REF!</v>
      </c>
      <c r="D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>#REF!</v>
      </c>
      <c r="E26">
        <f>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>2</v>
      </c>
      <c r="F26" t="e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G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>#REF!</v>
      </c>
      <c r="H26" t="e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>#REF!</v>
      </c>
      <c r="I26" t="e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13)+COUNTIF(J13,"&lt;&gt;")-COUNTIF(J13,"ACHC")-COUNTIF(J13,"AENT")-COUNTIF(J13,"AINS")-COUNTIF(J13,"ATC")-COUNTIF(J13,"CAPA")-COUNTIF(J13,"CERT")-COUNTIF(J13,"CET")-COUNTIF(J13,"CMED")-COUNTIF(J13,"COME")-COUNTIF(J13,"COMS")-COUNTIF(J13,"COMT")-COUNTIF(J13,"DESC")-COUNTIF(J13,"KATC")-COUNTIF(J13,"MATF")-COUNTIF(J13,"MCAE")-COUNTIF(J13,"MCHC")-COUNTIF(J13,"MCOR")-COUNTIF(J13,"MDBM")-COUNTIF(J13,"MDOC")-COUNTIF(J13,"MENT")-COUNTIF(J13,"MGST")-COUNTIF(J13,"MINS")-COUNTIF(J13,"MOFI")-COUNTIF(J13,"MPRO")-COUNTIF(J13,"MSMS")-COUNTIF(J13,"NCHC")-COUNTIF(J13,"NENT")-COUNTIF(J13,"NINS")-COUNTIF(J13,"SIND")-COUNTIF(J13,"TATF")-COUNTIF(J13,"TCAE")-COUNTIF(J13,"TCHC")-COUNTIF(J13,"TCOR")-COUNTIF(J13,"TDBM")-COUNTIF(J13,"TDOC")-COUNTIF(J13,"TENT")-COUNTIF(J13,"TGST")-COUNTIF(J13,"TINS")-COUNTIF(J13,"TOFI")-COUNTIF(J13,"TPRO")-COUNTIF(J13,"TROP")-COUNTIF(J13,"TSMS")-COUNTIF(J13,"VACA")-COUNTIF(J13,"X")-COUNTIF(J13,"XATC")-COUNTIF(J13,"YATC")-COUNTIF(J13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>3</v>
      </c>
      <c r="K26">
        <f>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>3</v>
      </c>
      <c r="L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>#REF!</v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18)+COUNTIF(M18,"&lt;&gt;")-COUNTIF(M18,"ACHC")-COUNTIF(M18,"AENT")-COUNTIF(M18,"AINS")-COUNTIF(M18,"ATC")-COUNTIF(M18,"CAPA")-COUNTIF(M18,"CERT")-COUNTIF(M18,"CET")-COUNTIF(M18,"CMED")-COUNTIF(M18,"COME")-COUNTIF(M18,"COMS")-COUNTIF(M18,"COMT")-COUNTIF(M18,"DESC")-COUNTIF(M18,"KATC")-COUNTIF(M18,"MATF")-COUNTIF(M18,"MCAE")-COUNTIF(M18,"MCHC")-COUNTIF(M18,"MCOR")-COUNTIF(M18,"MDBM")-COUNTIF(M18,"MDOC")-COUNTIF(M18,"MENT")-COUNTIF(M18,"MGST")-COUNTIF(M18,"MINS")-COUNTIF(M18,"MOFI")-COUNTIF(M18,"MPRO")-COUNTIF(M18,"MSMS")-COUNTIF(M18,"NCHC")-COUNTIF(M18,"NENT")-COUNTIF(M18,"NINS")-COUNTIF(M18,"SIND")-COUNTIF(M18,"TATF")-COUNTIF(M18,"TCAE")-COUNTIF(M18,"TCHC")-COUNTIF(M18,"TCOR")-COUNTIF(M18,"TDBM")-COUNTIF(M18,"TDOC")-COUNTIF(M18,"TENT")-COUNTIF(M18,"TGST")-COUNTIF(M18,"TINS")-COUNTIF(M18,"TOFI")-COUNTIF(M18,"TPRO")-COUNTIF(M18,"TROP")-COUNTIF(M18,"TSMS")-COUNTIF(M18,"VACA")-COUNTIF(M18,"X")-COUNTIF(M18,"XATC")-COUNTIF(M18,"YATC")-COUNTIF(M18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>2</v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>2</v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>5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>#REF!</v>
      </c>
      <c r="Q26" t="e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>3</v>
      </c>
      <c r="S26" t="e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>#REF!</v>
      </c>
      <c r="T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>#REF!</v>
      </c>
      <c r="U26" t="e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V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>#REF!</v>
      </c>
      <c r="W26" t="e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>#REF!</v>
      </c>
      <c r="X26" t="e">
        <f>COUNTBLANK(X18)+COUNTIF(X18,"&lt;&gt;")-COUNTIF(X18,"ACHC")-COUNTIF(X18,"AENT")-COUNTIF(X18,"AINS")-COUNTIF(X18,"ATC")-COUNTIF(X18,"CAPA")-COUNTIF(X18,"CERT")-COUNTIF(X18,"CET")-COUNTIF(X18,"CMED")-COUNTIF(X18,"COME")-COUNTIF(X18,"COMS")-COUNTIF(X18,"COMT")-COUNTIF(X18,"DESC")-COUNTIF(X18,"KATC")-COUNTIF(X18,"MATF")-COUNTIF(X18,"MCAE")-COUNTIF(X18,"MCHC")-COUNTIF(X18,"MCOR")-COUNTIF(X18,"MDBM")-COUNTIF(X18,"MDOC")-COUNTIF(X18,"MENT")-COUNTIF(X18,"MGST")-COUNTIF(X18,"MINS")-COUNTIF(X18,"MOFI")-COUNTIF(X18,"MPRO")-COUNTIF(X18,"MSMS")-COUNTIF(X18,"NCHC")-COUNTIF(X18,"NENT")-COUNTIF(X18,"NINS")-COUNTIF(X18,"SIND")-COUNTIF(X18,"TATF")-COUNTIF(X18,"TCAE")-COUNTIF(X18,"TCHC")-COUNTIF(X18,"TCOR")-COUNTIF(X18,"TDBM")-COUNTIF(X18,"TDOC")-COUNTIF(X18,"TENT")-COUNTIF(X18,"TGST")-COUNTIF(X18,"TINS")-COUNTIF(X18,"TOFI")-COUNTIF(X18,"TPRO")-COUNTIF(X18,"TROP")-COUNTIF(X18,"TSMS")-COUNTIF(X18,"VACA")-COUNTIF(X18,"X")-COUNTIF(X18,"XATC")-COUNTIF(X18,"YATC")-COUNTIF(X18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>#REF!</v>
      </c>
      <c r="Y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>#REF!</v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>4</v>
      </c>
      <c r="AA26" t="e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>#REF!</v>
      </c>
      <c r="AB26" t="e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>#REF!</v>
      </c>
      <c r="AC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>#REF!</v>
      </c>
      <c r="AD26">
        <f>COUNTBLANK(AD11)+COUNTIF(AD11,"&lt;&gt;")-COUNTIF(AD11,"ACHC")-COUNTIF(AD11,"AENT")-COUNTIF(AD11,"AINS")-COUNTIF(AD11,"ATC")-COUNTIF(AD11,"CAPA")-COUNTIF(AD11,"CERT")-COUNTIF(AD11,"CET")-COUNTIF(AD11,"CMED")-COUNTIF(AD11,"COME")-COUNTIF(AD11,"COMS")-COUNTIF(AD11,"COMT")-COUNTIF(AD11,"DESC")-COUNTIF(AD11,"KATC")-COUNTIF(AD11,"MATF")-COUNTIF(AD11,"MCAE")-COUNTIF(AD11,"MCHC")-COUNTIF(AD11,"MCOR")-COUNTIF(AD11,"MDBM")-COUNTIF(AD11,"MDOC")-COUNTIF(AD11,"MENT")-COUNTIF(AD11,"MGST")-COUNTIF(AD11,"MINS")-COUNTIF(AD11,"MOFI")-COUNTIF(AD11,"MPRO")-COUNTIF(AD11,"MSMS")-COUNTIF(AD11,"NCHC")-COUNTIF(AD11,"NENT")-COUNTIF(AD11,"NINS")-COUNTIF(AD11,"SIND")-COUNTIF(AD11,"TATF")-COUNTIF(AD11,"TCAE")-COUNTIF(AD11,"TCHC")-COUNTIF(AD11,"TCOR")-COUNTIF(AD11,"TDBM")-COUNTIF(AD11,"TDOC")-COUNTIF(AD11,"TENT")-COUNTIF(AD11,"TGST")-COUNTIF(AD11,"TINS")-COUNTIF(AD11,"TOFI")-COUNTIF(AD11,"TPRO")-COUNTIF(AD11,"TROP")-COUNTIF(AD11,"TSMS")-COUNTIF(AD11,"VACA")-COUNTIF(AD11,"X")-COUNTIF(AD11,"XATC")-COUNTIF(AD11,"YATC")-COUNTIF(AD11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>4</v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19)+COUNTIF(AE19,"&lt;&gt;")-COUNTIF(AE19,"ACHC")-COUNTIF(AE19,"AENT")-COUNTIF(AE19,"AINS")-COUNTIF(AE19,"ATC")-COUNTIF(AE19,"CAPA")-COUNTIF(AE19,"CERT")-COUNTIF(AE19,"CET")-COUNTIF(AE19,"CMED")-COUNTIF(AE19,"COME")-COUNTIF(AE19,"COMS")-COUNTIF(AE19,"COMT")-COUNTIF(AE19,"DESC")-COUNTIF(AE19,"KATC")-COUNTIF(AE19,"MATF")-COUNTIF(AE19,"MCAE")-COUNTIF(AE19,"MCHC")-COUNTIF(AE19,"MCOR")-COUNTIF(AE19,"MDBM")-COUNTIF(AE19,"MDOC")-COUNTIF(AE19,"MENT")-COUNTIF(AE19,"MGST")-COUNTIF(AE19,"MINS")-COUNTIF(AE19,"MOFI")-COUNTIF(AE19,"MPRO")-COUNTIF(AE19,"MSMS")-COUNTIF(AE19,"NCHC")-COUNTIF(AE19,"NENT")-COUNTIF(AE19,"NINS")-COUNTIF(AE19,"SIND")-COUNTIF(AE19,"TATF")-COUNTIF(AE19,"TCAE")-COUNTIF(AE19,"TCHC")-COUNTIF(AE19,"TCOR")-COUNTIF(AE19,"TDBM")-COUNTIF(AE19,"TDOC")-COUNTIF(AE19,"TENT")-COUNTIF(AE19,"TGST")-COUNTIF(AE19,"TINS")-COUNTIF(AE19,"TOFI")-COUNTIF(AE19,"TPRO")-COUNTIF(AE19,"TROP")-COUNTIF(AE19,"TSMS")-COUNTIF(AE19,"VACA")-COUNTIF(AE19,"X")-COUNTIF(AE19,"XATC")-COUNTIF(AE19,"YATC")-COUNTIF(AE19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1</v>
      </c>
      <c r="AF26" t="s">
        <v>77</v>
      </c>
    </row>
    <row r="27" spans="1:32" x14ac:dyDescent="0.35">
      <c r="A27" t="s">
        <v>78</v>
      </c>
      <c r="B27">
        <f t="shared" ref="B27:AE27" si="0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0"/>
        <v>12</v>
      </c>
      <c r="D27">
        <f t="shared" si="0"/>
        <v>12</v>
      </c>
      <c r="E27">
        <f t="shared" si="0"/>
        <v>12</v>
      </c>
      <c r="F27">
        <f t="shared" si="0"/>
        <v>12</v>
      </c>
      <c r="G27">
        <f t="shared" si="0"/>
        <v>11</v>
      </c>
      <c r="H27">
        <f t="shared" si="0"/>
        <v>18</v>
      </c>
      <c r="I27">
        <f t="shared" si="0"/>
        <v>11</v>
      </c>
      <c r="J27">
        <f t="shared" si="0"/>
        <v>11</v>
      </c>
      <c r="K27">
        <f t="shared" si="0"/>
        <v>11</v>
      </c>
      <c r="L27">
        <f t="shared" si="0"/>
        <v>11</v>
      </c>
      <c r="M27">
        <f t="shared" si="0"/>
        <v>11</v>
      </c>
      <c r="N27">
        <f t="shared" si="0"/>
        <v>11</v>
      </c>
      <c r="O27">
        <f t="shared" si="0"/>
        <v>18</v>
      </c>
      <c r="P27">
        <f t="shared" si="0"/>
        <v>10</v>
      </c>
      <c r="Q27">
        <f t="shared" si="0"/>
        <v>11</v>
      </c>
      <c r="R27">
        <f t="shared" si="0"/>
        <v>11</v>
      </c>
      <c r="S27">
        <f t="shared" si="0"/>
        <v>11</v>
      </c>
      <c r="T27">
        <f t="shared" si="0"/>
        <v>11</v>
      </c>
      <c r="U27">
        <f t="shared" si="0"/>
        <v>10</v>
      </c>
      <c r="V27">
        <f t="shared" si="0"/>
        <v>17</v>
      </c>
      <c r="W27">
        <f t="shared" si="0"/>
        <v>9</v>
      </c>
      <c r="X27">
        <f t="shared" si="0"/>
        <v>10</v>
      </c>
      <c r="Y27">
        <f t="shared" si="0"/>
        <v>10</v>
      </c>
      <c r="Z27">
        <f t="shared" si="0"/>
        <v>10</v>
      </c>
      <c r="AA27">
        <f t="shared" si="0"/>
        <v>10</v>
      </c>
      <c r="AB27">
        <f t="shared" si="0"/>
        <v>9</v>
      </c>
      <c r="AC27">
        <f t="shared" si="0"/>
        <v>15</v>
      </c>
      <c r="AD27">
        <f t="shared" si="0"/>
        <v>10</v>
      </c>
      <c r="AE27">
        <f t="shared" si="0"/>
        <v>10</v>
      </c>
      <c r="AF27" t="s">
        <v>78</v>
      </c>
    </row>
    <row r="28" spans="1:32" x14ac:dyDescent="0.35">
      <c r="A28" t="s">
        <v>79</v>
      </c>
      <c r="B28">
        <v>12</v>
      </c>
      <c r="C28" s="4">
        <v>12</v>
      </c>
      <c r="D28" s="4">
        <v>12</v>
      </c>
      <c r="E28" s="4">
        <v>13</v>
      </c>
      <c r="F28">
        <v>13</v>
      </c>
      <c r="G28" s="4">
        <v>12</v>
      </c>
      <c r="H28">
        <v>19</v>
      </c>
      <c r="I28" s="4">
        <v>12</v>
      </c>
      <c r="J28" s="4">
        <v>12</v>
      </c>
      <c r="K28" s="5">
        <v>11</v>
      </c>
      <c r="L28" s="4">
        <v>12</v>
      </c>
      <c r="M28" s="4">
        <v>12</v>
      </c>
      <c r="N28" s="5">
        <v>11</v>
      </c>
      <c r="O28">
        <v>19</v>
      </c>
      <c r="P28" s="5">
        <v>11</v>
      </c>
      <c r="Q28" s="4">
        <v>12</v>
      </c>
      <c r="R28" s="4">
        <v>12</v>
      </c>
      <c r="S28" s="4">
        <v>12</v>
      </c>
      <c r="T28" s="4">
        <v>12</v>
      </c>
      <c r="U28" s="5">
        <v>11</v>
      </c>
      <c r="V28">
        <v>18</v>
      </c>
      <c r="W28" s="6">
        <v>9</v>
      </c>
      <c r="X28" s="7">
        <v>10</v>
      </c>
      <c r="Y28" s="7">
        <v>10</v>
      </c>
      <c r="Z28" s="7">
        <v>10</v>
      </c>
      <c r="AA28" s="7">
        <v>10</v>
      </c>
      <c r="AB28" s="7">
        <v>10</v>
      </c>
      <c r="AC28">
        <v>15</v>
      </c>
      <c r="AD28" s="7">
        <v>10</v>
      </c>
      <c r="AE28" s="7">
        <v>10</v>
      </c>
      <c r="AF28">
        <v>24</v>
      </c>
    </row>
    <row r="29" spans="1:32" x14ac:dyDescent="0.35">
      <c r="A29" t="s">
        <v>80</v>
      </c>
      <c r="B29">
        <v>4</v>
      </c>
      <c r="C29">
        <v>4</v>
      </c>
      <c r="D29" s="6">
        <v>4</v>
      </c>
      <c r="E29">
        <v>4</v>
      </c>
      <c r="F29" s="6">
        <v>4</v>
      </c>
      <c r="G29">
        <v>4</v>
      </c>
      <c r="H29" s="6">
        <v>6</v>
      </c>
      <c r="I29">
        <v>4</v>
      </c>
      <c r="J29">
        <v>3</v>
      </c>
      <c r="K29">
        <v>4</v>
      </c>
      <c r="L29">
        <v>4</v>
      </c>
      <c r="M29">
        <v>3</v>
      </c>
      <c r="N29">
        <v>2</v>
      </c>
      <c r="O29" s="6">
        <v>6</v>
      </c>
      <c r="P29">
        <v>4</v>
      </c>
      <c r="Q29">
        <v>4</v>
      </c>
      <c r="R29">
        <v>4</v>
      </c>
      <c r="S29">
        <v>4</v>
      </c>
      <c r="T29" s="6">
        <v>4</v>
      </c>
      <c r="U29">
        <v>4</v>
      </c>
      <c r="V29" s="6">
        <v>6</v>
      </c>
      <c r="W29">
        <v>2</v>
      </c>
      <c r="X29">
        <v>3</v>
      </c>
      <c r="Y29">
        <v>2</v>
      </c>
      <c r="Z29">
        <v>3</v>
      </c>
      <c r="AA29">
        <v>4</v>
      </c>
      <c r="AB29">
        <v>2</v>
      </c>
      <c r="AC29">
        <v>4</v>
      </c>
      <c r="AD29">
        <v>4</v>
      </c>
      <c r="AE29">
        <v>1</v>
      </c>
      <c r="AF29">
        <v>6</v>
      </c>
    </row>
    <row r="30" spans="1:32" x14ac:dyDescent="0.35">
      <c r="B30">
        <f t="shared" ref="B30:AE30" si="1">COUNTBLANK(B20:B25)+COUNTIF(B20:B25,"&lt;&gt;")-COUNTIF(B20:B25,"ACHC")-COUNTIF(B20:B25,"AENT")-COUNTIF(B20:B25,"AINS")-COUNTIF(B20:B25,"ATC")-COUNTIF(B20:B25,"CAPA")-COUNTIF(B20:B25,"CERT")-COUNTIF(B20:B25,"CET")-COUNTIF(B20:B25,"CMED")-COUNTIF(B20:B25,"COME")-COUNTIF(B20:B25,"COMS")-COUNTIF(B20:B25,"COMT")-COUNTIF(B20:B25,"DESC")-COUNTIF(B20:B25,"KATC")-COUNTIF(B20:B25,"MATF")-COUNTIF(B20:B25,"MCAE")-COUNTIF(B20:B25,"MCHC")-COUNTIF(B20:B25,"MCOR")-COUNTIF(B20:B25,"MDBM")-COUNTIF(B20:B25,"MDOC")-COUNTIF(B20:B25,"MENT")-COUNTIF(B20:B25,"MGST")-COUNTIF(B20:B25,"MINS")-COUNTIF(B20:B25,"MOFI")-COUNTIF(B20:B25,"MPRO")-COUNTIF(B20:B25,"MSMS")-COUNTIF(B20:B25,"NCHC")-COUNTIF(B20:B25,"NENT")-COUNTIF(B20:B25,"NINS")-COUNTIF(B20:B25,"SIND")-COUNTIF(B20:B25,"TATF")-COUNTIF(B20:B25,"TCAE")-COUNTIF(B20:B25,"TCHC")-COUNTIF(B20:B25,"TCOR")-COUNTIF(B20:B25,"TDBM")-COUNTIF(B20:B25,"TDOC")-COUNTIF(B20:B25,"TENT")-COUNTIF(B20:B25,"TGST")-COUNTIF(B20:B25,"TINS")-COUNTIF(B20:B25,"TOFI")-COUNTIF(B20:B25,"TPRO")-COUNTIF(B20:B25,"TROP")-COUNTIF(B20:B25,"TSMS")-COUNTIF(B20:B25,"VACA")-COUNTIF(B20:B25,"X")-COUNTIF(B20:B25,"XATC")-COUNTIF(B20:B25,"YATC")-COUNTIF(B20:B25,"ZATC")</f>
        <v>3</v>
      </c>
      <c r="C30">
        <f t="shared" si="1"/>
        <v>4</v>
      </c>
      <c r="D30">
        <f t="shared" si="1"/>
        <v>3</v>
      </c>
      <c r="E30">
        <f t="shared" si="1"/>
        <v>3</v>
      </c>
      <c r="F30">
        <f t="shared" si="1"/>
        <v>4</v>
      </c>
      <c r="G30">
        <f t="shared" si="1"/>
        <v>3</v>
      </c>
      <c r="H30">
        <f t="shared" si="1"/>
        <v>5</v>
      </c>
      <c r="I30">
        <f t="shared" si="1"/>
        <v>3</v>
      </c>
      <c r="J30">
        <f t="shared" si="1"/>
        <v>2</v>
      </c>
      <c r="K30">
        <f t="shared" si="1"/>
        <v>4</v>
      </c>
      <c r="L30">
        <f t="shared" si="1"/>
        <v>3</v>
      </c>
      <c r="M30">
        <f t="shared" si="1"/>
        <v>2</v>
      </c>
      <c r="N30">
        <f t="shared" si="1"/>
        <v>2</v>
      </c>
      <c r="O30">
        <f t="shared" si="1"/>
        <v>5</v>
      </c>
      <c r="P30">
        <f t="shared" si="1"/>
        <v>3</v>
      </c>
      <c r="Q30">
        <f t="shared" si="1"/>
        <v>4</v>
      </c>
      <c r="R30">
        <f t="shared" si="1"/>
        <v>3</v>
      </c>
      <c r="S30">
        <f t="shared" si="1"/>
        <v>3</v>
      </c>
      <c r="T30">
        <f t="shared" si="1"/>
        <v>4</v>
      </c>
      <c r="U30">
        <f t="shared" si="1"/>
        <v>3</v>
      </c>
      <c r="V30">
        <f t="shared" si="1"/>
        <v>5</v>
      </c>
      <c r="W30">
        <f t="shared" si="1"/>
        <v>1</v>
      </c>
      <c r="X30">
        <f t="shared" si="1"/>
        <v>3</v>
      </c>
      <c r="Y30">
        <f t="shared" si="1"/>
        <v>1</v>
      </c>
      <c r="Z30">
        <f t="shared" si="1"/>
        <v>4</v>
      </c>
      <c r="AA30">
        <f t="shared" si="1"/>
        <v>4</v>
      </c>
      <c r="AB30">
        <f t="shared" si="1"/>
        <v>2</v>
      </c>
      <c r="AC30">
        <f t="shared" si="1"/>
        <v>4</v>
      </c>
      <c r="AD30">
        <f t="shared" si="1"/>
        <v>4</v>
      </c>
      <c r="AE30">
        <f t="shared" si="1"/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:H25"/>
    </sheetView>
  </sheetViews>
  <sheetFormatPr baseColWidth="10" defaultColWidth="8.7265625" defaultRowHeight="14.5" x14ac:dyDescent="0.35"/>
  <cols>
    <col min="1" max="1" width="10" customWidth="1"/>
    <col min="2" max="7" width="8" customWidth="1"/>
  </cols>
  <sheetData>
    <row r="1" spans="1:9" x14ac:dyDescent="0.35">
      <c r="A1" s="14" t="s">
        <v>81</v>
      </c>
      <c r="B1" s="14" t="s">
        <v>34</v>
      </c>
      <c r="C1" s="14" t="s">
        <v>51</v>
      </c>
      <c r="D1" s="14" t="s">
        <v>54</v>
      </c>
      <c r="E1" s="14" t="s">
        <v>37</v>
      </c>
      <c r="F1" s="10"/>
      <c r="G1" s="10"/>
    </row>
    <row r="2" spans="1:9" x14ac:dyDescent="0.35">
      <c r="A2" t="s">
        <v>31</v>
      </c>
      <c r="B2">
        <f>COUNTIF(HorarioUnificado!B2:AE2,"DESC")+COUNTIF(HorarioUnificado!B2:AE2,"TROP")</f>
        <v>0</v>
      </c>
      <c r="C2">
        <f>COUNTIF(HorarioUnificado!B2:AE2,"1T")+COUNTIF(HorarioUnificado!B2:AE2,"7")+COUNTIF(HorarioUnificado!B2:AE2,"1")</f>
        <v>0</v>
      </c>
      <c r="D2">
        <f>COUNTIF(HorarioUnificado!B2:AE2,"6RT")+COUNTIF(HorarioUnificado!B2:AE2,"7")</f>
        <v>0</v>
      </c>
      <c r="E2">
        <f>COUNTIF(HorarioUnificado!B2:AE2,"6TT")</f>
        <v>0</v>
      </c>
      <c r="H2">
        <v>0</v>
      </c>
      <c r="I2">
        <f>SUM(H2:H25)</f>
        <v>26</v>
      </c>
    </row>
    <row r="3" spans="1:9" x14ac:dyDescent="0.35">
      <c r="A3" t="s">
        <v>33</v>
      </c>
      <c r="B3">
        <f>COUNTIF(HorarioUnificado!B3:AE3,"DESC")+COUNTIF(HorarioUnificado!B3:AE3,"TROP")</f>
        <v>5</v>
      </c>
      <c r="C3">
        <f>COUNTIF(HorarioUnificado!B3:AE3,"1T")+COUNTIF(HorarioUnificado!B3:AE3,"7")+COUNTIF(HorarioUnificado!B3:AE3,"1")</f>
        <v>1</v>
      </c>
      <c r="D3">
        <f>COUNTIF(HorarioUnificado!B3:AE3,"6RT")+COUNTIF(HorarioUnificado!B3:AE3,"7")</f>
        <v>0</v>
      </c>
      <c r="E3">
        <f>COUNTIF(HorarioUnificado!B3:AE3,"6TT")</f>
        <v>0</v>
      </c>
      <c r="H3">
        <v>0</v>
      </c>
    </row>
    <row r="4" spans="1:9" x14ac:dyDescent="0.35">
      <c r="A4" t="s">
        <v>40</v>
      </c>
      <c r="B4">
        <f>COUNTIF(HorarioUnificado!B4:AE4,"DESC")+COUNTIF(HorarioUnificado!B4:AE4,"TROP")</f>
        <v>0</v>
      </c>
      <c r="C4">
        <f>COUNTIF(HorarioUnificado!B4:AE4,"1T")+COUNTIF(HorarioUnificado!B4:AE4,"7")+COUNTIF(HorarioUnificado!B4:AE4,"1")</f>
        <v>0</v>
      </c>
      <c r="D4">
        <f>COUNTIF(HorarioUnificado!B4:AE4,"6RT")+COUNTIF(HorarioUnificado!B4:AE4,"7")</f>
        <v>0</v>
      </c>
      <c r="E4">
        <f>COUNTIF(HorarioUnificado!B4:AE4,"6TT")</f>
        <v>0</v>
      </c>
      <c r="H4">
        <v>0</v>
      </c>
    </row>
    <row r="5" spans="1:9" x14ac:dyDescent="0.35">
      <c r="A5" t="s">
        <v>41</v>
      </c>
      <c r="B5">
        <f>COUNTIF(HorarioUnificado!B5:AE5,"DESC")+COUNTIF(HorarioUnificado!B5:AE5,"TROP")</f>
        <v>0</v>
      </c>
      <c r="C5">
        <f>COUNTIF(HorarioUnificado!B5:AE5,"1T")+COUNTIF(HorarioUnificado!B5:AE5,"7")+COUNTIF(HorarioUnificado!B5:AE5,"1")</f>
        <v>0</v>
      </c>
      <c r="D5">
        <f>COUNTIF(HorarioUnificado!B5:AE5,"6RT")+COUNTIF(HorarioUnificado!B5:AE5,"7")</f>
        <v>0</v>
      </c>
      <c r="E5">
        <f>COUNTIF(HorarioUnificado!B5:AE5,"6TT")</f>
        <v>0</v>
      </c>
      <c r="H5">
        <v>0</v>
      </c>
    </row>
    <row r="6" spans="1:9" x14ac:dyDescent="0.35">
      <c r="A6" t="s">
        <v>42</v>
      </c>
      <c r="B6">
        <f>COUNTIF(HorarioUnificado!B6:AE6,"DESC")+COUNTIF(HorarioUnificado!B6:AE6,"TROP")</f>
        <v>0</v>
      </c>
      <c r="C6">
        <f>COUNTIF(HorarioUnificado!B6:AE6,"1T")+COUNTIF(HorarioUnificado!B6:AE6,"7")+COUNTIF(HorarioUnificado!B6:AE6,"1")</f>
        <v>0</v>
      </c>
      <c r="D6">
        <f>COUNTIF(HorarioUnificado!B6:AE6,"6RT")+COUNTIF(HorarioUnificado!B6:AE6,"7")</f>
        <v>0</v>
      </c>
      <c r="E6">
        <f>COUNTIF(HorarioUnificado!B6:AE6,"6TT")</f>
        <v>0</v>
      </c>
      <c r="H6">
        <v>0</v>
      </c>
    </row>
    <row r="7" spans="1:9" x14ac:dyDescent="0.35">
      <c r="A7" t="s">
        <v>43</v>
      </c>
      <c r="B7">
        <f>COUNTIF(HorarioUnificado!B7:AE7,"DESC")+COUNTIF(HorarioUnificado!B7:AE7,"TROP")</f>
        <v>8</v>
      </c>
      <c r="C7">
        <f>COUNTIF(HorarioUnificado!B7:AE7,"1T")+COUNTIF(HorarioUnificado!B7:AE7,"7")+COUNTIF(HorarioUnificado!B7:AE7,"1")</f>
        <v>3</v>
      </c>
      <c r="D7">
        <f>COUNTIF(HorarioUnificado!B7:AE7,"6RT")+COUNTIF(HorarioUnificado!B7:AE7,"7")</f>
        <v>0</v>
      </c>
      <c r="E7">
        <f>COUNTIF(HorarioUnificado!B7:AE7,"6TT")</f>
        <v>0</v>
      </c>
      <c r="H7">
        <v>0</v>
      </c>
    </row>
    <row r="8" spans="1:9" x14ac:dyDescent="0.35">
      <c r="A8" t="s">
        <v>44</v>
      </c>
      <c r="B8">
        <f>COUNTIF(HorarioUnificado!B8:AE8,"DESC")+COUNTIF(HorarioUnificado!B8:AE8,"TROP")</f>
        <v>0</v>
      </c>
      <c r="C8">
        <f>COUNTIF(HorarioUnificado!B8:AE8,"1T")+COUNTIF(HorarioUnificado!B8:AE8,"7")+COUNTIF(HorarioUnificado!B8:AE8,"1")</f>
        <v>0</v>
      </c>
      <c r="D8">
        <f>COUNTIF(HorarioUnificado!B8:AE8,"6RT")+COUNTIF(HorarioUnificado!B8:AE8,"7")</f>
        <v>0</v>
      </c>
      <c r="E8">
        <f>COUNTIF(HorarioUnificado!B8:AE8,"6TT")</f>
        <v>0</v>
      </c>
      <c r="H8">
        <v>0</v>
      </c>
    </row>
    <row r="9" spans="1:9" x14ac:dyDescent="0.35">
      <c r="A9" t="s">
        <v>45</v>
      </c>
      <c r="B9">
        <f>COUNTIF(HorarioUnificado!B9:AE9,"DESC")+COUNTIF(HorarioUnificado!B9:AE9,"TROP")</f>
        <v>9</v>
      </c>
      <c r="C9">
        <f>COUNTIF(HorarioUnificado!B9:AE9,"1T")+COUNTIF(HorarioUnificado!B9:AE9,"7")+COUNTIF(HorarioUnificado!B9:AE9,"1")</f>
        <v>3</v>
      </c>
      <c r="D9">
        <f>COUNTIF(HorarioUnificado!B9:AE9,"6RT")+COUNTIF(HorarioUnificado!B9:AE9,"7")</f>
        <v>0</v>
      </c>
      <c r="E9">
        <f>COUNTIF(HorarioUnificado!B9:AE9,"6TT")</f>
        <v>0</v>
      </c>
      <c r="H9">
        <v>0</v>
      </c>
    </row>
    <row r="10" spans="1:9" x14ac:dyDescent="0.35">
      <c r="A10" t="s">
        <v>49</v>
      </c>
      <c r="B10">
        <f>COUNTIF(HorarioUnificado!B10:AE10,"DESC")+COUNTIF(HorarioUnificado!B10:AE10,"TROP")</f>
        <v>9</v>
      </c>
      <c r="C10">
        <f>COUNTIF(HorarioUnificado!B10:AE10,"1T")+COUNTIF(HorarioUnificado!B10:AE10,"7")+COUNTIF(HorarioUnificado!B10:AE10,"1")</f>
        <v>2</v>
      </c>
      <c r="D10">
        <f>COUNTIF(HorarioUnificado!B10:AE10,"6RT")+COUNTIF(HorarioUnificado!B10:AE10,"7")</f>
        <v>0</v>
      </c>
      <c r="E10">
        <f>COUNTIF(HorarioUnificado!B10:AE10,"6TT")</f>
        <v>0</v>
      </c>
      <c r="H10">
        <v>0</v>
      </c>
    </row>
    <row r="11" spans="1:9" x14ac:dyDescent="0.35">
      <c r="A11" t="s">
        <v>52</v>
      </c>
      <c r="B11">
        <f>COUNTIF(HorarioUnificado!B11:AE11,"DESC")+COUNTIF(HorarioUnificado!B11:AE11,"TROP")</f>
        <v>9</v>
      </c>
      <c r="C11">
        <f>COUNTIF(HorarioUnificado!B11:AE11,"1T")+COUNTIF(HorarioUnificado!B11:AE11,"7")+COUNTIF(HorarioUnificado!B11:AE11,"1")</f>
        <v>3</v>
      </c>
      <c r="D11">
        <f>COUNTIF(HorarioUnificado!B11:AE11,"6RT")+COUNTIF(HorarioUnificado!B11:AE11,"7")</f>
        <v>1</v>
      </c>
      <c r="E11">
        <f>COUNTIF(HorarioUnificado!B11:AE11,"6TT")</f>
        <v>1</v>
      </c>
      <c r="H11">
        <v>1</v>
      </c>
    </row>
    <row r="12" spans="1:9" x14ac:dyDescent="0.35">
      <c r="A12" t="s">
        <v>55</v>
      </c>
      <c r="B12">
        <f>COUNTIF(HorarioUnificado!B12:AE12,"DESC")+COUNTIF(HorarioUnificado!B12:AE12,"TROP")</f>
        <v>9</v>
      </c>
      <c r="C12">
        <f>COUNTIF(HorarioUnificado!B12:AE12,"1T")+COUNTIF(HorarioUnificado!B12:AE12,"7")+COUNTIF(HorarioUnificado!B12:AE12,"1")</f>
        <v>3</v>
      </c>
      <c r="D12">
        <f>COUNTIF(HorarioUnificado!B12:AE12,"6RT")+COUNTIF(HorarioUnificado!B12:AE12,"7")</f>
        <v>0</v>
      </c>
      <c r="E12">
        <f>COUNTIF(HorarioUnificado!B12:AE12,"6TT")</f>
        <v>0</v>
      </c>
      <c r="H12">
        <v>0</v>
      </c>
    </row>
    <row r="13" spans="1:9" x14ac:dyDescent="0.35">
      <c r="A13" t="s">
        <v>56</v>
      </c>
      <c r="B13">
        <f>COUNTIF(HorarioUnificado!B13:AE13,"DESC")+COUNTIF(HorarioUnificado!B13:AE13,"TROP")</f>
        <v>6</v>
      </c>
      <c r="C13">
        <f>COUNTIF(HorarioUnificado!B13:AE13,"1T")+COUNTIF(HorarioUnificado!B13:AE13,"7")+COUNTIF(HorarioUnificado!B13:AE13,"1")</f>
        <v>2</v>
      </c>
      <c r="D13">
        <f>COUNTIF(HorarioUnificado!B13:AE13,"6RT")+COUNTIF(HorarioUnificado!B13:AE13,"7")</f>
        <v>1</v>
      </c>
      <c r="E13">
        <f>COUNTIF(HorarioUnificado!B13:AE13,"6TT")</f>
        <v>0</v>
      </c>
      <c r="H13">
        <v>0</v>
      </c>
    </row>
    <row r="14" spans="1:9" x14ac:dyDescent="0.35">
      <c r="A14" t="s">
        <v>59</v>
      </c>
      <c r="B14">
        <f>COUNTIF(HorarioUnificado!B14:AE14,"DESC")+COUNTIF(HorarioUnificado!B14:AE14,"TROP")</f>
        <v>9</v>
      </c>
      <c r="C14">
        <f>COUNTIF(HorarioUnificado!B14:AE14,"1T")+COUNTIF(HorarioUnificado!B14:AE14,"7")+COUNTIF(HorarioUnificado!B14:AE14,"1")</f>
        <v>3</v>
      </c>
      <c r="D14">
        <f>COUNTIF(HorarioUnificado!B14:AE14,"6RT")+COUNTIF(HorarioUnificado!B14:AE14,"7")</f>
        <v>0</v>
      </c>
      <c r="E14">
        <f>COUNTIF(HorarioUnificado!B14:AE14,"6TT")</f>
        <v>0</v>
      </c>
      <c r="H14">
        <v>0</v>
      </c>
    </row>
    <row r="15" spans="1:9" x14ac:dyDescent="0.35">
      <c r="A15" t="s">
        <v>60</v>
      </c>
      <c r="B15">
        <f>COUNTIF(HorarioUnificado!B15:AE15,"DESC")+COUNTIF(HorarioUnificado!B15:AE15,"TROP")</f>
        <v>8</v>
      </c>
      <c r="C15">
        <f>COUNTIF(HorarioUnificado!B15:AE15,"1T")+COUNTIF(HorarioUnificado!B15:AE15,"7")+COUNTIF(HorarioUnificado!B15:AE15,"1")</f>
        <v>2</v>
      </c>
      <c r="D15">
        <f>COUNTIF(HorarioUnificado!B15:AE15,"6RT")+COUNTIF(HorarioUnificado!B15:AE15,"7")</f>
        <v>0</v>
      </c>
      <c r="E15">
        <f>COUNTIF(HorarioUnificado!B15:AE15,"6TT")</f>
        <v>2</v>
      </c>
      <c r="H15">
        <v>2</v>
      </c>
    </row>
    <row r="16" spans="1:9" x14ac:dyDescent="0.35">
      <c r="A16" t="s">
        <v>62</v>
      </c>
      <c r="B16">
        <f>COUNTIF(HorarioUnificado!B16:AE16,"DESC")+COUNTIF(HorarioUnificado!B16:AE16,"TROP")</f>
        <v>9</v>
      </c>
      <c r="C16">
        <f>COUNTIF(HorarioUnificado!B16:AE16,"1T")+COUNTIF(HorarioUnificado!B16:AE16,"7")+COUNTIF(HorarioUnificado!B16:AE16,"1")</f>
        <v>2</v>
      </c>
      <c r="D16">
        <f>COUNTIF(HorarioUnificado!B16:AE16,"6RT")+COUNTIF(HorarioUnificado!B16:AE16,"7")</f>
        <v>0</v>
      </c>
      <c r="E16">
        <f>COUNTIF(HorarioUnificado!B16:AE16,"6TT")</f>
        <v>0</v>
      </c>
      <c r="H16">
        <v>0</v>
      </c>
    </row>
    <row r="17" spans="1:8" x14ac:dyDescent="0.35">
      <c r="A17" t="s">
        <v>63</v>
      </c>
      <c r="B17">
        <f>COUNTIF(HorarioUnificado!B17:AE17,"DESC")+COUNTIF(HorarioUnificado!B17:AE17,"TROP")</f>
        <v>8</v>
      </c>
      <c r="C17">
        <f>COUNTIF(HorarioUnificado!B17:AE17,"1T")+COUNTIF(HorarioUnificado!B17:AE17,"7")+COUNTIF(HorarioUnificado!B17:AE17,"1")</f>
        <v>3</v>
      </c>
      <c r="D17">
        <f>COUNTIF(HorarioUnificado!B17:AE17,"6RT")+COUNTIF(HorarioUnificado!B17:AE17,"7")</f>
        <v>0</v>
      </c>
      <c r="E17">
        <f>COUNTIF(HorarioUnificado!B17:AE17,"6TT")</f>
        <v>0</v>
      </c>
      <c r="H17">
        <v>0</v>
      </c>
    </row>
    <row r="18" spans="1:8" x14ac:dyDescent="0.35">
      <c r="A18" t="s">
        <v>64</v>
      </c>
      <c r="B18">
        <f>COUNTIF(HorarioUnificado!B18:AE18,"DESC")+COUNTIF(HorarioUnificado!B18:AE18,"TROP")</f>
        <v>9</v>
      </c>
      <c r="C18">
        <f>COUNTIF(HorarioUnificado!B18:AE18,"1T")+COUNTIF(HorarioUnificado!B18:AE18,"7")+COUNTIF(HorarioUnificado!B18:AE18,"1")</f>
        <v>2</v>
      </c>
      <c r="D18">
        <f>COUNTIF(HorarioUnificado!B18:AE18,"6RT")+COUNTIF(HorarioUnificado!B18:AE18,"7")</f>
        <v>1</v>
      </c>
      <c r="E18">
        <f>COUNTIF(HorarioUnificado!B18:AE18,"6TT")</f>
        <v>0</v>
      </c>
      <c r="H18">
        <v>0</v>
      </c>
    </row>
    <row r="19" spans="1:8" x14ac:dyDescent="0.35">
      <c r="A19" t="s">
        <v>65</v>
      </c>
      <c r="B19">
        <f>COUNTIF(HorarioUnificado!B19:AE19,"DESC")+COUNTIF(HorarioUnificado!B19:AE19,"TROP")</f>
        <v>9</v>
      </c>
      <c r="C19">
        <f>COUNTIF(HorarioUnificado!B19:AE19,"1T")+COUNTIF(HorarioUnificado!B19:AE19,"7")+COUNTIF(HorarioUnificado!B19:AE19,"1")</f>
        <v>3</v>
      </c>
      <c r="D19">
        <f>COUNTIF(HorarioUnificado!B19:AE19,"6RT")+COUNTIF(HorarioUnificado!B19:AE19,"7")</f>
        <v>2</v>
      </c>
      <c r="E19">
        <f>COUNTIF(HorarioUnificado!B19:AE19,"6TT")</f>
        <v>0</v>
      </c>
      <c r="H19">
        <v>0</v>
      </c>
    </row>
    <row r="20" spans="1:8" x14ac:dyDescent="0.35">
      <c r="A20" t="s">
        <v>66</v>
      </c>
      <c r="B20">
        <f>COUNTIF(HorarioUnificado!B20:AE20,"DESC")+COUNTIF(HorarioUnificado!B20:AE20,"TROP")</f>
        <v>8</v>
      </c>
      <c r="C20">
        <f>COUNTIF(HorarioUnificado!B20:AE20,"1T")+COUNTIF(HorarioUnificado!B20:AE20,"7")+COUNTIF(HorarioUnificado!B20:AE20,"1")</f>
        <v>4</v>
      </c>
      <c r="D20">
        <f>COUNTIF(HorarioUnificado!B20:AE20,"6RT")+COUNTIF(HorarioUnificado!B20:AE20,"7")</f>
        <v>4</v>
      </c>
      <c r="E20">
        <f>COUNTIF(HorarioUnificado!B20:AE20,"6TT")</f>
        <v>4</v>
      </c>
      <c r="H20">
        <v>4</v>
      </c>
    </row>
    <row r="21" spans="1:8" x14ac:dyDescent="0.35">
      <c r="A21" t="s">
        <v>71</v>
      </c>
      <c r="B21">
        <f>COUNTIF(HorarioUnificado!B21:AE21,"DESC")+COUNTIF(HorarioUnificado!B21:AE21,"TROP")</f>
        <v>9</v>
      </c>
      <c r="C21">
        <f>COUNTIF(HorarioUnificado!B21:AE21,"1T")+COUNTIF(HorarioUnificado!B21:AE21,"7")+COUNTIF(HorarioUnificado!B21:AE21,"1")</f>
        <v>4</v>
      </c>
      <c r="D21">
        <f>COUNTIF(HorarioUnificado!B21:AE21,"6RT")+COUNTIF(HorarioUnificado!B21:AE21,"7")</f>
        <v>4</v>
      </c>
      <c r="E21">
        <f>COUNTIF(HorarioUnificado!B21:AE21,"6TT")</f>
        <v>4</v>
      </c>
      <c r="H21">
        <v>4</v>
      </c>
    </row>
    <row r="22" spans="1:8" x14ac:dyDescent="0.35">
      <c r="A22" t="s">
        <v>72</v>
      </c>
      <c r="B22">
        <f>COUNTIF(HorarioUnificado!B22:AE22,"DESC")+COUNTIF(HorarioUnificado!B22:AE22,"TROP")</f>
        <v>6</v>
      </c>
      <c r="C22">
        <f>COUNTIF(HorarioUnificado!B22:AE22,"1T")+COUNTIF(HorarioUnificado!B22:AE22,"7")+COUNTIF(HorarioUnificado!B22:AE22,"1")</f>
        <v>4</v>
      </c>
      <c r="D22">
        <f>COUNTIF(HorarioUnificado!B22:AE22,"6RT")+COUNTIF(HorarioUnificado!B22:AE22,"7")</f>
        <v>5</v>
      </c>
      <c r="E22">
        <f>COUNTIF(HorarioUnificado!B22:AE22,"6TT")</f>
        <v>3</v>
      </c>
      <c r="H22">
        <v>3</v>
      </c>
    </row>
    <row r="23" spans="1:8" x14ac:dyDescent="0.35">
      <c r="A23" t="s">
        <v>73</v>
      </c>
      <c r="B23">
        <f>COUNTIF(HorarioUnificado!B23:AE23,"DESC")+COUNTIF(HorarioUnificado!B23:AE23,"TROP")</f>
        <v>8</v>
      </c>
      <c r="C23">
        <f>COUNTIF(HorarioUnificado!B23:AE23,"1T")+COUNTIF(HorarioUnificado!B23:AE23,"7")+COUNTIF(HorarioUnificado!B23:AE23,"1")</f>
        <v>4</v>
      </c>
      <c r="D23">
        <f>COUNTIF(HorarioUnificado!B23:AE23,"6RT")+COUNTIF(HorarioUnificado!B23:AE23,"7")</f>
        <v>2</v>
      </c>
      <c r="E23">
        <f>COUNTIF(HorarioUnificado!B23:AE23,"6TT")</f>
        <v>5</v>
      </c>
      <c r="H23">
        <v>5</v>
      </c>
    </row>
    <row r="24" spans="1:8" x14ac:dyDescent="0.35">
      <c r="A24" t="s">
        <v>75</v>
      </c>
      <c r="B24">
        <f>COUNTIF(HorarioUnificado!B24:AE24,"DESC")+COUNTIF(HorarioUnificado!B24:AE24,"TROP")</f>
        <v>8</v>
      </c>
      <c r="C24">
        <f>COUNTIF(HorarioUnificado!B24:AE24,"1T")+COUNTIF(HorarioUnificado!B24:AE24,"7")+COUNTIF(HorarioUnificado!B24:AE24,"1")</f>
        <v>0</v>
      </c>
      <c r="D24">
        <f>COUNTIF(HorarioUnificado!B24:AE24,"6RT")+COUNTIF(HorarioUnificado!B24:AE24,"7")</f>
        <v>2</v>
      </c>
      <c r="E24">
        <f>COUNTIF(HorarioUnificado!B24:AE24,"6TT")</f>
        <v>3</v>
      </c>
      <c r="H24">
        <v>3</v>
      </c>
    </row>
    <row r="25" spans="1:8" x14ac:dyDescent="0.35">
      <c r="A25" t="s">
        <v>76</v>
      </c>
      <c r="B25">
        <f>COUNTIF(HorarioUnificado!B25:AE25,"DESC")+COUNTIF(HorarioUnificado!B25:AE25,"TROP")</f>
        <v>6</v>
      </c>
      <c r="C25">
        <f>COUNTIF(HorarioUnificado!B25:AE25,"1T")+COUNTIF(HorarioUnificado!B25:AE25,"7")+COUNTIF(HorarioUnificado!B25:AE25,"1")</f>
        <v>4</v>
      </c>
      <c r="D25">
        <f>COUNTIF(HorarioUnificado!B25:AE25,"6RT")+COUNTIF(HorarioUnificado!B25:AE25,"7")</f>
        <v>4</v>
      </c>
      <c r="E25">
        <f>COUNTIF(HorarioUnificado!B25:AE25,"6TT")</f>
        <v>4</v>
      </c>
      <c r="H25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HorarioUnificado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2025-08-27T04:33:17Z</dcterms:modified>
</cp:coreProperties>
</file>