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G25" i="2" l="1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  <comment ref="Y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(ayer: BANTD/BLPTD/NLPRD/NANRD/1T/7)</t>
        </r>
      </text>
    </comment>
  </commentList>
</comments>
</file>

<file path=xl/sharedStrings.xml><?xml version="1.0" encoding="utf-8"?>
<sst xmlns="http://schemas.openxmlformats.org/spreadsheetml/2006/main" count="566" uniqueCount="82">
  <si>
    <t>SIGLA ATCO</t>
  </si>
  <si>
    <t>MON-01</t>
  </si>
  <si>
    <t>TUE-02</t>
  </si>
  <si>
    <t>WED-03</t>
  </si>
  <si>
    <t>THU-04</t>
  </si>
  <si>
    <t>FRI-05</t>
  </si>
  <si>
    <t>SAT-06</t>
  </si>
  <si>
    <t>SUN-07</t>
  </si>
  <si>
    <t>MON-08</t>
  </si>
  <si>
    <t>TUE-09</t>
  </si>
  <si>
    <t>WED-10</t>
  </si>
  <si>
    <t>THU-11</t>
  </si>
  <si>
    <t>FRI-12</t>
  </si>
  <si>
    <t>SAT-13</t>
  </si>
  <si>
    <t>SUN-14</t>
  </si>
  <si>
    <t>MON-15</t>
  </si>
  <si>
    <t>TUE-16</t>
  </si>
  <si>
    <t>WED-17</t>
  </si>
  <si>
    <t>THU-18</t>
  </si>
  <si>
    <t>FRI-19</t>
  </si>
  <si>
    <t>SAT-20</t>
  </si>
  <si>
    <t>SUN-21</t>
  </si>
  <si>
    <t>MON-22</t>
  </si>
  <si>
    <t>TUE-23</t>
  </si>
  <si>
    <t>WED-24</t>
  </si>
  <si>
    <t>THU-25</t>
  </si>
  <si>
    <t>FRI-26</t>
  </si>
  <si>
    <t>SAT-27</t>
  </si>
  <si>
    <t>SUN-28</t>
  </si>
  <si>
    <t>MON-29</t>
  </si>
  <si>
    <t>TUE-30</t>
  </si>
  <si>
    <t>PHD</t>
  </si>
  <si>
    <t>X</t>
  </si>
  <si>
    <t>HLG</t>
  </si>
  <si>
    <t>DESC</t>
  </si>
  <si>
    <t>TROP</t>
  </si>
  <si>
    <t>6T</t>
  </si>
  <si>
    <t>NANTD</t>
  </si>
  <si>
    <t>VACA</t>
  </si>
  <si>
    <t>MEI</t>
  </si>
  <si>
    <t>VCM</t>
  </si>
  <si>
    <t>ROP</t>
  </si>
  <si>
    <t>ECE</t>
  </si>
  <si>
    <t>WEH</t>
  </si>
  <si>
    <t>DFB</t>
  </si>
  <si>
    <t>3D</t>
  </si>
  <si>
    <t>BANTD</t>
  </si>
  <si>
    <t>6R</t>
  </si>
  <si>
    <t>MLS</t>
  </si>
  <si>
    <t>3</t>
  </si>
  <si>
    <t>FCE</t>
  </si>
  <si>
    <t>JBV</t>
  </si>
  <si>
    <t>GMT</t>
  </si>
  <si>
    <t>SIND</t>
  </si>
  <si>
    <t>BRS</t>
  </si>
  <si>
    <t>HZG</t>
  </si>
  <si>
    <t>NANRD</t>
  </si>
  <si>
    <t>JIS</t>
  </si>
  <si>
    <t>CDT</t>
  </si>
  <si>
    <t>WGG</t>
  </si>
  <si>
    <t>GCE</t>
  </si>
  <si>
    <t>7</t>
  </si>
  <si>
    <t>1T</t>
  </si>
  <si>
    <t>YIS</t>
  </si>
  <si>
    <t>NLPTD</t>
  </si>
  <si>
    <t>COME</t>
  </si>
  <si>
    <t>BLPTD</t>
  </si>
  <si>
    <t>6TT</t>
  </si>
  <si>
    <t>NLPRD</t>
  </si>
  <si>
    <t>MAQ</t>
  </si>
  <si>
    <t>6RT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</si>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</sst>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6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29"/>
  <sheetViews>
    <sheetView tabSelected="1" topLeftCell="A4" workbookViewId="0">
      <selection activeCell="A25" sqref="A25"/>
    </sheetView>
  </sheetViews>
  <sheetFormatPr baseColWidth="10" defaultColWidth="8.7265625" defaultRowHeight="14.5" x14ac:dyDescent="0.35"/>
  <cols>
    <col min="1" max="602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t="s">
        <v>0</v>
      </c>
    </row>
    <row r="2" spans="1:32" x14ac:dyDescent="0.35">
      <c r="A2" t="s">
        <v>31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32</v>
      </c>
      <c r="T2" s="3" t="s">
        <v>32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3" t="s">
        <v>32</v>
      </c>
      <c r="AD2" s="3" t="s">
        <v>32</v>
      </c>
      <c r="AE2" s="3" t="s">
        <v>32</v>
      </c>
      <c r="AF2" t="s">
        <v>31</v>
      </c>
    </row>
    <row r="3" spans="1:32" x14ac:dyDescent="0.35">
      <c r="A3" t="s">
        <v>33</v>
      </c>
      <c r="B3" s="3" t="s">
        <v>34</v>
      </c>
      <c r="F3" s="3" t="s">
        <v>35</v>
      </c>
      <c r="I3" s="3" t="s">
        <v>34</v>
      </c>
      <c r="K3" s="3" t="s">
        <v>35</v>
      </c>
      <c r="N3" t="s">
        <v>36</v>
      </c>
      <c r="O3" t="s">
        <v>37</v>
      </c>
      <c r="P3" s="3" t="s">
        <v>34</v>
      </c>
      <c r="Q3" s="3" t="s">
        <v>38</v>
      </c>
      <c r="R3" s="3" t="s">
        <v>38</v>
      </c>
      <c r="S3" s="3" t="s">
        <v>38</v>
      </c>
      <c r="T3" s="3" t="s">
        <v>38</v>
      </c>
      <c r="U3" s="3" t="s">
        <v>38</v>
      </c>
      <c r="V3" s="3" t="s">
        <v>38</v>
      </c>
      <c r="W3" s="3" t="s">
        <v>38</v>
      </c>
      <c r="X3" s="3" t="s">
        <v>38</v>
      </c>
      <c r="Y3" s="3" t="s">
        <v>38</v>
      </c>
      <c r="Z3" s="3" t="s">
        <v>38</v>
      </c>
      <c r="AA3" s="3" t="s">
        <v>38</v>
      </c>
      <c r="AB3" s="3" t="s">
        <v>38</v>
      </c>
      <c r="AC3" s="3" t="s">
        <v>38</v>
      </c>
      <c r="AD3" s="3" t="s">
        <v>38</v>
      </c>
      <c r="AE3" s="3" t="s">
        <v>38</v>
      </c>
      <c r="AF3" t="s">
        <v>33</v>
      </c>
    </row>
    <row r="4" spans="1:32" x14ac:dyDescent="0.35">
      <c r="A4" t="s">
        <v>39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 t="s">
        <v>32</v>
      </c>
      <c r="J4" s="3" t="s">
        <v>32</v>
      </c>
      <c r="K4" s="3" t="s">
        <v>32</v>
      </c>
      <c r="L4" s="3" t="s">
        <v>32</v>
      </c>
      <c r="M4" s="3" t="s">
        <v>32</v>
      </c>
      <c r="N4" s="3" t="s">
        <v>32</v>
      </c>
      <c r="O4" s="3" t="s">
        <v>32</v>
      </c>
      <c r="P4" s="3" t="s">
        <v>32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  <c r="W4" s="3" t="s">
        <v>32</v>
      </c>
      <c r="X4" s="3" t="s">
        <v>32</v>
      </c>
      <c r="Y4" s="3" t="s">
        <v>32</v>
      </c>
      <c r="Z4" s="3" t="s">
        <v>32</v>
      </c>
      <c r="AA4" s="3" t="s">
        <v>32</v>
      </c>
      <c r="AB4" s="3" t="s">
        <v>32</v>
      </c>
      <c r="AC4" s="3" t="s">
        <v>32</v>
      </c>
      <c r="AD4" s="3" t="s">
        <v>32</v>
      </c>
      <c r="AE4" s="3" t="s">
        <v>32</v>
      </c>
      <c r="AF4" t="s">
        <v>39</v>
      </c>
    </row>
    <row r="5" spans="1:32" x14ac:dyDescent="0.35">
      <c r="A5" t="s">
        <v>40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32</v>
      </c>
      <c r="L5" s="3" t="s">
        <v>32</v>
      </c>
      <c r="M5" s="3" t="s">
        <v>32</v>
      </c>
      <c r="N5" s="3" t="s">
        <v>32</v>
      </c>
      <c r="O5" s="3" t="s">
        <v>32</v>
      </c>
      <c r="P5" s="3" t="s">
        <v>32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  <c r="W5" s="3" t="s">
        <v>32</v>
      </c>
      <c r="X5" s="3" t="s">
        <v>32</v>
      </c>
      <c r="Y5" s="3" t="s">
        <v>32</v>
      </c>
      <c r="Z5" s="3" t="s">
        <v>32</v>
      </c>
      <c r="AA5" s="3" t="s">
        <v>32</v>
      </c>
      <c r="AB5" s="3" t="s">
        <v>32</v>
      </c>
      <c r="AC5" s="3" t="s">
        <v>32</v>
      </c>
      <c r="AD5" s="3" t="s">
        <v>32</v>
      </c>
      <c r="AE5" s="3" t="s">
        <v>32</v>
      </c>
      <c r="AF5" t="s">
        <v>40</v>
      </c>
    </row>
    <row r="6" spans="1:32" x14ac:dyDescent="0.35">
      <c r="A6" t="s">
        <v>41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 t="s">
        <v>32</v>
      </c>
      <c r="J6" s="3" t="s">
        <v>32</v>
      </c>
      <c r="K6" s="3" t="s">
        <v>32</v>
      </c>
      <c r="L6" s="3" t="s">
        <v>32</v>
      </c>
      <c r="M6" s="3" t="s">
        <v>32</v>
      </c>
      <c r="N6" s="3" t="s">
        <v>32</v>
      </c>
      <c r="O6" s="3" t="s">
        <v>32</v>
      </c>
      <c r="P6" s="3" t="s">
        <v>32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  <c r="W6" s="3" t="s">
        <v>32</v>
      </c>
      <c r="X6" s="3" t="s">
        <v>32</v>
      </c>
      <c r="Y6" s="3" t="s">
        <v>32</v>
      </c>
      <c r="Z6" s="3" t="s">
        <v>32</v>
      </c>
      <c r="AA6" s="3" t="s">
        <v>32</v>
      </c>
      <c r="AB6" s="3" t="s">
        <v>32</v>
      </c>
      <c r="AC6" s="3" t="s">
        <v>32</v>
      </c>
      <c r="AD6" s="3" t="s">
        <v>32</v>
      </c>
      <c r="AE6" s="3" t="s">
        <v>32</v>
      </c>
      <c r="AF6" t="s">
        <v>41</v>
      </c>
    </row>
    <row r="7" spans="1:32" x14ac:dyDescent="0.35">
      <c r="A7" t="s">
        <v>42</v>
      </c>
      <c r="B7" s="3" t="s">
        <v>34</v>
      </c>
      <c r="D7" s="3" t="s">
        <v>35</v>
      </c>
      <c r="L7" s="3" t="s">
        <v>34</v>
      </c>
      <c r="N7" s="3" t="s">
        <v>35</v>
      </c>
      <c r="Q7" s="3" t="s">
        <v>34</v>
      </c>
      <c r="S7" s="3" t="s">
        <v>35</v>
      </c>
      <c r="X7" s="3" t="s">
        <v>34</v>
      </c>
      <c r="Z7" s="3" t="s">
        <v>35</v>
      </c>
      <c r="AC7" t="s">
        <v>37</v>
      </c>
      <c r="AF7" t="s">
        <v>42</v>
      </c>
    </row>
    <row r="8" spans="1:32" x14ac:dyDescent="0.35">
      <c r="A8" t="s">
        <v>43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s="3" t="s">
        <v>32</v>
      </c>
      <c r="U8" s="3" t="s">
        <v>32</v>
      </c>
      <c r="V8" s="3" t="s">
        <v>32</v>
      </c>
      <c r="W8" s="3" t="s">
        <v>32</v>
      </c>
      <c r="X8" s="3" t="s">
        <v>32</v>
      </c>
      <c r="Y8" s="3" t="s">
        <v>32</v>
      </c>
      <c r="Z8" s="3" t="s">
        <v>32</v>
      </c>
      <c r="AA8" s="3" t="s">
        <v>32</v>
      </c>
      <c r="AB8" s="3" t="s">
        <v>32</v>
      </c>
      <c r="AC8" s="3" t="s">
        <v>32</v>
      </c>
      <c r="AD8" s="3" t="s">
        <v>32</v>
      </c>
      <c r="AE8" s="3" t="s">
        <v>32</v>
      </c>
      <c r="AF8" t="s">
        <v>43</v>
      </c>
    </row>
    <row r="9" spans="1:32" x14ac:dyDescent="0.35">
      <c r="A9" t="s">
        <v>44</v>
      </c>
      <c r="C9" s="3" t="s">
        <v>34</v>
      </c>
      <c r="G9" s="3" t="s">
        <v>35</v>
      </c>
      <c r="H9" t="s">
        <v>45</v>
      </c>
      <c r="J9" s="3" t="s">
        <v>34</v>
      </c>
      <c r="M9" s="3" t="s">
        <v>35</v>
      </c>
      <c r="O9" t="s">
        <v>46</v>
      </c>
      <c r="S9" s="3" t="s">
        <v>34</v>
      </c>
      <c r="U9" s="3" t="s">
        <v>35</v>
      </c>
      <c r="X9" s="3" t="s">
        <v>34</v>
      </c>
      <c r="AA9" s="3" t="s">
        <v>35</v>
      </c>
      <c r="AB9" t="s">
        <v>47</v>
      </c>
      <c r="AD9" s="3" t="s">
        <v>34</v>
      </c>
      <c r="AF9" t="s">
        <v>44</v>
      </c>
    </row>
    <row r="10" spans="1:32" x14ac:dyDescent="0.35">
      <c r="A10" t="s">
        <v>48</v>
      </c>
      <c r="B10" s="3" t="s">
        <v>34</v>
      </c>
      <c r="D10" s="3" t="s">
        <v>35</v>
      </c>
      <c r="G10" t="s">
        <v>49</v>
      </c>
      <c r="I10" s="3" t="s">
        <v>34</v>
      </c>
      <c r="K10" s="3" t="s">
        <v>35</v>
      </c>
      <c r="R10" s="3" t="s">
        <v>34</v>
      </c>
      <c r="U10" s="3" t="s">
        <v>35</v>
      </c>
      <c r="V10" t="s">
        <v>46</v>
      </c>
      <c r="W10" s="3" t="s">
        <v>34</v>
      </c>
      <c r="AA10" s="3" t="s">
        <v>35</v>
      </c>
      <c r="AD10" s="3" t="s">
        <v>34</v>
      </c>
      <c r="AF10" t="s">
        <v>48</v>
      </c>
    </row>
    <row r="11" spans="1:32" x14ac:dyDescent="0.35">
      <c r="A11" t="s">
        <v>50</v>
      </c>
      <c r="C11" s="3" t="s">
        <v>34</v>
      </c>
      <c r="G11" s="3" t="s">
        <v>35</v>
      </c>
      <c r="I11" s="3" t="s">
        <v>34</v>
      </c>
      <c r="K11" s="3" t="s">
        <v>35</v>
      </c>
      <c r="P11" s="3" t="s">
        <v>34</v>
      </c>
      <c r="T11" s="3" t="s">
        <v>35</v>
      </c>
      <c r="U11" t="s">
        <v>36</v>
      </c>
      <c r="Z11" s="3" t="s">
        <v>34</v>
      </c>
      <c r="AB11" s="3" t="s">
        <v>35</v>
      </c>
      <c r="AC11" t="s">
        <v>45</v>
      </c>
      <c r="AE11" s="3" t="s">
        <v>34</v>
      </c>
      <c r="AF11" t="s">
        <v>50</v>
      </c>
    </row>
    <row r="12" spans="1:32" x14ac:dyDescent="0.35">
      <c r="A12" t="s">
        <v>51</v>
      </c>
      <c r="E12" s="3" t="s">
        <v>34</v>
      </c>
      <c r="G12" s="3" t="s">
        <v>35</v>
      </c>
      <c r="J12" s="3" t="s">
        <v>34</v>
      </c>
      <c r="L12" s="3" t="s">
        <v>35</v>
      </c>
      <c r="Q12" s="3" t="s">
        <v>34</v>
      </c>
      <c r="U12" s="3" t="s">
        <v>35</v>
      </c>
      <c r="V12" t="s">
        <v>37</v>
      </c>
      <c r="W12" s="3" t="s">
        <v>34</v>
      </c>
      <c r="Y12" s="3" t="s">
        <v>35</v>
      </c>
      <c r="AC12" t="s">
        <v>46</v>
      </c>
      <c r="AD12" s="3" t="s">
        <v>34</v>
      </c>
      <c r="AF12" t="s">
        <v>51</v>
      </c>
    </row>
    <row r="13" spans="1:32" x14ac:dyDescent="0.35">
      <c r="A13" t="s">
        <v>52</v>
      </c>
      <c r="C13" s="3" t="s">
        <v>34</v>
      </c>
      <c r="D13" s="3" t="s">
        <v>53</v>
      </c>
      <c r="F13" s="3" t="s">
        <v>35</v>
      </c>
      <c r="H13" t="s">
        <v>46</v>
      </c>
      <c r="K13" s="3" t="s">
        <v>53</v>
      </c>
      <c r="M13" s="3" t="s">
        <v>34</v>
      </c>
      <c r="N13" s="3" t="s">
        <v>35</v>
      </c>
      <c r="P13" s="3" t="s">
        <v>34</v>
      </c>
      <c r="R13" s="3" t="s">
        <v>53</v>
      </c>
      <c r="T13" s="3" t="s">
        <v>35</v>
      </c>
      <c r="W13" s="3" t="s">
        <v>38</v>
      </c>
      <c r="X13" s="3" t="s">
        <v>38</v>
      </c>
      <c r="Y13" s="3" t="s">
        <v>38</v>
      </c>
      <c r="Z13" s="3" t="s">
        <v>38</v>
      </c>
      <c r="AA13" s="3" t="s">
        <v>38</v>
      </c>
      <c r="AB13" s="3" t="s">
        <v>38</v>
      </c>
      <c r="AC13" s="3" t="s">
        <v>38</v>
      </c>
      <c r="AD13" s="3" t="s">
        <v>38</v>
      </c>
      <c r="AE13" s="3" t="s">
        <v>38</v>
      </c>
      <c r="AF13" t="s">
        <v>52</v>
      </c>
    </row>
    <row r="14" spans="1:32" x14ac:dyDescent="0.35">
      <c r="A14" t="s">
        <v>54</v>
      </c>
      <c r="E14" s="3" t="s">
        <v>34</v>
      </c>
      <c r="G14" s="3" t="s">
        <v>35</v>
      </c>
      <c r="J14" s="3" t="s">
        <v>34</v>
      </c>
      <c r="L14" s="3" t="s">
        <v>35</v>
      </c>
      <c r="N14" t="s">
        <v>47</v>
      </c>
      <c r="P14" s="3" t="s">
        <v>34</v>
      </c>
      <c r="S14" s="3" t="s">
        <v>35</v>
      </c>
      <c r="U14" t="s">
        <v>49</v>
      </c>
      <c r="Y14" s="3" t="s">
        <v>34</v>
      </c>
      <c r="AB14" s="3" t="s">
        <v>35</v>
      </c>
      <c r="AD14" s="3" t="s">
        <v>34</v>
      </c>
      <c r="AF14" t="s">
        <v>54</v>
      </c>
    </row>
    <row r="15" spans="1:32" x14ac:dyDescent="0.35">
      <c r="A15" t="s">
        <v>55</v>
      </c>
      <c r="B15" s="3" t="s">
        <v>34</v>
      </c>
      <c r="F15" s="3" t="s">
        <v>35</v>
      </c>
      <c r="G15" t="s">
        <v>62</v>
      </c>
      <c r="H15" t="s">
        <v>37</v>
      </c>
      <c r="I15" s="3" t="s">
        <v>34</v>
      </c>
      <c r="L15" s="3" t="s">
        <v>35</v>
      </c>
      <c r="S15" s="3" t="s">
        <v>34</v>
      </c>
      <c r="U15" s="3" t="s">
        <v>35</v>
      </c>
      <c r="V15" t="s">
        <v>56</v>
      </c>
      <c r="X15" s="3" t="s">
        <v>34</v>
      </c>
      <c r="AA15" s="3" t="s">
        <v>35</v>
      </c>
      <c r="AB15" t="s">
        <v>36</v>
      </c>
      <c r="AF15" t="s">
        <v>55</v>
      </c>
    </row>
    <row r="16" spans="1:32" x14ac:dyDescent="0.35">
      <c r="A16" t="s">
        <v>57</v>
      </c>
      <c r="B16" s="3" t="s">
        <v>34</v>
      </c>
      <c r="E16" s="3" t="s">
        <v>35</v>
      </c>
      <c r="G16" t="s">
        <v>47</v>
      </c>
      <c r="J16" s="3" t="s">
        <v>34</v>
      </c>
      <c r="M16" s="3" t="s">
        <v>35</v>
      </c>
      <c r="N16" t="s">
        <v>62</v>
      </c>
      <c r="O16" t="s">
        <v>45</v>
      </c>
      <c r="Q16" s="3" t="s">
        <v>34</v>
      </c>
      <c r="U16" s="3" t="s">
        <v>35</v>
      </c>
      <c r="W16" s="3" t="s">
        <v>34</v>
      </c>
      <c r="AA16" s="3" t="s">
        <v>35</v>
      </c>
      <c r="AB16" t="s">
        <v>49</v>
      </c>
      <c r="AC16" t="s">
        <v>56</v>
      </c>
      <c r="AD16" s="3" t="s">
        <v>34</v>
      </c>
      <c r="AF16" t="s">
        <v>57</v>
      </c>
    </row>
    <row r="17" spans="1:32" x14ac:dyDescent="0.35">
      <c r="A17" t="s">
        <v>58</v>
      </c>
      <c r="C17" s="3" t="s">
        <v>34</v>
      </c>
      <c r="E17" s="3" t="s">
        <v>35</v>
      </c>
      <c r="L17" s="3" t="s">
        <v>34</v>
      </c>
      <c r="N17" s="3" t="s">
        <v>35</v>
      </c>
      <c r="O17" t="s">
        <v>56</v>
      </c>
      <c r="P17" s="3" t="s">
        <v>34</v>
      </c>
      <c r="T17" s="3" t="s">
        <v>35</v>
      </c>
      <c r="W17" s="3" t="s">
        <v>34</v>
      </c>
      <c r="AA17" s="3" t="s">
        <v>35</v>
      </c>
      <c r="AB17" t="s">
        <v>62</v>
      </c>
      <c r="AF17" t="s">
        <v>58</v>
      </c>
    </row>
    <row r="18" spans="1:32" x14ac:dyDescent="0.35">
      <c r="A18" t="s">
        <v>59</v>
      </c>
      <c r="D18" s="3" t="s">
        <v>34</v>
      </c>
      <c r="G18" s="3" t="s">
        <v>35</v>
      </c>
      <c r="H18" t="s">
        <v>56</v>
      </c>
      <c r="I18" s="3" t="s">
        <v>34</v>
      </c>
      <c r="K18" s="3" t="s">
        <v>35</v>
      </c>
      <c r="N18" t="s">
        <v>49</v>
      </c>
      <c r="P18" s="3" t="s">
        <v>34</v>
      </c>
      <c r="R18" s="3" t="s">
        <v>35</v>
      </c>
      <c r="U18" t="s">
        <v>47</v>
      </c>
      <c r="V18" t="s">
        <v>45</v>
      </c>
      <c r="Z18" s="3" t="s">
        <v>34</v>
      </c>
      <c r="AB18" s="3" t="s">
        <v>35</v>
      </c>
      <c r="AE18" s="3" t="s">
        <v>34</v>
      </c>
      <c r="AF18" t="s">
        <v>59</v>
      </c>
    </row>
    <row r="19" spans="1:32" x14ac:dyDescent="0.35">
      <c r="A19" t="s">
        <v>60</v>
      </c>
      <c r="C19" s="3" t="s">
        <v>34</v>
      </c>
      <c r="D19" s="3" t="s">
        <v>53</v>
      </c>
      <c r="F19" s="3" t="s">
        <v>35</v>
      </c>
      <c r="G19" t="s">
        <v>36</v>
      </c>
      <c r="K19" s="3" t="s">
        <v>53</v>
      </c>
      <c r="M19" s="3" t="s">
        <v>34</v>
      </c>
      <c r="N19" s="3" t="s">
        <v>35</v>
      </c>
      <c r="Q19" s="3" t="s">
        <v>34</v>
      </c>
      <c r="R19" s="3" t="s">
        <v>53</v>
      </c>
      <c r="T19" s="3" t="s">
        <v>35</v>
      </c>
      <c r="U19" t="s">
        <v>62</v>
      </c>
      <c r="X19" s="3" t="s">
        <v>34</v>
      </c>
      <c r="Y19" s="3" t="s">
        <v>53</v>
      </c>
      <c r="Z19" s="3" t="s">
        <v>35</v>
      </c>
      <c r="AE19" t="s">
        <v>62</v>
      </c>
      <c r="AF19" t="s">
        <v>60</v>
      </c>
    </row>
    <row r="20" spans="1:32" x14ac:dyDescent="0.35">
      <c r="A20" t="s">
        <v>63</v>
      </c>
      <c r="E20" s="3" t="s">
        <v>34</v>
      </c>
      <c r="F20" t="s">
        <v>62</v>
      </c>
      <c r="G20" s="3" t="s">
        <v>35</v>
      </c>
      <c r="H20" t="s">
        <v>64</v>
      </c>
      <c r="I20" s="3" t="s">
        <v>65</v>
      </c>
      <c r="J20" s="3" t="s">
        <v>65</v>
      </c>
      <c r="K20" s="3" t="s">
        <v>65</v>
      </c>
      <c r="L20" s="3" t="s">
        <v>65</v>
      </c>
      <c r="M20" s="3" t="s">
        <v>65</v>
      </c>
      <c r="N20" s="3" t="s">
        <v>34</v>
      </c>
      <c r="O20" t="s">
        <v>66</v>
      </c>
      <c r="P20" s="3" t="s">
        <v>34</v>
      </c>
      <c r="R20" s="3" t="s">
        <v>35</v>
      </c>
      <c r="S20" t="s">
        <v>62</v>
      </c>
      <c r="U20" s="8" t="s">
        <v>67</v>
      </c>
      <c r="W20" t="s">
        <v>61</v>
      </c>
      <c r="Y20" s="3" t="s">
        <v>34</v>
      </c>
      <c r="Z20" t="s">
        <v>62</v>
      </c>
      <c r="AB20" s="3" t="s">
        <v>35</v>
      </c>
      <c r="AC20" t="s">
        <v>68</v>
      </c>
      <c r="AE20" s="3" t="s">
        <v>34</v>
      </c>
      <c r="AF20" t="s">
        <v>63</v>
      </c>
    </row>
    <row r="21" spans="1:32" x14ac:dyDescent="0.35">
      <c r="A21" t="s">
        <v>69</v>
      </c>
      <c r="B21" s="3" t="s">
        <v>34</v>
      </c>
      <c r="C21" t="s">
        <v>62</v>
      </c>
      <c r="D21" s="3" t="s">
        <v>35</v>
      </c>
      <c r="H21" t="s">
        <v>66</v>
      </c>
      <c r="J21" s="3" t="s">
        <v>34</v>
      </c>
      <c r="K21" t="s">
        <v>62</v>
      </c>
      <c r="M21" s="3" t="s">
        <v>35</v>
      </c>
      <c r="N21" t="s">
        <v>70</v>
      </c>
      <c r="O21" t="s">
        <v>68</v>
      </c>
      <c r="R21" s="3" t="s">
        <v>34</v>
      </c>
      <c r="U21" s="3" t="s">
        <v>35</v>
      </c>
      <c r="V21" t="s">
        <v>64</v>
      </c>
      <c r="W21" s="3" t="s">
        <v>34</v>
      </c>
      <c r="Y21" t="s">
        <v>62</v>
      </c>
      <c r="AA21" t="s">
        <v>62</v>
      </c>
      <c r="AB21" s="3" t="s">
        <v>35</v>
      </c>
      <c r="AD21" t="s">
        <v>62</v>
      </c>
      <c r="AE21" s="3" t="s">
        <v>34</v>
      </c>
      <c r="AF21" t="s">
        <v>69</v>
      </c>
    </row>
    <row r="22" spans="1:32" x14ac:dyDescent="0.35">
      <c r="A22" t="s">
        <v>71</v>
      </c>
      <c r="B22" t="s">
        <v>62</v>
      </c>
      <c r="E22" s="3" t="s">
        <v>34</v>
      </c>
      <c r="G22" s="3" t="s">
        <v>35</v>
      </c>
      <c r="H22" t="s">
        <v>68</v>
      </c>
      <c r="I22" s="3" t="s">
        <v>34</v>
      </c>
      <c r="J22" t="s">
        <v>62</v>
      </c>
      <c r="M22" s="3" t="s">
        <v>35</v>
      </c>
      <c r="N22" t="s">
        <v>67</v>
      </c>
      <c r="P22" t="s">
        <v>62</v>
      </c>
      <c r="S22" s="3" t="s">
        <v>34</v>
      </c>
      <c r="T22" t="s">
        <v>62</v>
      </c>
      <c r="U22" s="3" t="s">
        <v>35</v>
      </c>
      <c r="W22" s="3" t="s">
        <v>38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t="s">
        <v>71</v>
      </c>
    </row>
    <row r="23" spans="1:32" x14ac:dyDescent="0.35">
      <c r="A23" t="s">
        <v>72</v>
      </c>
      <c r="B23" s="3" t="s">
        <v>34</v>
      </c>
      <c r="D23" s="3" t="s">
        <v>35</v>
      </c>
      <c r="E23" t="s">
        <v>62</v>
      </c>
      <c r="G23" s="8" t="s">
        <v>67</v>
      </c>
      <c r="K23" s="3" t="s">
        <v>34</v>
      </c>
      <c r="L23" t="s">
        <v>62</v>
      </c>
      <c r="N23" s="3" t="s">
        <v>35</v>
      </c>
      <c r="O23" t="s">
        <v>64</v>
      </c>
      <c r="Q23" s="3" t="s">
        <v>34</v>
      </c>
      <c r="R23" t="s">
        <v>62</v>
      </c>
      <c r="S23" s="3" t="s">
        <v>35</v>
      </c>
      <c r="U23" t="s">
        <v>70</v>
      </c>
      <c r="V23" t="s">
        <v>68</v>
      </c>
      <c r="W23" s="3" t="s">
        <v>34</v>
      </c>
      <c r="X23" t="s">
        <v>62</v>
      </c>
      <c r="Y23" s="3" t="s">
        <v>35</v>
      </c>
      <c r="AB23" t="s">
        <v>67</v>
      </c>
      <c r="AC23" t="s">
        <v>66</v>
      </c>
      <c r="AF23" t="s">
        <v>72</v>
      </c>
    </row>
    <row r="24" spans="1:32" x14ac:dyDescent="0.35">
      <c r="A24" t="s">
        <v>73</v>
      </c>
      <c r="B24" s="3" t="s">
        <v>32</v>
      </c>
      <c r="C24" s="3" t="s">
        <v>34</v>
      </c>
      <c r="D24" s="3" t="s">
        <v>32</v>
      </c>
      <c r="E24" s="3" t="s">
        <v>32</v>
      </c>
      <c r="F24" s="3" t="s">
        <v>35</v>
      </c>
      <c r="G24" s="3" t="s">
        <v>32</v>
      </c>
      <c r="H24" s="3" t="s">
        <v>32</v>
      </c>
      <c r="I24" s="3" t="s">
        <v>32</v>
      </c>
      <c r="J24" s="3" t="s">
        <v>34</v>
      </c>
      <c r="K24" s="3" t="s">
        <v>32</v>
      </c>
      <c r="L24" s="3" t="s">
        <v>32</v>
      </c>
      <c r="M24" s="3" t="s">
        <v>32</v>
      </c>
      <c r="N24" s="3" t="s">
        <v>35</v>
      </c>
      <c r="O24" s="3" t="s">
        <v>32</v>
      </c>
      <c r="P24" s="3" t="s">
        <v>32</v>
      </c>
      <c r="Q24" s="3" t="s">
        <v>34</v>
      </c>
      <c r="R24" s="3" t="s">
        <v>32</v>
      </c>
      <c r="S24" s="3" t="s">
        <v>32</v>
      </c>
      <c r="T24" s="3" t="s">
        <v>35</v>
      </c>
      <c r="U24" s="3" t="s">
        <v>32</v>
      </c>
      <c r="V24" s="3" t="s">
        <v>32</v>
      </c>
      <c r="W24" s="3" t="s">
        <v>32</v>
      </c>
      <c r="X24" s="3" t="s">
        <v>34</v>
      </c>
      <c r="Y24" s="3" t="s">
        <v>32</v>
      </c>
      <c r="Z24" s="3" t="s">
        <v>35</v>
      </c>
      <c r="AA24" s="3" t="s">
        <v>32</v>
      </c>
      <c r="AB24" t="s">
        <v>70</v>
      </c>
      <c r="AC24" t="s">
        <v>64</v>
      </c>
      <c r="AD24" s="3" t="s">
        <v>32</v>
      </c>
      <c r="AE24" s="3" t="s">
        <v>34</v>
      </c>
      <c r="AF24" t="s">
        <v>73</v>
      </c>
    </row>
    <row r="25" spans="1:32" x14ac:dyDescent="0.35">
      <c r="A25" t="s">
        <v>74</v>
      </c>
      <c r="C25" s="3" t="s">
        <v>34</v>
      </c>
      <c r="D25" t="s">
        <v>62</v>
      </c>
      <c r="F25" s="3" t="s">
        <v>35</v>
      </c>
      <c r="G25" t="s">
        <v>70</v>
      </c>
      <c r="I25" t="s">
        <v>62</v>
      </c>
      <c r="L25" s="3" t="s">
        <v>34</v>
      </c>
      <c r="M25" t="s">
        <v>62</v>
      </c>
      <c r="N25" s="3" t="s">
        <v>35</v>
      </c>
      <c r="P25" s="3" t="s">
        <v>34</v>
      </c>
      <c r="Q25" t="s">
        <v>62</v>
      </c>
      <c r="T25" s="3" t="s">
        <v>35</v>
      </c>
      <c r="V25" t="s">
        <v>66</v>
      </c>
      <c r="W25" s="3" t="s">
        <v>65</v>
      </c>
      <c r="X25" s="3" t="s">
        <v>65</v>
      </c>
      <c r="Y25" s="3" t="s">
        <v>65</v>
      </c>
      <c r="Z25" s="3" t="s">
        <v>65</v>
      </c>
      <c r="AA25" s="3" t="s">
        <v>65</v>
      </c>
      <c r="AB25" s="3" t="s">
        <v>65</v>
      </c>
      <c r="AC25" s="3" t="s">
        <v>65</v>
      </c>
      <c r="AD25" s="3" t="s">
        <v>65</v>
      </c>
      <c r="AE25" s="3" t="s">
        <v>65</v>
      </c>
      <c r="AF25" t="s">
        <v>74</v>
      </c>
    </row>
    <row r="26" spans="1:32" x14ac:dyDescent="0.35">
      <c r="A26" t="s">
        <v>75</v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>3</v>
      </c>
      <c r="C26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23)+COUNTIF(C23,"&lt;&gt;")-COUNTIF(C23,"ACHC")-COUNTIF(C23,"AENT")-COUNTIF(C23,"AINS")-COUNTIF(C23,"ATC")-COUNTIF(C23,"CAPA")-COUNTIF(C23,"CERT")-COUNTIF(C23,"CET")-COUNTIF(C23,"CMED")-COUNTIF(C23,"COME")-COUNTIF(C23,"COMS")-COUNTIF(C23,"COMT")-COUNTIF(C23,"DESC")-COUNTIF(C23,"KATC")-COUNTIF(C23,"MATF")-COUNTIF(C23,"MCAE")-COUNTIF(C23,"MCHC")-COUNTIF(C23,"MCOR")-COUNTIF(C23,"MDBM")-COUNTIF(C23,"MDOC")-COUNTIF(C23,"MENT")-COUNTIF(C23,"MGST")-COUNTIF(C23,"MINS")-COUNTIF(C23,"MOFI")-COUNTIF(C23,"MPRO")-COUNTIF(C23,"MSMS")-COUNTIF(C23,"NCHC")-COUNTIF(C23,"NENT")-COUNTIF(C23,"NINS")-COUNTIF(C23,"SIND")-COUNTIF(C23,"TATF")-COUNTIF(C23,"TCAE")-COUNTIF(C23,"TCHC")-COUNTIF(C23,"TCOR")-COUNTIF(C23,"TDBM")-COUNTIF(C23,"TDOC")-COUNTIF(C23,"TENT")-COUNTIF(C23,"TGST")-COUNTIF(C23,"TINS")-COUNTIF(C23,"TOFI")-COUNTIF(C23,"TPRO")-COUNTIF(C23,"TROP")-COUNTIF(C23,"TSMS")-COUNTIF(C23,"VACA")-COUNTIF(C23,"X")-COUNTIF(C23,"XATC")-COUNTIF(C23,"YATC")-COUNTIF(C23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>4</v>
      </c>
      <c r="D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>#REF!</v>
      </c>
      <c r="E26">
        <f>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>2</v>
      </c>
      <c r="F26" t="e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G26">
        <f>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>3</v>
      </c>
      <c r="H26" t="e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>#REF!</v>
      </c>
      <c r="I26" t="e">
        <f>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J26">
        <f t="shared" ref="I26:R26" si="0">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</f>
        <v>3</v>
      </c>
      <c r="K26">
        <f t="shared" si="0"/>
        <v>3</v>
      </c>
      <c r="L26">
        <f t="shared" si="0"/>
        <v>3</v>
      </c>
      <c r="M26">
        <f t="shared" si="0"/>
        <v>2</v>
      </c>
      <c r="N26">
        <f t="shared" si="0"/>
        <v>2</v>
      </c>
      <c r="O26">
        <f t="shared" si="0"/>
        <v>5</v>
      </c>
      <c r="P26">
        <f>COUNTBLANK(P21)+COUNTIF(P21,"&lt;&gt;")-COUNTIF(P21,"ACHC")-COUNTIF(P21,"AENT")-COUNTIF(P21,"AINS")-COUNTIF(P21,"ATC")-COUNTIF(P21,"CAPA")-COUNTIF(P21,"CERT")-COUNTIF(P21,"CET")-COUNTIF(P21,"CMED")-COUNTIF(P21,"COME")-COUNTIF(P21,"COMS")-COUNTIF(P21,"COMT")-COUNTIF(P21,"DESC")-COUNTIF(P21,"KATC")-COUNTIF(P21,"MATF")-COUNTIF(P21,"MCAE")-COUNTIF(P21,"MCHC")-COUNTIF(P21,"MCOR")-COUNTIF(P21,"MDBM")-COUNTIF(P21,"MDOC")-COUNTIF(P21,"MENT")-COUNTIF(P21,"MGST")-COUNTIF(P21,"MINS")-COUNTIF(P21,"MOFI")-COUNTIF(P21,"MPRO")-COUNTIF(P21,"MSMS")-COUNTIF(P21,"NCHC")-COUNTIF(P21,"NENT")-COUNTIF(P21,"NINS")-COUNTIF(P21,"SIND")-COUNTIF(P21,"TATF")-COUNTIF(P21,"TCAE")-COUNTIF(P21,"TCHC")-COUNTIF(P21,"TCOR")-COUNTIF(P21,"TDBM")-COUNTIF(P21,"TDOC")-COUNTIF(P21,"TENT")-COUNTIF(P21,"TGST")-COUNTIF(P21,"TINS")-COUNTIF(P21,"TOFI")-COUNTIF(P21,"TPRO")-COUNTIF(P21,"TROP")-COUNTIF(P21,"TSMS")-COUNTIF(P21,"VACA")-COUNTIF(P21,"X")-COUNTIF(P21,"XATC")-COUNTIF(P21,"YATC")-COUNTIF(P21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P23)+COUNTIF(P23,"&lt;&gt;")-COUNTIF(P23,"ACHC")-COUNTIF(P23,"AENT")-COUNTIF(P23,"AINS")-COUNTIF(P23,"ATC")-COUNTIF(P23,"CAPA")-COUNTIF(P23,"CERT")-COUNTIF(P23,"CET")-COUNTIF(P23,"CMED")-COUNTIF(P23,"COME")-COUNTIF(P23,"COMS")-COUNTIF(P23,"COMT")-COUNTIF(P23,"DESC")-COUNTIF(P23,"KATC")-COUNTIF(P23,"MATF")-COUNTIF(P23,"MCAE")-COUNTIF(P23,"MCHC")-COUNTIF(P23,"MCOR")-COUNTIF(P23,"MDBM")-COUNTIF(P23,"MDOC")-COUNTIF(P23,"MENT")-COUNTIF(P23,"MGST")-COUNTIF(P23,"MINS")-COUNTIF(P23,"MOFI")-COUNTIF(P23,"MPRO")-COUNTIF(P23,"MSMS")-COUNTIF(P23,"NCHC")-COUNTIF(P23,"NENT")-COUNTIF(P23,"NINS")-COUNTIF(P23,"SIND")-COUNTIF(P23,"TATF")-COUNTIF(P23,"TCAE")-COUNTIF(P23,"TCHC")-COUNTIF(P23,"TCOR")-COUNTIF(P23,"TDBM")-COUNTIF(P23,"TDOC")-COUNTIF(P23,"TENT")-COUNTIF(P23,"TGST")-COUNTIF(P23,"TINS")-COUNTIF(P23,"TOFI")-COUNTIF(P23,"TPRO")-COUNTIF(P23,"TROP")-COUNTIF(P23,"TSMS")-COUNTIF(P23,"VACA")-COUNTIF(P23,"X")-COUNTIF(P23,"XATC")-COUNTIF(P23,"YATC")-COUNTIF(P23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</f>
        <v>3</v>
      </c>
      <c r="Q26" t="e">
        <f>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R26">
        <f t="shared" si="0"/>
        <v>3</v>
      </c>
      <c r="S26" t="e">
        <f>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>#REF!</v>
      </c>
      <c r="T26" t="e">
        <f>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>#REF!</v>
      </c>
      <c r="U26">
        <f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</f>
        <v>3</v>
      </c>
      <c r="V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>#REF!</v>
      </c>
      <c r="W26" t="e">
        <f>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</f>
        <v>#REF!</v>
      </c>
      <c r="X26" t="e">
        <f>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</f>
        <v>#REF!</v>
      </c>
      <c r="Y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</f>
        <v>#REF!</v>
      </c>
      <c r="Z26">
        <f t="shared" ref="Y26:AE26" si="1">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</f>
        <v>3</v>
      </c>
      <c r="AA26">
        <f t="shared" si="1"/>
        <v>3</v>
      </c>
      <c r="AB26">
        <f t="shared" si="1"/>
        <v>2</v>
      </c>
      <c r="AC26">
        <f t="shared" si="1"/>
        <v>4</v>
      </c>
      <c r="AD26">
        <f t="shared" si="1"/>
        <v>3</v>
      </c>
      <c r="AE26">
        <f t="shared" si="1"/>
        <v>1</v>
      </c>
      <c r="AF26" t="s">
        <v>75</v>
      </c>
    </row>
    <row r="27" spans="1:32" x14ac:dyDescent="0.35">
      <c r="A27" t="s">
        <v>76</v>
      </c>
      <c r="B27">
        <f t="shared" ref="B27:AE27" si="2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11</v>
      </c>
      <c r="C27">
        <f t="shared" si="2"/>
        <v>12</v>
      </c>
      <c r="D27">
        <f t="shared" si="2"/>
        <v>11</v>
      </c>
      <c r="E27">
        <f t="shared" si="2"/>
        <v>12</v>
      </c>
      <c r="F27">
        <f t="shared" si="2"/>
        <v>13</v>
      </c>
      <c r="G27">
        <f t="shared" si="2"/>
        <v>11</v>
      </c>
      <c r="H27">
        <f t="shared" si="2"/>
        <v>18</v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>11</v>
      </c>
      <c r="J27">
        <f t="shared" si="2"/>
        <v>12</v>
      </c>
      <c r="K27">
        <f t="shared" si="2"/>
        <v>10</v>
      </c>
      <c r="L27">
        <f t="shared" si="2"/>
        <v>11</v>
      </c>
      <c r="M27">
        <f t="shared" si="2"/>
        <v>11</v>
      </c>
      <c r="N27">
        <f t="shared" si="2"/>
        <v>11</v>
      </c>
      <c r="O27">
        <f t="shared" si="2"/>
        <v>18</v>
      </c>
      <c r="P27">
        <f t="shared" si="2"/>
        <v>10</v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>12</v>
      </c>
      <c r="R27">
        <f t="shared" si="2"/>
        <v>11</v>
      </c>
      <c r="S27">
        <f t="shared" si="2"/>
        <v>11</v>
      </c>
      <c r="T27">
        <f t="shared" si="2"/>
        <v>12</v>
      </c>
      <c r="U27">
        <f t="shared" si="2"/>
        <v>10</v>
      </c>
      <c r="V27">
        <f t="shared" si="2"/>
        <v>17</v>
      </c>
      <c r="W27">
        <f t="shared" si="2"/>
        <v>8</v>
      </c>
      <c r="X27">
        <f t="shared" si="2"/>
        <v>10</v>
      </c>
      <c r="Y27">
        <f t="shared" si="2"/>
        <v>9</v>
      </c>
      <c r="Z27">
        <f t="shared" si="2"/>
        <v>10</v>
      </c>
      <c r="AA27">
        <f t="shared" si="2"/>
        <v>9</v>
      </c>
      <c r="AB27">
        <f t="shared" si="2"/>
        <v>10</v>
      </c>
      <c r="AC27">
        <f t="shared" si="2"/>
        <v>15</v>
      </c>
      <c r="AD27">
        <f t="shared" si="2"/>
        <v>9</v>
      </c>
      <c r="AE27">
        <f t="shared" si="2"/>
        <v>10</v>
      </c>
      <c r="AF27" t="s">
        <v>76</v>
      </c>
    </row>
    <row r="28" spans="1:32" x14ac:dyDescent="0.35">
      <c r="A28" t="s">
        <v>77</v>
      </c>
      <c r="B28">
        <v>12</v>
      </c>
      <c r="C28" s="4">
        <v>12</v>
      </c>
      <c r="D28" s="4">
        <v>12</v>
      </c>
      <c r="E28" s="4">
        <v>13</v>
      </c>
      <c r="F28">
        <v>13</v>
      </c>
      <c r="G28" s="4">
        <v>12</v>
      </c>
      <c r="H28">
        <v>19</v>
      </c>
      <c r="I28" s="4">
        <v>12</v>
      </c>
      <c r="J28" s="4">
        <v>12</v>
      </c>
      <c r="K28" s="5">
        <v>11</v>
      </c>
      <c r="L28" s="4">
        <v>12</v>
      </c>
      <c r="M28" s="4">
        <v>12</v>
      </c>
      <c r="N28" s="5">
        <v>11</v>
      </c>
      <c r="O28">
        <v>19</v>
      </c>
      <c r="P28" s="5">
        <v>11</v>
      </c>
      <c r="Q28" s="4">
        <v>12</v>
      </c>
      <c r="R28" s="4">
        <v>12</v>
      </c>
      <c r="S28" s="4">
        <v>12</v>
      </c>
      <c r="T28" s="4">
        <v>12</v>
      </c>
      <c r="U28" s="5">
        <v>11</v>
      </c>
      <c r="V28">
        <v>18</v>
      </c>
      <c r="W28" s="6">
        <v>9</v>
      </c>
      <c r="X28" s="7">
        <v>10</v>
      </c>
      <c r="Y28" s="7">
        <v>10</v>
      </c>
      <c r="Z28" s="7">
        <v>10</v>
      </c>
      <c r="AA28" s="7">
        <v>10</v>
      </c>
      <c r="AB28" s="7">
        <v>10</v>
      </c>
      <c r="AC28">
        <v>15</v>
      </c>
      <c r="AD28" s="7">
        <v>10</v>
      </c>
      <c r="AE28" s="7">
        <v>10</v>
      </c>
      <c r="AF28">
        <v>24</v>
      </c>
    </row>
    <row r="29" spans="1:32" x14ac:dyDescent="0.35">
      <c r="A29" t="s">
        <v>78</v>
      </c>
      <c r="B29">
        <v>4</v>
      </c>
      <c r="C29">
        <v>4</v>
      </c>
      <c r="D29" s="6">
        <v>4</v>
      </c>
      <c r="E29">
        <v>4</v>
      </c>
      <c r="F29" s="6">
        <v>4</v>
      </c>
      <c r="G29">
        <v>4</v>
      </c>
      <c r="H29" s="6">
        <v>6</v>
      </c>
      <c r="I29">
        <v>4</v>
      </c>
      <c r="J29">
        <v>3</v>
      </c>
      <c r="K29">
        <v>4</v>
      </c>
      <c r="L29">
        <v>4</v>
      </c>
      <c r="M29">
        <v>3</v>
      </c>
      <c r="N29">
        <v>2</v>
      </c>
      <c r="O29" s="6">
        <v>6</v>
      </c>
      <c r="P29">
        <v>4</v>
      </c>
      <c r="Q29">
        <v>4</v>
      </c>
      <c r="R29">
        <v>4</v>
      </c>
      <c r="S29">
        <v>4</v>
      </c>
      <c r="T29" s="6">
        <v>4</v>
      </c>
      <c r="U29">
        <v>4</v>
      </c>
      <c r="V29" s="6">
        <v>6</v>
      </c>
      <c r="W29">
        <v>2</v>
      </c>
      <c r="X29">
        <v>3</v>
      </c>
      <c r="Y29">
        <v>2</v>
      </c>
      <c r="Z29">
        <v>3</v>
      </c>
      <c r="AA29">
        <v>4</v>
      </c>
      <c r="AB29">
        <v>2</v>
      </c>
      <c r="AC29">
        <v>4</v>
      </c>
      <c r="AD29">
        <v>4</v>
      </c>
      <c r="AE29">
        <v>1</v>
      </c>
      <c r="AF29">
        <v>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24" sqref="C24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9" t="s">
        <v>79</v>
      </c>
      <c r="B1" s="9" t="s">
        <v>34</v>
      </c>
      <c r="C1" s="9" t="s">
        <v>62</v>
      </c>
      <c r="D1" s="9" t="s">
        <v>70</v>
      </c>
      <c r="E1" s="9" t="s">
        <v>80</v>
      </c>
      <c r="F1" s="9" t="s">
        <v>45</v>
      </c>
      <c r="G1" s="9" t="s">
        <v>81</v>
      </c>
    </row>
    <row r="2" spans="1:7" x14ac:dyDescent="0.35">
      <c r="A2" t="s">
        <v>31</v>
      </c>
      <c r="B2">
        <f>COUNTIF(HorarioUnificado!B2:AC2,"DESC")+COUNTIF(HorarioUnificado!B2:AC2,"TROP")</f>
        <v>0</v>
      </c>
      <c r="C2">
        <f>COUNTIF(HorarioUnificado!B2:AC2,"1T")+COUNTIF(HorarioUnificado!B2:AC2,"7")</f>
        <v>0</v>
      </c>
      <c r="D2">
        <f>COUNTIF(HorarioUnificado!B2:AC2,"7")</f>
        <v>0</v>
      </c>
      <c r="E2">
        <f>COUNTIF(HorarioUnificado!B2:AC2,"BANTD")+COUNTIF(HorarioUnificado!B2:AC2,"BLPTD")</f>
        <v>0</v>
      </c>
      <c r="F2">
        <f>COUNTIF(HorarioUnificado!B2:AC2,"3")+COUNTIF(HorarioUnificado!B2:AC2,"3D")</f>
        <v>0</v>
      </c>
      <c r="G2">
        <f>COUNTIF(HorarioUnificado!B2:AC2,"NLPTD")+COUNTIF(HorarioUnificado!B2:AC2,"NLPRD")+COUNTIF(HorarioUnificado!B2:AC2,"NANTD")+COUNTIF(HorarioUnificado!B2:AC2,"NANRD")</f>
        <v>0</v>
      </c>
    </row>
    <row r="3" spans="1:7" x14ac:dyDescent="0.35">
      <c r="A3" t="s">
        <v>33</v>
      </c>
      <c r="B3">
        <f>COUNTIF(HorarioUnificado!B3:AC3,"DESC")+COUNTIF(HorarioUnificado!B3:AC3,"TROP")</f>
        <v>5</v>
      </c>
      <c r="C3">
        <f>COUNTIF(HorarioUnificado!B3:AC3,"1T")+COUNTIF(HorarioUnificado!B3:AC3,"7")</f>
        <v>0</v>
      </c>
      <c r="D3">
        <f>COUNTIF(HorarioUnificado!B3:AC3,"7")</f>
        <v>0</v>
      </c>
      <c r="E3">
        <f>COUNTIF(HorarioUnificado!B3:AC3,"BANTD")+COUNTIF(HorarioUnificado!B3:AC3,"BLPTD")</f>
        <v>0</v>
      </c>
      <c r="F3">
        <f>COUNTIF(HorarioUnificado!B3:AC3,"3")+COUNTIF(HorarioUnificado!B3:AC3,"3D")</f>
        <v>0</v>
      </c>
      <c r="G3">
        <f>COUNTIF(HorarioUnificado!B3:AC3,"NLPTD")+COUNTIF(HorarioUnificado!B3:AC3,"NLPRD")+COUNTIF(HorarioUnificado!B3:AC3,"NANTD")+COUNTIF(HorarioUnificado!B3:AC3,"NANRD")</f>
        <v>1</v>
      </c>
    </row>
    <row r="4" spans="1:7" x14ac:dyDescent="0.35">
      <c r="A4" t="s">
        <v>39</v>
      </c>
      <c r="B4">
        <f>COUNTIF(HorarioUnificado!B4:AC4,"DESC")+COUNTIF(HorarioUnificado!B4:AC4,"TROP")</f>
        <v>0</v>
      </c>
      <c r="C4">
        <f>COUNTIF(HorarioUnificado!B4:AC4,"1T")+COUNTIF(HorarioUnificado!B4:AC4,"7")</f>
        <v>0</v>
      </c>
      <c r="D4">
        <f>COUNTIF(HorarioUnificado!B4:AC4,"7")</f>
        <v>0</v>
      </c>
      <c r="E4">
        <f>COUNTIF(HorarioUnificado!B4:AC4,"BANTD")+COUNTIF(HorarioUnificado!B4:AC4,"BLPTD")</f>
        <v>0</v>
      </c>
      <c r="F4">
        <f>COUNTIF(HorarioUnificado!B4:AC4,"3")+COUNTIF(HorarioUnificado!B4:AC4,"3D")</f>
        <v>0</v>
      </c>
      <c r="G4">
        <f>COUNTIF(HorarioUnificado!B4:AC4,"NLPTD")+COUNTIF(HorarioUnificado!B4:AC4,"NLPRD")+COUNTIF(HorarioUnificado!B4:AC4,"NANTD")+COUNTIF(HorarioUnificado!B4:AC4,"NANRD")</f>
        <v>0</v>
      </c>
    </row>
    <row r="5" spans="1:7" x14ac:dyDescent="0.35">
      <c r="A5" t="s">
        <v>40</v>
      </c>
      <c r="B5">
        <f>COUNTIF(HorarioUnificado!B5:AC5,"DESC")+COUNTIF(HorarioUnificado!B5:AC5,"TROP")</f>
        <v>0</v>
      </c>
      <c r="C5">
        <f>COUNTIF(HorarioUnificado!B5:AC5,"1T")+COUNTIF(HorarioUnificado!B5:AC5,"7")</f>
        <v>0</v>
      </c>
      <c r="D5">
        <f>COUNTIF(HorarioUnificado!B5:AC5,"7")</f>
        <v>0</v>
      </c>
      <c r="E5">
        <f>COUNTIF(HorarioUnificado!B5:AC5,"BANTD")+COUNTIF(HorarioUnificado!B5:AC5,"BLPTD")</f>
        <v>0</v>
      </c>
      <c r="F5">
        <f>COUNTIF(HorarioUnificado!B5:AC5,"3")+COUNTIF(HorarioUnificado!B5:AC5,"3D")</f>
        <v>0</v>
      </c>
      <c r="G5">
        <f>COUNTIF(HorarioUnificado!B5:AC5,"NLPTD")+COUNTIF(HorarioUnificado!B5:AC5,"NLPRD")+COUNTIF(HorarioUnificado!B5:AC5,"NANTD")+COUNTIF(HorarioUnificado!B5:AC5,"NANRD")</f>
        <v>0</v>
      </c>
    </row>
    <row r="6" spans="1:7" x14ac:dyDescent="0.35">
      <c r="A6" t="s">
        <v>41</v>
      </c>
      <c r="B6">
        <f>COUNTIF(HorarioUnificado!B6:AC6,"DESC")+COUNTIF(HorarioUnificado!B6:AC6,"TROP")</f>
        <v>0</v>
      </c>
      <c r="C6">
        <f>COUNTIF(HorarioUnificado!B6:AC6,"1T")+COUNTIF(HorarioUnificado!B6:AC6,"7")</f>
        <v>0</v>
      </c>
      <c r="D6">
        <f>COUNTIF(HorarioUnificado!B6:AC6,"7")</f>
        <v>0</v>
      </c>
      <c r="E6">
        <f>COUNTIF(HorarioUnificado!B6:AC6,"BANTD")+COUNTIF(HorarioUnificado!B6:AC6,"BLPTD")</f>
        <v>0</v>
      </c>
      <c r="F6">
        <f>COUNTIF(HorarioUnificado!B6:AC6,"3")+COUNTIF(HorarioUnificado!B6:AC6,"3D")</f>
        <v>0</v>
      </c>
      <c r="G6">
        <f>COUNTIF(HorarioUnificado!B6:AC6,"NLPTD")+COUNTIF(HorarioUnificado!B6:AC6,"NLPRD")+COUNTIF(HorarioUnificado!B6:AC6,"NANTD")+COUNTIF(HorarioUnificado!B6:AC6,"NANRD")</f>
        <v>0</v>
      </c>
    </row>
    <row r="7" spans="1:7" x14ac:dyDescent="0.35">
      <c r="A7" t="s">
        <v>42</v>
      </c>
      <c r="B7">
        <f>COUNTIF(HorarioUnificado!B7:AC7,"DESC")+COUNTIF(HorarioUnificado!B7:AC7,"TROP")</f>
        <v>8</v>
      </c>
      <c r="C7">
        <f>COUNTIF(HorarioUnificado!B7:AC7,"1T")+COUNTIF(HorarioUnificado!B7:AC7,"7")</f>
        <v>0</v>
      </c>
      <c r="D7">
        <f>COUNTIF(HorarioUnificado!B7:AC7,"7")</f>
        <v>0</v>
      </c>
      <c r="E7">
        <f>COUNTIF(HorarioUnificado!B7:AC7,"BANTD")+COUNTIF(HorarioUnificado!B7:AC7,"BLPTD")</f>
        <v>0</v>
      </c>
      <c r="F7">
        <f>COUNTIF(HorarioUnificado!B7:AC7,"3")+COUNTIF(HorarioUnificado!B7:AC7,"3D")</f>
        <v>0</v>
      </c>
      <c r="G7">
        <f>COUNTIF(HorarioUnificado!B7:AC7,"NLPTD")+COUNTIF(HorarioUnificado!B7:AC7,"NLPRD")+COUNTIF(HorarioUnificado!B7:AC7,"NANTD")+COUNTIF(HorarioUnificado!B7:AC7,"NANRD")</f>
        <v>1</v>
      </c>
    </row>
    <row r="8" spans="1:7" x14ac:dyDescent="0.35">
      <c r="A8" t="s">
        <v>43</v>
      </c>
      <c r="B8">
        <f>COUNTIF(HorarioUnificado!B8:AC8,"DESC")+COUNTIF(HorarioUnificado!B8:AC8,"TROP")</f>
        <v>0</v>
      </c>
      <c r="C8">
        <f>COUNTIF(HorarioUnificado!B8:AC8,"1T")+COUNTIF(HorarioUnificado!B8:AC8,"7")</f>
        <v>0</v>
      </c>
      <c r="D8">
        <f>COUNTIF(HorarioUnificado!B8:AC8,"7")</f>
        <v>0</v>
      </c>
      <c r="E8">
        <f>COUNTIF(HorarioUnificado!B8:AC8,"BANTD")+COUNTIF(HorarioUnificado!B8:AC8,"BLPTD")</f>
        <v>0</v>
      </c>
      <c r="F8">
        <f>COUNTIF(HorarioUnificado!B8:AC8,"3")+COUNTIF(HorarioUnificado!B8:AC8,"3D")</f>
        <v>0</v>
      </c>
      <c r="G8">
        <f>COUNTIF(HorarioUnificado!B8:AC8,"NLPTD")+COUNTIF(HorarioUnificado!B8:AC8,"NLPRD")+COUNTIF(HorarioUnificado!B8:AC8,"NANTD")+COUNTIF(HorarioUnificado!B8:AC8,"NANRD")</f>
        <v>0</v>
      </c>
    </row>
    <row r="9" spans="1:7" x14ac:dyDescent="0.35">
      <c r="A9" t="s">
        <v>44</v>
      </c>
      <c r="B9">
        <f>COUNTIF(HorarioUnificado!B9:AC9,"DESC")+COUNTIF(HorarioUnificado!B9:AC9,"TROP")</f>
        <v>8</v>
      </c>
      <c r="C9">
        <f>COUNTIF(HorarioUnificado!B9:AC9,"1T")+COUNTIF(HorarioUnificado!B9:AC9,"7")</f>
        <v>0</v>
      </c>
      <c r="D9">
        <f>COUNTIF(HorarioUnificado!B9:AC9,"7")</f>
        <v>0</v>
      </c>
      <c r="E9">
        <f>COUNTIF(HorarioUnificado!B9:AC9,"BANTD")+COUNTIF(HorarioUnificado!B9:AC9,"BLPTD")</f>
        <v>1</v>
      </c>
      <c r="F9">
        <f>COUNTIF(HorarioUnificado!B9:AC9,"3")+COUNTIF(HorarioUnificado!B9:AC9,"3D")</f>
        <v>1</v>
      </c>
      <c r="G9">
        <f>COUNTIF(HorarioUnificado!B9:AC9,"NLPTD")+COUNTIF(HorarioUnificado!B9:AC9,"NLPRD")+COUNTIF(HorarioUnificado!B9:AC9,"NANTD")+COUNTIF(HorarioUnificado!B9:AC9,"NANRD")</f>
        <v>0</v>
      </c>
    </row>
    <row r="10" spans="1:7" x14ac:dyDescent="0.35">
      <c r="A10" t="s">
        <v>48</v>
      </c>
      <c r="B10">
        <f>COUNTIF(HorarioUnificado!B10:AC10,"DESC")+COUNTIF(HorarioUnificado!B10:AC10,"TROP")</f>
        <v>8</v>
      </c>
      <c r="C10">
        <f>COUNTIF(HorarioUnificado!B10:AC10,"1T")+COUNTIF(HorarioUnificado!B10:AC10,"7")</f>
        <v>0</v>
      </c>
      <c r="D10">
        <f>COUNTIF(HorarioUnificado!B10:AC10,"7")</f>
        <v>0</v>
      </c>
      <c r="E10">
        <f>COUNTIF(HorarioUnificado!B10:AC10,"BANTD")+COUNTIF(HorarioUnificado!B10:AC10,"BLPTD")</f>
        <v>1</v>
      </c>
      <c r="F10">
        <f>COUNTIF(HorarioUnificado!B10:AC10,"3")+COUNTIF(HorarioUnificado!B10:AC10,"3D")</f>
        <v>1</v>
      </c>
      <c r="G10">
        <f>COUNTIF(HorarioUnificado!B10:AC10,"NLPTD")+COUNTIF(HorarioUnificado!B10:AC10,"NLPRD")+COUNTIF(HorarioUnificado!B10:AC10,"NANTD")+COUNTIF(HorarioUnificado!B10:AC10,"NANRD")</f>
        <v>0</v>
      </c>
    </row>
    <row r="11" spans="1:7" x14ac:dyDescent="0.35">
      <c r="A11" t="s">
        <v>50</v>
      </c>
      <c r="B11">
        <f>COUNTIF(HorarioUnificado!B11:AC11,"DESC")+COUNTIF(HorarioUnificado!B11:AC11,"TROP")</f>
        <v>8</v>
      </c>
      <c r="C11">
        <f>COUNTIF(HorarioUnificado!B11:AC11,"1T")+COUNTIF(HorarioUnificado!B11:AC11,"7")</f>
        <v>0</v>
      </c>
      <c r="D11">
        <f>COUNTIF(HorarioUnificado!B11:AC11,"7")</f>
        <v>0</v>
      </c>
      <c r="E11">
        <f>COUNTIF(HorarioUnificado!B11:AC11,"BANTD")+COUNTIF(HorarioUnificado!B11:AC11,"BLPTD")</f>
        <v>0</v>
      </c>
      <c r="F11">
        <f>COUNTIF(HorarioUnificado!B11:AC11,"3")+COUNTIF(HorarioUnificado!B11:AC11,"3D")</f>
        <v>1</v>
      </c>
      <c r="G11">
        <f>COUNTIF(HorarioUnificado!B11:AC11,"NLPTD")+COUNTIF(HorarioUnificado!B11:AC11,"NLPRD")+COUNTIF(HorarioUnificado!B11:AC11,"NANTD")+COUNTIF(HorarioUnificado!B11:AC11,"NANRD")</f>
        <v>0</v>
      </c>
    </row>
    <row r="12" spans="1:7" x14ac:dyDescent="0.35">
      <c r="A12" t="s">
        <v>51</v>
      </c>
      <c r="B12">
        <f>COUNTIF(HorarioUnificado!B12:AC12,"DESC")+COUNTIF(HorarioUnificado!B12:AC12,"TROP")</f>
        <v>8</v>
      </c>
      <c r="C12">
        <f>COUNTIF(HorarioUnificado!B12:AC12,"1T")+COUNTIF(HorarioUnificado!B12:AC12,"7")</f>
        <v>0</v>
      </c>
      <c r="D12">
        <f>COUNTIF(HorarioUnificado!B12:AC12,"7")</f>
        <v>0</v>
      </c>
      <c r="E12">
        <f>COUNTIF(HorarioUnificado!B12:AC12,"BANTD")+COUNTIF(HorarioUnificado!B12:AC12,"BLPTD")</f>
        <v>1</v>
      </c>
      <c r="F12">
        <f>COUNTIF(HorarioUnificado!B12:AC12,"3")+COUNTIF(HorarioUnificado!B12:AC12,"3D")</f>
        <v>0</v>
      </c>
      <c r="G12">
        <f>COUNTIF(HorarioUnificado!B12:AC12,"NLPTD")+COUNTIF(HorarioUnificado!B12:AC12,"NLPRD")+COUNTIF(HorarioUnificado!B12:AC12,"NANTD")+COUNTIF(HorarioUnificado!B12:AC12,"NANRD")</f>
        <v>1</v>
      </c>
    </row>
    <row r="13" spans="1:7" x14ac:dyDescent="0.35">
      <c r="A13" t="s">
        <v>52</v>
      </c>
      <c r="B13">
        <f>COUNTIF(HorarioUnificado!B13:AC13,"DESC")+COUNTIF(HorarioUnificado!B13:AC13,"TROP")</f>
        <v>6</v>
      </c>
      <c r="C13">
        <f>COUNTIF(HorarioUnificado!B13:AC13,"1T")+COUNTIF(HorarioUnificado!B13:AC13,"7")</f>
        <v>0</v>
      </c>
      <c r="D13">
        <f>COUNTIF(HorarioUnificado!B13:AC13,"7")</f>
        <v>0</v>
      </c>
      <c r="E13">
        <f>COUNTIF(HorarioUnificado!B13:AC13,"BANTD")+COUNTIF(HorarioUnificado!B13:AC13,"BLPTD")</f>
        <v>1</v>
      </c>
      <c r="F13">
        <f>COUNTIF(HorarioUnificado!B13:AC13,"3")+COUNTIF(HorarioUnificado!B13:AC13,"3D")</f>
        <v>0</v>
      </c>
      <c r="G13">
        <f>COUNTIF(HorarioUnificado!B13:AC13,"NLPTD")+COUNTIF(HorarioUnificado!B13:AC13,"NLPRD")+COUNTIF(HorarioUnificado!B13:AC13,"NANTD")+COUNTIF(HorarioUnificado!B13:AC13,"NANRD")</f>
        <v>0</v>
      </c>
    </row>
    <row r="14" spans="1:7" x14ac:dyDescent="0.35">
      <c r="A14" t="s">
        <v>54</v>
      </c>
      <c r="B14">
        <f>COUNTIF(HorarioUnificado!B14:AC14,"DESC")+COUNTIF(HorarioUnificado!B14:AC14,"TROP")</f>
        <v>8</v>
      </c>
      <c r="C14">
        <f>COUNTIF(HorarioUnificado!B14:AC14,"1T")+COUNTIF(HorarioUnificado!B14:AC14,"7")</f>
        <v>0</v>
      </c>
      <c r="D14">
        <f>COUNTIF(HorarioUnificado!B14:AC14,"7")</f>
        <v>0</v>
      </c>
      <c r="E14">
        <f>COUNTIF(HorarioUnificado!B14:AC14,"BANTD")+COUNTIF(HorarioUnificado!B14:AC14,"BLPTD")</f>
        <v>0</v>
      </c>
      <c r="F14">
        <f>COUNTIF(HorarioUnificado!B14:AC14,"3")+COUNTIF(HorarioUnificado!B14:AC14,"3D")</f>
        <v>1</v>
      </c>
      <c r="G14">
        <f>COUNTIF(HorarioUnificado!B14:AC14,"NLPTD")+COUNTIF(HorarioUnificado!B14:AC14,"NLPRD")+COUNTIF(HorarioUnificado!B14:AC14,"NANTD")+COUNTIF(HorarioUnificado!B14:AC14,"NANRD")</f>
        <v>0</v>
      </c>
    </row>
    <row r="15" spans="1:7" x14ac:dyDescent="0.35">
      <c r="A15" t="s">
        <v>55</v>
      </c>
      <c r="B15">
        <f>COUNTIF(HorarioUnificado!B15:AC15,"DESC")+COUNTIF(HorarioUnificado!B15:AC15,"TROP")</f>
        <v>8</v>
      </c>
      <c r="C15">
        <f>COUNTIF(HorarioUnificado!B15:AC15,"1T")+COUNTIF(HorarioUnificado!B15:AC15,"7")</f>
        <v>1</v>
      </c>
      <c r="D15">
        <f>COUNTIF(HorarioUnificado!B15:AC15,"7")</f>
        <v>0</v>
      </c>
      <c r="E15">
        <f>COUNTIF(HorarioUnificado!B15:AC15,"BANTD")+COUNTIF(HorarioUnificado!B15:AC15,"BLPTD")</f>
        <v>0</v>
      </c>
      <c r="F15">
        <f>COUNTIF(HorarioUnificado!B15:AC15,"3")+COUNTIF(HorarioUnificado!B15:AC15,"3D")</f>
        <v>0</v>
      </c>
      <c r="G15">
        <f>COUNTIF(HorarioUnificado!B15:AC15,"NLPTD")+COUNTIF(HorarioUnificado!B15:AC15,"NLPRD")+COUNTIF(HorarioUnificado!B15:AC15,"NANTD")+COUNTIF(HorarioUnificado!B15:AC15,"NANRD")</f>
        <v>2</v>
      </c>
    </row>
    <row r="16" spans="1:7" x14ac:dyDescent="0.35">
      <c r="A16" t="s">
        <v>57</v>
      </c>
      <c r="B16">
        <f>COUNTIF(HorarioUnificado!B16:AC16,"DESC")+COUNTIF(HorarioUnificado!B16:AC16,"TROP")</f>
        <v>8</v>
      </c>
      <c r="C16">
        <f>COUNTIF(HorarioUnificado!B16:AC16,"1T")+COUNTIF(HorarioUnificado!B16:AC16,"7")</f>
        <v>1</v>
      </c>
      <c r="D16">
        <f>COUNTIF(HorarioUnificado!B16:AC16,"7")</f>
        <v>0</v>
      </c>
      <c r="E16">
        <f>COUNTIF(HorarioUnificado!B16:AC16,"BANTD")+COUNTIF(HorarioUnificado!B16:AC16,"BLPTD")</f>
        <v>0</v>
      </c>
      <c r="F16">
        <f>COUNTIF(HorarioUnificado!B16:AC16,"3")+COUNTIF(HorarioUnificado!B16:AC16,"3D")</f>
        <v>2</v>
      </c>
      <c r="G16">
        <f>COUNTIF(HorarioUnificado!B16:AC16,"NLPTD")+COUNTIF(HorarioUnificado!B16:AC16,"NLPRD")+COUNTIF(HorarioUnificado!B16:AC16,"NANTD")+COUNTIF(HorarioUnificado!B16:AC16,"NANRD")</f>
        <v>1</v>
      </c>
    </row>
    <row r="17" spans="1:7" x14ac:dyDescent="0.35">
      <c r="A17" t="s">
        <v>58</v>
      </c>
      <c r="B17">
        <f>COUNTIF(HorarioUnificado!B17:AC17,"DESC")+COUNTIF(HorarioUnificado!B17:AC17,"TROP")</f>
        <v>8</v>
      </c>
      <c r="C17">
        <f>COUNTIF(HorarioUnificado!B17:AC17,"1T")+COUNTIF(HorarioUnificado!B17:AC17,"7")</f>
        <v>1</v>
      </c>
      <c r="D17">
        <f>COUNTIF(HorarioUnificado!B17:AC17,"7")</f>
        <v>0</v>
      </c>
      <c r="E17">
        <f>COUNTIF(HorarioUnificado!B17:AC17,"BANTD")+COUNTIF(HorarioUnificado!B17:AC17,"BLPTD")</f>
        <v>0</v>
      </c>
      <c r="F17">
        <f>COUNTIF(HorarioUnificado!B17:AC17,"3")+COUNTIF(HorarioUnificado!B17:AC17,"3D")</f>
        <v>0</v>
      </c>
      <c r="G17">
        <f>COUNTIF(HorarioUnificado!B17:AC17,"NLPTD")+COUNTIF(HorarioUnificado!B17:AC17,"NLPRD")+COUNTIF(HorarioUnificado!B17:AC17,"NANTD")+COUNTIF(HorarioUnificado!B17:AC17,"NANRD")</f>
        <v>1</v>
      </c>
    </row>
    <row r="18" spans="1:7" x14ac:dyDescent="0.35">
      <c r="A18" t="s">
        <v>59</v>
      </c>
      <c r="B18">
        <f>COUNTIF(HorarioUnificado!B18:AC18,"DESC")+COUNTIF(HorarioUnificado!B18:AC18,"TROP")</f>
        <v>8</v>
      </c>
      <c r="C18">
        <f>COUNTIF(HorarioUnificado!B18:AC18,"1T")+COUNTIF(HorarioUnificado!B18:AC18,"7")</f>
        <v>0</v>
      </c>
      <c r="D18">
        <f>COUNTIF(HorarioUnificado!B18:AC18,"7")</f>
        <v>0</v>
      </c>
      <c r="E18">
        <f>COUNTIF(HorarioUnificado!B18:AC18,"BANTD")+COUNTIF(HorarioUnificado!B18:AC18,"BLPTD")</f>
        <v>0</v>
      </c>
      <c r="F18">
        <f>COUNTIF(HorarioUnificado!B18:AC18,"3")+COUNTIF(HorarioUnificado!B18:AC18,"3D")</f>
        <v>2</v>
      </c>
      <c r="G18">
        <f>COUNTIF(HorarioUnificado!B18:AC18,"NLPTD")+COUNTIF(HorarioUnificado!B18:AC18,"NLPRD")+COUNTIF(HorarioUnificado!B18:AC18,"NANTD")+COUNTIF(HorarioUnificado!B18:AC18,"NANRD")</f>
        <v>1</v>
      </c>
    </row>
    <row r="19" spans="1:7" x14ac:dyDescent="0.35">
      <c r="A19" t="s">
        <v>60</v>
      </c>
      <c r="B19">
        <f>COUNTIF(HorarioUnificado!B19:AC19,"DESC")+COUNTIF(HorarioUnificado!B19:AC19,"TROP")</f>
        <v>8</v>
      </c>
      <c r="C19">
        <f>COUNTIF(HorarioUnificado!B19:AC19,"1T")+COUNTIF(HorarioUnificado!B19:AC19,"7")</f>
        <v>1</v>
      </c>
      <c r="D19">
        <f>COUNTIF(HorarioUnificado!B19:AC19,"7")</f>
        <v>0</v>
      </c>
      <c r="E19">
        <f>COUNTIF(HorarioUnificado!B19:AC19,"BANTD")+COUNTIF(HorarioUnificado!B19:AC19,"BLPTD")</f>
        <v>0</v>
      </c>
      <c r="F19">
        <f>COUNTIF(HorarioUnificado!B19:AC19,"3")+COUNTIF(HorarioUnificado!B19:AC19,"3D")</f>
        <v>0</v>
      </c>
      <c r="G19">
        <f>COUNTIF(HorarioUnificado!B19:AC19,"NLPTD")+COUNTIF(HorarioUnificado!B19:AC19,"NLPRD")+COUNTIF(HorarioUnificado!B19:AC19,"NANTD")+COUNTIF(HorarioUnificado!B19:AC19,"NANRD")</f>
        <v>0</v>
      </c>
    </row>
    <row r="20" spans="1:7" x14ac:dyDescent="0.35">
      <c r="A20" t="s">
        <v>63</v>
      </c>
      <c r="B20">
        <f>COUNTIF(HorarioUnificado!B20:AC20,"DESC")+COUNTIF(HorarioUnificado!B20:AC20,"TROP")</f>
        <v>7</v>
      </c>
      <c r="C20">
        <f>COUNTIF(HorarioUnificado!B20:AC20,"1T")+COUNTIF(HorarioUnificado!B20:AC20,"7")</f>
        <v>4</v>
      </c>
      <c r="D20">
        <f>COUNTIF(HorarioUnificado!B20:AC20,"7")</f>
        <v>1</v>
      </c>
      <c r="E20">
        <f>COUNTIF(HorarioUnificado!B20:AC20,"BANTD")+COUNTIF(HorarioUnificado!B20:AC20,"BLPTD")</f>
        <v>1</v>
      </c>
      <c r="F20">
        <f>COUNTIF(HorarioUnificado!B20:AC20,"3")+COUNTIF(HorarioUnificado!B20:AC20,"3D")</f>
        <v>0</v>
      </c>
      <c r="G20">
        <f>COUNTIF(HorarioUnificado!B20:AC20,"NLPTD")+COUNTIF(HorarioUnificado!B20:AC20,"NLPRD")+COUNTIF(HorarioUnificado!B20:AC20,"NANTD")+COUNTIF(HorarioUnificado!B20:AC20,"NANRD")</f>
        <v>2</v>
      </c>
    </row>
    <row r="21" spans="1:7" x14ac:dyDescent="0.35">
      <c r="A21" t="s">
        <v>69</v>
      </c>
      <c r="B21">
        <f>COUNTIF(HorarioUnificado!B21:AC21,"DESC")+COUNTIF(HorarioUnificado!B21:AC21,"TROP")</f>
        <v>8</v>
      </c>
      <c r="C21">
        <f>COUNTIF(HorarioUnificado!B21:AC21,"1T")+COUNTIF(HorarioUnificado!B21:AC21,"7")</f>
        <v>4</v>
      </c>
      <c r="D21">
        <f>COUNTIF(HorarioUnificado!B21:AC21,"7")</f>
        <v>0</v>
      </c>
      <c r="E21">
        <f>COUNTIF(HorarioUnificado!B21:AC21,"BANTD")+COUNTIF(HorarioUnificado!B21:AC21,"BLPTD")</f>
        <v>1</v>
      </c>
      <c r="F21">
        <f>COUNTIF(HorarioUnificado!B21:AC21,"3")+COUNTIF(HorarioUnificado!B21:AC21,"3D")</f>
        <v>0</v>
      </c>
      <c r="G21">
        <f>COUNTIF(HorarioUnificado!B21:AC21,"NLPTD")+COUNTIF(HorarioUnificado!B21:AC21,"NLPRD")+COUNTIF(HorarioUnificado!B21:AC21,"NANTD")+COUNTIF(HorarioUnificado!B21:AC21,"NANRD")</f>
        <v>2</v>
      </c>
    </row>
    <row r="22" spans="1:7" x14ac:dyDescent="0.35">
      <c r="A22" t="s">
        <v>71</v>
      </c>
      <c r="B22">
        <f>COUNTIF(HorarioUnificado!B22:AC22,"DESC")+COUNTIF(HorarioUnificado!B22:AC22,"TROP")</f>
        <v>6</v>
      </c>
      <c r="C22">
        <f>COUNTIF(HorarioUnificado!B22:AC22,"1T")+COUNTIF(HorarioUnificado!B22:AC22,"7")</f>
        <v>4</v>
      </c>
      <c r="D22">
        <f>COUNTIF(HorarioUnificado!B22:AC22,"7")</f>
        <v>0</v>
      </c>
      <c r="E22">
        <f>COUNTIF(HorarioUnificado!B22:AC22,"BANTD")+COUNTIF(HorarioUnificado!B22:AC22,"BLPTD")</f>
        <v>0</v>
      </c>
      <c r="F22">
        <f>COUNTIF(HorarioUnificado!B22:AC22,"3")+COUNTIF(HorarioUnificado!B22:AC22,"3D")</f>
        <v>0</v>
      </c>
      <c r="G22">
        <f>COUNTIF(HorarioUnificado!B22:AC22,"NLPTD")+COUNTIF(HorarioUnificado!B22:AC22,"NLPRD")+COUNTIF(HorarioUnificado!B22:AC22,"NANTD")+COUNTIF(HorarioUnificado!B22:AC22,"NANRD")</f>
        <v>1</v>
      </c>
    </row>
    <row r="23" spans="1:7" x14ac:dyDescent="0.35">
      <c r="A23" t="s">
        <v>72</v>
      </c>
      <c r="B23">
        <f>COUNTIF(HorarioUnificado!B23:AC23,"DESC")+COUNTIF(HorarioUnificado!B23:AC23,"TROP")</f>
        <v>8</v>
      </c>
      <c r="C23">
        <f>COUNTIF(HorarioUnificado!B23:AC23,"1T")+COUNTIF(HorarioUnificado!B23:AC23,"7")</f>
        <v>4</v>
      </c>
      <c r="D23">
        <f>COUNTIF(HorarioUnificado!B23:AC23,"7")</f>
        <v>0</v>
      </c>
      <c r="E23">
        <f>COUNTIF(HorarioUnificado!B23:AC23,"BANTD")+COUNTIF(HorarioUnificado!B23:AC23,"BLPTD")</f>
        <v>1</v>
      </c>
      <c r="F23">
        <f>COUNTIF(HorarioUnificado!B23:AC23,"3")+COUNTIF(HorarioUnificado!B23:AC23,"3D")</f>
        <v>0</v>
      </c>
      <c r="G23">
        <f>COUNTIF(HorarioUnificado!B23:AC23,"NLPTD")+COUNTIF(HorarioUnificado!B23:AC23,"NLPRD")+COUNTIF(HorarioUnificado!B23:AC23,"NANTD")+COUNTIF(HorarioUnificado!B23:AC23,"NANRD")</f>
        <v>2</v>
      </c>
    </row>
    <row r="24" spans="1:7" x14ac:dyDescent="0.35">
      <c r="A24" t="s">
        <v>73</v>
      </c>
      <c r="B24">
        <f>COUNTIF(HorarioUnificado!B24:AC24,"DESC")+COUNTIF(HorarioUnificado!B24:AC24,"TROP")</f>
        <v>8</v>
      </c>
      <c r="C24">
        <f>COUNTIF(HorarioUnificado!B24:AC24,"1T")+COUNTIF(HorarioUnificado!B24:AC24,"7")</f>
        <v>0</v>
      </c>
      <c r="D24">
        <f>COUNTIF(HorarioUnificado!B24:AC24,"7")</f>
        <v>0</v>
      </c>
      <c r="E24">
        <f>COUNTIF(HorarioUnificado!B24:AC24,"BANTD")+COUNTIF(HorarioUnificado!B24:AC24,"BLPTD")</f>
        <v>0</v>
      </c>
      <c r="F24">
        <f>COUNTIF(HorarioUnificado!B24:AC24,"3")+COUNTIF(HorarioUnificado!B24:AC24,"3D")</f>
        <v>0</v>
      </c>
      <c r="G24">
        <f>COUNTIF(HorarioUnificado!B24:AC24,"NLPTD")+COUNTIF(HorarioUnificado!B24:AC24,"NLPRD")+COUNTIF(HorarioUnificado!B24:AC24,"NANTD")+COUNTIF(HorarioUnificado!B24:AC24,"NANRD")</f>
        <v>1</v>
      </c>
    </row>
    <row r="25" spans="1:7" x14ac:dyDescent="0.35">
      <c r="A25" t="s">
        <v>74</v>
      </c>
      <c r="B25">
        <f>COUNTIF(HorarioUnificado!B25:AC25,"DESC")+COUNTIF(HorarioUnificado!B25:AC25,"TROP")</f>
        <v>6</v>
      </c>
      <c r="C25">
        <f>COUNTIF(HorarioUnificado!B25:AC25,"1T")+COUNTIF(HorarioUnificado!B25:AC25,"7")</f>
        <v>4</v>
      </c>
      <c r="D25">
        <f>COUNTIF(HorarioUnificado!B25:AC25,"7")</f>
        <v>0</v>
      </c>
      <c r="E25">
        <f>COUNTIF(HorarioUnificado!B25:AC25,"BANTD")+COUNTIF(HorarioUnificado!B25:AC25,"BLPTD")</f>
        <v>1</v>
      </c>
      <c r="F25">
        <f>COUNTIF(HorarioUnificado!B25:AC25,"3")+COUNTIF(HorarioUnificado!B25:AC25,"3D")</f>
        <v>0</v>
      </c>
      <c r="G25">
        <f>COUNTIF(HorarioUnificado!B25:AC25,"NLPTD")+COUNTIF(HorarioUnificado!B25:AC25,"NLPRD")+COUNTIF(HorarioUnificado!B25:AC25,"NANTD")+COUNTIF(HorarioUnificado!B25:AC25,"NANRD")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2025-08-16T19:13:17Z</dcterms:modified>
</cp:coreProperties>
</file>