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1_QUINC" sheetId="4" r:id="rId1"/>
    <sheet name="2_QUINC" sheetId="3" r:id="rId2"/>
    <sheet name="HORE_MES" sheetId="2" r:id="rId3"/>
    <sheet name="DOM LIBR" sheetId="5" r:id="rId4"/>
    <sheet name="CUENTAS 1" sheetId="6" r:id="rId5"/>
    <sheet name="HOREX" sheetId="7" r:id="rId6"/>
    <sheet name="CUENTAS 2" sheetId="8" r:id="rId7"/>
    <sheet name="GRUPOS DE APOYO" sheetId="9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" i="7" l="1"/>
  <c r="T53" i="7"/>
  <c r="T52" i="7"/>
  <c r="R52" i="7"/>
  <c r="R55" i="7" s="1"/>
  <c r="U55" i="7" s="1"/>
  <c r="P52" i="7"/>
  <c r="T51" i="7"/>
  <c r="R51" i="7"/>
  <c r="P51" i="7"/>
  <c r="T50" i="7"/>
  <c r="R50" i="7"/>
  <c r="P50" i="7"/>
  <c r="T49" i="7"/>
  <c r="R49" i="7"/>
  <c r="P49" i="7"/>
  <c r="T48" i="7"/>
  <c r="R48" i="7"/>
  <c r="P48" i="7"/>
  <c r="T47" i="7"/>
  <c r="R47" i="7"/>
  <c r="P47" i="7"/>
  <c r="T46" i="7"/>
  <c r="R46" i="7"/>
  <c r="P46" i="7"/>
  <c r="T45" i="7"/>
  <c r="R45" i="7"/>
  <c r="P45" i="7"/>
  <c r="T44" i="7"/>
  <c r="R44" i="7"/>
  <c r="P44" i="7"/>
  <c r="T43" i="7"/>
  <c r="R43" i="7"/>
  <c r="P43" i="7"/>
  <c r="T42" i="7"/>
  <c r="R42" i="7"/>
  <c r="P42" i="7"/>
  <c r="AN28" i="7"/>
  <c r="AL28" i="7"/>
  <c r="AK28" i="7"/>
  <c r="AI28" i="7"/>
  <c r="AH28" i="7"/>
  <c r="AF28" i="7"/>
  <c r="AE28" i="7"/>
  <c r="AC28" i="7"/>
  <c r="AB28" i="7"/>
  <c r="Z28" i="7"/>
  <c r="Y28" i="7"/>
  <c r="W28" i="7"/>
  <c r="V28" i="7"/>
  <c r="T28" i="7"/>
  <c r="S28" i="7"/>
  <c r="Q28" i="7"/>
  <c r="P28" i="7"/>
  <c r="N28" i="7"/>
  <c r="M28" i="7"/>
  <c r="K28" i="7"/>
  <c r="J28" i="7"/>
  <c r="H28" i="7"/>
  <c r="G28" i="7"/>
  <c r="E28" i="7"/>
  <c r="AO28" i="7" s="1"/>
  <c r="D28" i="7"/>
  <c r="AO27" i="7"/>
  <c r="AN27" i="7"/>
  <c r="AO26" i="7"/>
  <c r="AN26" i="7"/>
  <c r="AO25" i="7"/>
  <c r="AN25" i="7"/>
  <c r="AO24" i="7"/>
  <c r="AN24" i="7"/>
  <c r="AO23" i="7"/>
  <c r="AN23" i="7"/>
  <c r="AO22" i="7"/>
  <c r="AN22" i="7"/>
  <c r="AO21" i="7"/>
  <c r="AN21" i="7"/>
  <c r="AO20" i="7"/>
  <c r="AN20" i="7"/>
  <c r="AO19" i="7"/>
  <c r="AN19" i="7"/>
  <c r="AO18" i="7"/>
  <c r="AN18" i="7"/>
  <c r="AO17" i="7"/>
  <c r="AN17" i="7"/>
  <c r="AO16" i="7"/>
  <c r="AN16" i="7"/>
  <c r="AO15" i="7"/>
  <c r="AN15" i="7"/>
  <c r="AO14" i="7"/>
  <c r="AN14" i="7"/>
  <c r="AO13" i="7"/>
  <c r="AN13" i="7"/>
  <c r="AO12" i="7"/>
  <c r="AN12" i="7"/>
  <c r="AO11" i="7"/>
  <c r="AN11" i="7"/>
  <c r="AO10" i="7"/>
  <c r="AN10" i="7"/>
  <c r="AO9" i="7"/>
  <c r="AN9" i="7"/>
  <c r="AO8" i="7"/>
  <c r="AN8" i="7"/>
  <c r="AO7" i="7"/>
  <c r="AN7" i="7"/>
  <c r="AO6" i="7"/>
  <c r="AN6" i="7"/>
  <c r="AO5" i="7"/>
  <c r="AN5" i="7"/>
  <c r="AO4" i="7"/>
  <c r="AN4" i="7"/>
  <c r="AO3" i="7"/>
  <c r="AN3" i="7"/>
  <c r="F36" i="4"/>
  <c r="AW28" i="2"/>
  <c r="AW30" i="2" s="1"/>
  <c r="AV28" i="2"/>
  <c r="AV30" i="2" s="1"/>
  <c r="AU28" i="2"/>
  <c r="AU30" i="2" s="1"/>
  <c r="AP28" i="2"/>
  <c r="AO28" i="2"/>
  <c r="AN28" i="2"/>
  <c r="AM28" i="2"/>
  <c r="AL28" i="2"/>
  <c r="AK28" i="2"/>
  <c r="AJ28" i="2"/>
  <c r="AI28" i="2"/>
  <c r="AH28" i="2"/>
  <c r="AH29" i="2" s="1"/>
  <c r="AG28" i="2"/>
  <c r="AF28" i="2"/>
  <c r="AE28" i="2"/>
  <c r="AD28" i="2"/>
  <c r="AC28" i="2"/>
  <c r="AB28" i="2"/>
  <c r="AA28" i="2"/>
  <c r="AA29" i="2" s="1"/>
  <c r="Z28" i="2"/>
  <c r="Y28" i="2"/>
  <c r="X28" i="2"/>
  <c r="W28" i="2"/>
  <c r="V28" i="2"/>
  <c r="U28" i="2"/>
  <c r="T28" i="2"/>
  <c r="S28" i="2"/>
  <c r="S29" i="2" s="1"/>
  <c r="Q28" i="2"/>
  <c r="N28" i="2"/>
  <c r="M28" i="2"/>
  <c r="L28" i="2"/>
  <c r="K28" i="2"/>
  <c r="J28" i="2"/>
  <c r="I28" i="2"/>
  <c r="H28" i="2"/>
  <c r="H29" i="2" s="1"/>
  <c r="G28" i="2"/>
  <c r="F28" i="2"/>
  <c r="E28" i="2"/>
  <c r="D28" i="2"/>
  <c r="C28" i="2"/>
  <c r="B29" i="2" s="1"/>
  <c r="B31" i="2" s="1"/>
  <c r="B28" i="2"/>
  <c r="BE27" i="2"/>
  <c r="BD27" i="2"/>
  <c r="BC27" i="2"/>
  <c r="BB27" i="2"/>
  <c r="BA27" i="2"/>
  <c r="AR27" i="2"/>
  <c r="AQ27" i="2"/>
  <c r="R27" i="2"/>
  <c r="AS27" i="2" s="1"/>
  <c r="BE26" i="2"/>
  <c r="BD26" i="2"/>
  <c r="BC26" i="2"/>
  <c r="BB26" i="2"/>
  <c r="BA26" i="2"/>
  <c r="AS26" i="2"/>
  <c r="AR26" i="2"/>
  <c r="AQ26" i="2"/>
  <c r="R26" i="2"/>
  <c r="BE25" i="2"/>
  <c r="BD25" i="2"/>
  <c r="BC25" i="2"/>
  <c r="BB25" i="2"/>
  <c r="BA25" i="2"/>
  <c r="AR25" i="2"/>
  <c r="AQ25" i="2"/>
  <c r="R25" i="2"/>
  <c r="AS25" i="2" s="1"/>
  <c r="BE24" i="2"/>
  <c r="BD24" i="2"/>
  <c r="BC24" i="2"/>
  <c r="BB24" i="2"/>
  <c r="BA24" i="2"/>
  <c r="AR24" i="2"/>
  <c r="AQ24" i="2"/>
  <c r="R24" i="2"/>
  <c r="AS24" i="2" s="1"/>
  <c r="BE23" i="2"/>
  <c r="BD23" i="2"/>
  <c r="BC23" i="2"/>
  <c r="BB23" i="2"/>
  <c r="BA23" i="2"/>
  <c r="AR23" i="2"/>
  <c r="AQ23" i="2"/>
  <c r="R23" i="2"/>
  <c r="AS23" i="2" s="1"/>
  <c r="BE22" i="2"/>
  <c r="BD22" i="2"/>
  <c r="BC22" i="2"/>
  <c r="BB22" i="2"/>
  <c r="BA22" i="2"/>
  <c r="AS22" i="2"/>
  <c r="AR22" i="2"/>
  <c r="AQ22" i="2"/>
  <c r="R22" i="2"/>
  <c r="AW20" i="2"/>
  <c r="AV20" i="2"/>
  <c r="AU20" i="2"/>
  <c r="AP20" i="2"/>
  <c r="AO20" i="2"/>
  <c r="AN20" i="2"/>
  <c r="AM20" i="2"/>
  <c r="AL20" i="2"/>
  <c r="AK20" i="2"/>
  <c r="AJ20" i="2"/>
  <c r="AI20" i="2"/>
  <c r="AH20" i="2"/>
  <c r="AH21" i="2" s="1"/>
  <c r="AG20" i="2"/>
  <c r="AF20" i="2"/>
  <c r="AE20" i="2"/>
  <c r="AD20" i="2"/>
  <c r="AC20" i="2"/>
  <c r="AB20" i="2"/>
  <c r="AA20" i="2"/>
  <c r="AA21" i="2" s="1"/>
  <c r="Z20" i="2"/>
  <c r="Y20" i="2"/>
  <c r="X20" i="2"/>
  <c r="W20" i="2"/>
  <c r="V20" i="2"/>
  <c r="U20" i="2"/>
  <c r="S21" i="2" s="1"/>
  <c r="T20" i="2"/>
  <c r="S20" i="2"/>
  <c r="Q20" i="2"/>
  <c r="N20" i="2"/>
  <c r="M20" i="2"/>
  <c r="L20" i="2"/>
  <c r="K20" i="2"/>
  <c r="J20" i="2"/>
  <c r="H21" i="2" s="1"/>
  <c r="I20" i="2"/>
  <c r="H20" i="2"/>
  <c r="G20" i="2"/>
  <c r="F20" i="2"/>
  <c r="E20" i="2"/>
  <c r="D20" i="2"/>
  <c r="C20" i="2"/>
  <c r="B20" i="2"/>
  <c r="B21" i="2" s="1"/>
  <c r="BE19" i="2"/>
  <c r="BD19" i="2"/>
  <c r="BC19" i="2"/>
  <c r="BB19" i="2"/>
  <c r="BA19" i="2"/>
  <c r="AS19" i="2"/>
  <c r="AR19" i="2"/>
  <c r="AQ19" i="2"/>
  <c r="R19" i="2"/>
  <c r="BE18" i="2"/>
  <c r="BD18" i="2"/>
  <c r="BC18" i="2"/>
  <c r="BB18" i="2"/>
  <c r="BA18" i="2"/>
  <c r="AR18" i="2"/>
  <c r="AQ18" i="2"/>
  <c r="R18" i="2"/>
  <c r="AS18" i="2" s="1"/>
  <c r="BE17" i="2"/>
  <c r="BD17" i="2"/>
  <c r="BC17" i="2"/>
  <c r="BB17" i="2"/>
  <c r="BA17" i="2"/>
  <c r="AR17" i="2"/>
  <c r="AQ17" i="2"/>
  <c r="R17" i="2"/>
  <c r="AS17" i="2" s="1"/>
  <c r="BE16" i="2"/>
  <c r="BD16" i="2"/>
  <c r="BC16" i="2"/>
  <c r="BB16" i="2"/>
  <c r="BA16" i="2"/>
  <c r="AR16" i="2"/>
  <c r="AQ16" i="2"/>
  <c r="R16" i="2"/>
  <c r="AS16" i="2" s="1"/>
  <c r="BE15" i="2"/>
  <c r="BD15" i="2"/>
  <c r="BC15" i="2"/>
  <c r="BB15" i="2"/>
  <c r="BA15" i="2"/>
  <c r="AS15" i="2"/>
  <c r="AR15" i="2"/>
  <c r="AQ15" i="2"/>
  <c r="R15" i="2"/>
  <c r="BE14" i="2"/>
  <c r="BD14" i="2"/>
  <c r="BC14" i="2"/>
  <c r="BB14" i="2"/>
  <c r="BA14" i="2"/>
  <c r="AR14" i="2"/>
  <c r="AQ14" i="2"/>
  <c r="R14" i="2"/>
  <c r="AS14" i="2" s="1"/>
  <c r="BE13" i="2"/>
  <c r="BD13" i="2"/>
  <c r="BC13" i="2"/>
  <c r="BB13" i="2"/>
  <c r="BA13" i="2"/>
  <c r="AR13" i="2"/>
  <c r="AQ13" i="2"/>
  <c r="R13" i="2"/>
  <c r="AS13" i="2" s="1"/>
  <c r="BE12" i="2"/>
  <c r="BD12" i="2"/>
  <c r="BC12" i="2"/>
  <c r="BB12" i="2"/>
  <c r="BA12" i="2"/>
  <c r="AR12" i="2"/>
  <c r="AQ12" i="2"/>
  <c r="R12" i="2"/>
  <c r="AS12" i="2" s="1"/>
  <c r="BE11" i="2"/>
  <c r="BD11" i="2"/>
  <c r="BC11" i="2"/>
  <c r="BB11" i="2"/>
  <c r="BA11" i="2"/>
  <c r="AS11" i="2"/>
  <c r="AR11" i="2"/>
  <c r="AQ11" i="2"/>
  <c r="R11" i="2"/>
  <c r="BE10" i="2"/>
  <c r="BD10" i="2"/>
  <c r="BC10" i="2"/>
  <c r="BB10" i="2"/>
  <c r="BA10" i="2"/>
  <c r="AR10" i="2"/>
  <c r="AQ10" i="2"/>
  <c r="R10" i="2"/>
  <c r="AS10" i="2" s="1"/>
  <c r="BE9" i="2"/>
  <c r="BD9" i="2"/>
  <c r="BC9" i="2"/>
  <c r="BB9" i="2"/>
  <c r="BA9" i="2"/>
  <c r="AR9" i="2"/>
  <c r="AQ9" i="2"/>
  <c r="R9" i="2"/>
  <c r="AS9" i="2" s="1"/>
  <c r="AX9" i="2" s="1"/>
  <c r="BE8" i="2"/>
  <c r="BD8" i="2"/>
  <c r="BC8" i="2"/>
  <c r="BB8" i="2"/>
  <c r="BA8" i="2"/>
  <c r="AR8" i="2"/>
  <c r="AQ8" i="2"/>
  <c r="R8" i="2"/>
  <c r="AS8" i="2" s="1"/>
  <c r="AX8" i="2" s="1"/>
  <c r="BE7" i="2"/>
  <c r="BD7" i="2"/>
  <c r="BC7" i="2"/>
  <c r="BB7" i="2"/>
  <c r="BA7" i="2"/>
  <c r="AR7" i="2"/>
  <c r="AQ7" i="2"/>
  <c r="AS7" i="2" s="1"/>
  <c r="R7" i="2"/>
  <c r="BE6" i="2"/>
  <c r="BD6" i="2"/>
  <c r="BC6" i="2"/>
  <c r="BB6" i="2"/>
  <c r="BA6" i="2"/>
  <c r="AS6" i="2"/>
  <c r="AR6" i="2"/>
  <c r="AX6" i="2" s="1"/>
  <c r="AQ6" i="2"/>
  <c r="R6" i="2"/>
  <c r="BE5" i="2"/>
  <c r="BD5" i="2"/>
  <c r="BC5" i="2"/>
  <c r="BB5" i="2"/>
  <c r="BA5" i="2"/>
  <c r="AR5" i="2"/>
  <c r="AQ5" i="2"/>
  <c r="R5" i="2"/>
  <c r="AS5" i="2" s="1"/>
  <c r="BE4" i="2"/>
  <c r="BD4" i="2"/>
  <c r="BC4" i="2"/>
  <c r="BB4" i="2"/>
  <c r="BA4" i="2"/>
  <c r="AR4" i="2"/>
  <c r="AQ4" i="2"/>
  <c r="R4" i="2"/>
  <c r="AS4" i="2" s="1"/>
  <c r="BE3" i="2"/>
  <c r="BD3" i="2"/>
  <c r="BC3" i="2"/>
  <c r="BB3" i="2"/>
  <c r="BA3" i="2"/>
  <c r="AR3" i="2"/>
  <c r="AQ3" i="2"/>
  <c r="AS3" i="2" s="1"/>
  <c r="AX3" i="2" s="1"/>
  <c r="R3" i="2"/>
  <c r="BE2" i="2"/>
  <c r="BD2" i="2"/>
  <c r="BC2" i="2"/>
  <c r="BB2" i="2"/>
  <c r="BA2" i="2"/>
  <c r="AS2" i="2"/>
  <c r="AR2" i="2"/>
  <c r="AX2" i="2" s="1"/>
  <c r="AQ2" i="2"/>
  <c r="R2" i="2"/>
  <c r="AE38" i="4"/>
  <c r="S38" i="4"/>
  <c r="O38" i="4"/>
  <c r="E38" i="4"/>
  <c r="AA38" i="4"/>
  <c r="Q38" i="4"/>
  <c r="W38" i="3"/>
  <c r="S38" i="3"/>
  <c r="U38" i="4"/>
  <c r="E38" i="3"/>
  <c r="K38" i="3"/>
  <c r="AI38" i="4"/>
  <c r="G38" i="4"/>
  <c r="Y38" i="4"/>
  <c r="Y38" i="3"/>
  <c r="M38" i="3"/>
  <c r="AC38" i="4"/>
  <c r="O38" i="3"/>
  <c r="I38" i="3"/>
  <c r="K38" i="4"/>
  <c r="G38" i="3"/>
  <c r="AA38" i="3"/>
  <c r="M38" i="4"/>
  <c r="AC38" i="3"/>
  <c r="W38" i="4"/>
  <c r="Q38" i="3"/>
  <c r="AE38" i="3"/>
  <c r="I38" i="4"/>
  <c r="U38" i="3"/>
  <c r="C38" i="4"/>
  <c r="AG38" i="3"/>
  <c r="C38" i="3"/>
  <c r="AX10" i="2" l="1"/>
  <c r="AX15" i="2"/>
  <c r="AX22" i="2"/>
  <c r="AX7" i="2"/>
  <c r="AX12" i="2"/>
  <c r="AX13" i="2"/>
  <c r="AX14" i="2"/>
  <c r="AX16" i="2"/>
  <c r="AX17" i="2"/>
  <c r="AX18" i="2"/>
  <c r="AX26" i="2"/>
  <c r="AX11" i="2"/>
  <c r="AX19" i="2"/>
  <c r="AX23" i="2"/>
  <c r="AX24" i="2"/>
  <c r="AX25" i="2"/>
  <c r="AX4" i="2"/>
  <c r="AX5" i="2"/>
  <c r="AX27" i="2"/>
  <c r="O36" i="3"/>
  <c r="AE36" i="3"/>
  <c r="Q36" i="3"/>
  <c r="AG36" i="3"/>
  <c r="E36" i="4"/>
  <c r="U36" i="4"/>
  <c r="C36" i="3"/>
  <c r="G36" i="3"/>
  <c r="W36" i="3"/>
  <c r="K36" i="4"/>
  <c r="U36" i="3"/>
  <c r="I36" i="4"/>
  <c r="I36" i="3"/>
  <c r="Y36" i="3"/>
  <c r="AC36" i="4"/>
  <c r="G36" i="4"/>
  <c r="W36" i="4"/>
  <c r="E36" i="3"/>
  <c r="Y36" i="4"/>
  <c r="K36" i="3"/>
  <c r="AA36" i="3"/>
  <c r="O36" i="4"/>
  <c r="AE36" i="4"/>
  <c r="S36" i="3"/>
  <c r="M36" i="3"/>
  <c r="AC36" i="3"/>
  <c r="Q36" i="4"/>
  <c r="C36" i="4"/>
  <c r="S36" i="4"/>
  <c r="AH31" i="2"/>
  <c r="S31" i="2"/>
  <c r="AA31" i="2"/>
  <c r="H31" i="2"/>
</calcChain>
</file>

<file path=xl/sharedStrings.xml><?xml version="1.0" encoding="utf-8"?>
<sst xmlns="http://schemas.openxmlformats.org/spreadsheetml/2006/main" count="1795" uniqueCount="199">
  <si>
    <t>5am</t>
  </si>
  <si>
    <t>diurnas</t>
  </si>
  <si>
    <t>TOTAL DIURNAS</t>
  </si>
  <si>
    <t>DAST</t>
  </si>
  <si>
    <t>TANT/NANT</t>
  </si>
  <si>
    <t>MAST/NANR</t>
  </si>
  <si>
    <t>TOTAL NOC</t>
  </si>
  <si>
    <t>TOTAL HOREX</t>
  </si>
  <si>
    <t>DIUR FEST</t>
  </si>
  <si>
    <t>NOCT FEST</t>
  </si>
  <si>
    <t>DIF HOR</t>
  </si>
  <si>
    <t>NRAN</t>
  </si>
  <si>
    <t>NANT</t>
  </si>
  <si>
    <t>DIURNAS</t>
  </si>
  <si>
    <t>5AM</t>
  </si>
  <si>
    <t>Columna1</t>
  </si>
  <si>
    <t>PHD</t>
  </si>
  <si>
    <t>HLG</t>
  </si>
  <si>
    <t>MEI</t>
  </si>
  <si>
    <t>VCM</t>
  </si>
  <si>
    <t>ROP</t>
  </si>
  <si>
    <t>ECE</t>
  </si>
  <si>
    <t>WEH</t>
  </si>
  <si>
    <t>DFB</t>
  </si>
  <si>
    <t>MLS</t>
  </si>
  <si>
    <t>FCE</t>
  </si>
  <si>
    <t>JBV</t>
  </si>
  <si>
    <t>GMT</t>
  </si>
  <si>
    <t>BRS</t>
  </si>
  <si>
    <t>HZG</t>
  </si>
  <si>
    <t>JIS</t>
  </si>
  <si>
    <t>CDT</t>
  </si>
  <si>
    <t>WGG</t>
  </si>
  <si>
    <t>WWG</t>
  </si>
  <si>
    <t>GCE</t>
  </si>
  <si>
    <t>YIS</t>
  </si>
  <si>
    <t>MAQ</t>
  </si>
  <si>
    <t>DJO</t>
  </si>
  <si>
    <t>DJ0</t>
  </si>
  <si>
    <t>AFG</t>
  </si>
  <si>
    <t>JLF</t>
  </si>
  <si>
    <t>JMV</t>
  </si>
  <si>
    <t>FORMATO</t>
  </si>
  <si>
    <t>PROGRAMACIÓN DE TURNOS ATC</t>
  </si>
  <si>
    <t>Clave: MSER 10.0-XX-XXX</t>
  </si>
  <si>
    <t>Versión-:2</t>
  </si>
  <si>
    <t>Fecha de aprobación: DD/MM/AAAA</t>
  </si>
  <si>
    <t>Periodo: Mensual</t>
  </si>
  <si>
    <t>Mes: AGOSTO</t>
  </si>
  <si>
    <t>Año: 2025</t>
  </si>
  <si>
    <t>NOMBRE DEPENDENCIA ATS: TORRE DE CONTROL - APROXIMACION CUCUTA</t>
  </si>
  <si>
    <t>No.</t>
  </si>
  <si>
    <t>SIGLA ATCO</t>
  </si>
  <si>
    <t>SAT-16</t>
  </si>
  <si>
    <t>SUN-17</t>
  </si>
  <si>
    <t>MON-18</t>
  </si>
  <si>
    <t>TUE-19</t>
  </si>
  <si>
    <t>WED-20</t>
  </si>
  <si>
    <t>THU-21</t>
  </si>
  <si>
    <t>FRI-22</t>
  </si>
  <si>
    <t>SAT-23</t>
  </si>
  <si>
    <t>SUN-24</t>
  </si>
  <si>
    <t>MON-25</t>
  </si>
  <si>
    <t>TUE-26</t>
  </si>
  <si>
    <t>WED-27</t>
  </si>
  <si>
    <t>THU-28</t>
  </si>
  <si>
    <t>FRI-29</t>
  </si>
  <si>
    <t>SAT-30</t>
  </si>
  <si>
    <t>SUN-31</t>
  </si>
  <si>
    <t>SIGLAATCO</t>
  </si>
  <si>
    <t>TROP</t>
  </si>
  <si>
    <t>LIBR</t>
  </si>
  <si>
    <t>COMS</t>
  </si>
  <si>
    <t>MCOR</t>
  </si>
  <si>
    <t>DESC</t>
  </si>
  <si>
    <t>MANA</t>
  </si>
  <si>
    <t>TANA</t>
  </si>
  <si>
    <t>MASA</t>
  </si>
  <si>
    <t>TANT</t>
  </si>
  <si>
    <t>MASR</t>
  </si>
  <si>
    <t>TAST</t>
  </si>
  <si>
    <t>SLN4</t>
  </si>
  <si>
    <t>BANT</t>
  </si>
  <si>
    <t>MANR</t>
  </si>
  <si>
    <t>TANR</t>
  </si>
  <si>
    <t>TASR</t>
  </si>
  <si>
    <t>MAST</t>
  </si>
  <si>
    <t>NANR</t>
  </si>
  <si>
    <t>TASA</t>
  </si>
  <si>
    <t>MDBM</t>
  </si>
  <si>
    <t>COME</t>
  </si>
  <si>
    <t>SLN3</t>
  </si>
  <si>
    <t>MLPR</t>
  </si>
  <si>
    <t>NLPR</t>
  </si>
  <si>
    <t>SIND</t>
  </si>
  <si>
    <t xml:space="preserve"> </t>
  </si>
  <si>
    <t>TLPT</t>
  </si>
  <si>
    <t>NLPT</t>
  </si>
  <si>
    <t>TLPR</t>
  </si>
  <si>
    <t>BLPT</t>
  </si>
  <si>
    <t>____________________________________________________</t>
  </si>
  <si>
    <t>Coordinador Grupo Regional Servicios de Tránsito Aéreo</t>
  </si>
  <si>
    <t>DIRECTOR AERONAUTICO REGIONAL</t>
  </si>
  <si>
    <t>CLave: MSER 10.0-XX-XXX</t>
  </si>
  <si>
    <t>Periodo: MensuaL</t>
  </si>
  <si>
    <t>FRI-01</t>
  </si>
  <si>
    <t>SAT-02</t>
  </si>
  <si>
    <t>SUN-03</t>
  </si>
  <si>
    <t>MON-04</t>
  </si>
  <si>
    <t>TUE-05</t>
  </si>
  <si>
    <t>WED-06</t>
  </si>
  <si>
    <t>THU-07</t>
  </si>
  <si>
    <t>FRI-08</t>
  </si>
  <si>
    <t>SAT-09</t>
  </si>
  <si>
    <t>SUN-10</t>
  </si>
  <si>
    <t>MON-11</t>
  </si>
  <si>
    <t>TUE-12</t>
  </si>
  <si>
    <t>WED-13</t>
  </si>
  <si>
    <t>THU-14</t>
  </si>
  <si>
    <t>FRI-15</t>
  </si>
  <si>
    <t>VACA</t>
  </si>
  <si>
    <t>CERT</t>
  </si>
  <si>
    <t>________________________________________________</t>
  </si>
  <si>
    <t>DOM LIBRES</t>
  </si>
  <si>
    <t>PLAN DOM</t>
  </si>
  <si>
    <t>JUNIO</t>
  </si>
  <si>
    <t>JULIO</t>
  </si>
  <si>
    <t>Aug</t>
  </si>
  <si>
    <t>X</t>
  </si>
  <si>
    <t>10 NO</t>
  </si>
  <si>
    <t>BANT/BLPT</t>
  </si>
  <si>
    <t>NANR/NLPR</t>
  </si>
  <si>
    <t>NANT/NLPT</t>
  </si>
  <si>
    <t>ENERO</t>
  </si>
  <si>
    <t>FEBRERO</t>
  </si>
  <si>
    <t>MARZO</t>
  </si>
  <si>
    <t>ABRIL</t>
  </si>
  <si>
    <t>MAYO</t>
  </si>
  <si>
    <t>AGOSTO</t>
  </si>
  <si>
    <t>SEPTIEMBRE</t>
  </si>
  <si>
    <t>OCTUBRE</t>
  </si>
  <si>
    <t>NOVIEMBRE</t>
  </si>
  <si>
    <t>DICIEMBRE</t>
  </si>
  <si>
    <t>TOTAL</t>
  </si>
  <si>
    <t>He.N</t>
  </si>
  <si>
    <t>He.T</t>
  </si>
  <si>
    <t>TAST/HXN4</t>
  </si>
  <si>
    <t>MANR/TANR</t>
  </si>
  <si>
    <t>MASR/TASR</t>
  </si>
  <si>
    <t>BLPT/NLPR</t>
  </si>
  <si>
    <t>MLPR/NLPR</t>
  </si>
  <si>
    <t>MLPR/TLPR</t>
  </si>
  <si>
    <t>TLPT/NLPT</t>
  </si>
  <si>
    <t>NRAN SAB</t>
  </si>
  <si>
    <t>TAST SAB</t>
  </si>
  <si>
    <t>PERMISOS</t>
  </si>
  <si>
    <t>GRUPOS DE APOYO</t>
  </si>
  <si>
    <t>GRUPO SMS</t>
  </si>
  <si>
    <t>GRUPO INSTRUCCIÓN</t>
  </si>
  <si>
    <t xml:space="preserve">GRUPO CARTAS </t>
  </si>
  <si>
    <t>GRUPO DOCUMENTACION</t>
  </si>
  <si>
    <t>GRUPO DBM</t>
  </si>
  <si>
    <t>OTRAS TAREAS</t>
  </si>
  <si>
    <t>GRUPO GST</t>
  </si>
  <si>
    <t>SIN GRUPO</t>
  </si>
  <si>
    <t>1T</t>
  </si>
  <si>
    <t>6RT</t>
  </si>
  <si>
    <t>6TT</t>
  </si>
  <si>
    <t>6T</t>
  </si>
  <si>
    <t>6R</t>
  </si>
  <si>
    <t>6N</t>
  </si>
  <si>
    <t>6S</t>
  </si>
  <si>
    <t>6MT</t>
  </si>
  <si>
    <t xml:space="preserve">  </t>
  </si>
  <si>
    <t>DOMINGOS</t>
  </si>
  <si>
    <t>3d</t>
  </si>
  <si>
    <t>1Td</t>
  </si>
  <si>
    <t>1d</t>
  </si>
  <si>
    <t>6Rd</t>
  </si>
  <si>
    <t>6Td</t>
  </si>
  <si>
    <t>6RTd</t>
  </si>
  <si>
    <t>6TTd</t>
  </si>
  <si>
    <t>BANTd</t>
  </si>
  <si>
    <t>BLPTd</t>
  </si>
  <si>
    <t>TASTd</t>
  </si>
  <si>
    <t>NANRd</t>
  </si>
  <si>
    <t>NLPRd</t>
  </si>
  <si>
    <t>NANTd</t>
  </si>
  <si>
    <t>NLPTd</t>
  </si>
  <si>
    <t>no BANTd</t>
  </si>
  <si>
    <t>d-1,d+1</t>
  </si>
  <si>
    <t>i</t>
  </si>
  <si>
    <t>`</t>
  </si>
  <si>
    <t>ni BLPTd</t>
  </si>
  <si>
    <t>d+1</t>
  </si>
  <si>
    <t>blanda</t>
  </si>
  <si>
    <t>sabado</t>
  </si>
  <si>
    <t>SI 9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</si>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</sst>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;;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b/>
      <sz val="2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</font>
    <font>
      <sz val="20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9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8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6" tint="-0.499984740745262"/>
        <bgColor indexed="8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/>
      <top/>
      <bottom style="double">
        <color rgb="FF000000"/>
      </bottom>
      <diagonal/>
    </border>
    <border>
      <left/>
      <right style="medium">
        <color indexed="64"/>
      </right>
      <top/>
      <bottom style="double">
        <color rgb="FF000000"/>
      </bottom>
      <diagonal/>
    </border>
    <border>
      <left style="double">
        <color auto="1"/>
      </left>
      <right style="double">
        <color auto="1"/>
      </right>
      <top style="double">
        <color rgb="FF000000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rgb="FF000000"/>
      </top>
      <bottom style="double">
        <color auto="1"/>
      </bottom>
      <diagonal/>
    </border>
    <border>
      <left/>
      <right/>
      <top style="double">
        <color rgb="FF000000"/>
      </top>
      <bottom style="double">
        <color auto="1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rgb="FF000000"/>
      </right>
      <top style="double">
        <color auto="1"/>
      </top>
      <bottom style="double">
        <color auto="1"/>
      </bottom>
      <diagonal/>
    </border>
    <border>
      <left/>
      <right style="double">
        <color rgb="FF000000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indexed="64"/>
      </right>
      <top/>
      <bottom style="double">
        <color rgb="FF000000"/>
      </bottom>
      <diagonal/>
    </border>
    <border>
      <left style="double">
        <color auto="1"/>
      </left>
      <right/>
      <top style="double">
        <color rgb="FF000000"/>
      </top>
      <bottom/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/>
      <top style="double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21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" fontId="0" fillId="0" borderId="3" xfId="0" applyNumberFormat="1" applyBorder="1"/>
    <xf numFmtId="0" fontId="0" fillId="0" borderId="3" xfId="0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9" fillId="0" borderId="5" xfId="0" applyFont="1" applyBorder="1"/>
    <xf numFmtId="49" fontId="13" fillId="12" borderId="15" xfId="2" applyNumberFormat="1" applyFont="1" applyFill="1" applyBorder="1" applyAlignment="1">
      <alignment horizontal="center" vertical="center"/>
    </xf>
    <xf numFmtId="49" fontId="14" fillId="12" borderId="15" xfId="2" applyNumberFormat="1" applyFont="1" applyFill="1" applyBorder="1" applyAlignment="1">
      <alignment horizontal="center" vertical="center"/>
    </xf>
    <xf numFmtId="49" fontId="14" fillId="12" borderId="20" xfId="2" applyNumberFormat="1" applyFont="1" applyFill="1" applyBorder="1" applyAlignment="1">
      <alignment horizontal="center" vertical="center"/>
    </xf>
    <xf numFmtId="0" fontId="13" fillId="11" borderId="21" xfId="3" applyFont="1" applyFill="1" applyBorder="1" applyAlignment="1">
      <alignment horizontal="center" vertical="center"/>
    </xf>
    <xf numFmtId="49" fontId="13" fillId="11" borderId="22" xfId="3" applyNumberFormat="1" applyFont="1" applyFill="1" applyBorder="1" applyAlignment="1">
      <alignment horizontal="center" vertical="center"/>
    </xf>
    <xf numFmtId="0" fontId="16" fillId="14" borderId="21" xfId="0" applyFont="1" applyFill="1" applyBorder="1" applyAlignment="1">
      <alignment horizontal="center" vertical="center"/>
    </xf>
    <xf numFmtId="0" fontId="9" fillId="13" borderId="21" xfId="0" applyFont="1" applyFill="1" applyBorder="1" applyAlignment="1">
      <alignment horizontal="center" vertical="center"/>
    </xf>
    <xf numFmtId="0" fontId="16" fillId="15" borderId="21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13" borderId="21" xfId="0" applyFont="1" applyFill="1" applyBorder="1" applyAlignment="1">
      <alignment horizontal="center" vertical="center"/>
    </xf>
    <xf numFmtId="49" fontId="13" fillId="11" borderId="23" xfId="3" applyNumberFormat="1" applyFont="1" applyFill="1" applyBorder="1" applyAlignment="1">
      <alignment horizontal="center" vertical="center"/>
    </xf>
    <xf numFmtId="1" fontId="9" fillId="0" borderId="0" xfId="0" applyNumberFormat="1" applyFont="1"/>
    <xf numFmtId="0" fontId="9" fillId="9" borderId="21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 applyProtection="1">
      <alignment horizontal="center" vertical="center"/>
      <protection locked="0"/>
    </xf>
    <xf numFmtId="49" fontId="13" fillId="11" borderId="24" xfId="3" applyNumberFormat="1" applyFont="1" applyFill="1" applyBorder="1" applyAlignment="1">
      <alignment horizontal="center" vertical="center"/>
    </xf>
    <xf numFmtId="49" fontId="13" fillId="11" borderId="25" xfId="3" applyNumberFormat="1" applyFont="1" applyFill="1" applyBorder="1" applyAlignment="1">
      <alignment horizontal="center" vertical="center"/>
    </xf>
    <xf numFmtId="0" fontId="0" fillId="9" borderId="21" xfId="0" applyFill="1" applyBorder="1"/>
    <xf numFmtId="165" fontId="8" fillId="9" borderId="21" xfId="0" applyNumberFormat="1" applyFont="1" applyFill="1" applyBorder="1" applyAlignment="1">
      <alignment horizontal="center" vertical="center"/>
    </xf>
    <xf numFmtId="0" fontId="9" fillId="13" borderId="21" xfId="0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0" fontId="9" fillId="0" borderId="0" xfId="0" applyFont="1" applyFill="1"/>
    <xf numFmtId="0" fontId="10" fillId="0" borderId="0" xfId="0" applyFont="1"/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3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49" fontId="14" fillId="12" borderId="36" xfId="2" applyNumberFormat="1" applyFont="1" applyFill="1" applyBorder="1" applyAlignment="1">
      <alignment horizontal="center" vertical="center"/>
    </xf>
    <xf numFmtId="49" fontId="20" fillId="0" borderId="37" xfId="2" applyNumberFormat="1" applyFont="1" applyBorder="1" applyAlignment="1">
      <alignment horizontal="center" vertical="center"/>
    </xf>
    <xf numFmtId="49" fontId="20" fillId="16" borderId="38" xfId="2" applyNumberFormat="1" applyFont="1" applyFill="1" applyBorder="1" applyAlignment="1">
      <alignment horizontal="center" vertical="center"/>
    </xf>
    <xf numFmtId="49" fontId="13" fillId="10" borderId="22" xfId="3" applyNumberFormat="1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49" fontId="13" fillId="11" borderId="39" xfId="3" applyNumberFormat="1" applyFont="1" applyFill="1" applyBorder="1" applyAlignment="1">
      <alignment horizontal="center" vertical="center"/>
    </xf>
    <xf numFmtId="1" fontId="13" fillId="0" borderId="37" xfId="3" applyNumberFormat="1" applyFont="1" applyBorder="1" applyAlignment="1">
      <alignment horizontal="center" vertical="center"/>
    </xf>
    <xf numFmtId="49" fontId="21" fillId="11" borderId="40" xfId="3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49" fontId="21" fillId="17" borderId="40" xfId="3" applyNumberFormat="1" applyFont="1" applyFill="1" applyBorder="1" applyAlignment="1">
      <alignment horizontal="center" vertical="center"/>
    </xf>
    <xf numFmtId="49" fontId="13" fillId="11" borderId="10" xfId="3" applyNumberFormat="1" applyFont="1" applyFill="1" applyBorder="1" applyAlignment="1">
      <alignment horizontal="center" vertical="center"/>
    </xf>
    <xf numFmtId="49" fontId="21" fillId="11" borderId="41" xfId="3" applyNumberFormat="1" applyFont="1" applyFill="1" applyBorder="1" applyAlignment="1">
      <alignment horizontal="center" vertical="center"/>
    </xf>
    <xf numFmtId="165" fontId="8" fillId="0" borderId="21" xfId="0" applyNumberFormat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1" fillId="0" borderId="43" xfId="0" applyFont="1" applyBorder="1" applyAlignment="1">
      <alignment vertical="center" wrapText="1"/>
    </xf>
    <xf numFmtId="0" fontId="22" fillId="0" borderId="43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2" xfId="0" applyFont="1" applyBorder="1" applyAlignment="1">
      <alignment horizontal="center" vertical="center" wrapText="1"/>
    </xf>
    <xf numFmtId="16" fontId="26" fillId="19" borderId="2" xfId="0" applyNumberFormat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" fontId="26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" fontId="26" fillId="2" borderId="2" xfId="0" applyNumberFormat="1" applyFont="1" applyFill="1" applyBorder="1" applyAlignment="1">
      <alignment horizontal="center" vertical="center"/>
    </xf>
    <xf numFmtId="16" fontId="26" fillId="7" borderId="2" xfId="0" applyNumberFormat="1" applyFont="1" applyFill="1" applyBorder="1" applyAlignment="1">
      <alignment horizontal="center" vertical="center"/>
    </xf>
    <xf numFmtId="16" fontId="26" fillId="20" borderId="2" xfId="0" applyNumberFormat="1" applyFont="1" applyFill="1" applyBorder="1" applyAlignment="1">
      <alignment horizontal="center" vertical="center"/>
    </xf>
    <xf numFmtId="18" fontId="0" fillId="0" borderId="0" xfId="0" applyNumberFormat="1"/>
    <xf numFmtId="0" fontId="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" fontId="26" fillId="21" borderId="2" xfId="0" applyNumberFormat="1" applyFont="1" applyFill="1" applyBorder="1" applyAlignment="1">
      <alignment horizontal="center" vertical="center"/>
    </xf>
    <xf numFmtId="16" fontId="26" fillId="22" borderId="2" xfId="0" applyNumberFormat="1" applyFont="1" applyFill="1" applyBorder="1" applyAlignment="1">
      <alignment horizontal="center" vertical="center"/>
    </xf>
    <xf numFmtId="16" fontId="26" fillId="23" borderId="2" xfId="0" applyNumberFormat="1" applyFont="1" applyFill="1" applyBorder="1" applyAlignment="1">
      <alignment horizontal="center" vertical="center"/>
    </xf>
    <xf numFmtId="16" fontId="26" fillId="10" borderId="2" xfId="0" applyNumberFormat="1" applyFont="1" applyFill="1" applyBorder="1" applyAlignment="1">
      <alignment horizontal="center" vertical="center"/>
    </xf>
    <xf numFmtId="16" fontId="26" fillId="24" borderId="2" xfId="0" applyNumberFormat="1" applyFont="1" applyFill="1" applyBorder="1" applyAlignment="1">
      <alignment horizontal="center" vertical="center"/>
    </xf>
    <xf numFmtId="16" fontId="26" fillId="8" borderId="0" xfId="0" applyNumberFormat="1" applyFont="1" applyFill="1" applyAlignment="1">
      <alignment horizontal="center" vertical="center"/>
    </xf>
    <xf numFmtId="16" fontId="26" fillId="6" borderId="2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" fontId="26" fillId="8" borderId="2" xfId="0" applyNumberFormat="1" applyFont="1" applyFill="1" applyBorder="1" applyAlignment="1">
      <alignment horizontal="center" vertical="center"/>
    </xf>
    <xf numFmtId="16" fontId="26" fillId="0" borderId="0" xfId="0" applyNumberFormat="1" applyFont="1" applyAlignment="1">
      <alignment horizontal="center" vertical="center"/>
    </xf>
    <xf numFmtId="0" fontId="29" fillId="0" borderId="0" xfId="0" applyFont="1"/>
    <xf numFmtId="0" fontId="3" fillId="0" borderId="0" xfId="0" applyFont="1"/>
    <xf numFmtId="0" fontId="30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44" xfId="0" applyFont="1" applyBorder="1" applyAlignment="1">
      <alignment horizontal="center" vertical="center"/>
    </xf>
    <xf numFmtId="0" fontId="0" fillId="0" borderId="45" xfId="0" applyBorder="1"/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5" borderId="2" xfId="0" applyFont="1" applyFill="1" applyBorder="1" applyAlignment="1">
      <alignment horizontal="center" vertical="center"/>
    </xf>
    <xf numFmtId="0" fontId="0" fillId="25" borderId="45" xfId="0" applyFill="1" applyBorder="1"/>
    <xf numFmtId="0" fontId="3" fillId="0" borderId="0" xfId="0" applyFont="1" applyAlignment="1">
      <alignment horizontal="left" vertical="center"/>
    </xf>
    <xf numFmtId="0" fontId="6" fillId="25" borderId="46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25" borderId="48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6" fontId="0" fillId="0" borderId="0" xfId="0" applyNumberFormat="1"/>
    <xf numFmtId="16" fontId="26" fillId="26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2" fillId="0" borderId="0" xfId="0" applyFont="1"/>
    <xf numFmtId="0" fontId="34" fillId="0" borderId="0" xfId="0" applyFont="1"/>
    <xf numFmtId="16" fontId="34" fillId="0" borderId="2" xfId="0" applyNumberFormat="1" applyFont="1" applyBorder="1" applyAlignment="1">
      <alignment horizontal="center" vertical="center"/>
    </xf>
    <xf numFmtId="16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" fontId="34" fillId="7" borderId="2" xfId="0" applyNumberFormat="1" applyFont="1" applyFill="1" applyBorder="1" applyAlignment="1">
      <alignment horizontal="center" vertical="center"/>
    </xf>
    <xf numFmtId="16" fontId="34" fillId="10" borderId="2" xfId="0" applyNumberFormat="1" applyFont="1" applyFill="1" applyBorder="1" applyAlignment="1">
      <alignment horizontal="center" vertical="center"/>
    </xf>
    <xf numFmtId="16" fontId="34" fillId="10" borderId="0" xfId="0" applyNumberFormat="1" applyFont="1" applyFill="1" applyAlignment="1">
      <alignment horizontal="center" vertical="center"/>
    </xf>
    <xf numFmtId="16" fontId="34" fillId="22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29" xfId="0" applyFont="1" applyFill="1" applyBorder="1" applyAlignment="1">
      <alignment horizontal="center" vertical="center" wrapText="1"/>
    </xf>
    <xf numFmtId="0" fontId="13" fillId="13" borderId="29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horizontal="center" vertical="center"/>
    </xf>
    <xf numFmtId="0" fontId="10" fillId="13" borderId="29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0" fontId="15" fillId="13" borderId="16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 wrapText="1"/>
    </xf>
    <xf numFmtId="0" fontId="13" fillId="11" borderId="27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1" borderId="42" xfId="0" applyFont="1" applyFill="1" applyBorder="1" applyAlignment="1">
      <alignment horizontal="center" vertical="center" wrapText="1"/>
    </xf>
    <xf numFmtId="0" fontId="13" fillId="11" borderId="28" xfId="0" applyFont="1" applyFill="1" applyBorder="1" applyAlignment="1">
      <alignment horizontal="center" vertical="center" wrapText="1"/>
    </xf>
    <xf numFmtId="164" fontId="13" fillId="11" borderId="9" xfId="1" applyFont="1" applyFill="1" applyBorder="1" applyAlignment="1">
      <alignment horizontal="center" vertical="center" wrapText="1"/>
    </xf>
    <xf numFmtId="164" fontId="13" fillId="11" borderId="10" xfId="1" applyFont="1" applyFill="1" applyBorder="1" applyAlignment="1">
      <alignment horizontal="center" vertical="center" wrapText="1"/>
    </xf>
    <xf numFmtId="164" fontId="13" fillId="11" borderId="24" xfId="1" applyFont="1" applyFill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7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4" fillId="11" borderId="32" xfId="0" applyFont="1" applyFill="1" applyBorder="1" applyAlignment="1">
      <alignment horizontal="center" vertical="center" wrapText="1"/>
    </xf>
    <xf numFmtId="0" fontId="15" fillId="11" borderId="33" xfId="0" applyFont="1" applyFill="1" applyBorder="1" applyAlignment="1">
      <alignment horizontal="center" vertical="center"/>
    </xf>
    <xf numFmtId="0" fontId="15" fillId="11" borderId="34" xfId="0" applyFont="1" applyFill="1" applyBorder="1" applyAlignment="1">
      <alignment horizontal="center" vertical="center"/>
    </xf>
    <xf numFmtId="0" fontId="15" fillId="11" borderId="35" xfId="0" applyFont="1" applyFill="1" applyBorder="1" applyAlignment="1">
      <alignment horizontal="center" vertical="center"/>
    </xf>
    <xf numFmtId="0" fontId="15" fillId="13" borderId="35" xfId="0" applyFont="1" applyFill="1" applyBorder="1" applyAlignment="1">
      <alignment horizontal="center" vertical="center"/>
    </xf>
    <xf numFmtId="0" fontId="15" fillId="13" borderId="3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5" fillId="13" borderId="18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6" fontId="26" fillId="27" borderId="2" xfId="0" applyNumberFormat="1" applyFont="1" applyFill="1" applyBorder="1" applyAlignment="1">
      <alignment horizontal="center" vertical="center"/>
    </xf>
  </cellXfs>
  <cellStyles count="4">
    <cellStyle name="Millares 2" xfId="1"/>
    <cellStyle name="Normal" xfId="0" builtinId="0"/>
    <cellStyle name="Normal 2" xfId="2"/>
    <cellStyle name="Normal 2 2" xfId="3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211667</xdr:rowOff>
    </xdr:from>
    <xdr:to>
      <xdr:col>3</xdr:col>
      <xdr:colOff>260084</xdr:colOff>
      <xdr:row>4</xdr:row>
      <xdr:rowOff>498402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11667"/>
          <a:ext cx="3773751" cy="2572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0</xdr:row>
      <xdr:rowOff>338666</xdr:rowOff>
    </xdr:from>
    <xdr:to>
      <xdr:col>4</xdr:col>
      <xdr:colOff>6085</xdr:colOff>
      <xdr:row>5</xdr:row>
      <xdr:rowOff>53901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338666"/>
          <a:ext cx="3773751" cy="2572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1\Desktop\horario\horarioAtc\programacion%20BU%20Agosto%20real%202025%20(Autoguardado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QUINC (2)"/>
      <sheetName val="2 QUINC (2)"/>
      <sheetName val="CUENTAS 1"/>
      <sheetName val="CUENTAS 2"/>
      <sheetName val="DOM LIBR"/>
      <sheetName val="1 QUINC"/>
      <sheetName val="2 QUINC"/>
      <sheetName val="HOREX MES"/>
      <sheetName val="HOREX"/>
      <sheetName val="GRUPOS DE APOYO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AK9"/>
        </row>
        <row r="10">
          <cell r="AK10"/>
        </row>
        <row r="11">
          <cell r="AK11"/>
        </row>
        <row r="12">
          <cell r="AK12"/>
        </row>
        <row r="13">
          <cell r="AK13"/>
        </row>
        <row r="14">
          <cell r="AK14"/>
        </row>
        <row r="15">
          <cell r="AK15"/>
        </row>
        <row r="16">
          <cell r="AK16"/>
        </row>
        <row r="17">
          <cell r="AK17"/>
        </row>
        <row r="18">
          <cell r="AK18"/>
        </row>
        <row r="19">
          <cell r="AK19"/>
        </row>
        <row r="20">
          <cell r="AK20"/>
        </row>
        <row r="21">
          <cell r="AK21"/>
        </row>
        <row r="22">
          <cell r="AK22"/>
        </row>
        <row r="23">
          <cell r="AK23"/>
        </row>
        <row r="24">
          <cell r="AK24"/>
        </row>
        <row r="25">
          <cell r="AK25"/>
        </row>
        <row r="26">
          <cell r="AK26"/>
        </row>
        <row r="27">
          <cell r="AK27"/>
        </row>
        <row r="28">
          <cell r="AK28"/>
        </row>
        <row r="29">
          <cell r="AK29"/>
        </row>
        <row r="30">
          <cell r="AK30"/>
        </row>
        <row r="31">
          <cell r="AK31"/>
        </row>
        <row r="32">
          <cell r="AK32"/>
        </row>
      </sheetData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id="1" name="Tabla1" displayName="Tabla1" ref="BA1:BF27" totalsRowShown="0">
  <autoFilter ref="BA1:BF27"/>
  <tableColumns count="6">
    <tableColumn id="1" name="NRAN">
      <calculatedColumnFormula>SUM(AH2:AP2)/6</calculatedColumnFormula>
    </tableColumn>
    <tableColumn id="2" name="DAST">
      <calculatedColumnFormula>(SUM(S2:Z2)/4)+(AV2/4)</calculatedColumnFormula>
    </tableColumn>
    <tableColumn id="3" name="NANT">
      <calculatedColumnFormula>SUM(AA2:AG2)/6</calculatedColumnFormula>
    </tableColumn>
    <tableColumn id="4" name="DIURNAS">
      <calculatedColumnFormula>SUM(H2:Q2)/6</calculatedColumnFormula>
    </tableColumn>
    <tableColumn id="5" name="5AM">
      <calculatedColumnFormula>SUM(B2:G2)+AU2</calculatedColumnFormula>
    </tableColumn>
    <tableColumn id="6" name="Columna1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DY220"/>
  <sheetViews>
    <sheetView zoomScale="30" zoomScaleNormal="30" workbookViewId="0">
      <selection activeCell="H12" sqref="H12"/>
    </sheetView>
  </sheetViews>
  <sheetFormatPr baseColWidth="10" defaultColWidth="0" defaultRowHeight="0" customHeight="1" zeroHeight="1" x14ac:dyDescent="0.35"/>
  <cols>
    <col min="1" max="1" width="10.7265625" style="61" customWidth="1"/>
    <col min="2" max="2" width="20.81640625" style="61" bestFit="1" customWidth="1"/>
    <col min="3" max="3" width="24.1796875" style="61" bestFit="1" customWidth="1"/>
    <col min="4" max="4" width="11.54296875" style="61" bestFit="1" customWidth="1"/>
    <col min="5" max="5" width="12.1796875" style="61" customWidth="1"/>
    <col min="6" max="6" width="11.54296875" style="61" bestFit="1" customWidth="1"/>
    <col min="7" max="7" width="13.1796875" style="61" customWidth="1"/>
    <col min="8" max="8" width="11.81640625" style="61" bestFit="1" customWidth="1"/>
    <col min="9" max="9" width="13.1796875" style="61" bestFit="1" customWidth="1"/>
    <col min="10" max="10" width="11.54296875" style="61" bestFit="1" customWidth="1"/>
    <col min="11" max="11" width="12.1796875" style="61" bestFit="1" customWidth="1"/>
    <col min="12" max="12" width="11.54296875" style="61" bestFit="1" customWidth="1"/>
    <col min="13" max="13" width="13.1796875" style="61" bestFit="1" customWidth="1"/>
    <col min="14" max="14" width="11.54296875" style="61" customWidth="1"/>
    <col min="15" max="15" width="13.1796875" style="61" bestFit="1" customWidth="1"/>
    <col min="16" max="16" width="11.54296875" style="61" customWidth="1"/>
    <col min="17" max="17" width="12.1796875" style="61" customWidth="1"/>
    <col min="18" max="18" width="11" style="61" bestFit="1" customWidth="1"/>
    <col min="19" max="19" width="13.1796875" style="61" bestFit="1" customWidth="1"/>
    <col min="20" max="20" width="11.81640625" style="61" bestFit="1" customWidth="1"/>
    <col min="21" max="21" width="13.1796875" style="61" bestFit="1" customWidth="1"/>
    <col min="22" max="22" width="11.54296875" style="61" customWidth="1"/>
    <col min="23" max="23" width="12.1796875" style="61" customWidth="1"/>
    <col min="24" max="24" width="11.54296875" style="61" bestFit="1" customWidth="1"/>
    <col min="25" max="25" width="13.1796875" style="61" bestFit="1" customWidth="1"/>
    <col min="26" max="26" width="11.54296875" style="61" customWidth="1"/>
    <col min="27" max="27" width="13.1796875" style="61" bestFit="1" customWidth="1"/>
    <col min="28" max="28" width="11.54296875" style="61" customWidth="1"/>
    <col min="29" max="29" width="13.1796875" style="87" bestFit="1" customWidth="1"/>
    <col min="30" max="30" width="11.54296875" style="61" customWidth="1"/>
    <col min="31" max="31" width="13.1796875" style="61" bestFit="1" customWidth="1"/>
    <col min="32" max="32" width="11" style="61" bestFit="1" customWidth="1"/>
    <col min="33" max="33" width="19" style="61" bestFit="1" customWidth="1"/>
    <col min="34" max="34" width="11.26953125" style="61" customWidth="1"/>
    <col min="35" max="16384" width="0" style="61" hidden="1"/>
  </cols>
  <sheetData>
    <row r="1" spans="1:34 16353:16353" ht="45" customHeight="1" x14ac:dyDescent="0.35">
      <c r="A1" s="186"/>
      <c r="B1" s="186"/>
      <c r="C1" s="186"/>
      <c r="D1" s="186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  <c r="AD1" s="33"/>
      <c r="AE1" s="33"/>
      <c r="AF1" s="33"/>
      <c r="AG1" s="33"/>
    </row>
    <row r="2" spans="1:34 16353:16353" ht="45" customHeight="1" x14ac:dyDescent="0.35">
      <c r="A2" s="187"/>
      <c r="B2" s="187"/>
      <c r="C2" s="187"/>
      <c r="D2" s="187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4"/>
      <c r="AD2" s="33"/>
      <c r="AE2" s="33"/>
      <c r="AF2" s="33"/>
      <c r="AG2" s="33"/>
    </row>
    <row r="3" spans="1:34 16353:16353" ht="45" customHeight="1" x14ac:dyDescent="0.35">
      <c r="A3" s="187"/>
      <c r="B3" s="187"/>
      <c r="C3" s="187"/>
      <c r="D3" s="187"/>
      <c r="E3" s="188" t="s">
        <v>42</v>
      </c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</row>
    <row r="4" spans="1:34 16353:16353" ht="45" customHeight="1" thickBot="1" x14ac:dyDescent="0.4">
      <c r="A4" s="187"/>
      <c r="B4" s="187"/>
      <c r="C4" s="187"/>
      <c r="D4" s="187"/>
      <c r="E4" s="189" t="s">
        <v>43</v>
      </c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</row>
    <row r="5" spans="1:34 16353:16353" s="62" customFormat="1" ht="45" customHeight="1" thickTop="1" thickBot="1" x14ac:dyDescent="0.55000000000000004">
      <c r="A5" s="187"/>
      <c r="B5" s="187"/>
      <c r="C5" s="187"/>
      <c r="D5" s="187"/>
      <c r="E5" s="190" t="s">
        <v>103</v>
      </c>
      <c r="F5" s="191"/>
      <c r="G5" s="191"/>
      <c r="H5" s="191"/>
      <c r="I5" s="191"/>
      <c r="J5" s="191"/>
      <c r="K5" s="191"/>
      <c r="L5" s="192"/>
      <c r="M5" s="193" t="s">
        <v>45</v>
      </c>
      <c r="N5" s="194"/>
      <c r="O5" s="194"/>
      <c r="P5" s="194"/>
      <c r="Q5" s="194"/>
      <c r="R5" s="194"/>
      <c r="S5" s="194"/>
      <c r="T5" s="194"/>
      <c r="U5" s="194"/>
      <c r="V5" s="194"/>
      <c r="W5" s="195"/>
      <c r="X5" s="196" t="s">
        <v>46</v>
      </c>
      <c r="Y5" s="197"/>
      <c r="Z5" s="197"/>
      <c r="AA5" s="197"/>
      <c r="AB5" s="197"/>
      <c r="AC5" s="197"/>
      <c r="AD5" s="197"/>
      <c r="AE5" s="197"/>
      <c r="AF5" s="197"/>
      <c r="AG5" s="198"/>
      <c r="AH5"/>
    </row>
    <row r="6" spans="1:34 16353:16353" s="64" customFormat="1" ht="45" customHeight="1" thickTop="1" thickBot="1" x14ac:dyDescent="0.4">
      <c r="A6" s="169" t="s">
        <v>104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1"/>
      <c r="M6" s="172" t="s">
        <v>48</v>
      </c>
      <c r="N6" s="173"/>
      <c r="O6" s="173"/>
      <c r="P6" s="173"/>
      <c r="Q6" s="173"/>
      <c r="R6" s="173"/>
      <c r="S6" s="173"/>
      <c r="T6" s="173"/>
      <c r="U6" s="173"/>
      <c r="V6" s="173"/>
      <c r="W6" s="174"/>
      <c r="X6" s="175" t="s">
        <v>49</v>
      </c>
      <c r="Y6" s="176"/>
      <c r="Z6" s="176"/>
      <c r="AA6" s="176"/>
      <c r="AB6" s="176"/>
      <c r="AC6" s="176"/>
      <c r="AD6" s="176"/>
      <c r="AE6" s="176"/>
      <c r="AF6" s="176"/>
      <c r="AG6" s="177"/>
      <c r="AH6" s="63"/>
    </row>
    <row r="7" spans="1:34 16353:16353" s="64" customFormat="1" ht="45" customHeight="1" thickTop="1" thickBot="1" x14ac:dyDescent="0.4">
      <c r="A7" s="178" t="s">
        <v>50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80"/>
      <c r="AH7"/>
    </row>
    <row r="8" spans="1:34 16353:16353" s="64" customFormat="1" ht="45" customHeight="1" thickTop="1" thickBot="1" x14ac:dyDescent="0.4">
      <c r="A8" s="39" t="s">
        <v>51</v>
      </c>
      <c r="B8" s="40" t="s">
        <v>52</v>
      </c>
      <c r="C8" s="181" t="s">
        <v>105</v>
      </c>
      <c r="D8" s="182"/>
      <c r="E8" s="183" t="s">
        <v>106</v>
      </c>
      <c r="F8" s="182"/>
      <c r="G8" s="184" t="s">
        <v>107</v>
      </c>
      <c r="H8" s="185"/>
      <c r="I8" s="161" t="s">
        <v>108</v>
      </c>
      <c r="J8" s="162"/>
      <c r="K8" s="161" t="s">
        <v>109</v>
      </c>
      <c r="L8" s="162"/>
      <c r="M8" s="161" t="s">
        <v>110</v>
      </c>
      <c r="N8" s="162"/>
      <c r="O8" s="159" t="s">
        <v>111</v>
      </c>
      <c r="P8" s="160"/>
      <c r="Q8" s="161" t="s">
        <v>112</v>
      </c>
      <c r="R8" s="162"/>
      <c r="S8" s="161" t="s">
        <v>113</v>
      </c>
      <c r="T8" s="162"/>
      <c r="U8" s="159" t="s">
        <v>114</v>
      </c>
      <c r="V8" s="160"/>
      <c r="W8" s="161" t="s">
        <v>115</v>
      </c>
      <c r="X8" s="162"/>
      <c r="Y8" s="161" t="s">
        <v>116</v>
      </c>
      <c r="Z8" s="162"/>
      <c r="AA8" s="161" t="s">
        <v>117</v>
      </c>
      <c r="AB8" s="162"/>
      <c r="AC8" s="161" t="s">
        <v>118</v>
      </c>
      <c r="AD8" s="162"/>
      <c r="AE8" s="161" t="s">
        <v>119</v>
      </c>
      <c r="AF8" s="162"/>
      <c r="AG8" s="65" t="s">
        <v>52</v>
      </c>
      <c r="AH8" s="66"/>
      <c r="XDY8" s="67" t="s">
        <v>52</v>
      </c>
    </row>
    <row r="9" spans="1:34 16353:16353" ht="45" customHeight="1" thickTop="1" thickBot="1" x14ac:dyDescent="0.4">
      <c r="A9" s="42">
        <v>1</v>
      </c>
      <c r="B9" s="68" t="s">
        <v>16</v>
      </c>
      <c r="C9" s="69" t="s">
        <v>77</v>
      </c>
      <c r="D9" s="69"/>
      <c r="E9" s="69" t="s">
        <v>70</v>
      </c>
      <c r="F9" s="69" t="s">
        <v>77</v>
      </c>
      <c r="G9" s="45" t="s">
        <v>71</v>
      </c>
      <c r="H9" s="48"/>
      <c r="I9" s="69" t="s">
        <v>72</v>
      </c>
      <c r="J9" s="69"/>
      <c r="K9" s="69" t="s">
        <v>74</v>
      </c>
      <c r="L9" s="69"/>
      <c r="M9" s="69" t="s">
        <v>72</v>
      </c>
      <c r="N9" s="69"/>
      <c r="O9" s="45" t="s">
        <v>71</v>
      </c>
      <c r="P9" s="48"/>
      <c r="Q9" s="69" t="s">
        <v>72</v>
      </c>
      <c r="R9" s="69"/>
      <c r="S9" s="69" t="s">
        <v>70</v>
      </c>
      <c r="T9" s="69"/>
      <c r="U9" s="45" t="s">
        <v>71</v>
      </c>
      <c r="V9" s="48"/>
      <c r="W9" s="69" t="s">
        <v>74</v>
      </c>
      <c r="X9" s="69"/>
      <c r="Y9" s="69" t="s">
        <v>77</v>
      </c>
      <c r="Z9" s="69" t="s">
        <v>88</v>
      </c>
      <c r="AA9" s="69" t="s">
        <v>73</v>
      </c>
      <c r="AB9" s="69"/>
      <c r="AC9" s="69" t="s">
        <v>73</v>
      </c>
      <c r="AD9" s="69" t="s">
        <v>88</v>
      </c>
      <c r="AE9" s="69" t="s">
        <v>73</v>
      </c>
      <c r="AF9" s="69" t="s">
        <v>88</v>
      </c>
      <c r="AG9" s="70" t="s">
        <v>16</v>
      </c>
      <c r="AH9" s="71"/>
      <c r="XDY9" s="72" t="s">
        <v>16</v>
      </c>
    </row>
    <row r="10" spans="1:34 16353:16353" ht="45" customHeight="1" thickTop="1" thickBot="1" x14ac:dyDescent="0.4">
      <c r="A10" s="42">
        <v>2</v>
      </c>
      <c r="B10" s="68" t="s">
        <v>17</v>
      </c>
      <c r="C10" s="69" t="s">
        <v>70</v>
      </c>
      <c r="D10" s="69"/>
      <c r="E10" s="73" t="s">
        <v>86</v>
      </c>
      <c r="F10" s="69" t="s">
        <v>70</v>
      </c>
      <c r="G10" s="45" t="s">
        <v>85</v>
      </c>
      <c r="H10" s="45"/>
      <c r="I10" s="73" t="s">
        <v>79</v>
      </c>
      <c r="J10" s="73" t="s">
        <v>85</v>
      </c>
      <c r="K10" s="69" t="s">
        <v>72</v>
      </c>
      <c r="L10" s="69"/>
      <c r="M10" s="73" t="s">
        <v>86</v>
      </c>
      <c r="N10" s="73" t="s">
        <v>87</v>
      </c>
      <c r="O10" s="45" t="s">
        <v>87</v>
      </c>
      <c r="P10" s="45"/>
      <c r="Q10" s="69" t="s">
        <v>74</v>
      </c>
      <c r="R10" s="69"/>
      <c r="S10" s="69" t="s">
        <v>70</v>
      </c>
      <c r="T10" s="69"/>
      <c r="U10" s="45" t="s">
        <v>83</v>
      </c>
      <c r="V10" s="45"/>
      <c r="W10" s="69" t="s">
        <v>74</v>
      </c>
      <c r="X10" s="69"/>
      <c r="Y10" s="73" t="s">
        <v>80</v>
      </c>
      <c r="Z10" s="73" t="s">
        <v>81</v>
      </c>
      <c r="AA10" s="69" t="s">
        <v>70</v>
      </c>
      <c r="AB10" s="69"/>
      <c r="AC10" s="73" t="s">
        <v>78</v>
      </c>
      <c r="AD10" s="73" t="s">
        <v>12</v>
      </c>
      <c r="AE10" s="73" t="s">
        <v>82</v>
      </c>
      <c r="AF10" s="73"/>
      <c r="AG10" s="70" t="s">
        <v>17</v>
      </c>
      <c r="AH10" s="71"/>
      <c r="XDY10" s="74" t="s">
        <v>17</v>
      </c>
    </row>
    <row r="11" spans="1:34 16353:16353" ht="45" customHeight="1" thickTop="1" thickBot="1" x14ac:dyDescent="0.4">
      <c r="A11" s="42">
        <v>3</v>
      </c>
      <c r="B11" s="68" t="s">
        <v>18</v>
      </c>
      <c r="C11" s="69" t="s">
        <v>75</v>
      </c>
      <c r="D11" s="69"/>
      <c r="E11" s="69" t="s">
        <v>75</v>
      </c>
      <c r="F11" s="69" t="s">
        <v>76</v>
      </c>
      <c r="G11" s="48" t="s">
        <v>77</v>
      </c>
      <c r="H11" s="48"/>
      <c r="I11" s="69" t="s">
        <v>75</v>
      </c>
      <c r="J11" s="69" t="s">
        <v>76</v>
      </c>
      <c r="K11" s="69" t="s">
        <v>74</v>
      </c>
      <c r="L11" s="69"/>
      <c r="M11" s="69" t="s">
        <v>88</v>
      </c>
      <c r="N11" s="69"/>
      <c r="O11" s="48" t="s">
        <v>88</v>
      </c>
      <c r="P11" s="48"/>
      <c r="Q11" s="69" t="s">
        <v>70</v>
      </c>
      <c r="R11" s="69"/>
      <c r="S11" s="69" t="s">
        <v>77</v>
      </c>
      <c r="T11" s="69" t="s">
        <v>88</v>
      </c>
      <c r="U11" s="48" t="s">
        <v>75</v>
      </c>
      <c r="V11" s="48"/>
      <c r="W11" s="69" t="s">
        <v>75</v>
      </c>
      <c r="X11" s="69" t="s">
        <v>76</v>
      </c>
      <c r="Y11" s="69" t="s">
        <v>74</v>
      </c>
      <c r="Z11" s="69"/>
      <c r="AA11" s="69" t="s">
        <v>75</v>
      </c>
      <c r="AB11" s="69" t="s">
        <v>76</v>
      </c>
      <c r="AC11" s="69" t="s">
        <v>77</v>
      </c>
      <c r="AD11" s="69"/>
      <c r="AE11" s="69" t="s">
        <v>70</v>
      </c>
      <c r="AF11" s="69"/>
      <c r="AG11" s="75" t="s">
        <v>18</v>
      </c>
      <c r="AH11" s="71"/>
      <c r="XDY11" s="76" t="s">
        <v>18</v>
      </c>
    </row>
    <row r="12" spans="1:34 16353:16353" ht="45" customHeight="1" thickTop="1" thickBot="1" x14ac:dyDescent="0.4">
      <c r="A12" s="42">
        <v>4</v>
      </c>
      <c r="B12" s="68" t="s">
        <v>19</v>
      </c>
      <c r="C12" s="69" t="s">
        <v>76</v>
      </c>
      <c r="D12" s="69"/>
      <c r="E12" s="69" t="s">
        <v>77</v>
      </c>
      <c r="F12" s="69"/>
      <c r="G12" s="45" t="s">
        <v>71</v>
      </c>
      <c r="H12" s="48"/>
      <c r="I12" s="69" t="s">
        <v>74</v>
      </c>
      <c r="J12" s="69"/>
      <c r="K12" s="69" t="s">
        <v>76</v>
      </c>
      <c r="L12" s="69"/>
      <c r="M12" s="69" t="s">
        <v>77</v>
      </c>
      <c r="N12" s="69"/>
      <c r="O12" s="45" t="s">
        <v>71</v>
      </c>
      <c r="P12" s="48"/>
      <c r="Q12" s="69" t="s">
        <v>77</v>
      </c>
      <c r="R12" s="69" t="s">
        <v>88</v>
      </c>
      <c r="S12" s="69" t="s">
        <v>70</v>
      </c>
      <c r="T12" s="69"/>
      <c r="U12" s="45" t="s">
        <v>71</v>
      </c>
      <c r="V12" s="48"/>
      <c r="W12" s="69" t="s">
        <v>77</v>
      </c>
      <c r="X12" s="69" t="s">
        <v>88</v>
      </c>
      <c r="Y12" s="69" t="s">
        <v>75</v>
      </c>
      <c r="Z12" s="69"/>
      <c r="AA12" s="69" t="s">
        <v>74</v>
      </c>
      <c r="AB12" s="69"/>
      <c r="AC12" s="69" t="s">
        <v>75</v>
      </c>
      <c r="AD12" s="69" t="s">
        <v>76</v>
      </c>
      <c r="AE12" s="69" t="s">
        <v>77</v>
      </c>
      <c r="AF12" s="69"/>
      <c r="AG12" s="70" t="s">
        <v>19</v>
      </c>
      <c r="AH12" s="71"/>
      <c r="XDY12" s="72" t="s">
        <v>19</v>
      </c>
    </row>
    <row r="13" spans="1:34 16353:16353" ht="45" customHeight="1" thickTop="1" thickBot="1" x14ac:dyDescent="0.4">
      <c r="A13" s="42">
        <v>5</v>
      </c>
      <c r="B13" s="68" t="s">
        <v>20</v>
      </c>
      <c r="C13" s="69" t="s">
        <v>88</v>
      </c>
      <c r="D13" s="69"/>
      <c r="E13" s="69" t="s">
        <v>70</v>
      </c>
      <c r="F13" s="69"/>
      <c r="G13" s="48" t="s">
        <v>75</v>
      </c>
      <c r="H13" s="48"/>
      <c r="I13" s="69" t="s">
        <v>77</v>
      </c>
      <c r="J13" s="69" t="s">
        <v>88</v>
      </c>
      <c r="K13" s="69" t="s">
        <v>75</v>
      </c>
      <c r="L13" s="69"/>
      <c r="M13" s="69" t="s">
        <v>74</v>
      </c>
      <c r="N13" s="69"/>
      <c r="O13" s="48" t="s">
        <v>75</v>
      </c>
      <c r="P13" s="48"/>
      <c r="Q13" s="69" t="s">
        <v>70</v>
      </c>
      <c r="R13" s="69"/>
      <c r="S13" s="69" t="s">
        <v>75</v>
      </c>
      <c r="T13" s="69" t="s">
        <v>76</v>
      </c>
      <c r="U13" s="45" t="s">
        <v>71</v>
      </c>
      <c r="V13" s="48"/>
      <c r="W13" s="69" t="s">
        <v>90</v>
      </c>
      <c r="X13" s="69"/>
      <c r="Y13" s="69" t="s">
        <v>90</v>
      </c>
      <c r="Z13" s="69"/>
      <c r="AA13" s="69" t="s">
        <v>90</v>
      </c>
      <c r="AB13" s="69"/>
      <c r="AC13" s="69" t="s">
        <v>90</v>
      </c>
      <c r="AD13" s="69"/>
      <c r="AE13" s="69" t="s">
        <v>90</v>
      </c>
      <c r="AF13" s="69"/>
      <c r="AG13" s="70" t="s">
        <v>20</v>
      </c>
      <c r="AH13" s="71"/>
      <c r="XDY13" s="72" t="s">
        <v>20</v>
      </c>
    </row>
    <row r="14" spans="1:34 16353:16353" ht="45" customHeight="1" thickTop="1" thickBot="1" x14ac:dyDescent="0.4">
      <c r="A14" s="42">
        <v>6</v>
      </c>
      <c r="B14" s="68" t="s">
        <v>21</v>
      </c>
      <c r="C14" s="73" t="s">
        <v>82</v>
      </c>
      <c r="D14" s="73"/>
      <c r="E14" s="69" t="s">
        <v>70</v>
      </c>
      <c r="F14" s="69"/>
      <c r="G14" s="48" t="s">
        <v>83</v>
      </c>
      <c r="H14" s="48"/>
      <c r="I14" s="69" t="s">
        <v>74</v>
      </c>
      <c r="J14" s="69"/>
      <c r="K14" s="73" t="s">
        <v>80</v>
      </c>
      <c r="L14" s="73" t="s">
        <v>81</v>
      </c>
      <c r="M14" s="69" t="s">
        <v>70</v>
      </c>
      <c r="N14" s="69"/>
      <c r="O14" s="45" t="s">
        <v>83</v>
      </c>
      <c r="P14" s="45"/>
      <c r="Q14" s="73" t="s">
        <v>78</v>
      </c>
      <c r="R14" s="73" t="s">
        <v>12</v>
      </c>
      <c r="S14" s="77" t="s">
        <v>80</v>
      </c>
      <c r="T14" s="77" t="s">
        <v>91</v>
      </c>
      <c r="U14" s="45" t="s">
        <v>87</v>
      </c>
      <c r="V14" s="45"/>
      <c r="W14" s="69" t="s">
        <v>83</v>
      </c>
      <c r="X14" s="69" t="s">
        <v>84</v>
      </c>
      <c r="Y14" s="73" t="s">
        <v>82</v>
      </c>
      <c r="Z14" s="78"/>
      <c r="AA14" s="73" t="s">
        <v>86</v>
      </c>
      <c r="AB14" s="73" t="s">
        <v>87</v>
      </c>
      <c r="AC14" s="69" t="s">
        <v>74</v>
      </c>
      <c r="AD14" s="69"/>
      <c r="AE14" s="69" t="s">
        <v>79</v>
      </c>
      <c r="AF14" s="69" t="s">
        <v>85</v>
      </c>
      <c r="AG14" s="70" t="s">
        <v>21</v>
      </c>
      <c r="AH14" s="71"/>
      <c r="XDY14" s="72" t="s">
        <v>21</v>
      </c>
    </row>
    <row r="15" spans="1:34 16353:16353" ht="45" customHeight="1" thickTop="1" thickBot="1" x14ac:dyDescent="0.4">
      <c r="A15" s="42">
        <v>7</v>
      </c>
      <c r="B15" s="68" t="s">
        <v>22</v>
      </c>
      <c r="C15" s="69" t="s">
        <v>70</v>
      </c>
      <c r="D15" s="69"/>
      <c r="E15" s="69" t="s">
        <v>88</v>
      </c>
      <c r="F15" s="69"/>
      <c r="G15" s="48" t="s">
        <v>88</v>
      </c>
      <c r="H15" s="48"/>
      <c r="I15" s="69" t="s">
        <v>74</v>
      </c>
      <c r="J15" s="69"/>
      <c r="K15" s="69" t="s">
        <v>77</v>
      </c>
      <c r="L15" s="69" t="s">
        <v>88</v>
      </c>
      <c r="M15" s="69" t="s">
        <v>75</v>
      </c>
      <c r="N15" s="69" t="s">
        <v>76</v>
      </c>
      <c r="O15" s="48" t="s">
        <v>77</v>
      </c>
      <c r="P15" s="48"/>
      <c r="Q15" s="69" t="s">
        <v>75</v>
      </c>
      <c r="R15" s="69" t="s">
        <v>76</v>
      </c>
      <c r="S15" s="69" t="s">
        <v>70</v>
      </c>
      <c r="T15" s="69"/>
      <c r="U15" s="48" t="s">
        <v>77</v>
      </c>
      <c r="V15" s="48"/>
      <c r="W15" s="69" t="s">
        <v>74</v>
      </c>
      <c r="X15" s="69"/>
      <c r="Y15" s="69" t="s">
        <v>76</v>
      </c>
      <c r="Z15" s="69"/>
      <c r="AA15" s="69" t="s">
        <v>77</v>
      </c>
      <c r="AB15" s="69" t="s">
        <v>88</v>
      </c>
      <c r="AC15" s="69" t="s">
        <v>70</v>
      </c>
      <c r="AD15" s="69"/>
      <c r="AE15" s="69" t="s">
        <v>75</v>
      </c>
      <c r="AF15" s="69" t="s">
        <v>76</v>
      </c>
      <c r="AG15" s="70" t="s">
        <v>22</v>
      </c>
      <c r="AH15" s="71"/>
      <c r="XDY15" s="72" t="s">
        <v>22</v>
      </c>
    </row>
    <row r="16" spans="1:34 16353:16353" ht="45" customHeight="1" thickTop="1" thickBot="1" x14ac:dyDescent="0.4">
      <c r="A16" s="42">
        <v>8</v>
      </c>
      <c r="B16" s="68" t="s">
        <v>23</v>
      </c>
      <c r="C16" s="69" t="s">
        <v>79</v>
      </c>
      <c r="D16" s="69" t="s">
        <v>85</v>
      </c>
      <c r="E16" s="69" t="s">
        <v>83</v>
      </c>
      <c r="F16" s="69" t="s">
        <v>84</v>
      </c>
      <c r="G16" s="45" t="s">
        <v>76</v>
      </c>
      <c r="H16" s="45"/>
      <c r="I16" s="73" t="s">
        <v>86</v>
      </c>
      <c r="J16" s="73" t="s">
        <v>87</v>
      </c>
      <c r="K16" s="69" t="s">
        <v>72</v>
      </c>
      <c r="L16" s="69"/>
      <c r="M16" s="73" t="s">
        <v>78</v>
      </c>
      <c r="N16" s="73" t="s">
        <v>12</v>
      </c>
      <c r="O16" s="45" t="s">
        <v>78</v>
      </c>
      <c r="P16" s="45"/>
      <c r="Q16" s="69" t="s">
        <v>74</v>
      </c>
      <c r="R16" s="69"/>
      <c r="S16" s="69" t="s">
        <v>70</v>
      </c>
      <c r="T16" s="69"/>
      <c r="U16" s="45" t="s">
        <v>78</v>
      </c>
      <c r="V16" s="45"/>
      <c r="W16" s="69" t="s">
        <v>90</v>
      </c>
      <c r="X16" s="69"/>
      <c r="Y16" s="69" t="s">
        <v>90</v>
      </c>
      <c r="Z16" s="69"/>
      <c r="AA16" s="69" t="s">
        <v>90</v>
      </c>
      <c r="AB16" s="69"/>
      <c r="AC16" s="69" t="s">
        <v>90</v>
      </c>
      <c r="AD16" s="69"/>
      <c r="AE16" s="69" t="s">
        <v>90</v>
      </c>
      <c r="AF16" s="69"/>
      <c r="AG16" s="70" t="s">
        <v>23</v>
      </c>
      <c r="AH16" s="71"/>
      <c r="XDY16" s="72" t="s">
        <v>23</v>
      </c>
    </row>
    <row r="17" spans="1:34 16353:16353" ht="45" customHeight="1" thickTop="1" thickBot="1" x14ac:dyDescent="0.4">
      <c r="A17" s="42">
        <v>9</v>
      </c>
      <c r="B17" s="68" t="s">
        <v>24</v>
      </c>
      <c r="C17" s="69" t="s">
        <v>80</v>
      </c>
      <c r="D17" s="69" t="s">
        <v>81</v>
      </c>
      <c r="E17" s="73" t="s">
        <v>85</v>
      </c>
      <c r="F17" s="73"/>
      <c r="G17" s="48" t="s">
        <v>79</v>
      </c>
      <c r="H17" s="48"/>
      <c r="I17" s="69" t="s">
        <v>83</v>
      </c>
      <c r="J17" s="69" t="s">
        <v>84</v>
      </c>
      <c r="K17" s="69" t="s">
        <v>82</v>
      </c>
      <c r="L17" s="69"/>
      <c r="M17" s="69" t="s">
        <v>74</v>
      </c>
      <c r="N17" s="69"/>
      <c r="O17" s="48" t="s">
        <v>76</v>
      </c>
      <c r="P17" s="48"/>
      <c r="Q17" s="69" t="s">
        <v>70</v>
      </c>
      <c r="R17" s="69"/>
      <c r="S17" s="73" t="s">
        <v>78</v>
      </c>
      <c r="T17" s="73" t="s">
        <v>12</v>
      </c>
      <c r="U17" s="45" t="s">
        <v>84</v>
      </c>
      <c r="V17" s="45"/>
      <c r="W17" s="69" t="s">
        <v>74</v>
      </c>
      <c r="X17" s="69"/>
      <c r="Y17" s="69" t="s">
        <v>79</v>
      </c>
      <c r="Z17" s="69" t="s">
        <v>85</v>
      </c>
      <c r="AA17" s="73" t="s">
        <v>82</v>
      </c>
      <c r="AB17" s="78"/>
      <c r="AC17" s="69" t="s">
        <v>83</v>
      </c>
      <c r="AD17" s="69" t="s">
        <v>84</v>
      </c>
      <c r="AE17" s="69" t="s">
        <v>70</v>
      </c>
      <c r="AF17" s="69"/>
      <c r="AG17" s="70" t="s">
        <v>24</v>
      </c>
      <c r="AH17" s="71"/>
      <c r="XDY17" s="74" t="s">
        <v>24</v>
      </c>
    </row>
    <row r="18" spans="1:34 16353:16353" s="79" customFormat="1" ht="45" customHeight="1" thickTop="1" thickBot="1" x14ac:dyDescent="0.4">
      <c r="A18" s="42">
        <v>10</v>
      </c>
      <c r="B18" s="68" t="s">
        <v>25</v>
      </c>
      <c r="C18" s="69" t="s">
        <v>92</v>
      </c>
      <c r="D18" s="69" t="s">
        <v>93</v>
      </c>
      <c r="E18" s="69" t="s">
        <v>70</v>
      </c>
      <c r="F18" s="69"/>
      <c r="G18" s="48" t="s">
        <v>78</v>
      </c>
      <c r="H18" s="48"/>
      <c r="I18" s="69" t="s">
        <v>74</v>
      </c>
      <c r="J18" s="69"/>
      <c r="K18" s="69" t="s">
        <v>79</v>
      </c>
      <c r="L18" s="69" t="s">
        <v>85</v>
      </c>
      <c r="M18" s="69" t="s">
        <v>70</v>
      </c>
      <c r="N18" s="69"/>
      <c r="O18" s="52" t="s">
        <v>12</v>
      </c>
      <c r="P18" s="48"/>
      <c r="Q18" s="73" t="s">
        <v>86</v>
      </c>
      <c r="R18" s="73" t="s">
        <v>87</v>
      </c>
      <c r="S18" s="69" t="s">
        <v>83</v>
      </c>
      <c r="T18" s="69" t="s">
        <v>84</v>
      </c>
      <c r="U18" s="45" t="s">
        <v>88</v>
      </c>
      <c r="V18" s="45"/>
      <c r="W18" s="73" t="s">
        <v>99</v>
      </c>
      <c r="X18" s="73"/>
      <c r="Y18" s="73" t="s">
        <v>78</v>
      </c>
      <c r="Z18" s="73" t="s">
        <v>12</v>
      </c>
      <c r="AA18" s="69" t="s">
        <v>79</v>
      </c>
      <c r="AB18" s="69" t="s">
        <v>85</v>
      </c>
      <c r="AC18" s="69" t="s">
        <v>74</v>
      </c>
      <c r="AD18" s="69"/>
      <c r="AE18" s="73" t="s">
        <v>78</v>
      </c>
      <c r="AF18" s="73" t="s">
        <v>12</v>
      </c>
      <c r="AG18" s="70" t="s">
        <v>25</v>
      </c>
      <c r="AH18" s="71"/>
      <c r="XDY18" s="72" t="s">
        <v>25</v>
      </c>
    </row>
    <row r="19" spans="1:34 16353:16353" ht="45" customHeight="1" thickTop="1" thickBot="1" x14ac:dyDescent="0.4">
      <c r="A19" s="42">
        <v>11</v>
      </c>
      <c r="B19" s="68" t="s">
        <v>26</v>
      </c>
      <c r="C19" s="73" t="s">
        <v>83</v>
      </c>
      <c r="D19" s="73" t="s">
        <v>84</v>
      </c>
      <c r="E19" s="69" t="s">
        <v>70</v>
      </c>
      <c r="F19" s="69"/>
      <c r="G19" s="48" t="s">
        <v>86</v>
      </c>
      <c r="H19" s="48"/>
      <c r="I19" s="69" t="s">
        <v>74</v>
      </c>
      <c r="J19" s="69"/>
      <c r="K19" s="73" t="s">
        <v>92</v>
      </c>
      <c r="L19" s="73" t="s">
        <v>98</v>
      </c>
      <c r="M19" s="69" t="s">
        <v>70</v>
      </c>
      <c r="N19" s="69"/>
      <c r="O19" s="48" t="s">
        <v>84</v>
      </c>
      <c r="P19" s="48"/>
      <c r="Q19" s="73" t="s">
        <v>82</v>
      </c>
      <c r="R19" s="73"/>
      <c r="S19" s="73" t="s">
        <v>86</v>
      </c>
      <c r="T19" s="73" t="s">
        <v>87</v>
      </c>
      <c r="U19" s="45" t="s">
        <v>76</v>
      </c>
      <c r="V19" s="45"/>
      <c r="W19" s="69" t="s">
        <v>90</v>
      </c>
      <c r="X19" s="69"/>
      <c r="Y19" s="69" t="s">
        <v>90</v>
      </c>
      <c r="Z19" s="69"/>
      <c r="AA19" s="69" t="s">
        <v>90</v>
      </c>
      <c r="AB19" s="69"/>
      <c r="AC19" s="69" t="s">
        <v>90</v>
      </c>
      <c r="AD19" s="69"/>
      <c r="AE19" s="69" t="s">
        <v>90</v>
      </c>
      <c r="AF19" s="69"/>
      <c r="AG19" s="75" t="s">
        <v>26</v>
      </c>
      <c r="AH19" s="71"/>
      <c r="XDY19" s="76" t="s">
        <v>26</v>
      </c>
    </row>
    <row r="20" spans="1:34 16353:16353" s="79" customFormat="1" ht="45" customHeight="1" thickTop="1" thickBot="1" x14ac:dyDescent="0.4">
      <c r="A20" s="42">
        <v>12</v>
      </c>
      <c r="B20" s="68" t="s">
        <v>27</v>
      </c>
      <c r="C20" s="69" t="s">
        <v>70</v>
      </c>
      <c r="D20" s="69"/>
      <c r="E20" s="73" t="s">
        <v>78</v>
      </c>
      <c r="F20" s="73" t="s">
        <v>12</v>
      </c>
      <c r="G20" s="45" t="s">
        <v>87</v>
      </c>
      <c r="H20" s="45"/>
      <c r="I20" s="69" t="s">
        <v>74</v>
      </c>
      <c r="J20" s="69"/>
      <c r="K20" s="69" t="s">
        <v>72</v>
      </c>
      <c r="L20" s="69"/>
      <c r="M20" s="69" t="s">
        <v>94</v>
      </c>
      <c r="N20" s="69"/>
      <c r="O20" s="48" t="s">
        <v>86</v>
      </c>
      <c r="P20" s="48"/>
      <c r="Q20" s="69" t="s">
        <v>94</v>
      </c>
      <c r="R20" s="69"/>
      <c r="S20" s="69" t="s">
        <v>70</v>
      </c>
      <c r="T20" s="69"/>
      <c r="U20" s="45" t="s">
        <v>85</v>
      </c>
      <c r="V20" s="45"/>
      <c r="W20" s="73" t="s">
        <v>82</v>
      </c>
      <c r="X20" s="73"/>
      <c r="Y20" s="69" t="s">
        <v>74</v>
      </c>
      <c r="Z20" s="69"/>
      <c r="AA20" s="69" t="s">
        <v>94</v>
      </c>
      <c r="AB20" s="69"/>
      <c r="AC20" s="69" t="s">
        <v>70</v>
      </c>
      <c r="AD20" s="69"/>
      <c r="AE20" s="69" t="s">
        <v>83</v>
      </c>
      <c r="AF20" s="69" t="s">
        <v>84</v>
      </c>
      <c r="AG20" s="70" t="s">
        <v>27</v>
      </c>
      <c r="AH20" s="71"/>
      <c r="XDY20" s="72" t="s">
        <v>27</v>
      </c>
    </row>
    <row r="21" spans="1:34 16353:16353" ht="45" customHeight="1" thickTop="1" thickBot="1" x14ac:dyDescent="0.4">
      <c r="A21" s="42">
        <v>13</v>
      </c>
      <c r="B21" s="68" t="s">
        <v>28</v>
      </c>
      <c r="C21" s="73" t="s">
        <v>99</v>
      </c>
      <c r="D21" s="73"/>
      <c r="E21" s="69" t="s">
        <v>82</v>
      </c>
      <c r="F21" s="69"/>
      <c r="G21" s="52" t="s">
        <v>12</v>
      </c>
      <c r="H21" s="52"/>
      <c r="I21" s="69" t="s">
        <v>74</v>
      </c>
      <c r="J21" s="69"/>
      <c r="K21" s="73" t="s">
        <v>86</v>
      </c>
      <c r="L21" s="73" t="s">
        <v>87</v>
      </c>
      <c r="M21" s="73" t="s">
        <v>80</v>
      </c>
      <c r="N21" s="73" t="s">
        <v>81</v>
      </c>
      <c r="O21" s="45" t="s">
        <v>82</v>
      </c>
      <c r="P21" s="45"/>
      <c r="Q21" s="69" t="s">
        <v>79</v>
      </c>
      <c r="R21" s="69" t="s">
        <v>85</v>
      </c>
      <c r="S21" s="69" t="s">
        <v>70</v>
      </c>
      <c r="T21" s="69"/>
      <c r="U21" s="52" t="s">
        <v>80</v>
      </c>
      <c r="V21" s="52" t="s">
        <v>81</v>
      </c>
      <c r="W21" s="73" t="s">
        <v>86</v>
      </c>
      <c r="X21" s="73" t="s">
        <v>87</v>
      </c>
      <c r="Y21" s="69" t="s">
        <v>74</v>
      </c>
      <c r="Z21" s="69"/>
      <c r="AA21" s="73" t="s">
        <v>80</v>
      </c>
      <c r="AB21" s="73" t="s">
        <v>81</v>
      </c>
      <c r="AC21" s="73" t="s">
        <v>86</v>
      </c>
      <c r="AD21" s="73" t="s">
        <v>87</v>
      </c>
      <c r="AE21" s="69" t="s">
        <v>70</v>
      </c>
      <c r="AF21" s="69"/>
      <c r="AG21" s="70" t="s">
        <v>28</v>
      </c>
      <c r="AH21" s="71"/>
      <c r="XDY21" s="72" t="s">
        <v>28</v>
      </c>
    </row>
    <row r="22" spans="1:34 16353:16353" ht="45" customHeight="1" thickTop="1" thickBot="1" x14ac:dyDescent="0.4">
      <c r="A22" s="42">
        <v>14</v>
      </c>
      <c r="B22" s="68" t="s">
        <v>29</v>
      </c>
      <c r="C22" s="69" t="s">
        <v>70</v>
      </c>
      <c r="D22" s="69"/>
      <c r="E22" s="73" t="s">
        <v>89</v>
      </c>
      <c r="F22" s="78"/>
      <c r="G22" s="52" t="s">
        <v>80</v>
      </c>
      <c r="H22" s="52" t="s">
        <v>81</v>
      </c>
      <c r="I22" s="73" t="s">
        <v>78</v>
      </c>
      <c r="J22" s="73" t="s">
        <v>12</v>
      </c>
      <c r="K22" s="69" t="s">
        <v>74</v>
      </c>
      <c r="L22" s="69"/>
      <c r="M22" s="73" t="s">
        <v>83</v>
      </c>
      <c r="N22" s="73" t="s">
        <v>84</v>
      </c>
      <c r="O22" s="45" t="s">
        <v>85</v>
      </c>
      <c r="P22" s="45"/>
      <c r="Q22" s="69" t="s">
        <v>83</v>
      </c>
      <c r="R22" s="69" t="s">
        <v>84</v>
      </c>
      <c r="S22" s="69" t="s">
        <v>70</v>
      </c>
      <c r="T22" s="69"/>
      <c r="U22" s="45" t="s">
        <v>82</v>
      </c>
      <c r="V22" s="45"/>
      <c r="W22" s="73" t="s">
        <v>80</v>
      </c>
      <c r="X22" s="73" t="s">
        <v>81</v>
      </c>
      <c r="Y22" s="69" t="s">
        <v>74</v>
      </c>
      <c r="Z22" s="69"/>
      <c r="AA22" s="73" t="s">
        <v>92</v>
      </c>
      <c r="AB22" s="73" t="s">
        <v>93</v>
      </c>
      <c r="AC22" s="69" t="s">
        <v>79</v>
      </c>
      <c r="AD22" s="69" t="s">
        <v>85</v>
      </c>
      <c r="AE22" s="69" t="s">
        <v>70</v>
      </c>
      <c r="AF22" s="69"/>
      <c r="AG22" s="70" t="s">
        <v>29</v>
      </c>
      <c r="AH22" s="71"/>
      <c r="XDY22" s="72" t="s">
        <v>29</v>
      </c>
    </row>
    <row r="23" spans="1:34 16353:16353" ht="45" customHeight="1" thickTop="1" thickBot="1" x14ac:dyDescent="0.4">
      <c r="A23" s="42">
        <v>15</v>
      </c>
      <c r="B23" s="68" t="s">
        <v>30</v>
      </c>
      <c r="C23" s="69" t="s">
        <v>120</v>
      </c>
      <c r="D23" s="69"/>
      <c r="E23" s="73" t="s">
        <v>99</v>
      </c>
      <c r="F23" s="73"/>
      <c r="G23" s="48" t="s">
        <v>84</v>
      </c>
      <c r="H23" s="48"/>
      <c r="I23" s="69" t="s">
        <v>74</v>
      </c>
      <c r="J23" s="69"/>
      <c r="K23" s="73" t="s">
        <v>78</v>
      </c>
      <c r="L23" s="73" t="s">
        <v>12</v>
      </c>
      <c r="M23" s="69" t="s">
        <v>70</v>
      </c>
      <c r="N23" s="69"/>
      <c r="O23" s="45" t="s">
        <v>79</v>
      </c>
      <c r="P23" s="45"/>
      <c r="Q23" s="73" t="s">
        <v>80</v>
      </c>
      <c r="R23" s="73" t="s">
        <v>81</v>
      </c>
      <c r="S23" s="73" t="s">
        <v>82</v>
      </c>
      <c r="T23" s="73"/>
      <c r="U23" s="52" t="s">
        <v>12</v>
      </c>
      <c r="V23" s="52"/>
      <c r="W23" s="73" t="s">
        <v>96</v>
      </c>
      <c r="X23" s="73" t="s">
        <v>97</v>
      </c>
      <c r="Y23" s="73" t="s">
        <v>86</v>
      </c>
      <c r="Z23" s="73" t="s">
        <v>87</v>
      </c>
      <c r="AA23" s="69" t="s">
        <v>83</v>
      </c>
      <c r="AB23" s="69" t="s">
        <v>84</v>
      </c>
      <c r="AC23" s="69" t="s">
        <v>74</v>
      </c>
      <c r="AD23" s="69"/>
      <c r="AE23" s="73" t="s">
        <v>80</v>
      </c>
      <c r="AF23" s="73" t="s">
        <v>81</v>
      </c>
      <c r="AG23" s="70" t="s">
        <v>30</v>
      </c>
      <c r="AH23" s="71"/>
      <c r="XDY23" s="72" t="s">
        <v>30</v>
      </c>
    </row>
    <row r="24" spans="1:34 16353:16353" ht="45" customHeight="1" thickTop="1" thickBot="1" x14ac:dyDescent="0.4">
      <c r="A24" s="42">
        <v>16</v>
      </c>
      <c r="B24" s="68" t="s">
        <v>31</v>
      </c>
      <c r="C24" s="73" t="s">
        <v>86</v>
      </c>
      <c r="D24" s="73" t="s">
        <v>87</v>
      </c>
      <c r="E24" s="69" t="s">
        <v>79</v>
      </c>
      <c r="F24" s="69"/>
      <c r="G24" s="45" t="s">
        <v>92</v>
      </c>
      <c r="H24" s="45"/>
      <c r="I24" s="69" t="s">
        <v>82</v>
      </c>
      <c r="J24" s="69"/>
      <c r="K24" s="69" t="s">
        <v>74</v>
      </c>
      <c r="L24" s="69"/>
      <c r="M24" s="69" t="s">
        <v>79</v>
      </c>
      <c r="N24" s="69" t="s">
        <v>85</v>
      </c>
      <c r="O24" s="52" t="s">
        <v>80</v>
      </c>
      <c r="P24" s="52" t="s">
        <v>81</v>
      </c>
      <c r="Q24" s="69" t="s">
        <v>70</v>
      </c>
      <c r="R24" s="69"/>
      <c r="S24" s="69" t="s">
        <v>79</v>
      </c>
      <c r="T24" s="69" t="s">
        <v>85</v>
      </c>
      <c r="U24" s="45" t="s">
        <v>79</v>
      </c>
      <c r="V24" s="45"/>
      <c r="W24" s="73" t="s">
        <v>78</v>
      </c>
      <c r="X24" s="73" t="s">
        <v>12</v>
      </c>
      <c r="Y24" s="69" t="s">
        <v>74</v>
      </c>
      <c r="Z24" s="69"/>
      <c r="AA24" s="73" t="s">
        <v>96</v>
      </c>
      <c r="AB24" s="73" t="s">
        <v>97</v>
      </c>
      <c r="AC24" s="73" t="s">
        <v>82</v>
      </c>
      <c r="AD24" s="73"/>
      <c r="AE24" s="73" t="s">
        <v>99</v>
      </c>
      <c r="AF24" s="73"/>
      <c r="AG24" s="70" t="s">
        <v>31</v>
      </c>
      <c r="AH24" s="71"/>
      <c r="XDY24" s="72" t="s">
        <v>31</v>
      </c>
    </row>
    <row r="25" spans="1:34 16353:16353" ht="45" customHeight="1" thickTop="1" thickBot="1" x14ac:dyDescent="0.4">
      <c r="A25" s="42">
        <v>17</v>
      </c>
      <c r="B25" s="68" t="s">
        <v>32</v>
      </c>
      <c r="C25" s="69" t="s">
        <v>70</v>
      </c>
      <c r="D25" s="69"/>
      <c r="E25" s="77" t="s">
        <v>80</v>
      </c>
      <c r="F25" s="77" t="s">
        <v>91</v>
      </c>
      <c r="G25" s="48" t="s">
        <v>96</v>
      </c>
      <c r="H25" s="48"/>
      <c r="I25" s="73" t="s">
        <v>80</v>
      </c>
      <c r="J25" s="73" t="s">
        <v>81</v>
      </c>
      <c r="K25" s="69" t="s">
        <v>74</v>
      </c>
      <c r="L25" s="69"/>
      <c r="M25" s="69" t="s">
        <v>82</v>
      </c>
      <c r="N25" s="69"/>
      <c r="O25" s="48" t="s">
        <v>98</v>
      </c>
      <c r="P25" s="48"/>
      <c r="Q25" s="73" t="s">
        <v>99</v>
      </c>
      <c r="R25" s="73" t="s">
        <v>93</v>
      </c>
      <c r="S25" s="69" t="s">
        <v>70</v>
      </c>
      <c r="T25" s="69"/>
      <c r="U25" s="45" t="s">
        <v>98</v>
      </c>
      <c r="V25" s="45"/>
      <c r="W25" s="69" t="s">
        <v>79</v>
      </c>
      <c r="X25" s="69" t="s">
        <v>85</v>
      </c>
      <c r="Y25" s="69" t="s">
        <v>83</v>
      </c>
      <c r="Z25" s="69" t="s">
        <v>84</v>
      </c>
      <c r="AA25" s="73" t="s">
        <v>78</v>
      </c>
      <c r="AB25" s="73" t="s">
        <v>12</v>
      </c>
      <c r="AC25" s="69" t="s">
        <v>74</v>
      </c>
      <c r="AD25" s="69"/>
      <c r="AE25" s="73" t="s">
        <v>86</v>
      </c>
      <c r="AF25" s="73" t="s">
        <v>87</v>
      </c>
      <c r="AG25" s="70" t="s">
        <v>32</v>
      </c>
      <c r="AH25" s="71"/>
      <c r="XDY25" s="72" t="s">
        <v>32</v>
      </c>
    </row>
    <row r="26" spans="1:34 16353:16353" ht="45" customHeight="1" thickTop="1" thickBot="1" x14ac:dyDescent="0.4">
      <c r="A26" s="42">
        <v>18</v>
      </c>
      <c r="B26" s="68" t="s">
        <v>34</v>
      </c>
      <c r="C26" s="73" t="s">
        <v>78</v>
      </c>
      <c r="D26" s="73" t="s">
        <v>12</v>
      </c>
      <c r="E26" s="69" t="s">
        <v>70</v>
      </c>
      <c r="F26" s="69"/>
      <c r="G26" s="45" t="s">
        <v>82</v>
      </c>
      <c r="H26" s="45"/>
      <c r="I26" s="69" t="s">
        <v>74</v>
      </c>
      <c r="J26" s="69"/>
      <c r="K26" s="69" t="s">
        <v>83</v>
      </c>
      <c r="L26" s="69" t="s">
        <v>84</v>
      </c>
      <c r="M26" s="69" t="s">
        <v>94</v>
      </c>
      <c r="N26" s="69"/>
      <c r="O26" s="48" t="s">
        <v>92</v>
      </c>
      <c r="P26" s="48"/>
      <c r="Q26" s="69" t="s">
        <v>70</v>
      </c>
      <c r="R26" s="69"/>
      <c r="S26" s="73" t="s">
        <v>92</v>
      </c>
      <c r="T26" s="73" t="s">
        <v>98</v>
      </c>
      <c r="U26" s="45" t="s">
        <v>86</v>
      </c>
      <c r="V26" s="45"/>
      <c r="W26" s="69" t="s">
        <v>74</v>
      </c>
      <c r="X26" s="69"/>
      <c r="Y26" s="73" t="s">
        <v>92</v>
      </c>
      <c r="Z26" s="73" t="s">
        <v>93</v>
      </c>
      <c r="AA26" s="69" t="s">
        <v>94</v>
      </c>
      <c r="AB26" s="69"/>
      <c r="AC26" s="73" t="s">
        <v>80</v>
      </c>
      <c r="AD26" s="73" t="s">
        <v>81</v>
      </c>
      <c r="AE26" s="69" t="s">
        <v>70</v>
      </c>
      <c r="AF26" s="69"/>
      <c r="AG26" s="70" t="s">
        <v>34</v>
      </c>
      <c r="AH26" s="71"/>
      <c r="XDY26" s="72"/>
    </row>
    <row r="27" spans="1:34 16353:16353" ht="45" customHeight="1" thickTop="1" thickBot="1" x14ac:dyDescent="0.4">
      <c r="A27" s="42">
        <v>19</v>
      </c>
      <c r="B27" s="68" t="s">
        <v>35</v>
      </c>
      <c r="C27" s="69" t="s">
        <v>98</v>
      </c>
      <c r="D27" s="69"/>
      <c r="E27" s="73" t="s">
        <v>98</v>
      </c>
      <c r="F27" s="69"/>
      <c r="G27" s="45" t="s">
        <v>97</v>
      </c>
      <c r="H27" s="45"/>
      <c r="I27" s="73" t="s">
        <v>92</v>
      </c>
      <c r="J27" s="73" t="s">
        <v>98</v>
      </c>
      <c r="K27" s="69" t="s">
        <v>74</v>
      </c>
      <c r="L27" s="69"/>
      <c r="M27" s="73" t="s">
        <v>96</v>
      </c>
      <c r="N27" s="73" t="s">
        <v>97</v>
      </c>
      <c r="O27" s="48" t="s">
        <v>96</v>
      </c>
      <c r="P27" s="48"/>
      <c r="Q27" s="69" t="s">
        <v>70</v>
      </c>
      <c r="R27" s="69"/>
      <c r="S27" s="73" t="s">
        <v>99</v>
      </c>
      <c r="T27" s="73" t="s">
        <v>93</v>
      </c>
      <c r="U27" s="45" t="s">
        <v>96</v>
      </c>
      <c r="V27" s="45"/>
      <c r="W27" s="73" t="s">
        <v>92</v>
      </c>
      <c r="X27" s="73" t="s">
        <v>93</v>
      </c>
      <c r="Y27" s="73" t="s">
        <v>98</v>
      </c>
      <c r="Z27" s="73"/>
      <c r="AA27" s="69" t="s">
        <v>74</v>
      </c>
      <c r="AB27" s="69"/>
      <c r="AC27" s="73" t="s">
        <v>96</v>
      </c>
      <c r="AD27" s="73" t="s">
        <v>97</v>
      </c>
      <c r="AE27" s="73" t="s">
        <v>92</v>
      </c>
      <c r="AF27" s="73" t="s">
        <v>93</v>
      </c>
      <c r="AG27" s="70" t="s">
        <v>35</v>
      </c>
      <c r="AH27" s="71"/>
      <c r="XDY27" s="72"/>
    </row>
    <row r="28" spans="1:34 16353:16353" ht="45" customHeight="1" thickTop="1" thickBot="1" x14ac:dyDescent="0.4">
      <c r="A28" s="42">
        <v>20</v>
      </c>
      <c r="B28" s="68" t="s">
        <v>36</v>
      </c>
      <c r="C28" s="69" t="s">
        <v>70</v>
      </c>
      <c r="D28" s="69"/>
      <c r="E28" s="69" t="s">
        <v>92</v>
      </c>
      <c r="F28" s="69" t="s">
        <v>93</v>
      </c>
      <c r="G28" s="45" t="s">
        <v>98</v>
      </c>
      <c r="H28" s="45"/>
      <c r="I28" s="73" t="s">
        <v>99</v>
      </c>
      <c r="J28" s="73" t="s">
        <v>93</v>
      </c>
      <c r="K28" s="73" t="s">
        <v>96</v>
      </c>
      <c r="L28" s="73" t="s">
        <v>97</v>
      </c>
      <c r="M28" s="69" t="s">
        <v>74</v>
      </c>
      <c r="N28" s="69"/>
      <c r="O28" s="45" t="s">
        <v>99</v>
      </c>
      <c r="P28" s="45"/>
      <c r="Q28" s="73" t="s">
        <v>96</v>
      </c>
      <c r="R28" s="73" t="s">
        <v>97</v>
      </c>
      <c r="S28" s="69" t="s">
        <v>70</v>
      </c>
      <c r="T28" s="69"/>
      <c r="U28" s="57" t="s">
        <v>97</v>
      </c>
      <c r="V28" s="57"/>
      <c r="W28" s="69" t="s">
        <v>74</v>
      </c>
      <c r="X28" s="69"/>
      <c r="Y28" s="73" t="s">
        <v>99</v>
      </c>
      <c r="Z28" s="73"/>
      <c r="AA28" s="73" t="s">
        <v>98</v>
      </c>
      <c r="AB28" s="73"/>
      <c r="AC28" s="73" t="s">
        <v>92</v>
      </c>
      <c r="AD28" s="73" t="s">
        <v>98</v>
      </c>
      <c r="AE28" s="69" t="s">
        <v>70</v>
      </c>
      <c r="AF28" s="69"/>
      <c r="AG28" s="70" t="s">
        <v>36</v>
      </c>
      <c r="AH28" s="71"/>
      <c r="XDY28" s="72"/>
    </row>
    <row r="29" spans="1:34 16353:16353" ht="45" customHeight="1" thickTop="1" thickBot="1" x14ac:dyDescent="0.4">
      <c r="A29" s="42">
        <v>21</v>
      </c>
      <c r="B29" s="68" t="s">
        <v>37</v>
      </c>
      <c r="C29" s="73" t="s">
        <v>96</v>
      </c>
      <c r="D29" s="73" t="s">
        <v>97</v>
      </c>
      <c r="E29" s="73" t="s">
        <v>96</v>
      </c>
      <c r="F29" s="73" t="s">
        <v>97</v>
      </c>
      <c r="G29" s="57" t="s">
        <v>99</v>
      </c>
      <c r="H29" s="57"/>
      <c r="I29" s="73" t="s">
        <v>96</v>
      </c>
      <c r="J29" s="73" t="s">
        <v>97</v>
      </c>
      <c r="K29" s="69" t="s">
        <v>74</v>
      </c>
      <c r="L29" s="69"/>
      <c r="M29" s="73" t="s">
        <v>99</v>
      </c>
      <c r="N29" s="73" t="s">
        <v>93</v>
      </c>
      <c r="O29" s="45" t="s">
        <v>97</v>
      </c>
      <c r="P29" s="45"/>
      <c r="Q29" s="73" t="s">
        <v>92</v>
      </c>
      <c r="R29" s="73" t="s">
        <v>98</v>
      </c>
      <c r="S29" s="69" t="s">
        <v>70</v>
      </c>
      <c r="T29" s="69"/>
      <c r="U29" s="57" t="s">
        <v>92</v>
      </c>
      <c r="V29" s="45"/>
      <c r="W29" s="73" t="s">
        <v>98</v>
      </c>
      <c r="X29" s="73"/>
      <c r="Y29" s="69" t="s">
        <v>74</v>
      </c>
      <c r="Z29" s="69"/>
      <c r="AA29" s="73" t="s">
        <v>99</v>
      </c>
      <c r="AB29" s="73"/>
      <c r="AC29" s="69" t="s">
        <v>70</v>
      </c>
      <c r="AD29" s="69"/>
      <c r="AE29" s="73" t="s">
        <v>98</v>
      </c>
      <c r="AF29" s="73"/>
      <c r="AG29" s="70" t="s">
        <v>37</v>
      </c>
      <c r="AH29" s="71"/>
      <c r="XDY29" s="72"/>
    </row>
    <row r="30" spans="1:34 16353:16353" ht="45" customHeight="1" thickTop="1" thickBot="1" x14ac:dyDescent="0.4">
      <c r="A30" s="42">
        <v>22</v>
      </c>
      <c r="B30" s="43" t="s">
        <v>39</v>
      </c>
      <c r="C30" s="69" t="s">
        <v>90</v>
      </c>
      <c r="D30" s="69"/>
      <c r="E30" s="69" t="s">
        <v>90</v>
      </c>
      <c r="F30" s="69"/>
      <c r="G30" s="48" t="s">
        <v>90</v>
      </c>
      <c r="H30" s="48"/>
      <c r="I30" s="69" t="s">
        <v>90</v>
      </c>
      <c r="J30" s="69"/>
      <c r="K30" s="69" t="s">
        <v>90</v>
      </c>
      <c r="L30" s="69"/>
      <c r="M30" s="69" t="s">
        <v>90</v>
      </c>
      <c r="N30" s="69"/>
      <c r="O30" s="48" t="s">
        <v>90</v>
      </c>
      <c r="P30" s="48"/>
      <c r="Q30" s="69" t="s">
        <v>90</v>
      </c>
      <c r="R30" s="69"/>
      <c r="S30" s="69" t="s">
        <v>90</v>
      </c>
      <c r="T30" s="69"/>
      <c r="U30" s="48" t="s">
        <v>90</v>
      </c>
      <c r="V30" s="48"/>
      <c r="W30" s="69" t="s">
        <v>90</v>
      </c>
      <c r="X30" s="69"/>
      <c r="Y30" s="69" t="s">
        <v>90</v>
      </c>
      <c r="Z30" s="69"/>
      <c r="AA30" s="69" t="s">
        <v>90</v>
      </c>
      <c r="AB30" s="69"/>
      <c r="AC30" s="69" t="s">
        <v>90</v>
      </c>
      <c r="AD30" s="69"/>
      <c r="AE30" s="69" t="s">
        <v>90</v>
      </c>
      <c r="AF30" s="69"/>
      <c r="AG30" s="70" t="s">
        <v>39</v>
      </c>
      <c r="AH30" s="71"/>
      <c r="XDY30" s="72"/>
    </row>
    <row r="31" spans="1:34 16353:16353" ht="45" customHeight="1" thickTop="1" thickBot="1" x14ac:dyDescent="0.4">
      <c r="A31" s="42">
        <v>23</v>
      </c>
      <c r="B31" s="43" t="s">
        <v>40</v>
      </c>
      <c r="C31" s="69" t="s">
        <v>121</v>
      </c>
      <c r="D31" s="73"/>
      <c r="E31" s="69" t="s">
        <v>70</v>
      </c>
      <c r="F31" s="69"/>
      <c r="G31" s="45" t="s">
        <v>93</v>
      </c>
      <c r="H31" s="45"/>
      <c r="I31" s="69" t="s">
        <v>90</v>
      </c>
      <c r="J31" s="69"/>
      <c r="K31" s="69" t="s">
        <v>90</v>
      </c>
      <c r="L31" s="69"/>
      <c r="M31" s="69" t="s">
        <v>90</v>
      </c>
      <c r="N31" s="69"/>
      <c r="O31" s="48" t="s">
        <v>90</v>
      </c>
      <c r="P31" s="48"/>
      <c r="Q31" s="69" t="s">
        <v>90</v>
      </c>
      <c r="R31" s="69"/>
      <c r="S31" s="69" t="s">
        <v>74</v>
      </c>
      <c r="T31" s="69"/>
      <c r="U31" s="57" t="s">
        <v>99</v>
      </c>
      <c r="V31" s="45"/>
      <c r="W31" s="69" t="s">
        <v>90</v>
      </c>
      <c r="X31" s="69"/>
      <c r="Y31" s="69" t="s">
        <v>90</v>
      </c>
      <c r="Z31" s="69"/>
      <c r="AA31" s="69" t="s">
        <v>90</v>
      </c>
      <c r="AB31" s="69"/>
      <c r="AC31" s="69" t="s">
        <v>90</v>
      </c>
      <c r="AD31" s="69"/>
      <c r="AE31" s="69" t="s">
        <v>90</v>
      </c>
      <c r="AF31" s="69"/>
      <c r="AG31" s="70" t="s">
        <v>40</v>
      </c>
      <c r="AH31" s="71"/>
      <c r="XDY31" s="72"/>
    </row>
    <row r="32" spans="1:34 16353:16353" ht="45" customHeight="1" thickTop="1" thickBot="1" x14ac:dyDescent="0.4">
      <c r="A32" s="42">
        <v>24</v>
      </c>
      <c r="B32" s="68" t="s">
        <v>41</v>
      </c>
      <c r="C32" s="69" t="s">
        <v>72</v>
      </c>
      <c r="D32" s="69"/>
      <c r="E32" s="69" t="s">
        <v>72</v>
      </c>
      <c r="F32" s="69"/>
      <c r="G32" s="48" t="s">
        <v>72</v>
      </c>
      <c r="H32" s="48"/>
      <c r="I32" s="69" t="s">
        <v>74</v>
      </c>
      <c r="J32" s="69"/>
      <c r="K32" s="73" t="s">
        <v>99</v>
      </c>
      <c r="L32" s="73" t="s">
        <v>93</v>
      </c>
      <c r="M32" s="73" t="s">
        <v>92</v>
      </c>
      <c r="N32" s="73" t="s">
        <v>98</v>
      </c>
      <c r="O32" s="45" t="s">
        <v>93</v>
      </c>
      <c r="P32" s="45"/>
      <c r="Q32" s="69" t="s">
        <v>70</v>
      </c>
      <c r="R32" s="69"/>
      <c r="S32" s="73" t="s">
        <v>96</v>
      </c>
      <c r="T32" s="73" t="s">
        <v>97</v>
      </c>
      <c r="U32" s="45" t="s">
        <v>93</v>
      </c>
      <c r="V32" s="45"/>
      <c r="W32" s="69" t="s">
        <v>74</v>
      </c>
      <c r="X32" s="69"/>
      <c r="Y32" s="73" t="s">
        <v>96</v>
      </c>
      <c r="Z32" s="73" t="s">
        <v>97</v>
      </c>
      <c r="AA32" s="69" t="s">
        <v>70</v>
      </c>
      <c r="AB32" s="69"/>
      <c r="AC32" s="73" t="s">
        <v>99</v>
      </c>
      <c r="AD32" s="73" t="s">
        <v>93</v>
      </c>
      <c r="AE32" s="73" t="s">
        <v>96</v>
      </c>
      <c r="AF32" s="73" t="s">
        <v>97</v>
      </c>
      <c r="AG32" s="70" t="s">
        <v>41</v>
      </c>
      <c r="AH32" s="71"/>
      <c r="XDY32" s="72" t="s">
        <v>34</v>
      </c>
    </row>
    <row r="33" spans="1:35" ht="45" customHeight="1" thickTop="1" x14ac:dyDescent="0.35">
      <c r="A33" s="163" t="s">
        <v>122</v>
      </c>
      <c r="B33" s="164"/>
      <c r="C33" s="165"/>
      <c r="D33" s="165"/>
      <c r="E33" s="165"/>
      <c r="F33" s="165"/>
      <c r="G33" s="166"/>
      <c r="H33" s="166"/>
      <c r="I33" s="165"/>
      <c r="J33" s="165"/>
      <c r="K33" s="165"/>
      <c r="L33" s="165"/>
      <c r="M33" s="165"/>
      <c r="N33" s="165"/>
      <c r="O33" s="166"/>
      <c r="P33" s="166"/>
      <c r="Q33" s="167" t="s">
        <v>122</v>
      </c>
      <c r="R33" s="165"/>
      <c r="S33" s="165"/>
      <c r="T33" s="165"/>
      <c r="U33" s="166"/>
      <c r="V33" s="166"/>
      <c r="W33" s="165"/>
      <c r="X33" s="165"/>
      <c r="Y33" s="165"/>
      <c r="Z33" s="165"/>
      <c r="AA33" s="165"/>
      <c r="AB33" s="165"/>
      <c r="AC33" s="166"/>
      <c r="AD33" s="166"/>
      <c r="AE33" s="165"/>
      <c r="AF33" s="165"/>
      <c r="AG33" s="168"/>
      <c r="AH33" s="80"/>
    </row>
    <row r="34" spans="1:35" s="82" customFormat="1" ht="45" customHeight="1" x14ac:dyDescent="0.35">
      <c r="A34" s="152" t="s">
        <v>101</v>
      </c>
      <c r="B34" s="153"/>
      <c r="C34" s="153"/>
      <c r="D34" s="153"/>
      <c r="E34" s="153"/>
      <c r="F34" s="153"/>
      <c r="G34" s="154"/>
      <c r="H34" s="154"/>
      <c r="I34" s="153"/>
      <c r="J34" s="153"/>
      <c r="K34" s="153"/>
      <c r="L34" s="153"/>
      <c r="M34" s="153"/>
      <c r="N34" s="153"/>
      <c r="O34" s="154"/>
      <c r="P34" s="154"/>
      <c r="Q34" s="155" t="s">
        <v>102</v>
      </c>
      <c r="R34" s="156"/>
      <c r="S34" s="156"/>
      <c r="T34" s="156"/>
      <c r="U34" s="157"/>
      <c r="V34" s="157"/>
      <c r="W34" s="156"/>
      <c r="X34" s="156"/>
      <c r="Y34" s="156"/>
      <c r="Z34" s="156"/>
      <c r="AA34" s="156"/>
      <c r="AB34" s="156"/>
      <c r="AC34" s="157"/>
      <c r="AD34" s="157"/>
      <c r="AE34" s="156"/>
      <c r="AF34" s="156"/>
      <c r="AG34" s="158"/>
      <c r="AH34" s="81"/>
    </row>
    <row r="35" spans="1:35" ht="26" x14ac:dyDescent="0.35">
      <c r="A35" s="33"/>
      <c r="B35" s="33"/>
      <c r="C35" s="33">
        <v>10</v>
      </c>
      <c r="D35" s="33"/>
      <c r="E35" s="83">
        <v>10</v>
      </c>
      <c r="F35" s="33"/>
      <c r="G35" s="33"/>
      <c r="H35" s="33"/>
      <c r="I35" s="33">
        <v>9</v>
      </c>
      <c r="J35" s="33"/>
      <c r="K35" s="33">
        <v>9</v>
      </c>
      <c r="L35" s="33"/>
      <c r="M35" s="33">
        <v>9</v>
      </c>
      <c r="N35" s="33"/>
      <c r="O35" s="83"/>
      <c r="P35" s="33"/>
      <c r="Q35" s="33">
        <v>9</v>
      </c>
      <c r="R35" s="33"/>
      <c r="S35" s="33">
        <v>9</v>
      </c>
      <c r="T35" s="33"/>
      <c r="U35" s="33"/>
      <c r="V35" s="33"/>
      <c r="W35" s="33">
        <v>10</v>
      </c>
      <c r="X35" s="33"/>
      <c r="Y35" s="33">
        <v>10</v>
      </c>
      <c r="Z35" s="33"/>
      <c r="AA35" s="33">
        <v>10</v>
      </c>
      <c r="AB35" s="33"/>
      <c r="AC35" s="34">
        <v>9</v>
      </c>
      <c r="AD35" s="33"/>
      <c r="AE35" s="33">
        <v>10</v>
      </c>
      <c r="AF35" s="33"/>
      <c r="AG35" s="33"/>
    </row>
    <row r="36" spans="1:35" ht="26" x14ac:dyDescent="0.35">
      <c r="A36" s="36"/>
      <c r="B36" s="36"/>
      <c r="C36" s="36" t="e">
        <f ca="1">SUM(C37:C38)</f>
        <v>#NAME?</v>
      </c>
      <c r="D36" s="36"/>
      <c r="E36" s="36" t="e">
        <f t="shared" ref="E36:K36" ca="1" si="0">SUM(E37:E38)</f>
        <v>#NAME?</v>
      </c>
      <c r="F36" s="36">
        <f t="shared" si="0"/>
        <v>0</v>
      </c>
      <c r="G36" s="36" t="e">
        <f t="shared" ca="1" si="0"/>
        <v>#NAME?</v>
      </c>
      <c r="H36" s="36"/>
      <c r="I36" s="36" t="e">
        <f t="shared" ca="1" si="0"/>
        <v>#NAME?</v>
      </c>
      <c r="J36" s="36"/>
      <c r="K36" s="36" t="e">
        <f t="shared" ca="1" si="0"/>
        <v>#NAME?</v>
      </c>
      <c r="L36" s="36"/>
      <c r="M36" s="36"/>
      <c r="N36" s="36"/>
      <c r="O36" s="36" t="e">
        <f ca="1">SUM(O37:O38)</f>
        <v>#NAME?</v>
      </c>
      <c r="P36" s="36"/>
      <c r="Q36" s="36" t="e">
        <f ca="1">SUM(Q37:Q38)</f>
        <v>#NAME?</v>
      </c>
      <c r="R36" s="36"/>
      <c r="S36" s="36" t="e">
        <f ca="1">SUM(S37:S38)</f>
        <v>#NAME?</v>
      </c>
      <c r="T36" s="36"/>
      <c r="U36" s="36" t="e">
        <f ca="1">SUM(U37:U38)</f>
        <v>#NAME?</v>
      </c>
      <c r="V36" s="36"/>
      <c r="W36" s="36" t="e">
        <f ca="1">SUM(W37:W38)</f>
        <v>#NAME?</v>
      </c>
      <c r="X36" s="36"/>
      <c r="Y36" s="36" t="e">
        <f ca="1">SUM(Y37:Y38)</f>
        <v>#NAME?</v>
      </c>
      <c r="Z36" s="36"/>
      <c r="AA36" s="36"/>
      <c r="AB36" s="36"/>
      <c r="AC36" s="36" t="e">
        <f ca="1">SUM(AC37:AC38)</f>
        <v>#NAME?</v>
      </c>
      <c r="AD36" s="36"/>
      <c r="AE36" s="36" t="e">
        <f ca="1">SUM(AE37:AE38)</f>
        <v>#NAME?</v>
      </c>
      <c r="AF36" s="36"/>
      <c r="AG36" s="36"/>
    </row>
    <row r="37" spans="1:35" ht="26" x14ac:dyDescent="0.35">
      <c r="A37" s="33"/>
      <c r="B37" s="33"/>
      <c r="C37" s="33">
        <v>0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33"/>
      <c r="AE37" s="33"/>
      <c r="AF37" s="33"/>
      <c r="AG37" s="33"/>
    </row>
    <row r="38" spans="1:35" ht="28.5" customHeight="1" x14ac:dyDescent="0.35">
      <c r="C38" s="84" t="e">
        <f ca="1">ContarVaciasSinAmarillo(C9:C32)</f>
        <v>#NAME?</v>
      </c>
      <c r="D38" s="85"/>
      <c r="E38" s="84" t="e">
        <f ca="1">ContarVaciasSinAmarillo(E9:E32)</f>
        <v>#NAME?</v>
      </c>
      <c r="F38" s="85"/>
      <c r="G38" s="84" t="e">
        <f ca="1">ContarVaciasSinAmarillo(G9:G32)</f>
        <v>#NAME?</v>
      </c>
      <c r="H38" s="85"/>
      <c r="I38" s="84" t="e">
        <f ca="1">ContarVaciasSinAmarillo(I9:I32)</f>
        <v>#NAME?</v>
      </c>
      <c r="J38" s="85"/>
      <c r="K38" s="84" t="e">
        <f ca="1">ContarVaciasSinAmarillo(K9:K32)</f>
        <v>#NAME?</v>
      </c>
      <c r="L38" s="85"/>
      <c r="M38" s="84" t="e">
        <f ca="1">ContarVaciasSinAmarillo(M9:M32)</f>
        <v>#NAME?</v>
      </c>
      <c r="N38" s="85"/>
      <c r="O38" s="84" t="e">
        <f ca="1">ContarVaciasSinAmarillo(O9:O32)</f>
        <v>#NAME?</v>
      </c>
      <c r="P38" s="85"/>
      <c r="Q38" s="84" t="e">
        <f ca="1">ContarVaciasSinAmarillo(Q9:Q32)</f>
        <v>#NAME?</v>
      </c>
      <c r="R38" s="85"/>
      <c r="S38" s="84" t="e">
        <f ca="1">ContarVaciasSinAmarillo(S9:S32)</f>
        <v>#NAME?</v>
      </c>
      <c r="T38" s="85"/>
      <c r="U38" s="84" t="e">
        <f ca="1">ContarVaciasSinAmarillo(U9:U32)</f>
        <v>#NAME?</v>
      </c>
      <c r="V38" s="85"/>
      <c r="W38" s="84" t="e">
        <f ca="1">ContarVaciasSinAmarillo(W9:W32)</f>
        <v>#NAME?</v>
      </c>
      <c r="X38" s="85"/>
      <c r="Y38" s="84" t="e">
        <f ca="1">ContarVaciasSinAmarillo(Y9:Y32)</f>
        <v>#NAME?</v>
      </c>
      <c r="Z38" s="85"/>
      <c r="AA38" s="86" t="e">
        <f ca="1">ContarVaciasSinAmarillo(AA9:AA32)</f>
        <v>#NAME?</v>
      </c>
      <c r="AB38" s="85"/>
      <c r="AC38" s="86" t="e">
        <f ca="1">ContarVaciasSinAmarillo(AC9:AC32)</f>
        <v>#NAME?</v>
      </c>
      <c r="AD38" s="85"/>
      <c r="AE38" s="86" t="e">
        <f ca="1">ContarVaciasSinAmarillo(AE9:AE32)</f>
        <v>#NAME?</v>
      </c>
      <c r="AF38" s="85"/>
      <c r="AG38" s="85"/>
      <c r="AH38" s="85"/>
      <c r="AI38" s="86" t="e">
        <f ca="1">ContarVaciasSinAmarillo(AI9:AI32)</f>
        <v>#NAME?</v>
      </c>
    </row>
    <row r="39" spans="1:35" ht="14.5" customHeight="1" x14ac:dyDescent="0.35"/>
    <row r="40" spans="1:35" ht="14.5" customHeight="1" x14ac:dyDescent="0.35"/>
    <row r="41" spans="1:35" ht="14.5" customHeight="1" x14ac:dyDescent="0.35"/>
    <row r="42" spans="1:35" ht="14.5" customHeight="1" x14ac:dyDescent="0.35"/>
    <row r="43" spans="1:35" ht="14.5" customHeight="1" x14ac:dyDescent="0.35"/>
    <row r="44" spans="1:35" ht="14.5" customHeight="1" x14ac:dyDescent="0.35"/>
    <row r="45" spans="1:35" ht="14.5" customHeight="1" x14ac:dyDescent="0.35"/>
    <row r="46" spans="1:35" ht="14.5" customHeight="1" x14ac:dyDescent="0.35"/>
    <row r="47" spans="1:35" ht="14.5" customHeight="1" x14ac:dyDescent="0.35"/>
    <row r="48" spans="1:35" ht="14.5" customHeight="1" x14ac:dyDescent="0.35"/>
    <row r="49" ht="14.5" customHeight="1" x14ac:dyDescent="0.35"/>
    <row r="50" ht="14.5" customHeight="1" x14ac:dyDescent="0.35"/>
    <row r="51" ht="14.5" customHeight="1" x14ac:dyDescent="0.35"/>
    <row r="52" ht="14.5" customHeight="1" x14ac:dyDescent="0.35"/>
    <row r="53" ht="14.5" customHeight="1" x14ac:dyDescent="0.35"/>
    <row r="54" ht="14.5" customHeight="1" x14ac:dyDescent="0.35"/>
    <row r="55" ht="14.5" customHeight="1" x14ac:dyDescent="0.35"/>
    <row r="56" ht="14.5" customHeight="1" x14ac:dyDescent="0.35"/>
    <row r="57" ht="14.5" customHeight="1" x14ac:dyDescent="0.35"/>
    <row r="58" ht="14.5" customHeight="1" x14ac:dyDescent="0.35"/>
    <row r="59" ht="14.5" customHeight="1" x14ac:dyDescent="0.35"/>
    <row r="60" ht="14.5" customHeight="1" x14ac:dyDescent="0.35"/>
    <row r="61" ht="14.5" customHeight="1" x14ac:dyDescent="0.35"/>
    <row r="62" ht="14.5" customHeight="1" x14ac:dyDescent="0.35"/>
    <row r="63" ht="14.5" customHeight="1" x14ac:dyDescent="0.35"/>
    <row r="64" ht="14.5" customHeight="1" x14ac:dyDescent="0.35"/>
    <row r="65" ht="14.5" customHeight="1" x14ac:dyDescent="0.35"/>
    <row r="66" ht="14.5" customHeight="1" x14ac:dyDescent="0.35"/>
    <row r="67" ht="14.5" customHeight="1" x14ac:dyDescent="0.35"/>
    <row r="68" ht="14.5" customHeight="1" x14ac:dyDescent="0.35"/>
    <row r="69" ht="14.5" customHeight="1" x14ac:dyDescent="0.35"/>
    <row r="70" ht="14.5" customHeight="1" x14ac:dyDescent="0.35"/>
    <row r="71" ht="14.5" customHeight="1" x14ac:dyDescent="0.35"/>
    <row r="72" ht="14.5" customHeight="1" x14ac:dyDescent="0.35"/>
    <row r="73" ht="14.5" customHeight="1" x14ac:dyDescent="0.35"/>
    <row r="74" ht="14.5" customHeight="1" x14ac:dyDescent="0.35"/>
    <row r="75" ht="14.5" customHeight="1" x14ac:dyDescent="0.35"/>
    <row r="76" ht="14.5" customHeight="1" x14ac:dyDescent="0.35"/>
    <row r="77" ht="14.5" customHeight="1" x14ac:dyDescent="0.35"/>
    <row r="78" ht="14.5" customHeight="1" x14ac:dyDescent="0.35"/>
    <row r="79" ht="14.5" customHeight="1" x14ac:dyDescent="0.35"/>
    <row r="80" ht="14.5" customHeight="1" x14ac:dyDescent="0.35"/>
    <row r="81" ht="14.5" customHeight="1" x14ac:dyDescent="0.35"/>
    <row r="82" ht="14.5" customHeight="1" x14ac:dyDescent="0.35"/>
    <row r="83" ht="14.5" customHeight="1" x14ac:dyDescent="0.35"/>
    <row r="84" ht="14.5" customHeight="1" x14ac:dyDescent="0.35"/>
    <row r="85" ht="14.5" customHeight="1" x14ac:dyDescent="0.35"/>
    <row r="86" ht="14.5" customHeight="1" x14ac:dyDescent="0.35"/>
    <row r="87" ht="14.5" customHeight="1" x14ac:dyDescent="0.35"/>
    <row r="88" ht="14.5" customHeight="1" x14ac:dyDescent="0.35"/>
    <row r="89" ht="14.5" customHeight="1" x14ac:dyDescent="0.35"/>
    <row r="90" ht="14.5" customHeight="1" x14ac:dyDescent="0.35"/>
    <row r="91" ht="14.5" customHeight="1" x14ac:dyDescent="0.35"/>
    <row r="92" ht="14.5" customHeight="1" x14ac:dyDescent="0.35"/>
    <row r="93" ht="14.5" customHeight="1" x14ac:dyDescent="0.35"/>
    <row r="94" ht="14.5" customHeight="1" x14ac:dyDescent="0.35"/>
    <row r="95" ht="14.5" customHeight="1" x14ac:dyDescent="0.35"/>
    <row r="96" ht="14.5" customHeight="1" x14ac:dyDescent="0.35"/>
    <row r="97" ht="14.5" customHeight="1" x14ac:dyDescent="0.35"/>
    <row r="98" ht="14.5" customHeight="1" x14ac:dyDescent="0.35"/>
    <row r="99" ht="14.5" customHeight="1" x14ac:dyDescent="0.35"/>
    <row r="100" ht="14.5" customHeight="1" x14ac:dyDescent="0.35"/>
    <row r="101" ht="14.5" customHeight="1" x14ac:dyDescent="0.35"/>
    <row r="102" ht="14.5" customHeight="1" x14ac:dyDescent="0.35"/>
    <row r="103" ht="14.5" customHeight="1" x14ac:dyDescent="0.35"/>
    <row r="104" ht="14.5" customHeight="1" x14ac:dyDescent="0.35"/>
    <row r="105" ht="14.5" customHeight="1" x14ac:dyDescent="0.35"/>
    <row r="106" ht="14.5" customHeight="1" x14ac:dyDescent="0.35"/>
    <row r="107" ht="14.5" customHeight="1" x14ac:dyDescent="0.35"/>
    <row r="108" ht="14.5" customHeight="1" x14ac:dyDescent="0.35"/>
    <row r="109" ht="14.5" customHeight="1" x14ac:dyDescent="0.35"/>
    <row r="110" ht="14.5" customHeight="1" x14ac:dyDescent="0.35"/>
    <row r="111" ht="14.5" customHeight="1" x14ac:dyDescent="0.35"/>
    <row r="112" ht="14.5" customHeight="1" x14ac:dyDescent="0.35"/>
    <row r="113" ht="14.5" customHeight="1" x14ac:dyDescent="0.35"/>
    <row r="114" ht="14.5" customHeight="1" x14ac:dyDescent="0.35"/>
    <row r="115" ht="14.5" customHeight="1" x14ac:dyDescent="0.35"/>
    <row r="116" ht="14.5" customHeight="1" x14ac:dyDescent="0.35"/>
    <row r="117" ht="14.5" customHeight="1" x14ac:dyDescent="0.35"/>
    <row r="118" ht="14.5" customHeight="1" x14ac:dyDescent="0.35"/>
    <row r="119" ht="14.5" customHeight="1" x14ac:dyDescent="0.35"/>
    <row r="120" ht="14.5" customHeight="1" x14ac:dyDescent="0.35"/>
    <row r="121" ht="14.5" customHeight="1" x14ac:dyDescent="0.35"/>
    <row r="122" ht="14.5" customHeight="1" x14ac:dyDescent="0.35"/>
    <row r="123" ht="14.5" customHeight="1" x14ac:dyDescent="0.35"/>
    <row r="124" ht="14.5" customHeight="1" x14ac:dyDescent="0.35"/>
    <row r="125" ht="14.5" customHeight="1" x14ac:dyDescent="0.35"/>
    <row r="126" ht="14.5" customHeight="1" x14ac:dyDescent="0.35"/>
    <row r="127" ht="14.5" customHeight="1" x14ac:dyDescent="0.35"/>
    <row r="128" ht="14.5" customHeight="1" x14ac:dyDescent="0.35"/>
    <row r="129" ht="14.5" customHeight="1" x14ac:dyDescent="0.35"/>
    <row r="130" ht="14.5" customHeight="1" x14ac:dyDescent="0.35"/>
    <row r="131" ht="14.5" customHeight="1" x14ac:dyDescent="0.35"/>
    <row r="132" ht="14.5" customHeight="1" x14ac:dyDescent="0.35"/>
    <row r="133" ht="14.5" customHeight="1" x14ac:dyDescent="0.35"/>
    <row r="134" ht="14.5" customHeight="1" x14ac:dyDescent="0.35"/>
    <row r="135" ht="14.5" customHeight="1" x14ac:dyDescent="0.35"/>
    <row r="136" ht="14.5" customHeight="1" x14ac:dyDescent="0.35"/>
    <row r="137" ht="14.5" customHeight="1" x14ac:dyDescent="0.35"/>
    <row r="138" ht="14.5" customHeight="1" x14ac:dyDescent="0.35"/>
    <row r="139" ht="14.5" customHeight="1" x14ac:dyDescent="0.35"/>
    <row r="140" ht="14.5" customHeight="1" x14ac:dyDescent="0.35"/>
    <row r="141" ht="14.5" customHeight="1" x14ac:dyDescent="0.35"/>
    <row r="142" ht="14.5" customHeight="1" x14ac:dyDescent="0.35"/>
    <row r="143" ht="14.5" customHeight="1" x14ac:dyDescent="0.35"/>
    <row r="144" ht="14.5" customHeight="1" x14ac:dyDescent="0.35"/>
    <row r="145" ht="14.5" customHeight="1" x14ac:dyDescent="0.35"/>
    <row r="146" ht="14.5" customHeight="1" x14ac:dyDescent="0.35"/>
    <row r="147" ht="14.5" customHeight="1" x14ac:dyDescent="0.35"/>
    <row r="148" ht="14.5" customHeight="1" x14ac:dyDescent="0.35"/>
    <row r="149" ht="14.5" customHeight="1" x14ac:dyDescent="0.35"/>
    <row r="150" ht="14.5" customHeight="1" x14ac:dyDescent="0.35"/>
    <row r="151" ht="14.5" customHeight="1" x14ac:dyDescent="0.35"/>
    <row r="152" ht="14.5" customHeight="1" x14ac:dyDescent="0.35"/>
    <row r="153" ht="14.5" customHeight="1" x14ac:dyDescent="0.35"/>
    <row r="154" ht="14.5" customHeight="1" x14ac:dyDescent="0.35"/>
    <row r="155" ht="14.5" customHeight="1" x14ac:dyDescent="0.35"/>
    <row r="156" ht="14.5" customHeight="1" x14ac:dyDescent="0.35"/>
    <row r="157" ht="14.5" customHeight="1" x14ac:dyDescent="0.35"/>
    <row r="158" ht="14.5" customHeight="1" x14ac:dyDescent="0.35"/>
    <row r="159" ht="14.5" customHeight="1" x14ac:dyDescent="0.35"/>
    <row r="160" ht="14.5" customHeight="1" x14ac:dyDescent="0.35"/>
    <row r="161" ht="14.5" customHeight="1" x14ac:dyDescent="0.35"/>
    <row r="162" ht="14.5" customHeight="1" x14ac:dyDescent="0.35"/>
    <row r="163" ht="14.5" customHeight="1" x14ac:dyDescent="0.35"/>
    <row r="164" ht="14.5" customHeight="1" x14ac:dyDescent="0.35"/>
    <row r="165" ht="14.5" customHeight="1" x14ac:dyDescent="0.35"/>
    <row r="166" ht="14.5" customHeight="1" x14ac:dyDescent="0.35"/>
    <row r="167" ht="14.5" customHeight="1" x14ac:dyDescent="0.35"/>
    <row r="168" ht="14.5" customHeight="1" x14ac:dyDescent="0.35"/>
    <row r="169" ht="14.5" customHeight="1" x14ac:dyDescent="0.35"/>
    <row r="170" ht="14.5" customHeight="1" x14ac:dyDescent="0.35"/>
    <row r="171" ht="14.5" customHeight="1" x14ac:dyDescent="0.35"/>
    <row r="172" ht="14.5" customHeight="1" x14ac:dyDescent="0.35"/>
    <row r="173" ht="14.5" customHeight="1" x14ac:dyDescent="0.35"/>
    <row r="174" ht="14.5" customHeight="1" x14ac:dyDescent="0.35"/>
    <row r="175" ht="14.5" customHeight="1" x14ac:dyDescent="0.35"/>
    <row r="176" ht="14.5" customHeight="1" x14ac:dyDescent="0.35"/>
    <row r="177" ht="14.5" customHeight="1" x14ac:dyDescent="0.35"/>
    <row r="178" ht="14.5" customHeight="1" x14ac:dyDescent="0.35"/>
    <row r="179" ht="14.5" customHeight="1" x14ac:dyDescent="0.35"/>
    <row r="180" ht="14.5" customHeight="1" x14ac:dyDescent="0.35"/>
    <row r="181" ht="14.5" customHeight="1" x14ac:dyDescent="0.35"/>
    <row r="182" ht="14.5" customHeight="1" x14ac:dyDescent="0.35"/>
    <row r="183" ht="14.5" customHeight="1" x14ac:dyDescent="0.35"/>
    <row r="184" ht="14.5" customHeight="1" x14ac:dyDescent="0.35"/>
    <row r="185" ht="14.5" customHeight="1" x14ac:dyDescent="0.35"/>
    <row r="186" ht="14.5" customHeight="1" x14ac:dyDescent="0.35"/>
    <row r="187" ht="14.5" customHeight="1" x14ac:dyDescent="0.35"/>
    <row r="188" ht="14.5" customHeight="1" x14ac:dyDescent="0.35"/>
    <row r="189" ht="14.5" customHeight="1" x14ac:dyDescent="0.35"/>
    <row r="190" ht="14.5" customHeight="1" x14ac:dyDescent="0.35"/>
    <row r="191" ht="14.5" customHeight="1" x14ac:dyDescent="0.35"/>
    <row r="192" ht="14.5" customHeight="1" x14ac:dyDescent="0.35"/>
    <row r="193" ht="14.5" customHeight="1" x14ac:dyDescent="0.35"/>
    <row r="194" ht="14.5" customHeight="1" x14ac:dyDescent="0.35"/>
    <row r="195" ht="14.5" customHeight="1" x14ac:dyDescent="0.35"/>
    <row r="196" ht="14.5" customHeight="1" x14ac:dyDescent="0.35"/>
    <row r="197" ht="14.5" customHeight="1" x14ac:dyDescent="0.35"/>
    <row r="198" ht="14.5" customHeight="1" x14ac:dyDescent="0.35"/>
    <row r="199" ht="14.5" customHeight="1" x14ac:dyDescent="0.35"/>
    <row r="200" ht="14.5" customHeight="1" x14ac:dyDescent="0.35"/>
    <row r="201" ht="14.5" customHeight="1" x14ac:dyDescent="0.35"/>
    <row r="202" ht="14.5" customHeight="1" x14ac:dyDescent="0.35"/>
    <row r="203" ht="14.5" customHeight="1" x14ac:dyDescent="0.35"/>
    <row r="204" ht="14.5" customHeight="1" x14ac:dyDescent="0.35"/>
    <row r="205" ht="14.5" customHeight="1" x14ac:dyDescent="0.35"/>
    <row r="206" ht="14.5" customHeight="1" x14ac:dyDescent="0.35"/>
    <row r="207" ht="14.5" customHeight="1" x14ac:dyDescent="0.35"/>
    <row r="208" ht="14.5" customHeight="1" x14ac:dyDescent="0.35"/>
    <row r="209" ht="14.5" customHeight="1" x14ac:dyDescent="0.35"/>
    <row r="210" ht="14.5" customHeight="1" x14ac:dyDescent="0.35"/>
    <row r="211" ht="14.5" customHeight="1" x14ac:dyDescent="0.35"/>
    <row r="212" ht="14.5" customHeight="1" x14ac:dyDescent="0.35"/>
    <row r="213" ht="14.5" customHeight="1" x14ac:dyDescent="0.35"/>
    <row r="214" ht="14.5" customHeight="1" x14ac:dyDescent="0.35"/>
    <row r="215" ht="14.5" customHeight="1" x14ac:dyDescent="0.35"/>
    <row r="216" ht="14.5" customHeight="1" x14ac:dyDescent="0.35"/>
    <row r="217" ht="14.5" customHeight="1" x14ac:dyDescent="0.35"/>
    <row r="218" ht="14.5" customHeight="1" x14ac:dyDescent="0.35"/>
    <row r="219" ht="14.5" customHeight="1" x14ac:dyDescent="0.35"/>
    <row r="220" ht="14.5" customHeight="1" x14ac:dyDescent="0.35"/>
  </sheetData>
  <mergeCells count="29">
    <mergeCell ref="A1:D5"/>
    <mergeCell ref="E3:AG3"/>
    <mergeCell ref="E4:AG4"/>
    <mergeCell ref="E5:L5"/>
    <mergeCell ref="M5:W5"/>
    <mergeCell ref="X5:AG5"/>
    <mergeCell ref="A6:L6"/>
    <mergeCell ref="M6:W6"/>
    <mergeCell ref="X6:AG6"/>
    <mergeCell ref="A7:AG7"/>
    <mergeCell ref="C8:D8"/>
    <mergeCell ref="E8:F8"/>
    <mergeCell ref="G8:H8"/>
    <mergeCell ref="I8:J8"/>
    <mergeCell ref="K8:L8"/>
    <mergeCell ref="M8:N8"/>
    <mergeCell ref="A34:P34"/>
    <mergeCell ref="Q34:AG34"/>
    <mergeCell ref="O8:P8"/>
    <mergeCell ref="Q8:R8"/>
    <mergeCell ref="S8:T8"/>
    <mergeCell ref="U8:V8"/>
    <mergeCell ref="W8:X8"/>
    <mergeCell ref="Y8:Z8"/>
    <mergeCell ref="AA8:AB8"/>
    <mergeCell ref="AC8:AD8"/>
    <mergeCell ref="AE8:AF8"/>
    <mergeCell ref="A33:P33"/>
    <mergeCell ref="Q33:AG33"/>
  </mergeCells>
  <pageMargins left="0.39370078740157483" right="0" top="0" bottom="0" header="0" footer="0"/>
  <pageSetup paperSize="9"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K43"/>
  <sheetViews>
    <sheetView topLeftCell="A30" zoomScale="30" zoomScaleNormal="30" workbookViewId="0">
      <selection activeCell="I44" sqref="I44"/>
    </sheetView>
  </sheetViews>
  <sheetFormatPr baseColWidth="10" defaultColWidth="5.7265625" defaultRowHeight="14.5" x14ac:dyDescent="0.35"/>
  <cols>
    <col min="1" max="1" width="10.7265625" customWidth="1"/>
    <col min="2" max="2" width="20.7265625" bestFit="1" customWidth="1"/>
    <col min="3" max="3" width="12.1796875" bestFit="1" customWidth="1"/>
    <col min="4" max="4" width="11" bestFit="1" customWidth="1"/>
    <col min="5" max="5" width="12.1796875" bestFit="1" customWidth="1"/>
    <col min="6" max="6" width="11.54296875" customWidth="1"/>
    <col min="7" max="7" width="13.1796875" bestFit="1" customWidth="1"/>
    <col min="8" max="8" width="11" bestFit="1" customWidth="1"/>
    <col min="9" max="9" width="13.1796875" bestFit="1" customWidth="1"/>
    <col min="10" max="10" width="11" bestFit="1" customWidth="1"/>
    <col min="11" max="11" width="13.1796875" bestFit="1" customWidth="1"/>
    <col min="12" max="12" width="11.81640625" bestFit="1" customWidth="1"/>
    <col min="13" max="13" width="13.1796875" bestFit="1" customWidth="1"/>
    <col min="14" max="14" width="11" customWidth="1"/>
    <col min="15" max="15" width="13.1796875" bestFit="1" customWidth="1"/>
    <col min="16" max="16" width="11.54296875" customWidth="1"/>
    <col min="17" max="17" width="12.1796875" bestFit="1" customWidth="1"/>
    <col min="18" max="18" width="11.54296875" customWidth="1"/>
    <col min="19" max="19" width="12.1796875" bestFit="1" customWidth="1"/>
    <col min="20" max="20" width="7.6328125" customWidth="1"/>
    <col min="21" max="21" width="13.1796875" bestFit="1" customWidth="1"/>
    <col min="22" max="22" width="11.54296875" bestFit="1" customWidth="1"/>
    <col min="23" max="23" width="13.1796875" bestFit="1" customWidth="1"/>
    <col min="24" max="24" width="11.54296875" customWidth="1"/>
    <col min="25" max="25" width="13.1796875" bestFit="1" customWidth="1"/>
    <col min="26" max="26" width="11.54296875" customWidth="1"/>
    <col min="27" max="27" width="13.1796875" bestFit="1" customWidth="1"/>
    <col min="28" max="28" width="11" customWidth="1"/>
    <col min="29" max="29" width="13.26953125" customWidth="1"/>
    <col min="30" max="31" width="13.54296875" customWidth="1"/>
    <col min="32" max="32" width="13.26953125" customWidth="1"/>
    <col min="33" max="33" width="11.453125" customWidth="1"/>
    <col min="34" max="34" width="10" customWidth="1"/>
    <col min="35" max="35" width="19.81640625" customWidth="1"/>
    <col min="36" max="36" width="9.26953125" bestFit="1" customWidth="1"/>
    <col min="37" max="37" width="6.54296875" bestFit="1" customWidth="1"/>
  </cols>
  <sheetData>
    <row r="1" spans="1:37" ht="45" customHeight="1" x14ac:dyDescent="0.35">
      <c r="A1" s="186"/>
      <c r="B1" s="186"/>
      <c r="C1" s="186"/>
      <c r="D1" s="186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  <c r="AD1" s="33"/>
      <c r="AE1" s="33"/>
      <c r="AF1" s="33"/>
      <c r="AG1" s="33"/>
      <c r="AH1" s="33"/>
      <c r="AI1" s="33"/>
    </row>
    <row r="2" spans="1:37" ht="45" customHeight="1" x14ac:dyDescent="0.35">
      <c r="A2" s="187"/>
      <c r="B2" s="187"/>
      <c r="C2" s="187"/>
      <c r="D2" s="187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4"/>
      <c r="AD2" s="33"/>
      <c r="AE2" s="33"/>
      <c r="AF2" s="33"/>
      <c r="AG2" s="33"/>
      <c r="AH2" s="33"/>
      <c r="AI2" s="33"/>
    </row>
    <row r="3" spans="1:37" ht="45" customHeight="1" x14ac:dyDescent="0.35">
      <c r="A3" s="187"/>
      <c r="B3" s="187"/>
      <c r="C3" s="187"/>
      <c r="D3" s="187"/>
      <c r="E3" s="188" t="s">
        <v>42</v>
      </c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35"/>
      <c r="AI3" s="33"/>
    </row>
    <row r="4" spans="1:37" ht="45" customHeight="1" thickBot="1" x14ac:dyDescent="0.4">
      <c r="A4" s="187"/>
      <c r="B4" s="187"/>
      <c r="C4" s="187"/>
      <c r="D4" s="187"/>
      <c r="E4" s="189" t="s">
        <v>43</v>
      </c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36"/>
      <c r="AI4" s="33"/>
    </row>
    <row r="5" spans="1:37" ht="45" customHeight="1" thickTop="1" thickBot="1" x14ac:dyDescent="0.65">
      <c r="A5" s="187"/>
      <c r="B5" s="187"/>
      <c r="C5" s="187"/>
      <c r="D5" s="187"/>
      <c r="E5" s="196" t="s">
        <v>44</v>
      </c>
      <c r="F5" s="197"/>
      <c r="G5" s="197"/>
      <c r="H5" s="197"/>
      <c r="I5" s="197"/>
      <c r="J5" s="197"/>
      <c r="K5" s="197"/>
      <c r="L5" s="198"/>
      <c r="M5" s="193" t="s">
        <v>45</v>
      </c>
      <c r="N5" s="194"/>
      <c r="O5" s="194"/>
      <c r="P5" s="194"/>
      <c r="Q5" s="194"/>
      <c r="R5" s="194"/>
      <c r="S5" s="194"/>
      <c r="T5" s="194"/>
      <c r="U5" s="194"/>
      <c r="V5" s="194"/>
      <c r="W5" s="195"/>
      <c r="X5" s="196" t="s">
        <v>46</v>
      </c>
      <c r="Y5" s="197"/>
      <c r="Z5" s="197"/>
      <c r="AA5" s="197"/>
      <c r="AB5" s="197"/>
      <c r="AC5" s="197"/>
      <c r="AD5" s="197"/>
      <c r="AE5" s="197"/>
      <c r="AF5" s="197"/>
      <c r="AG5" s="198"/>
      <c r="AH5" s="37"/>
      <c r="AI5" s="38"/>
    </row>
    <row r="6" spans="1:37" ht="45" customHeight="1" thickTop="1" thickBot="1" x14ac:dyDescent="0.4">
      <c r="A6" s="169" t="s">
        <v>47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2" t="s">
        <v>48</v>
      </c>
      <c r="N6" s="173"/>
      <c r="O6" s="173"/>
      <c r="P6" s="173"/>
      <c r="Q6" s="173"/>
      <c r="R6" s="173"/>
      <c r="S6" s="173"/>
      <c r="T6" s="173"/>
      <c r="U6" s="173"/>
      <c r="V6" s="173"/>
      <c r="W6" s="174"/>
      <c r="X6" s="175" t="s">
        <v>49</v>
      </c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7"/>
    </row>
    <row r="7" spans="1:37" ht="45" customHeight="1" thickTop="1" thickBot="1" x14ac:dyDescent="0.4">
      <c r="A7" s="178" t="s">
        <v>50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201"/>
    </row>
    <row r="8" spans="1:37" ht="45" customHeight="1" thickTop="1" thickBot="1" x14ac:dyDescent="0.4">
      <c r="A8" s="39" t="s">
        <v>51</v>
      </c>
      <c r="B8" s="40" t="s">
        <v>52</v>
      </c>
      <c r="C8" s="161" t="s">
        <v>53</v>
      </c>
      <c r="D8" s="162"/>
      <c r="E8" s="159" t="s">
        <v>54</v>
      </c>
      <c r="F8" s="160"/>
      <c r="G8" s="159" t="s">
        <v>55</v>
      </c>
      <c r="H8" s="160"/>
      <c r="I8" s="161" t="s">
        <v>56</v>
      </c>
      <c r="J8" s="162"/>
      <c r="K8" s="161" t="s">
        <v>57</v>
      </c>
      <c r="L8" s="162"/>
      <c r="M8" s="161" t="s">
        <v>58</v>
      </c>
      <c r="N8" s="162"/>
      <c r="O8" s="161" t="s">
        <v>59</v>
      </c>
      <c r="P8" s="162"/>
      <c r="Q8" s="161" t="s">
        <v>60</v>
      </c>
      <c r="R8" s="162"/>
      <c r="S8" s="159" t="s">
        <v>61</v>
      </c>
      <c r="T8" s="160"/>
      <c r="U8" s="161" t="s">
        <v>62</v>
      </c>
      <c r="V8" s="162"/>
      <c r="W8" s="161" t="s">
        <v>63</v>
      </c>
      <c r="X8" s="162"/>
      <c r="Y8" s="161" t="s">
        <v>64</v>
      </c>
      <c r="Z8" s="162"/>
      <c r="AA8" s="161" t="s">
        <v>65</v>
      </c>
      <c r="AB8" s="162"/>
      <c r="AC8" s="161" t="s">
        <v>66</v>
      </c>
      <c r="AD8" s="162"/>
      <c r="AE8" s="161" t="s">
        <v>67</v>
      </c>
      <c r="AF8" s="162"/>
      <c r="AG8" s="199" t="s">
        <v>68</v>
      </c>
      <c r="AH8" s="200"/>
      <c r="AI8" s="41" t="s">
        <v>69</v>
      </c>
    </row>
    <row r="9" spans="1:37" ht="45" customHeight="1" thickTop="1" thickBot="1" x14ac:dyDescent="0.65">
      <c r="A9" s="42">
        <v>1</v>
      </c>
      <c r="B9" s="43" t="s">
        <v>16</v>
      </c>
      <c r="C9" s="44" t="s">
        <v>70</v>
      </c>
      <c r="D9" s="44"/>
      <c r="E9" s="45" t="s">
        <v>71</v>
      </c>
      <c r="F9" s="46"/>
      <c r="G9" s="46" t="s">
        <v>72</v>
      </c>
      <c r="H9" s="46"/>
      <c r="I9" s="44" t="s">
        <v>72</v>
      </c>
      <c r="J9" s="44"/>
      <c r="K9" s="44" t="s">
        <v>72</v>
      </c>
      <c r="L9" s="44"/>
      <c r="M9" s="44" t="s">
        <v>72</v>
      </c>
      <c r="N9" s="44"/>
      <c r="O9" s="44" t="s">
        <v>72</v>
      </c>
      <c r="P9" s="44"/>
      <c r="Q9" s="47" t="s">
        <v>73</v>
      </c>
      <c r="R9" s="44"/>
      <c r="S9" s="45" t="s">
        <v>71</v>
      </c>
      <c r="T9" s="48"/>
      <c r="U9" s="44" t="s">
        <v>74</v>
      </c>
      <c r="V9" s="44"/>
      <c r="W9" s="47" t="s">
        <v>73</v>
      </c>
      <c r="X9" s="44"/>
      <c r="Y9" s="47" t="s">
        <v>75</v>
      </c>
      <c r="Z9" s="44" t="s">
        <v>76</v>
      </c>
      <c r="AA9" s="47" t="s">
        <v>73</v>
      </c>
      <c r="AB9" s="44"/>
      <c r="AC9" s="47" t="s">
        <v>73</v>
      </c>
      <c r="AD9" s="44"/>
      <c r="AE9" s="44" t="s">
        <v>70</v>
      </c>
      <c r="AF9" s="44"/>
      <c r="AG9" s="45" t="s">
        <v>77</v>
      </c>
      <c r="AH9" s="45"/>
      <c r="AI9" s="49" t="s">
        <v>16</v>
      </c>
      <c r="AJ9" s="50"/>
      <c r="AK9" s="50"/>
    </row>
    <row r="10" spans="1:37" ht="45" customHeight="1" thickTop="1" thickBot="1" x14ac:dyDescent="0.65">
      <c r="A10" s="42">
        <v>2</v>
      </c>
      <c r="B10" s="43" t="s">
        <v>17</v>
      </c>
      <c r="C10" s="51" t="s">
        <v>78</v>
      </c>
      <c r="D10" s="51" t="s">
        <v>12</v>
      </c>
      <c r="E10" s="45" t="s">
        <v>79</v>
      </c>
      <c r="F10" s="45"/>
      <c r="G10" s="52" t="s">
        <v>80</v>
      </c>
      <c r="H10" s="52" t="s">
        <v>81</v>
      </c>
      <c r="I10" s="47" t="s">
        <v>82</v>
      </c>
      <c r="J10" s="47"/>
      <c r="K10" s="44" t="s">
        <v>74</v>
      </c>
      <c r="L10" s="44"/>
      <c r="M10" s="51" t="s">
        <v>80</v>
      </c>
      <c r="N10" s="51" t="s">
        <v>81</v>
      </c>
      <c r="O10" s="44" t="s">
        <v>70</v>
      </c>
      <c r="P10" s="44"/>
      <c r="Q10" s="47" t="s">
        <v>83</v>
      </c>
      <c r="R10" s="47" t="s">
        <v>84</v>
      </c>
      <c r="S10" s="48" t="s">
        <v>85</v>
      </c>
      <c r="T10" s="48"/>
      <c r="U10" s="47" t="s">
        <v>79</v>
      </c>
      <c r="V10" s="47"/>
      <c r="W10" s="44" t="s">
        <v>74</v>
      </c>
      <c r="X10" s="44"/>
      <c r="Y10" s="51" t="s">
        <v>86</v>
      </c>
      <c r="Z10" s="51" t="s">
        <v>87</v>
      </c>
      <c r="AA10" s="47" t="s">
        <v>83</v>
      </c>
      <c r="AB10" s="47" t="s">
        <v>84</v>
      </c>
      <c r="AC10" s="51" t="s">
        <v>83</v>
      </c>
      <c r="AD10" s="51"/>
      <c r="AE10" s="44" t="s">
        <v>70</v>
      </c>
      <c r="AF10" s="44"/>
      <c r="AG10" s="45" t="s">
        <v>71</v>
      </c>
      <c r="AH10" s="48"/>
      <c r="AI10" s="49" t="s">
        <v>17</v>
      </c>
      <c r="AJ10" s="50"/>
      <c r="AK10" s="50"/>
    </row>
    <row r="11" spans="1:37" ht="45" customHeight="1" thickTop="1" thickBot="1" x14ac:dyDescent="0.65">
      <c r="A11" s="42">
        <v>3</v>
      </c>
      <c r="B11" s="43" t="s">
        <v>18</v>
      </c>
      <c r="C11" s="47" t="s">
        <v>77</v>
      </c>
      <c r="D11" s="44" t="s">
        <v>88</v>
      </c>
      <c r="E11" s="45" t="s">
        <v>77</v>
      </c>
      <c r="F11" s="45"/>
      <c r="G11" s="46" t="s">
        <v>76</v>
      </c>
      <c r="H11" s="46"/>
      <c r="I11" s="44" t="s">
        <v>74</v>
      </c>
      <c r="J11" s="44"/>
      <c r="K11" s="47" t="s">
        <v>75</v>
      </c>
      <c r="L11" s="44" t="s">
        <v>76</v>
      </c>
      <c r="M11" s="47" t="s">
        <v>77</v>
      </c>
      <c r="N11" s="44" t="s">
        <v>88</v>
      </c>
      <c r="O11" s="47" t="s">
        <v>75</v>
      </c>
      <c r="P11" s="44" t="s">
        <v>76</v>
      </c>
      <c r="Q11" s="44" t="s">
        <v>70</v>
      </c>
      <c r="R11" s="44"/>
      <c r="S11" s="48" t="s">
        <v>75</v>
      </c>
      <c r="T11" s="48"/>
      <c r="U11" s="47" t="s">
        <v>77</v>
      </c>
      <c r="V11" s="44"/>
      <c r="W11" s="44" t="s">
        <v>74</v>
      </c>
      <c r="X11" s="44"/>
      <c r="Y11" s="47" t="s">
        <v>77</v>
      </c>
      <c r="Z11" s="44"/>
      <c r="AA11" s="47" t="s">
        <v>75</v>
      </c>
      <c r="AB11" s="51"/>
      <c r="AC11" s="44" t="s">
        <v>70</v>
      </c>
      <c r="AD11" s="44"/>
      <c r="AE11" s="47" t="s">
        <v>77</v>
      </c>
      <c r="AF11" s="44"/>
      <c r="AG11" s="45" t="s">
        <v>71</v>
      </c>
      <c r="AH11" s="48"/>
      <c r="AI11" s="53" t="s">
        <v>18</v>
      </c>
      <c r="AJ11" s="50"/>
      <c r="AK11" s="50"/>
    </row>
    <row r="12" spans="1:37" ht="45" customHeight="1" thickTop="1" thickBot="1" x14ac:dyDescent="0.65">
      <c r="A12" s="42">
        <v>4</v>
      </c>
      <c r="B12" s="43" t="s">
        <v>19</v>
      </c>
      <c r="C12" s="44" t="s">
        <v>70</v>
      </c>
      <c r="D12" s="44"/>
      <c r="E12" s="45" t="s">
        <v>71</v>
      </c>
      <c r="F12" s="46"/>
      <c r="G12" s="46" t="s">
        <v>88</v>
      </c>
      <c r="H12" s="46"/>
      <c r="I12" s="47" t="s">
        <v>75</v>
      </c>
      <c r="J12" s="44" t="s">
        <v>76</v>
      </c>
      <c r="K12" s="44" t="s">
        <v>74</v>
      </c>
      <c r="L12" s="44"/>
      <c r="M12" s="44" t="s">
        <v>70</v>
      </c>
      <c r="N12" s="44"/>
      <c r="O12" s="47" t="s">
        <v>77</v>
      </c>
      <c r="P12" s="44"/>
      <c r="Q12" s="47" t="s">
        <v>89</v>
      </c>
      <c r="R12" s="47"/>
      <c r="S12" s="45" t="s">
        <v>71</v>
      </c>
      <c r="T12" s="48"/>
      <c r="U12" s="44" t="s">
        <v>88</v>
      </c>
      <c r="V12" s="44"/>
      <c r="W12" s="44" t="s">
        <v>74</v>
      </c>
      <c r="X12" s="44"/>
      <c r="Y12" s="44" t="s">
        <v>88</v>
      </c>
      <c r="Z12" s="44"/>
      <c r="AA12" s="44" t="s">
        <v>88</v>
      </c>
      <c r="AB12" s="44"/>
      <c r="AC12" s="47" t="s">
        <v>75</v>
      </c>
      <c r="AD12" s="44"/>
      <c r="AE12" s="44" t="s">
        <v>70</v>
      </c>
      <c r="AF12" s="44"/>
      <c r="AG12" s="45" t="s">
        <v>71</v>
      </c>
      <c r="AH12" s="48"/>
      <c r="AI12" s="49" t="s">
        <v>19</v>
      </c>
      <c r="AJ12" s="50"/>
      <c r="AK12" s="50"/>
    </row>
    <row r="13" spans="1:37" ht="45" customHeight="1" thickTop="1" thickBot="1" x14ac:dyDescent="0.65">
      <c r="A13" s="42">
        <v>5</v>
      </c>
      <c r="B13" s="43" t="s">
        <v>20</v>
      </c>
      <c r="C13" s="44" t="s">
        <v>90</v>
      </c>
      <c r="D13" s="44"/>
      <c r="E13" s="45" t="s">
        <v>88</v>
      </c>
      <c r="F13" s="45"/>
      <c r="G13" s="46" t="s">
        <v>90</v>
      </c>
      <c r="H13" s="46"/>
      <c r="I13" s="44" t="s">
        <v>90</v>
      </c>
      <c r="J13" s="44"/>
      <c r="K13" s="44" t="s">
        <v>90</v>
      </c>
      <c r="L13" s="44"/>
      <c r="M13" s="44" t="s">
        <v>90</v>
      </c>
      <c r="N13" s="44"/>
      <c r="O13" s="44" t="s">
        <v>90</v>
      </c>
      <c r="P13" s="44"/>
      <c r="Q13" s="44" t="s">
        <v>74</v>
      </c>
      <c r="R13" s="44"/>
      <c r="S13" s="48" t="s">
        <v>77</v>
      </c>
      <c r="T13" s="48"/>
      <c r="U13" s="47" t="s">
        <v>89</v>
      </c>
      <c r="V13" s="44"/>
      <c r="W13" s="44" t="s">
        <v>75</v>
      </c>
      <c r="X13" s="44" t="s">
        <v>76</v>
      </c>
      <c r="Y13" s="44" t="s">
        <v>74</v>
      </c>
      <c r="Z13" s="44"/>
      <c r="AA13" s="44" t="s">
        <v>70</v>
      </c>
      <c r="AB13" s="44"/>
      <c r="AC13" s="47" t="s">
        <v>77</v>
      </c>
      <c r="AD13" s="44" t="s">
        <v>88</v>
      </c>
      <c r="AE13" s="47" t="s">
        <v>75</v>
      </c>
      <c r="AF13" s="44" t="s">
        <v>76</v>
      </c>
      <c r="AG13" s="48" t="s">
        <v>88</v>
      </c>
      <c r="AH13" s="48"/>
      <c r="AI13" s="49" t="s">
        <v>20</v>
      </c>
      <c r="AJ13" s="50"/>
      <c r="AK13" s="50"/>
    </row>
    <row r="14" spans="1:37" ht="45" customHeight="1" thickTop="1" thickBot="1" x14ac:dyDescent="0.65">
      <c r="A14" s="42">
        <v>6</v>
      </c>
      <c r="B14" s="43" t="s">
        <v>21</v>
      </c>
      <c r="C14" s="44" t="s">
        <v>70</v>
      </c>
      <c r="D14" s="44"/>
      <c r="E14" s="45" t="s">
        <v>71</v>
      </c>
      <c r="F14" s="46"/>
      <c r="G14" s="45" t="s">
        <v>78</v>
      </c>
      <c r="H14" s="45"/>
      <c r="I14" s="51" t="s">
        <v>78</v>
      </c>
      <c r="J14" s="51" t="s">
        <v>12</v>
      </c>
      <c r="K14" s="44" t="s">
        <v>74</v>
      </c>
      <c r="L14" s="44"/>
      <c r="M14" s="51" t="s">
        <v>78</v>
      </c>
      <c r="N14" s="51" t="s">
        <v>12</v>
      </c>
      <c r="O14" s="44" t="s">
        <v>70</v>
      </c>
      <c r="P14" s="44"/>
      <c r="Q14" s="51" t="s">
        <v>86</v>
      </c>
      <c r="R14" s="51" t="s">
        <v>87</v>
      </c>
      <c r="S14" s="52" t="s">
        <v>80</v>
      </c>
      <c r="T14" s="52" t="s">
        <v>81</v>
      </c>
      <c r="U14" s="47" t="s">
        <v>85</v>
      </c>
      <c r="V14" s="47"/>
      <c r="W14" s="47" t="s">
        <v>83</v>
      </c>
      <c r="X14" s="47"/>
      <c r="Y14" s="51" t="s">
        <v>79</v>
      </c>
      <c r="Z14" s="51" t="s">
        <v>85</v>
      </c>
      <c r="AA14" s="44" t="s">
        <v>74</v>
      </c>
      <c r="AB14" s="44"/>
      <c r="AC14" s="47" t="s">
        <v>84</v>
      </c>
      <c r="AD14" s="47"/>
      <c r="AE14" s="44" t="s">
        <v>70</v>
      </c>
      <c r="AF14" s="44"/>
      <c r="AG14" s="45" t="s">
        <v>82</v>
      </c>
      <c r="AH14" s="45"/>
      <c r="AI14" s="49" t="s">
        <v>21</v>
      </c>
      <c r="AJ14" s="50"/>
      <c r="AK14" s="50"/>
    </row>
    <row r="15" spans="1:37" ht="45" customHeight="1" thickTop="1" thickBot="1" x14ac:dyDescent="0.65">
      <c r="A15" s="42">
        <v>7</v>
      </c>
      <c r="B15" s="43" t="s">
        <v>22</v>
      </c>
      <c r="C15" s="47" t="s">
        <v>75</v>
      </c>
      <c r="D15" s="44" t="s">
        <v>76</v>
      </c>
      <c r="E15" s="45" t="s">
        <v>75</v>
      </c>
      <c r="F15" s="45"/>
      <c r="G15" s="46" t="s">
        <v>77</v>
      </c>
      <c r="H15" s="46"/>
      <c r="I15" s="44" t="s">
        <v>74</v>
      </c>
      <c r="J15" s="44"/>
      <c r="K15" s="47" t="s">
        <v>77</v>
      </c>
      <c r="L15" s="44"/>
      <c r="M15" s="47" t="s">
        <v>75</v>
      </c>
      <c r="N15" s="44" t="s">
        <v>76</v>
      </c>
      <c r="O15" s="44" t="s">
        <v>70</v>
      </c>
      <c r="P15" s="44"/>
      <c r="Q15" s="47" t="s">
        <v>77</v>
      </c>
      <c r="R15" s="47" t="s">
        <v>88</v>
      </c>
      <c r="S15" s="48" t="s">
        <v>76</v>
      </c>
      <c r="T15" s="48"/>
      <c r="U15" s="44" t="s">
        <v>76</v>
      </c>
      <c r="V15" s="44"/>
      <c r="W15" s="47" t="s">
        <v>77</v>
      </c>
      <c r="X15" s="44" t="s">
        <v>88</v>
      </c>
      <c r="Y15" s="44" t="s">
        <v>74</v>
      </c>
      <c r="Z15" s="44"/>
      <c r="AA15" s="47" t="s">
        <v>77</v>
      </c>
      <c r="AB15" s="47"/>
      <c r="AC15" s="44" t="s">
        <v>70</v>
      </c>
      <c r="AD15" s="44"/>
      <c r="AE15" s="44" t="s">
        <v>88</v>
      </c>
      <c r="AF15" s="44"/>
      <c r="AG15" s="48" t="s">
        <v>75</v>
      </c>
      <c r="AH15" s="48"/>
      <c r="AI15" s="49" t="s">
        <v>22</v>
      </c>
      <c r="AJ15" s="50"/>
      <c r="AK15" s="50"/>
    </row>
    <row r="16" spans="1:37" ht="45" customHeight="1" thickTop="1" thickBot="1" x14ac:dyDescent="0.65">
      <c r="A16" s="42">
        <v>8</v>
      </c>
      <c r="B16" s="43" t="s">
        <v>23</v>
      </c>
      <c r="C16" s="44" t="s">
        <v>90</v>
      </c>
      <c r="D16" s="44"/>
      <c r="E16" s="45" t="s">
        <v>86</v>
      </c>
      <c r="F16" s="45"/>
      <c r="G16" s="46" t="s">
        <v>90</v>
      </c>
      <c r="H16" s="46"/>
      <c r="I16" s="44" t="s">
        <v>90</v>
      </c>
      <c r="J16" s="44"/>
      <c r="K16" s="44" t="s">
        <v>90</v>
      </c>
      <c r="L16" s="44"/>
      <c r="M16" s="44" t="s">
        <v>90</v>
      </c>
      <c r="N16" s="44"/>
      <c r="O16" s="44" t="s">
        <v>90</v>
      </c>
      <c r="P16" s="44"/>
      <c r="Q16" s="44" t="s">
        <v>74</v>
      </c>
      <c r="R16" s="44"/>
      <c r="S16" s="52" t="s">
        <v>12</v>
      </c>
      <c r="T16" s="52"/>
      <c r="U16" s="44" t="s">
        <v>74</v>
      </c>
      <c r="V16" s="44"/>
      <c r="W16" s="51" t="s">
        <v>86</v>
      </c>
      <c r="X16" s="51" t="s">
        <v>87</v>
      </c>
      <c r="Y16" s="51" t="s">
        <v>78</v>
      </c>
      <c r="Z16" s="51" t="s">
        <v>12</v>
      </c>
      <c r="AA16" s="51" t="s">
        <v>80</v>
      </c>
      <c r="AB16" s="51" t="s">
        <v>81</v>
      </c>
      <c r="AC16" s="44" t="s">
        <v>70</v>
      </c>
      <c r="AD16" s="44"/>
      <c r="AE16" s="51" t="s">
        <v>82</v>
      </c>
      <c r="AF16" s="51"/>
      <c r="AG16" s="45" t="s">
        <v>85</v>
      </c>
      <c r="AH16" s="45"/>
      <c r="AI16" s="54" t="s">
        <v>23</v>
      </c>
      <c r="AJ16" s="50"/>
      <c r="AK16" s="50"/>
    </row>
    <row r="17" spans="1:37" ht="45" customHeight="1" thickTop="1" thickBot="1" x14ac:dyDescent="0.65">
      <c r="A17" s="42">
        <v>9</v>
      </c>
      <c r="B17" s="43" t="s">
        <v>24</v>
      </c>
      <c r="C17" s="47" t="s">
        <v>82</v>
      </c>
      <c r="D17" s="47"/>
      <c r="E17" s="45" t="s">
        <v>87</v>
      </c>
      <c r="F17" s="45"/>
      <c r="G17" s="45" t="s">
        <v>79</v>
      </c>
      <c r="H17" s="45"/>
      <c r="I17" s="44" t="s">
        <v>74</v>
      </c>
      <c r="J17" s="44"/>
      <c r="K17" s="51" t="s">
        <v>86</v>
      </c>
      <c r="L17" s="51" t="s">
        <v>87</v>
      </c>
      <c r="M17" s="44" t="s">
        <v>70</v>
      </c>
      <c r="N17" s="44"/>
      <c r="O17" s="51" t="s">
        <v>78</v>
      </c>
      <c r="P17" s="51" t="s">
        <v>12</v>
      </c>
      <c r="Q17" s="51" t="s">
        <v>82</v>
      </c>
      <c r="R17" s="51"/>
      <c r="S17" s="45" t="s">
        <v>79</v>
      </c>
      <c r="T17" s="45"/>
      <c r="U17" s="51" t="s">
        <v>86</v>
      </c>
      <c r="V17" s="51" t="s">
        <v>87</v>
      </c>
      <c r="W17" s="44" t="s">
        <v>74</v>
      </c>
      <c r="X17" s="44"/>
      <c r="Y17" s="51" t="s">
        <v>80</v>
      </c>
      <c r="Z17" s="51" t="s">
        <v>81</v>
      </c>
      <c r="AA17" s="47" t="s">
        <v>79</v>
      </c>
      <c r="AB17" s="55"/>
      <c r="AC17" s="51" t="s">
        <v>86</v>
      </c>
      <c r="AD17" s="51" t="s">
        <v>87</v>
      </c>
      <c r="AE17" s="44" t="s">
        <v>70</v>
      </c>
      <c r="AF17" s="44"/>
      <c r="AG17" s="52" t="s">
        <v>80</v>
      </c>
      <c r="AH17" s="52" t="s">
        <v>81</v>
      </c>
      <c r="AI17" s="49" t="s">
        <v>24</v>
      </c>
      <c r="AJ17" s="50"/>
      <c r="AK17" s="50"/>
    </row>
    <row r="18" spans="1:37" ht="45" customHeight="1" thickTop="1" thickBot="1" x14ac:dyDescent="0.65">
      <c r="A18" s="42">
        <v>10</v>
      </c>
      <c r="B18" s="43" t="s">
        <v>25</v>
      </c>
      <c r="C18" s="44" t="s">
        <v>70</v>
      </c>
      <c r="D18" s="44"/>
      <c r="E18" s="45" t="s">
        <v>78</v>
      </c>
      <c r="F18" s="45"/>
      <c r="G18" s="45" t="s">
        <v>82</v>
      </c>
      <c r="H18" s="45"/>
      <c r="I18" s="51" t="s">
        <v>80</v>
      </c>
      <c r="J18" s="51" t="s">
        <v>81</v>
      </c>
      <c r="K18" s="44" t="s">
        <v>74</v>
      </c>
      <c r="L18" s="44"/>
      <c r="M18" s="51" t="s">
        <v>86</v>
      </c>
      <c r="N18" s="51" t="s">
        <v>87</v>
      </c>
      <c r="O18" s="51" t="s">
        <v>83</v>
      </c>
      <c r="P18" s="47" t="s">
        <v>84</v>
      </c>
      <c r="Q18" s="51" t="s">
        <v>70</v>
      </c>
      <c r="R18" s="51"/>
      <c r="S18" s="45" t="s">
        <v>78</v>
      </c>
      <c r="T18" s="45"/>
      <c r="U18" s="47" t="s">
        <v>83</v>
      </c>
      <c r="V18" s="47"/>
      <c r="W18" s="51" t="s">
        <v>82</v>
      </c>
      <c r="X18" s="55"/>
      <c r="Y18" s="51" t="s">
        <v>84</v>
      </c>
      <c r="Z18" s="51"/>
      <c r="AA18" s="44" t="s">
        <v>74</v>
      </c>
      <c r="AB18" s="44"/>
      <c r="AC18" s="44" t="s">
        <v>70</v>
      </c>
      <c r="AD18" s="44"/>
      <c r="AE18" s="56" t="s">
        <v>80</v>
      </c>
      <c r="AF18" s="56" t="s">
        <v>91</v>
      </c>
      <c r="AG18" s="45" t="s">
        <v>87</v>
      </c>
      <c r="AH18" s="45"/>
      <c r="AI18" s="49" t="s">
        <v>25</v>
      </c>
      <c r="AJ18" s="50"/>
      <c r="AK18" s="50"/>
    </row>
    <row r="19" spans="1:37" ht="45" customHeight="1" thickTop="1" thickBot="1" x14ac:dyDescent="0.65">
      <c r="A19" s="42">
        <v>11</v>
      </c>
      <c r="B19" s="43" t="s">
        <v>26</v>
      </c>
      <c r="C19" s="44" t="s">
        <v>90</v>
      </c>
      <c r="D19" s="44"/>
      <c r="E19" s="45" t="s">
        <v>83</v>
      </c>
      <c r="F19" s="45"/>
      <c r="G19" s="46" t="s">
        <v>90</v>
      </c>
      <c r="H19" s="46"/>
      <c r="I19" s="44" t="s">
        <v>90</v>
      </c>
      <c r="J19" s="44"/>
      <c r="K19" s="44" t="s">
        <v>90</v>
      </c>
      <c r="L19" s="44"/>
      <c r="M19" s="44" t="s">
        <v>90</v>
      </c>
      <c r="N19" s="44"/>
      <c r="O19" s="44" t="s">
        <v>90</v>
      </c>
      <c r="P19" s="44"/>
      <c r="Q19" s="44" t="s">
        <v>74</v>
      </c>
      <c r="R19" s="44"/>
      <c r="S19" s="45" t="s">
        <v>87</v>
      </c>
      <c r="T19" s="45"/>
      <c r="U19" s="44" t="s">
        <v>74</v>
      </c>
      <c r="V19" s="44"/>
      <c r="W19" s="51" t="s">
        <v>78</v>
      </c>
      <c r="X19" s="51" t="s">
        <v>12</v>
      </c>
      <c r="Y19" s="51" t="s">
        <v>92</v>
      </c>
      <c r="Z19" s="51" t="s">
        <v>93</v>
      </c>
      <c r="AA19" s="44" t="s">
        <v>70</v>
      </c>
      <c r="AB19" s="44"/>
      <c r="AC19" s="51" t="s">
        <v>82</v>
      </c>
      <c r="AD19" s="51"/>
      <c r="AE19" s="51" t="s">
        <v>78</v>
      </c>
      <c r="AF19" s="51" t="s">
        <v>12</v>
      </c>
      <c r="AG19" s="45" t="s">
        <v>83</v>
      </c>
      <c r="AH19" s="45"/>
      <c r="AI19" s="53" t="s">
        <v>26</v>
      </c>
      <c r="AJ19" s="50"/>
      <c r="AK19" s="50"/>
    </row>
    <row r="20" spans="1:37" ht="45" customHeight="1" thickTop="1" thickBot="1" x14ac:dyDescent="0.65">
      <c r="A20" s="42">
        <v>12</v>
      </c>
      <c r="B20" s="43" t="s">
        <v>27</v>
      </c>
      <c r="C20" s="47" t="s">
        <v>83</v>
      </c>
      <c r="D20" s="47" t="s">
        <v>84</v>
      </c>
      <c r="E20" s="52" t="s">
        <v>80</v>
      </c>
      <c r="F20" s="52" t="s">
        <v>81</v>
      </c>
      <c r="G20" s="45" t="s">
        <v>85</v>
      </c>
      <c r="H20" s="45"/>
      <c r="I20" s="51" t="s">
        <v>86</v>
      </c>
      <c r="J20" s="51" t="s">
        <v>87</v>
      </c>
      <c r="K20" s="44" t="s">
        <v>94</v>
      </c>
      <c r="L20" s="44"/>
      <c r="M20" s="51" t="s">
        <v>79</v>
      </c>
      <c r="N20" s="51" t="s">
        <v>85</v>
      </c>
      <c r="O20" s="44" t="s">
        <v>74</v>
      </c>
      <c r="P20" s="44"/>
      <c r="Q20" s="44" t="s">
        <v>70</v>
      </c>
      <c r="R20" s="44"/>
      <c r="S20" s="45" t="s">
        <v>86</v>
      </c>
      <c r="T20" s="45"/>
      <c r="U20" s="44" t="s">
        <v>74</v>
      </c>
      <c r="V20" s="44"/>
      <c r="W20" s="51" t="s">
        <v>80</v>
      </c>
      <c r="X20" s="51" t="s">
        <v>81</v>
      </c>
      <c r="Y20" s="44" t="s">
        <v>94</v>
      </c>
      <c r="Z20" s="44"/>
      <c r="AA20" s="44" t="s">
        <v>70</v>
      </c>
      <c r="AB20" s="44"/>
      <c r="AC20" s="51" t="s">
        <v>78</v>
      </c>
      <c r="AD20" s="51" t="s">
        <v>12</v>
      </c>
      <c r="AE20" s="51" t="s">
        <v>86</v>
      </c>
      <c r="AF20" s="51" t="s">
        <v>87</v>
      </c>
      <c r="AG20" s="52" t="s">
        <v>12</v>
      </c>
      <c r="AH20" s="52"/>
      <c r="AI20" s="49" t="s">
        <v>27</v>
      </c>
      <c r="AJ20" s="50"/>
      <c r="AK20" s="50"/>
    </row>
    <row r="21" spans="1:37" ht="45" customHeight="1" thickTop="1" thickBot="1" x14ac:dyDescent="0.65">
      <c r="A21" s="42">
        <v>13</v>
      </c>
      <c r="B21" s="43" t="s">
        <v>28</v>
      </c>
      <c r="C21" s="47" t="s">
        <v>79</v>
      </c>
      <c r="D21" s="47" t="s">
        <v>85</v>
      </c>
      <c r="E21" s="45" t="s">
        <v>76</v>
      </c>
      <c r="F21" s="45" t="s">
        <v>95</v>
      </c>
      <c r="G21" s="45" t="s">
        <v>86</v>
      </c>
      <c r="H21" s="45"/>
      <c r="I21" s="47" t="s">
        <v>79</v>
      </c>
      <c r="J21" s="47" t="s">
        <v>85</v>
      </c>
      <c r="K21" s="51" t="s">
        <v>78</v>
      </c>
      <c r="L21" s="51" t="s">
        <v>12</v>
      </c>
      <c r="M21" s="47" t="s">
        <v>74</v>
      </c>
      <c r="N21" s="47"/>
      <c r="O21" s="47" t="s">
        <v>82</v>
      </c>
      <c r="P21" s="47"/>
      <c r="Q21" s="44" t="s">
        <v>70</v>
      </c>
      <c r="R21" s="44"/>
      <c r="S21" s="45" t="s">
        <v>88</v>
      </c>
      <c r="T21" s="45"/>
      <c r="U21" s="44" t="s">
        <v>74</v>
      </c>
      <c r="V21" s="44"/>
      <c r="W21" s="51" t="s">
        <v>84</v>
      </c>
      <c r="X21" s="51"/>
      <c r="Y21" s="47" t="s">
        <v>83</v>
      </c>
      <c r="Z21" s="47"/>
      <c r="AA21" s="51" t="s">
        <v>78</v>
      </c>
      <c r="AB21" s="51" t="s">
        <v>12</v>
      </c>
      <c r="AC21" s="44" t="s">
        <v>70</v>
      </c>
      <c r="AD21" s="44"/>
      <c r="AE21" s="47" t="s">
        <v>79</v>
      </c>
      <c r="AF21" s="51"/>
      <c r="AG21" s="45" t="s">
        <v>84</v>
      </c>
      <c r="AH21" s="45"/>
      <c r="AI21" s="49" t="s">
        <v>28</v>
      </c>
      <c r="AJ21" s="50"/>
      <c r="AK21" s="50"/>
    </row>
    <row r="22" spans="1:37" ht="45" customHeight="1" thickTop="1" thickBot="1" x14ac:dyDescent="0.65">
      <c r="A22" s="42">
        <v>14</v>
      </c>
      <c r="B22" s="43" t="s">
        <v>29</v>
      </c>
      <c r="C22" s="51" t="s">
        <v>86</v>
      </c>
      <c r="D22" s="51" t="s">
        <v>87</v>
      </c>
      <c r="E22" s="45" t="s">
        <v>84</v>
      </c>
      <c r="F22" s="45"/>
      <c r="G22" s="45" t="s">
        <v>96</v>
      </c>
      <c r="H22" s="45"/>
      <c r="I22" s="44" t="s">
        <v>74</v>
      </c>
      <c r="J22" s="44"/>
      <c r="K22" s="51" t="s">
        <v>82</v>
      </c>
      <c r="L22" s="51"/>
      <c r="M22" s="47" t="s">
        <v>82</v>
      </c>
      <c r="N22" s="47"/>
      <c r="O22" s="51" t="s">
        <v>86</v>
      </c>
      <c r="P22" s="51" t="s">
        <v>87</v>
      </c>
      <c r="Q22" s="47" t="s">
        <v>70</v>
      </c>
      <c r="R22" s="51"/>
      <c r="S22" s="45" t="s">
        <v>84</v>
      </c>
      <c r="T22" s="45"/>
      <c r="U22" s="51" t="s">
        <v>80</v>
      </c>
      <c r="V22" s="51" t="s">
        <v>81</v>
      </c>
      <c r="W22" s="51" t="s">
        <v>89</v>
      </c>
      <c r="X22" s="51"/>
      <c r="Y22" s="44" t="s">
        <v>74</v>
      </c>
      <c r="Z22" s="44"/>
      <c r="AA22" s="51" t="s">
        <v>89</v>
      </c>
      <c r="AB22" s="44" t="s">
        <v>76</v>
      </c>
      <c r="AC22" s="51" t="s">
        <v>80</v>
      </c>
      <c r="AD22" s="51" t="s">
        <v>81</v>
      </c>
      <c r="AE22" s="44" t="s">
        <v>70</v>
      </c>
      <c r="AF22" s="44"/>
      <c r="AG22" s="45" t="s">
        <v>76</v>
      </c>
      <c r="AH22" s="45"/>
      <c r="AI22" s="49" t="s">
        <v>29</v>
      </c>
      <c r="AJ22" s="50"/>
      <c r="AK22" s="50"/>
    </row>
    <row r="23" spans="1:37" ht="45" customHeight="1" thickTop="1" thickBot="1" x14ac:dyDescent="0.65">
      <c r="A23" s="42">
        <v>15</v>
      </c>
      <c r="B23" s="43" t="s">
        <v>30</v>
      </c>
      <c r="C23" s="44" t="s">
        <v>70</v>
      </c>
      <c r="D23" s="44"/>
      <c r="E23" s="45" t="s">
        <v>85</v>
      </c>
      <c r="F23" s="45"/>
      <c r="G23" s="45" t="s">
        <v>83</v>
      </c>
      <c r="H23" s="45"/>
      <c r="I23" s="44" t="s">
        <v>74</v>
      </c>
      <c r="J23" s="44"/>
      <c r="K23" s="47" t="s">
        <v>83</v>
      </c>
      <c r="L23" s="47" t="s">
        <v>84</v>
      </c>
      <c r="M23" s="44" t="s">
        <v>70</v>
      </c>
      <c r="N23" s="44"/>
      <c r="O23" s="51" t="s">
        <v>80</v>
      </c>
      <c r="P23" s="51" t="s">
        <v>81</v>
      </c>
      <c r="Q23" s="47" t="s">
        <v>79</v>
      </c>
      <c r="R23" s="47" t="s">
        <v>85</v>
      </c>
      <c r="S23" s="45" t="s">
        <v>82</v>
      </c>
      <c r="T23" s="45"/>
      <c r="U23" s="51" t="s">
        <v>92</v>
      </c>
      <c r="V23" s="51" t="s">
        <v>93</v>
      </c>
      <c r="W23" s="47" t="s">
        <v>79</v>
      </c>
      <c r="X23" s="47" t="s">
        <v>85</v>
      </c>
      <c r="Y23" s="44" t="s">
        <v>74</v>
      </c>
      <c r="Z23" s="44"/>
      <c r="AA23" s="51" t="s">
        <v>82</v>
      </c>
      <c r="AB23" s="47"/>
      <c r="AC23" s="47" t="s">
        <v>85</v>
      </c>
      <c r="AD23" s="55"/>
      <c r="AE23" s="44" t="s">
        <v>70</v>
      </c>
      <c r="AF23" s="44"/>
      <c r="AG23" s="45" t="s">
        <v>78</v>
      </c>
      <c r="AH23" s="45"/>
      <c r="AI23" s="49" t="s">
        <v>30</v>
      </c>
      <c r="AJ23" s="50"/>
      <c r="AK23" s="50"/>
    </row>
    <row r="24" spans="1:37" ht="45" customHeight="1" thickTop="1" thickBot="1" x14ac:dyDescent="0.65">
      <c r="A24" s="42">
        <v>16</v>
      </c>
      <c r="B24" s="43" t="s">
        <v>31</v>
      </c>
      <c r="C24" s="44" t="s">
        <v>70</v>
      </c>
      <c r="D24" s="44"/>
      <c r="E24" s="52" t="s">
        <v>12</v>
      </c>
      <c r="F24" s="52"/>
      <c r="G24" s="45" t="s">
        <v>84</v>
      </c>
      <c r="H24" s="45"/>
      <c r="I24" s="44" t="s">
        <v>74</v>
      </c>
      <c r="J24" s="44"/>
      <c r="K24" s="51" t="s">
        <v>80</v>
      </c>
      <c r="L24" s="51" t="s">
        <v>81</v>
      </c>
      <c r="M24" s="44" t="s">
        <v>70</v>
      </c>
      <c r="N24" s="44"/>
      <c r="O24" s="47" t="s">
        <v>79</v>
      </c>
      <c r="P24" s="47" t="s">
        <v>85</v>
      </c>
      <c r="Q24" s="56" t="s">
        <v>80</v>
      </c>
      <c r="R24" s="56" t="s">
        <v>91</v>
      </c>
      <c r="S24" s="45" t="s">
        <v>83</v>
      </c>
      <c r="T24" s="45"/>
      <c r="U24" s="51" t="s">
        <v>78</v>
      </c>
      <c r="V24" s="51" t="s">
        <v>12</v>
      </c>
      <c r="W24" s="51" t="s">
        <v>96</v>
      </c>
      <c r="X24" s="51" t="s">
        <v>97</v>
      </c>
      <c r="Y24" s="44" t="s">
        <v>74</v>
      </c>
      <c r="Z24" s="44"/>
      <c r="AA24" s="47" t="s">
        <v>85</v>
      </c>
      <c r="AB24" s="51"/>
      <c r="AC24" s="47" t="s">
        <v>79</v>
      </c>
      <c r="AD24" s="55"/>
      <c r="AE24" s="44" t="s">
        <v>70</v>
      </c>
      <c r="AF24" s="44"/>
      <c r="AG24" s="45" t="s">
        <v>79</v>
      </c>
      <c r="AH24" s="45"/>
      <c r="AI24" s="49" t="s">
        <v>31</v>
      </c>
      <c r="AJ24" s="50"/>
      <c r="AK24" s="50"/>
    </row>
    <row r="25" spans="1:37" ht="45" customHeight="1" thickTop="1" thickBot="1" x14ac:dyDescent="0.65">
      <c r="A25" s="42">
        <v>17</v>
      </c>
      <c r="B25" s="43" t="s">
        <v>32</v>
      </c>
      <c r="C25" s="44" t="s">
        <v>70</v>
      </c>
      <c r="D25" s="44"/>
      <c r="E25" s="45" t="s">
        <v>82</v>
      </c>
      <c r="F25" s="45"/>
      <c r="G25" s="52" t="s">
        <v>12</v>
      </c>
      <c r="H25" s="45"/>
      <c r="I25" s="44" t="s">
        <v>74</v>
      </c>
      <c r="J25" s="44"/>
      <c r="K25" s="47" t="s">
        <v>79</v>
      </c>
      <c r="L25" s="47" t="s">
        <v>85</v>
      </c>
      <c r="M25" s="47" t="s">
        <v>83</v>
      </c>
      <c r="N25" s="47" t="s">
        <v>84</v>
      </c>
      <c r="O25" s="47" t="s">
        <v>70</v>
      </c>
      <c r="P25" s="47"/>
      <c r="Q25" s="51" t="s">
        <v>78</v>
      </c>
      <c r="R25" s="51" t="s">
        <v>12</v>
      </c>
      <c r="S25" s="45" t="s">
        <v>96</v>
      </c>
      <c r="T25" s="45"/>
      <c r="U25" s="51" t="s">
        <v>84</v>
      </c>
      <c r="V25" s="51"/>
      <c r="W25" s="44" t="s">
        <v>74</v>
      </c>
      <c r="X25" s="44"/>
      <c r="Y25" s="51" t="s">
        <v>82</v>
      </c>
      <c r="Z25" s="51"/>
      <c r="AA25" s="51" t="s">
        <v>86</v>
      </c>
      <c r="AB25" s="51" t="s">
        <v>87</v>
      </c>
      <c r="AC25" s="44" t="s">
        <v>70</v>
      </c>
      <c r="AD25" s="44"/>
      <c r="AE25" s="47" t="s">
        <v>85</v>
      </c>
      <c r="AF25" s="55"/>
      <c r="AG25" s="45" t="s">
        <v>96</v>
      </c>
      <c r="AH25" s="45"/>
      <c r="AI25" s="49" t="s">
        <v>32</v>
      </c>
      <c r="AJ25" s="50"/>
      <c r="AK25" s="50"/>
    </row>
    <row r="26" spans="1:37" ht="45" customHeight="1" thickTop="1" thickBot="1" x14ac:dyDescent="0.65">
      <c r="A26" s="42">
        <v>18</v>
      </c>
      <c r="B26" s="43" t="s">
        <v>34</v>
      </c>
      <c r="C26" s="56" t="s">
        <v>80</v>
      </c>
      <c r="D26" s="56" t="s">
        <v>91</v>
      </c>
      <c r="E26" s="45" t="s">
        <v>96</v>
      </c>
      <c r="F26" s="45"/>
      <c r="G26" s="45" t="s">
        <v>87</v>
      </c>
      <c r="H26" s="45"/>
      <c r="I26" s="47" t="s">
        <v>83</v>
      </c>
      <c r="J26" s="47" t="s">
        <v>84</v>
      </c>
      <c r="K26" s="44" t="s">
        <v>94</v>
      </c>
      <c r="L26" s="44"/>
      <c r="M26" s="51" t="s">
        <v>96</v>
      </c>
      <c r="N26" s="51" t="s">
        <v>97</v>
      </c>
      <c r="O26" s="44" t="s">
        <v>74</v>
      </c>
      <c r="P26" s="44"/>
      <c r="Q26" s="44" t="s">
        <v>70</v>
      </c>
      <c r="R26" s="44"/>
      <c r="S26" s="45" t="s">
        <v>98</v>
      </c>
      <c r="T26" s="45"/>
      <c r="U26" s="51" t="s">
        <v>82</v>
      </c>
      <c r="V26" s="51"/>
      <c r="W26" s="44" t="s">
        <v>74</v>
      </c>
      <c r="X26" s="44"/>
      <c r="Y26" s="44" t="s">
        <v>94</v>
      </c>
      <c r="Z26" s="44"/>
      <c r="AA26" s="51" t="s">
        <v>92</v>
      </c>
      <c r="AB26" s="51" t="s">
        <v>93</v>
      </c>
      <c r="AC26" s="44" t="s">
        <v>70</v>
      </c>
      <c r="AD26" s="44"/>
      <c r="AE26" s="47" t="s">
        <v>83</v>
      </c>
      <c r="AF26" s="47" t="s">
        <v>84</v>
      </c>
      <c r="AG26" s="45" t="s">
        <v>86</v>
      </c>
      <c r="AH26" s="45"/>
      <c r="AI26" s="49" t="s">
        <v>34</v>
      </c>
      <c r="AJ26" s="50"/>
      <c r="AK26" s="50"/>
    </row>
    <row r="27" spans="1:37" ht="45" customHeight="1" thickTop="1" thickBot="1" x14ac:dyDescent="0.65">
      <c r="A27" s="42">
        <v>19</v>
      </c>
      <c r="B27" s="43" t="s">
        <v>35</v>
      </c>
      <c r="C27" s="44" t="s">
        <v>70</v>
      </c>
      <c r="D27" s="44"/>
      <c r="E27" s="45" t="s">
        <v>93</v>
      </c>
      <c r="F27" s="45"/>
      <c r="G27" s="45" t="s">
        <v>98</v>
      </c>
      <c r="H27" s="45"/>
      <c r="I27" s="44" t="s">
        <v>74</v>
      </c>
      <c r="J27" s="44"/>
      <c r="K27" s="51" t="s">
        <v>96</v>
      </c>
      <c r="L27" s="51" t="s">
        <v>97</v>
      </c>
      <c r="M27" s="44" t="s">
        <v>70</v>
      </c>
      <c r="N27" s="44"/>
      <c r="O27" s="51" t="s">
        <v>99</v>
      </c>
      <c r="P27" s="51"/>
      <c r="Q27" s="51" t="s">
        <v>92</v>
      </c>
      <c r="R27" s="51" t="s">
        <v>98</v>
      </c>
      <c r="S27" s="57" t="s">
        <v>92</v>
      </c>
      <c r="T27" s="57"/>
      <c r="U27" s="44" t="s">
        <v>74</v>
      </c>
      <c r="V27" s="44"/>
      <c r="W27" s="51" t="s">
        <v>99</v>
      </c>
      <c r="X27" s="51"/>
      <c r="Y27" s="51" t="s">
        <v>96</v>
      </c>
      <c r="Z27" s="51" t="s">
        <v>97</v>
      </c>
      <c r="AA27" s="51" t="s">
        <v>96</v>
      </c>
      <c r="AB27" s="51" t="s">
        <v>97</v>
      </c>
      <c r="AC27" s="44" t="s">
        <v>70</v>
      </c>
      <c r="AD27" s="44"/>
      <c r="AE27" s="51" t="s">
        <v>99</v>
      </c>
      <c r="AF27" s="51"/>
      <c r="AG27" s="57" t="s">
        <v>99</v>
      </c>
      <c r="AH27" s="45"/>
      <c r="AI27" s="49" t="s">
        <v>35</v>
      </c>
      <c r="AJ27" s="50"/>
      <c r="AK27" s="50"/>
    </row>
    <row r="28" spans="1:37" ht="45" customHeight="1" thickTop="1" thickBot="1" x14ac:dyDescent="0.65">
      <c r="A28" s="42">
        <v>20</v>
      </c>
      <c r="B28" s="43" t="s">
        <v>36</v>
      </c>
      <c r="C28" s="51" t="s">
        <v>96</v>
      </c>
      <c r="D28" s="51" t="s">
        <v>97</v>
      </c>
      <c r="E28" s="45" t="s">
        <v>97</v>
      </c>
      <c r="F28" s="45"/>
      <c r="G28" s="45" t="s">
        <v>99</v>
      </c>
      <c r="H28" s="45"/>
      <c r="I28" s="44" t="s">
        <v>74</v>
      </c>
      <c r="J28" s="44"/>
      <c r="K28" s="51" t="s">
        <v>92</v>
      </c>
      <c r="L28" s="51" t="s">
        <v>98</v>
      </c>
      <c r="M28" s="51" t="s">
        <v>99</v>
      </c>
      <c r="N28" s="51" t="s">
        <v>93</v>
      </c>
      <c r="O28" s="51" t="s">
        <v>98</v>
      </c>
      <c r="P28" s="51"/>
      <c r="Q28" s="44" t="s">
        <v>70</v>
      </c>
      <c r="R28" s="44"/>
      <c r="S28" s="45" t="s">
        <v>93</v>
      </c>
      <c r="T28" s="45"/>
      <c r="U28" s="51" t="s">
        <v>98</v>
      </c>
      <c r="V28" s="51"/>
      <c r="W28" s="51" t="s">
        <v>92</v>
      </c>
      <c r="X28" s="51" t="s">
        <v>93</v>
      </c>
      <c r="Y28" s="44" t="s">
        <v>74</v>
      </c>
      <c r="Z28" s="44"/>
      <c r="AA28" s="51" t="s">
        <v>99</v>
      </c>
      <c r="AB28" s="51"/>
      <c r="AC28" s="51" t="s">
        <v>96</v>
      </c>
      <c r="AD28" s="51" t="s">
        <v>97</v>
      </c>
      <c r="AE28" s="44" t="s">
        <v>70</v>
      </c>
      <c r="AF28" s="44"/>
      <c r="AG28" s="45" t="s">
        <v>98</v>
      </c>
      <c r="AH28" s="45"/>
      <c r="AI28" s="49" t="s">
        <v>36</v>
      </c>
      <c r="AJ28" s="50"/>
      <c r="AK28" s="50"/>
    </row>
    <row r="29" spans="1:37" ht="45" customHeight="1" thickTop="1" thickBot="1" x14ac:dyDescent="0.65">
      <c r="A29" s="42">
        <v>21</v>
      </c>
      <c r="B29" s="43" t="s">
        <v>37</v>
      </c>
      <c r="C29" s="51" t="s">
        <v>99</v>
      </c>
      <c r="D29" s="51" t="s">
        <v>93</v>
      </c>
      <c r="E29" s="45" t="s">
        <v>98</v>
      </c>
      <c r="F29" s="45"/>
      <c r="G29" s="45" t="s">
        <v>92</v>
      </c>
      <c r="H29" s="45"/>
      <c r="I29" s="51" t="s">
        <v>99</v>
      </c>
      <c r="J29" s="51" t="s">
        <v>93</v>
      </c>
      <c r="K29" s="44" t="s">
        <v>74</v>
      </c>
      <c r="L29" s="44"/>
      <c r="M29" s="51" t="s">
        <v>92</v>
      </c>
      <c r="N29" s="51" t="s">
        <v>98</v>
      </c>
      <c r="O29" s="47" t="s">
        <v>70</v>
      </c>
      <c r="P29" s="47"/>
      <c r="Q29" s="51" t="s">
        <v>96</v>
      </c>
      <c r="R29" s="51" t="s">
        <v>97</v>
      </c>
      <c r="S29" s="45" t="s">
        <v>99</v>
      </c>
      <c r="T29" s="45"/>
      <c r="U29" s="44" t="s">
        <v>74</v>
      </c>
      <c r="V29" s="44"/>
      <c r="W29" s="51" t="s">
        <v>98</v>
      </c>
      <c r="X29" s="51"/>
      <c r="Y29" s="44" t="s">
        <v>70</v>
      </c>
      <c r="Z29" s="44"/>
      <c r="AA29" s="51" t="s">
        <v>98</v>
      </c>
      <c r="AB29" s="51"/>
      <c r="AC29" s="51" t="s">
        <v>98</v>
      </c>
      <c r="AD29" s="51"/>
      <c r="AE29" s="47" t="s">
        <v>92</v>
      </c>
      <c r="AF29" s="44" t="s">
        <v>93</v>
      </c>
      <c r="AG29" s="45" t="s">
        <v>93</v>
      </c>
      <c r="AH29" s="45"/>
      <c r="AI29" s="49" t="s">
        <v>37</v>
      </c>
      <c r="AJ29" s="50"/>
      <c r="AK29" s="50"/>
    </row>
    <row r="30" spans="1:37" ht="45" customHeight="1" thickTop="1" thickBot="1" x14ac:dyDescent="0.65">
      <c r="A30" s="42">
        <v>22</v>
      </c>
      <c r="B30" s="43" t="s">
        <v>39</v>
      </c>
      <c r="C30" s="44" t="s">
        <v>90</v>
      </c>
      <c r="D30" s="44"/>
      <c r="E30" s="46" t="s">
        <v>90</v>
      </c>
      <c r="F30" s="46"/>
      <c r="G30" s="46" t="s">
        <v>90</v>
      </c>
      <c r="H30" s="46"/>
      <c r="I30" s="44" t="s">
        <v>90</v>
      </c>
      <c r="J30" s="44"/>
      <c r="K30" s="44" t="s">
        <v>90</v>
      </c>
      <c r="L30" s="44"/>
      <c r="M30" s="44" t="s">
        <v>90</v>
      </c>
      <c r="N30" s="44"/>
      <c r="O30" s="44" t="s">
        <v>90</v>
      </c>
      <c r="P30" s="44"/>
      <c r="Q30" s="44" t="s">
        <v>90</v>
      </c>
      <c r="R30" s="44"/>
      <c r="S30" s="48" t="s">
        <v>90</v>
      </c>
      <c r="T30" s="48"/>
      <c r="U30" s="44" t="s">
        <v>90</v>
      </c>
      <c r="V30" s="44"/>
      <c r="W30" s="44" t="s">
        <v>90</v>
      </c>
      <c r="X30" s="44"/>
      <c r="Y30" s="44" t="s">
        <v>90</v>
      </c>
      <c r="Z30" s="44"/>
      <c r="AA30" s="44" t="s">
        <v>90</v>
      </c>
      <c r="AB30" s="44"/>
      <c r="AC30" s="44" t="s">
        <v>90</v>
      </c>
      <c r="AD30" s="44"/>
      <c r="AE30" s="44" t="s">
        <v>74</v>
      </c>
      <c r="AF30" s="44"/>
      <c r="AG30" s="45" t="s">
        <v>92</v>
      </c>
      <c r="AH30" s="45"/>
      <c r="AI30" s="49" t="s">
        <v>39</v>
      </c>
      <c r="AJ30" s="50"/>
      <c r="AK30" s="50"/>
    </row>
    <row r="31" spans="1:37" ht="45" customHeight="1" thickTop="1" thickBot="1" x14ac:dyDescent="0.65">
      <c r="A31" s="42">
        <v>23</v>
      </c>
      <c r="B31" s="43" t="s">
        <v>40</v>
      </c>
      <c r="C31" s="44" t="s">
        <v>74</v>
      </c>
      <c r="D31" s="44"/>
      <c r="E31" s="45" t="s">
        <v>92</v>
      </c>
      <c r="F31" s="45"/>
      <c r="G31" s="45" t="s">
        <v>93</v>
      </c>
      <c r="H31" s="45"/>
      <c r="I31" s="51" t="s">
        <v>92</v>
      </c>
      <c r="J31" s="51" t="s">
        <v>98</v>
      </c>
      <c r="K31" s="44" t="s">
        <v>74</v>
      </c>
      <c r="L31" s="44"/>
      <c r="M31" s="44" t="s">
        <v>70</v>
      </c>
      <c r="N31" s="44"/>
      <c r="O31" s="51" t="s">
        <v>96</v>
      </c>
      <c r="P31" s="51" t="s">
        <v>97</v>
      </c>
      <c r="Q31" s="51" t="s">
        <v>99</v>
      </c>
      <c r="R31" s="44" t="s">
        <v>93</v>
      </c>
      <c r="S31" s="45" t="s">
        <v>97</v>
      </c>
      <c r="T31" s="45"/>
      <c r="U31" s="51" t="s">
        <v>96</v>
      </c>
      <c r="V31" s="51" t="s">
        <v>97</v>
      </c>
      <c r="W31" s="44" t="s">
        <v>74</v>
      </c>
      <c r="X31" s="44"/>
      <c r="Y31" s="51" t="s">
        <v>99</v>
      </c>
      <c r="Z31" s="51"/>
      <c r="AA31" s="44" t="s">
        <v>70</v>
      </c>
      <c r="AB31" s="44"/>
      <c r="AC31" s="47" t="s">
        <v>92</v>
      </c>
      <c r="AD31" s="44" t="s">
        <v>93</v>
      </c>
      <c r="AE31" s="51" t="s">
        <v>96</v>
      </c>
      <c r="AF31" s="51" t="s">
        <v>97</v>
      </c>
      <c r="AG31" s="48" t="s">
        <v>71</v>
      </c>
      <c r="AH31" s="48"/>
      <c r="AI31" s="49" t="s">
        <v>40</v>
      </c>
      <c r="AJ31" s="50"/>
      <c r="AK31" s="50"/>
    </row>
    <row r="32" spans="1:37" ht="45" customHeight="1" thickTop="1" thickBot="1" x14ac:dyDescent="0.65">
      <c r="A32" s="42">
        <v>24</v>
      </c>
      <c r="B32" s="43" t="s">
        <v>41</v>
      </c>
      <c r="C32" s="51" t="s">
        <v>92</v>
      </c>
      <c r="D32" s="51" t="s">
        <v>98</v>
      </c>
      <c r="E32" s="57" t="s">
        <v>99</v>
      </c>
      <c r="F32" s="57"/>
      <c r="G32" s="45" t="s">
        <v>97</v>
      </c>
      <c r="H32" s="45"/>
      <c r="I32" s="51" t="s">
        <v>96</v>
      </c>
      <c r="J32" s="51" t="s">
        <v>97</v>
      </c>
      <c r="K32" s="51" t="s">
        <v>99</v>
      </c>
      <c r="L32" s="51" t="s">
        <v>93</v>
      </c>
      <c r="M32" s="44" t="s">
        <v>74</v>
      </c>
      <c r="N32" s="44"/>
      <c r="O32" s="51" t="s">
        <v>92</v>
      </c>
      <c r="P32" s="51" t="s">
        <v>93</v>
      </c>
      <c r="Q32" s="44" t="s">
        <v>70</v>
      </c>
      <c r="R32" s="44"/>
      <c r="S32" s="45" t="s">
        <v>71</v>
      </c>
      <c r="T32" s="48"/>
      <c r="U32" s="51" t="s">
        <v>99</v>
      </c>
      <c r="V32" s="51"/>
      <c r="W32" s="44" t="s">
        <v>74</v>
      </c>
      <c r="X32" s="44"/>
      <c r="Y32" s="51" t="s">
        <v>98</v>
      </c>
      <c r="Z32" s="51"/>
      <c r="AA32" s="44" t="s">
        <v>70</v>
      </c>
      <c r="AB32" s="44"/>
      <c r="AC32" s="51" t="s">
        <v>99</v>
      </c>
      <c r="AD32" s="51"/>
      <c r="AE32" s="51" t="s">
        <v>98</v>
      </c>
      <c r="AF32" s="51"/>
      <c r="AG32" s="45" t="s">
        <v>97</v>
      </c>
      <c r="AH32" s="45"/>
      <c r="AI32" s="49" t="s">
        <v>41</v>
      </c>
      <c r="AJ32" s="50"/>
      <c r="AK32" s="50"/>
    </row>
    <row r="33" spans="1:35" ht="45" customHeight="1" thickTop="1" x14ac:dyDescent="0.35">
      <c r="A33" s="163"/>
      <c r="B33" s="164"/>
      <c r="C33" s="165"/>
      <c r="D33" s="165"/>
      <c r="E33" s="166"/>
      <c r="F33" s="166"/>
      <c r="G33" s="166"/>
      <c r="H33" s="166"/>
      <c r="I33" s="166"/>
      <c r="J33" s="166"/>
      <c r="K33" s="165"/>
      <c r="L33" s="165"/>
      <c r="M33" s="165"/>
      <c r="N33" s="165"/>
      <c r="O33" s="165"/>
      <c r="P33" s="165"/>
      <c r="Q33" s="163" t="s">
        <v>100</v>
      </c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8"/>
    </row>
    <row r="34" spans="1:35" ht="45" customHeight="1" x14ac:dyDescent="0.35">
      <c r="A34" s="152" t="s">
        <v>101</v>
      </c>
      <c r="B34" s="153"/>
      <c r="C34" s="153"/>
      <c r="D34" s="153"/>
      <c r="E34" s="154"/>
      <c r="F34" s="154"/>
      <c r="G34" s="154"/>
      <c r="H34" s="154"/>
      <c r="I34" s="154"/>
      <c r="J34" s="154"/>
      <c r="K34" s="153"/>
      <c r="L34" s="153"/>
      <c r="M34" s="153"/>
      <c r="N34" s="153"/>
      <c r="O34" s="153"/>
      <c r="P34" s="153"/>
      <c r="Q34" s="155" t="s">
        <v>102</v>
      </c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8"/>
    </row>
    <row r="35" spans="1:35" ht="26" hidden="1" x14ac:dyDescent="0.6">
      <c r="A35" s="58"/>
      <c r="B35" s="58"/>
      <c r="C35" s="58">
        <v>9</v>
      </c>
      <c r="D35" s="58"/>
      <c r="E35" s="58"/>
      <c r="F35" s="58"/>
      <c r="G35" s="58"/>
      <c r="H35" s="58"/>
      <c r="I35" s="58">
        <v>9</v>
      </c>
      <c r="J35" s="58"/>
      <c r="K35" s="58">
        <v>9</v>
      </c>
      <c r="L35" s="58"/>
      <c r="M35" s="58">
        <v>9</v>
      </c>
      <c r="N35" s="58"/>
      <c r="O35" s="59">
        <v>10</v>
      </c>
      <c r="P35" s="58"/>
      <c r="Q35" s="59">
        <v>9</v>
      </c>
      <c r="R35" s="58"/>
      <c r="S35" s="58"/>
      <c r="T35" s="58"/>
      <c r="U35" s="58">
        <v>12</v>
      </c>
      <c r="V35" s="58"/>
      <c r="W35" s="58">
        <v>11</v>
      </c>
      <c r="X35" s="58"/>
      <c r="Y35" s="58">
        <v>11</v>
      </c>
      <c r="Z35" s="58"/>
      <c r="AA35" s="58">
        <v>11</v>
      </c>
      <c r="AB35" s="58"/>
      <c r="AC35" s="58">
        <v>12</v>
      </c>
      <c r="AD35" s="58"/>
      <c r="AE35" s="58">
        <v>11</v>
      </c>
      <c r="AF35" s="58"/>
      <c r="AG35" s="58"/>
      <c r="AH35" s="58"/>
      <c r="AI35" s="58"/>
    </row>
    <row r="36" spans="1:35" ht="26" hidden="1" x14ac:dyDescent="0.6">
      <c r="A36" s="60"/>
      <c r="B36" s="60"/>
      <c r="C36" s="60" t="e">
        <f ca="1">SUM(C37:C38)</f>
        <v>#NAME?</v>
      </c>
      <c r="D36" s="60"/>
      <c r="E36" s="60" t="e">
        <f ca="1">SUM(E37:E38)</f>
        <v>#NAME?</v>
      </c>
      <c r="F36" s="60"/>
      <c r="G36" s="60" t="e">
        <f ca="1">SUM(G37:G38)</f>
        <v>#NAME?</v>
      </c>
      <c r="H36" s="60"/>
      <c r="I36" s="60" t="e">
        <f ca="1">SUM(I37:I38)</f>
        <v>#NAME?</v>
      </c>
      <c r="J36" s="60"/>
      <c r="K36" s="60" t="e">
        <f ca="1">SUM(K37:K38)</f>
        <v>#NAME?</v>
      </c>
      <c r="L36" s="60"/>
      <c r="M36" s="60" t="e">
        <f ca="1">SUM(M37:M38)</f>
        <v>#NAME?</v>
      </c>
      <c r="N36" s="60"/>
      <c r="O36" s="60" t="e">
        <f ca="1">SUM(O37:O38)</f>
        <v>#NAME?</v>
      </c>
      <c r="P36" s="60"/>
      <c r="Q36" s="60" t="e">
        <f ca="1">SUM(Q37:Q38)</f>
        <v>#NAME?</v>
      </c>
      <c r="R36" s="60"/>
      <c r="S36" s="60" t="e">
        <f ca="1">SUM(S37:S38)</f>
        <v>#NAME?</v>
      </c>
      <c r="T36" s="60"/>
      <c r="U36" s="60" t="e">
        <f ca="1">SUM(U37:U38)</f>
        <v>#NAME?</v>
      </c>
      <c r="V36" s="60"/>
      <c r="W36" s="60" t="e">
        <f ca="1">SUM(W37:W38)</f>
        <v>#NAME?</v>
      </c>
      <c r="X36" s="60"/>
      <c r="Y36" s="60" t="e">
        <f t="shared" ref="Y36:AG36" ca="1" si="0">SUM(Y37:Y38)</f>
        <v>#NAME?</v>
      </c>
      <c r="Z36" s="60"/>
      <c r="AA36" s="60" t="e">
        <f t="shared" ca="1" si="0"/>
        <v>#NAME?</v>
      </c>
      <c r="AB36" s="60"/>
      <c r="AC36" s="60" t="e">
        <f t="shared" ca="1" si="0"/>
        <v>#NAME?</v>
      </c>
      <c r="AD36" s="60"/>
      <c r="AE36" s="60" t="e">
        <f t="shared" ca="1" si="0"/>
        <v>#NAME?</v>
      </c>
      <c r="AF36" s="60"/>
      <c r="AG36" s="60" t="e">
        <f t="shared" ca="1" si="0"/>
        <v>#NAME?</v>
      </c>
      <c r="AH36" s="60"/>
      <c r="AI36" s="60"/>
    </row>
    <row r="37" spans="1:35" ht="26" hidden="1" x14ac:dyDescent="0.6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 ht="26" hidden="1" x14ac:dyDescent="0.6">
      <c r="A38" s="58"/>
      <c r="B38" s="58"/>
      <c r="C38" s="60" t="e">
        <f ca="1">ContarVaciasSinAmarillo(C9:C32)</f>
        <v>#NAME?</v>
      </c>
      <c r="D38" s="60"/>
      <c r="E38" s="60" t="e">
        <f ca="1">ContarVaciasSinAmarillo(E9:E32)</f>
        <v>#NAME?</v>
      </c>
      <c r="F38" s="60"/>
      <c r="G38" s="60" t="e">
        <f ca="1">ContarVaciasSinAmarillo(G9:G32)</f>
        <v>#NAME?</v>
      </c>
      <c r="H38" s="60"/>
      <c r="I38" s="60" t="e">
        <f ca="1">ContarVaciasSinAmarillo(I9:I32)</f>
        <v>#NAME?</v>
      </c>
      <c r="J38" s="60"/>
      <c r="K38" s="60" t="e">
        <f ca="1">ContarVaciasSinAmarillo(K9:K32)</f>
        <v>#NAME?</v>
      </c>
      <c r="L38" s="60"/>
      <c r="M38" s="60" t="e">
        <f ca="1">ContarVaciasSinAmarillo(M9:M32)</f>
        <v>#NAME?</v>
      </c>
      <c r="N38" s="60"/>
      <c r="O38" s="60" t="e">
        <f ca="1">ContarVaciasSinAmarillo(O9:O32)</f>
        <v>#NAME?</v>
      </c>
      <c r="P38" s="60"/>
      <c r="Q38" s="60" t="e">
        <f ca="1">ContarVaciasSinAmarillo(Q9:Q32)</f>
        <v>#NAME?</v>
      </c>
      <c r="R38" s="60"/>
      <c r="S38" s="60" t="e">
        <f ca="1">ContarVaciasSinAmarillo(S9:S32)</f>
        <v>#NAME?</v>
      </c>
      <c r="T38" s="60"/>
      <c r="U38" s="60" t="e">
        <f ca="1">ContarVaciasSinAmarillo(U9:U32)</f>
        <v>#NAME?</v>
      </c>
      <c r="V38" s="60"/>
      <c r="W38" s="60" t="e">
        <f ca="1">ContarVaciasSinAmarillo(W9:W32)</f>
        <v>#NAME?</v>
      </c>
      <c r="X38" s="60"/>
      <c r="Y38" s="60" t="e">
        <f ca="1">ContarVaciasSinAmarillo(Y9:Y32)</f>
        <v>#NAME?</v>
      </c>
      <c r="Z38" s="60"/>
      <c r="AA38" s="60" t="e">
        <f ca="1">ContarVaciasSinAmarillo(AA9:AA32)</f>
        <v>#NAME?</v>
      </c>
      <c r="AB38" s="60"/>
      <c r="AC38" s="60" t="e">
        <f ca="1">ContarVaciasSinAmarillo(AC9:AC32)</f>
        <v>#NAME?</v>
      </c>
      <c r="AD38" s="60"/>
      <c r="AE38" s="60" t="e">
        <f ca="1">ContarVaciasSinAmarillo(AE9:AE32)</f>
        <v>#NAME?</v>
      </c>
      <c r="AF38" s="60"/>
      <c r="AG38" s="60" t="e">
        <f ca="1">ContarVaciasSinAmarillo(AG9:AG32)</f>
        <v>#NAME?</v>
      </c>
      <c r="AH38" s="60"/>
      <c r="AI38" s="60"/>
    </row>
    <row r="39" spans="1:35" hidden="1" x14ac:dyDescent="0.35"/>
    <row r="40" spans="1:35" hidden="1" x14ac:dyDescent="0.35"/>
    <row r="41" spans="1:35" hidden="1" x14ac:dyDescent="0.35"/>
    <row r="42" spans="1:35" hidden="1" x14ac:dyDescent="0.35"/>
    <row r="43" spans="1:35" hidden="1" x14ac:dyDescent="0.35"/>
  </sheetData>
  <mergeCells count="30">
    <mergeCell ref="A1:D5"/>
    <mergeCell ref="E3:AG3"/>
    <mergeCell ref="E4:AG4"/>
    <mergeCell ref="E5:L5"/>
    <mergeCell ref="M5:W5"/>
    <mergeCell ref="X5:AG5"/>
    <mergeCell ref="A6:L6"/>
    <mergeCell ref="M6:W6"/>
    <mergeCell ref="X6:AI6"/>
    <mergeCell ref="A7:AI7"/>
    <mergeCell ref="C8:D8"/>
    <mergeCell ref="E8:F8"/>
    <mergeCell ref="G8:H8"/>
    <mergeCell ref="I8:J8"/>
    <mergeCell ref="K8:L8"/>
    <mergeCell ref="M8:N8"/>
    <mergeCell ref="A34:P34"/>
    <mergeCell ref="Q34:AI34"/>
    <mergeCell ref="AA8:AB8"/>
    <mergeCell ref="AC8:AD8"/>
    <mergeCell ref="AE8:AF8"/>
    <mergeCell ref="AG8:AH8"/>
    <mergeCell ref="A33:P33"/>
    <mergeCell ref="Q33:AI33"/>
    <mergeCell ref="O8:P8"/>
    <mergeCell ref="Q8:R8"/>
    <mergeCell ref="S8:T8"/>
    <mergeCell ref="U8:V8"/>
    <mergeCell ref="W8:X8"/>
    <mergeCell ref="Y8:Z8"/>
  </mergeCells>
  <pageMargins left="0.7" right="0.7" top="0.75" bottom="0.75" header="0.3" footer="0.3"/>
  <pageSetup paperSize="5" scale="3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L31"/>
  <sheetViews>
    <sheetView topLeftCell="AH1" workbookViewId="0">
      <selection activeCell="AU2" sqref="AU2"/>
    </sheetView>
  </sheetViews>
  <sheetFormatPr baseColWidth="10" defaultRowHeight="14.5" x14ac:dyDescent="0.35"/>
  <cols>
    <col min="1" max="1" width="10.90625" customWidth="1"/>
    <col min="2" max="4" width="3" customWidth="1"/>
    <col min="5" max="7" width="2" customWidth="1"/>
    <col min="8" max="10" width="4" customWidth="1"/>
    <col min="11" max="11" width="2.81640625" customWidth="1"/>
    <col min="12" max="12" width="3" customWidth="1"/>
    <col min="13" max="14" width="2.81640625" customWidth="1"/>
    <col min="15" max="17" width="2" customWidth="1"/>
    <col min="18" max="18" width="6.26953125" customWidth="1"/>
    <col min="19" max="19" width="4" customWidth="1"/>
    <col min="20" max="20" width="3" customWidth="1"/>
    <col min="21" max="21" width="2.81640625" customWidth="1"/>
    <col min="22" max="22" width="1.81640625" customWidth="1"/>
    <col min="23" max="26" width="2" customWidth="1"/>
    <col min="27" max="28" width="4" customWidth="1"/>
    <col min="29" max="30" width="3" customWidth="1"/>
    <col min="31" max="33" width="2" customWidth="1"/>
    <col min="34" max="35" width="4" customWidth="1"/>
    <col min="36" max="36" width="3" bestFit="1" customWidth="1"/>
    <col min="37" max="38" width="3" customWidth="1"/>
    <col min="39" max="42" width="2" customWidth="1"/>
    <col min="43" max="43" width="11.26953125" customWidth="1"/>
    <col min="44" max="44" width="10.90625" customWidth="1"/>
    <col min="45" max="45" width="14.1796875" bestFit="1" customWidth="1"/>
    <col min="46" max="46" width="7.26953125" bestFit="1" customWidth="1"/>
    <col min="47" max="47" width="10.54296875" bestFit="1" customWidth="1"/>
    <col min="48" max="48" width="11.26953125" bestFit="1" customWidth="1"/>
    <col min="49" max="49" width="8.453125" bestFit="1" customWidth="1"/>
  </cols>
  <sheetData>
    <row r="1" spans="1:64" x14ac:dyDescent="0.35">
      <c r="B1" s="202" t="s">
        <v>0</v>
      </c>
      <c r="C1" s="202"/>
      <c r="D1" s="202"/>
      <c r="E1" s="202"/>
      <c r="F1" s="202"/>
      <c r="G1" s="202"/>
      <c r="H1" s="202" t="s">
        <v>1</v>
      </c>
      <c r="I1" s="202"/>
      <c r="J1" s="202"/>
      <c r="K1" s="202"/>
      <c r="L1" s="202"/>
      <c r="M1" s="202"/>
      <c r="N1" s="202"/>
      <c r="O1" s="202"/>
      <c r="P1" s="202"/>
      <c r="Q1" s="202"/>
      <c r="R1" s="1" t="s">
        <v>2</v>
      </c>
      <c r="S1" s="202" t="s">
        <v>3</v>
      </c>
      <c r="T1" s="202"/>
      <c r="U1" s="202"/>
      <c r="V1" s="202"/>
      <c r="W1" s="202"/>
      <c r="X1" s="202"/>
      <c r="Y1" s="202"/>
      <c r="Z1" s="202"/>
      <c r="AA1" s="202" t="s">
        <v>4</v>
      </c>
      <c r="AB1" s="202"/>
      <c r="AC1" s="202"/>
      <c r="AD1" s="202"/>
      <c r="AE1" s="202"/>
      <c r="AF1" s="202"/>
      <c r="AG1" s="202"/>
      <c r="AH1" s="202" t="s">
        <v>5</v>
      </c>
      <c r="AI1" s="202"/>
      <c r="AJ1" s="202"/>
      <c r="AK1" s="202"/>
      <c r="AL1" s="202"/>
      <c r="AM1" s="202"/>
      <c r="AN1" s="202"/>
      <c r="AO1" s="202"/>
      <c r="AP1" s="202"/>
      <c r="AQ1" s="1" t="s">
        <v>6</v>
      </c>
      <c r="AR1" s="1"/>
      <c r="AS1" s="2" t="s">
        <v>7</v>
      </c>
      <c r="AT1" s="2"/>
      <c r="AU1" s="1" t="s">
        <v>8</v>
      </c>
      <c r="AV1" s="1" t="s">
        <v>9</v>
      </c>
      <c r="AW1" s="1" t="s">
        <v>10</v>
      </c>
      <c r="BA1" t="s">
        <v>11</v>
      </c>
      <c r="BB1" t="s">
        <v>3</v>
      </c>
      <c r="BC1" t="s">
        <v>12</v>
      </c>
      <c r="BD1" t="s">
        <v>13</v>
      </c>
      <c r="BE1" t="s">
        <v>14</v>
      </c>
      <c r="BF1" t="s">
        <v>15</v>
      </c>
      <c r="BG1" t="s">
        <v>11</v>
      </c>
      <c r="BH1" t="s">
        <v>3</v>
      </c>
      <c r="BI1" t="s">
        <v>12</v>
      </c>
      <c r="BJ1" t="s">
        <v>13</v>
      </c>
      <c r="BK1" t="s">
        <v>14</v>
      </c>
      <c r="BL1" t="s">
        <v>15</v>
      </c>
    </row>
    <row r="2" spans="1:64" ht="15.5" x14ac:dyDescent="0.35">
      <c r="A2" s="3" t="s">
        <v>16</v>
      </c>
      <c r="B2" s="4"/>
      <c r="C2" s="4"/>
      <c r="D2" s="4"/>
      <c r="E2" s="4"/>
      <c r="F2" s="4"/>
      <c r="G2" s="4"/>
      <c r="H2" s="5">
        <v>6</v>
      </c>
      <c r="I2" s="5">
        <v>6</v>
      </c>
      <c r="J2" s="5">
        <v>6</v>
      </c>
      <c r="K2" s="5">
        <v>6</v>
      </c>
      <c r="L2" s="5"/>
      <c r="M2" s="5"/>
      <c r="N2" s="5"/>
      <c r="O2" s="5"/>
      <c r="P2" s="5"/>
      <c r="Q2" s="5"/>
      <c r="R2" s="6">
        <f t="shared" ref="R2:R19" si="0">SUM(B2:Q2)</f>
        <v>24</v>
      </c>
      <c r="S2" s="7"/>
      <c r="T2" s="7"/>
      <c r="U2" s="7"/>
      <c r="V2" s="7"/>
      <c r="W2" s="7"/>
      <c r="X2" s="7"/>
      <c r="Y2" s="7"/>
      <c r="Z2" s="8"/>
      <c r="AA2" s="9"/>
      <c r="AB2" s="10"/>
      <c r="AC2" s="10"/>
      <c r="AD2" s="10"/>
      <c r="AE2" s="10"/>
      <c r="AF2" s="10"/>
      <c r="AG2" s="10"/>
      <c r="AH2" s="11"/>
      <c r="AI2" s="11"/>
      <c r="AJ2" s="11"/>
      <c r="AK2" s="11"/>
      <c r="AL2" s="11"/>
      <c r="AM2" s="11"/>
      <c r="AN2" s="11"/>
      <c r="AO2" s="11"/>
      <c r="AP2" s="11"/>
      <c r="AQ2" s="12">
        <f>SUM(S2:AP2)</f>
        <v>0</v>
      </c>
      <c r="AR2" s="13">
        <f>'[1]2 QUINC'!AK9</f>
        <v>0</v>
      </c>
      <c r="AS2" s="14">
        <f>R2+AQ2+AU2+AV2</f>
        <v>24</v>
      </c>
      <c r="AT2" s="3" t="s">
        <v>16</v>
      </c>
      <c r="AU2" s="15"/>
      <c r="AV2" s="16"/>
      <c r="AW2" s="17"/>
      <c r="AX2" s="18">
        <f>AS2-AR2</f>
        <v>24</v>
      </c>
      <c r="AY2" s="19"/>
      <c r="BA2">
        <f>SUM(AH2:AP2)/6</f>
        <v>0</v>
      </c>
      <c r="BB2">
        <f>(SUM(S2:Z2)/4)+(AV2/4)</f>
        <v>0</v>
      </c>
      <c r="BC2">
        <f>SUM(AA2:AG2)/6</f>
        <v>0</v>
      </c>
      <c r="BD2">
        <f>SUM(H2:Q2)/6</f>
        <v>4</v>
      </c>
      <c r="BE2">
        <f>SUM(B2:G2)+AU2</f>
        <v>0</v>
      </c>
      <c r="BF2" s="3" t="s">
        <v>16</v>
      </c>
    </row>
    <row r="3" spans="1:64" ht="15.5" x14ac:dyDescent="0.35">
      <c r="A3" s="3" t="s">
        <v>17</v>
      </c>
      <c r="B3" s="4">
        <v>1</v>
      </c>
      <c r="C3" s="4">
        <v>1</v>
      </c>
      <c r="D3" s="4"/>
      <c r="E3" s="4"/>
      <c r="F3" s="4"/>
      <c r="G3" s="4"/>
      <c r="H3" s="5">
        <v>6</v>
      </c>
      <c r="I3" s="5">
        <v>6</v>
      </c>
      <c r="J3" s="5">
        <v>6</v>
      </c>
      <c r="K3" s="5"/>
      <c r="L3" s="5"/>
      <c r="M3" s="5"/>
      <c r="N3" s="5"/>
      <c r="O3" s="5"/>
      <c r="P3" s="5"/>
      <c r="Q3" s="5"/>
      <c r="R3" s="6">
        <f t="shared" si="0"/>
        <v>20</v>
      </c>
      <c r="S3" s="8">
        <v>4</v>
      </c>
      <c r="T3" s="8">
        <v>4</v>
      </c>
      <c r="U3" s="8"/>
      <c r="V3" s="8"/>
      <c r="W3" s="8"/>
      <c r="X3" s="8"/>
      <c r="Y3" s="8"/>
      <c r="Z3" s="8"/>
      <c r="AA3" s="20">
        <v>6</v>
      </c>
      <c r="AB3" s="21">
        <v>6</v>
      </c>
      <c r="AC3" s="21"/>
      <c r="AD3" s="21"/>
      <c r="AE3" s="21"/>
      <c r="AF3" s="21"/>
      <c r="AG3" s="21"/>
      <c r="AH3" s="22">
        <v>6</v>
      </c>
      <c r="AI3" s="22">
        <v>6</v>
      </c>
      <c r="AJ3" s="22">
        <v>6</v>
      </c>
      <c r="AK3" s="22"/>
      <c r="AL3" s="11"/>
      <c r="AM3" s="11"/>
      <c r="AN3" s="11"/>
      <c r="AO3" s="11"/>
      <c r="AP3" s="11"/>
      <c r="AQ3" s="12">
        <f t="shared" ref="AQ3:AQ23" si="1">SUM(S3:AP3)</f>
        <v>38</v>
      </c>
      <c r="AR3" s="13">
        <f>'[1]2 QUINC'!AK10</f>
        <v>0</v>
      </c>
      <c r="AS3" s="14">
        <f t="shared" ref="AS3:AS27" si="2">R3+AQ3+AU3+AV3</f>
        <v>62</v>
      </c>
      <c r="AT3" s="3" t="s">
        <v>17</v>
      </c>
      <c r="AU3" s="15"/>
      <c r="AV3" s="16">
        <v>4</v>
      </c>
      <c r="AW3" s="17">
        <v>6</v>
      </c>
      <c r="AX3" s="18">
        <f t="shared" ref="AX3:AX23" si="3">AS3-AR3</f>
        <v>62</v>
      </c>
      <c r="AY3" s="19"/>
      <c r="BA3">
        <f t="shared" ref="BA3:BA27" si="4">SUM(AH3:AP3)/6</f>
        <v>3</v>
      </c>
      <c r="BB3">
        <f t="shared" ref="BB3:BB27" si="5">(SUM(S3:Z3)/4)+(AV3/4)</f>
        <v>3</v>
      </c>
      <c r="BC3">
        <f t="shared" ref="BC3:BC27" si="6">SUM(AA3:AG3)/6</f>
        <v>2</v>
      </c>
      <c r="BD3">
        <f t="shared" ref="BD3:BD27" si="7">SUM(H3:Q3)/6</f>
        <v>3</v>
      </c>
      <c r="BE3">
        <f t="shared" ref="BE3:BE27" si="8">SUM(B3:G3)+AU3</f>
        <v>2</v>
      </c>
      <c r="BF3" s="3" t="s">
        <v>17</v>
      </c>
    </row>
    <row r="4" spans="1:64" ht="15.5" x14ac:dyDescent="0.35">
      <c r="A4" s="3" t="s">
        <v>18</v>
      </c>
      <c r="B4" s="4"/>
      <c r="C4" s="4"/>
      <c r="D4" s="4"/>
      <c r="E4" s="4"/>
      <c r="F4" s="4"/>
      <c r="G4" s="4"/>
      <c r="H4" s="5">
        <v>6</v>
      </c>
      <c r="I4" s="5">
        <v>6</v>
      </c>
      <c r="J4" s="5">
        <v>6</v>
      </c>
      <c r="K4" s="5">
        <v>6</v>
      </c>
      <c r="L4" s="5">
        <v>6</v>
      </c>
      <c r="M4" s="5">
        <v>6</v>
      </c>
      <c r="N4" s="5">
        <v>6</v>
      </c>
      <c r="O4" s="5">
        <v>6</v>
      </c>
      <c r="P4" s="5">
        <v>6</v>
      </c>
      <c r="Q4" s="5"/>
      <c r="R4" s="6">
        <f t="shared" si="0"/>
        <v>54</v>
      </c>
      <c r="S4" s="8"/>
      <c r="T4" s="8"/>
      <c r="U4" s="8"/>
      <c r="V4" s="8"/>
      <c r="W4" s="8"/>
      <c r="X4" s="8"/>
      <c r="Y4" s="8"/>
      <c r="Z4" s="8"/>
      <c r="AA4" s="20"/>
      <c r="AB4" s="21"/>
      <c r="AC4" s="21"/>
      <c r="AD4" s="21"/>
      <c r="AE4" s="21"/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2"/>
      <c r="AQ4" s="12">
        <f t="shared" si="1"/>
        <v>0</v>
      </c>
      <c r="AR4" s="13">
        <f>'[1]2 QUINC'!AK11</f>
        <v>0</v>
      </c>
      <c r="AS4" s="14">
        <f t="shared" si="2"/>
        <v>54</v>
      </c>
      <c r="AT4" s="3" t="s">
        <v>18</v>
      </c>
      <c r="AU4" s="23"/>
      <c r="AV4" s="24"/>
      <c r="AW4" s="25"/>
      <c r="AX4" s="18">
        <f t="shared" si="3"/>
        <v>54</v>
      </c>
      <c r="AY4" s="26"/>
      <c r="BA4">
        <f t="shared" si="4"/>
        <v>0</v>
      </c>
      <c r="BB4">
        <f t="shared" si="5"/>
        <v>0</v>
      </c>
      <c r="BC4">
        <f t="shared" si="6"/>
        <v>0</v>
      </c>
      <c r="BD4">
        <f t="shared" si="7"/>
        <v>9</v>
      </c>
      <c r="BE4">
        <f t="shared" si="8"/>
        <v>0</v>
      </c>
      <c r="BF4" s="3" t="s">
        <v>18</v>
      </c>
    </row>
    <row r="5" spans="1:64" ht="15.5" x14ac:dyDescent="0.35">
      <c r="A5" s="3" t="s">
        <v>19</v>
      </c>
      <c r="B5" s="4"/>
      <c r="C5" s="4"/>
      <c r="D5" s="4"/>
      <c r="E5" s="4"/>
      <c r="F5" s="4"/>
      <c r="G5" s="4"/>
      <c r="H5" s="5">
        <v>6</v>
      </c>
      <c r="I5" s="5">
        <v>6</v>
      </c>
      <c r="J5" s="5">
        <v>6</v>
      </c>
      <c r="K5" s="5">
        <v>6</v>
      </c>
      <c r="L5" s="5"/>
      <c r="M5" s="5"/>
      <c r="N5" s="5"/>
      <c r="O5" s="5"/>
      <c r="P5" s="5"/>
      <c r="Q5" s="5"/>
      <c r="R5" s="6">
        <f t="shared" si="0"/>
        <v>24</v>
      </c>
      <c r="S5" s="8"/>
      <c r="T5" s="7"/>
      <c r="U5" s="7"/>
      <c r="V5" s="7"/>
      <c r="W5" s="7"/>
      <c r="X5" s="7"/>
      <c r="Y5" s="7"/>
      <c r="Z5" s="8"/>
      <c r="AA5" s="9"/>
      <c r="AB5" s="10"/>
      <c r="AC5" s="10"/>
      <c r="AD5" s="10"/>
      <c r="AE5" s="10"/>
      <c r="AF5" s="10"/>
      <c r="AG5" s="10"/>
      <c r="AH5" s="11"/>
      <c r="AI5" s="11"/>
      <c r="AJ5" s="11"/>
      <c r="AK5" s="11"/>
      <c r="AL5" s="11"/>
      <c r="AM5" s="11"/>
      <c r="AN5" s="11"/>
      <c r="AO5" s="11"/>
      <c r="AP5" s="11"/>
      <c r="AQ5" s="12">
        <f t="shared" si="1"/>
        <v>0</v>
      </c>
      <c r="AR5" s="13">
        <f>'[1]2 QUINC'!AK12</f>
        <v>0</v>
      </c>
      <c r="AS5" s="14">
        <f t="shared" si="2"/>
        <v>24</v>
      </c>
      <c r="AT5" s="3" t="s">
        <v>19</v>
      </c>
      <c r="AU5" s="15"/>
      <c r="AV5" s="16"/>
      <c r="AW5" s="17"/>
      <c r="AX5" s="18">
        <f t="shared" si="3"/>
        <v>24</v>
      </c>
      <c r="AY5" s="19"/>
      <c r="BA5">
        <f t="shared" si="4"/>
        <v>0</v>
      </c>
      <c r="BB5">
        <f t="shared" si="5"/>
        <v>0</v>
      </c>
      <c r="BC5">
        <f t="shared" si="6"/>
        <v>0</v>
      </c>
      <c r="BD5">
        <f t="shared" si="7"/>
        <v>4</v>
      </c>
      <c r="BE5">
        <f t="shared" si="8"/>
        <v>0</v>
      </c>
      <c r="BF5" s="3" t="s">
        <v>19</v>
      </c>
    </row>
    <row r="6" spans="1:64" ht="15.5" x14ac:dyDescent="0.35">
      <c r="A6" s="3" t="s">
        <v>20</v>
      </c>
      <c r="B6" s="4"/>
      <c r="C6" s="4"/>
      <c r="D6" s="4"/>
      <c r="E6" s="4"/>
      <c r="F6" s="4"/>
      <c r="G6" s="4"/>
      <c r="H6" s="5">
        <v>6</v>
      </c>
      <c r="I6" s="5">
        <v>6</v>
      </c>
      <c r="J6" s="5">
        <v>6</v>
      </c>
      <c r="K6" s="5">
        <v>6</v>
      </c>
      <c r="L6" s="5">
        <v>6</v>
      </c>
      <c r="M6" s="5"/>
      <c r="N6" s="5"/>
      <c r="O6" s="5"/>
      <c r="P6" s="5"/>
      <c r="Q6" s="5"/>
      <c r="R6" s="6">
        <f t="shared" si="0"/>
        <v>30</v>
      </c>
      <c r="S6" s="8"/>
      <c r="T6" s="8"/>
      <c r="U6" s="8"/>
      <c r="V6" s="8"/>
      <c r="W6" s="8"/>
      <c r="X6" s="8"/>
      <c r="Y6" s="8"/>
      <c r="Z6" s="8"/>
      <c r="AA6" s="20"/>
      <c r="AB6" s="20"/>
      <c r="AC6" s="20"/>
      <c r="AD6" s="20"/>
      <c r="AE6" s="20"/>
      <c r="AF6" s="20"/>
      <c r="AG6" s="20"/>
      <c r="AH6" s="4"/>
      <c r="AI6" s="4"/>
      <c r="AJ6" s="4"/>
      <c r="AK6" s="4"/>
      <c r="AL6" s="4"/>
      <c r="AM6" s="22"/>
      <c r="AN6" s="22"/>
      <c r="AO6" s="22"/>
      <c r="AP6" s="11"/>
      <c r="AQ6" s="12">
        <f t="shared" si="1"/>
        <v>0</v>
      </c>
      <c r="AR6" s="13">
        <f>'[1]2 QUINC'!AK13</f>
        <v>0</v>
      </c>
      <c r="AS6" s="14">
        <f t="shared" si="2"/>
        <v>30</v>
      </c>
      <c r="AT6" s="3" t="s">
        <v>20</v>
      </c>
      <c r="AU6" s="15"/>
      <c r="AV6" s="16"/>
      <c r="AW6" s="17"/>
      <c r="AX6" s="18">
        <f t="shared" si="3"/>
        <v>30</v>
      </c>
      <c r="AY6" s="19"/>
      <c r="BA6">
        <f t="shared" si="4"/>
        <v>0</v>
      </c>
      <c r="BB6">
        <f t="shared" si="5"/>
        <v>0</v>
      </c>
      <c r="BC6">
        <f t="shared" si="6"/>
        <v>0</v>
      </c>
      <c r="BD6">
        <f t="shared" si="7"/>
        <v>5</v>
      </c>
      <c r="BE6">
        <f t="shared" si="8"/>
        <v>0</v>
      </c>
      <c r="BF6" s="3" t="s">
        <v>20</v>
      </c>
    </row>
    <row r="7" spans="1:64" ht="15.5" x14ac:dyDescent="0.35">
      <c r="A7" s="27" t="s">
        <v>21</v>
      </c>
      <c r="B7" s="4">
        <v>1</v>
      </c>
      <c r="C7" s="4">
        <v>1</v>
      </c>
      <c r="D7" s="4"/>
      <c r="E7" s="4"/>
      <c r="F7" s="4"/>
      <c r="G7" s="4"/>
      <c r="H7" s="5">
        <v>6</v>
      </c>
      <c r="I7" s="5">
        <v>6</v>
      </c>
      <c r="J7" s="5">
        <v>6</v>
      </c>
      <c r="K7" s="5"/>
      <c r="L7" s="5"/>
      <c r="M7" s="5"/>
      <c r="N7" s="5"/>
      <c r="O7" s="5"/>
      <c r="P7" s="5"/>
      <c r="Q7" s="5"/>
      <c r="R7" s="6">
        <f t="shared" si="0"/>
        <v>20</v>
      </c>
      <c r="S7" s="8">
        <v>3</v>
      </c>
      <c r="T7" s="8">
        <v>4</v>
      </c>
      <c r="U7" s="8"/>
      <c r="V7" s="8"/>
      <c r="W7" s="8"/>
      <c r="X7" s="8"/>
      <c r="Y7" s="8"/>
      <c r="Z7" s="8"/>
      <c r="AA7" s="20">
        <v>6</v>
      </c>
      <c r="AB7" s="21">
        <v>6</v>
      </c>
      <c r="AC7" s="21">
        <v>6</v>
      </c>
      <c r="AD7" s="21"/>
      <c r="AE7" s="21"/>
      <c r="AF7" s="21"/>
      <c r="AG7" s="21"/>
      <c r="AH7" s="22">
        <v>6</v>
      </c>
      <c r="AI7" s="22">
        <v>6</v>
      </c>
      <c r="AJ7" s="22"/>
      <c r="AK7" s="22"/>
      <c r="AL7" s="11"/>
      <c r="AM7" s="11"/>
      <c r="AN7" s="11"/>
      <c r="AO7" s="11"/>
      <c r="AP7" s="11"/>
      <c r="AQ7" s="12">
        <f t="shared" si="1"/>
        <v>37</v>
      </c>
      <c r="AR7" s="13">
        <f>'[1]2 QUINC'!AK14</f>
        <v>0</v>
      </c>
      <c r="AS7" s="14">
        <f t="shared" si="2"/>
        <v>62</v>
      </c>
      <c r="AT7" s="27" t="s">
        <v>21</v>
      </c>
      <c r="AU7" s="15">
        <v>1</v>
      </c>
      <c r="AV7" s="16">
        <v>4</v>
      </c>
      <c r="AW7" s="17">
        <v>6</v>
      </c>
      <c r="AX7" s="18">
        <f t="shared" si="3"/>
        <v>62</v>
      </c>
      <c r="AY7" s="19"/>
      <c r="BA7">
        <f t="shared" si="4"/>
        <v>2</v>
      </c>
      <c r="BB7">
        <f t="shared" si="5"/>
        <v>2.75</v>
      </c>
      <c r="BC7">
        <f t="shared" si="6"/>
        <v>3</v>
      </c>
      <c r="BD7">
        <f t="shared" si="7"/>
        <v>3</v>
      </c>
      <c r="BE7">
        <f t="shared" si="8"/>
        <v>3</v>
      </c>
      <c r="BF7" s="27" t="s">
        <v>21</v>
      </c>
    </row>
    <row r="8" spans="1:64" ht="15.5" x14ac:dyDescent="0.35">
      <c r="A8" s="27" t="s">
        <v>22</v>
      </c>
      <c r="B8" s="4"/>
      <c r="C8" s="4"/>
      <c r="D8" s="4"/>
      <c r="E8" s="4"/>
      <c r="F8" s="4"/>
      <c r="G8" s="4"/>
      <c r="H8" s="5">
        <v>6</v>
      </c>
      <c r="I8" s="5">
        <v>6</v>
      </c>
      <c r="J8" s="5">
        <v>6</v>
      </c>
      <c r="K8" s="5">
        <v>6</v>
      </c>
      <c r="L8" s="5">
        <v>6</v>
      </c>
      <c r="M8" s="5">
        <v>6</v>
      </c>
      <c r="N8" s="5">
        <v>6</v>
      </c>
      <c r="O8" s="5">
        <v>6</v>
      </c>
      <c r="P8" s="5">
        <v>6</v>
      </c>
      <c r="Q8" s="5"/>
      <c r="R8" s="6">
        <f t="shared" si="0"/>
        <v>54</v>
      </c>
      <c r="S8" s="8"/>
      <c r="T8" s="8"/>
      <c r="U8" s="8"/>
      <c r="V8" s="8"/>
      <c r="W8" s="8"/>
      <c r="X8" s="8"/>
      <c r="Y8" s="8"/>
      <c r="Z8" s="8"/>
      <c r="AA8" s="10"/>
      <c r="AB8" s="10"/>
      <c r="AC8" s="10"/>
      <c r="AD8" s="10"/>
      <c r="AE8" s="10"/>
      <c r="AF8" s="10"/>
      <c r="AG8" s="10"/>
      <c r="AH8" s="11"/>
      <c r="AI8" s="11"/>
      <c r="AJ8" s="11"/>
      <c r="AK8" s="11"/>
      <c r="AL8" s="11"/>
      <c r="AM8" s="11"/>
      <c r="AN8" s="11"/>
      <c r="AO8" s="11"/>
      <c r="AP8" s="11"/>
      <c r="AQ8" s="12">
        <f t="shared" si="1"/>
        <v>0</v>
      </c>
      <c r="AR8" s="13">
        <f>'[1]2 QUINC'!AK15</f>
        <v>0</v>
      </c>
      <c r="AS8" s="14">
        <f t="shared" si="2"/>
        <v>54</v>
      </c>
      <c r="AT8" s="27" t="s">
        <v>22</v>
      </c>
      <c r="AU8" s="15"/>
      <c r="AV8" s="16"/>
      <c r="AW8" s="17"/>
      <c r="AX8" s="18">
        <f t="shared" si="3"/>
        <v>54</v>
      </c>
      <c r="AY8" s="19"/>
      <c r="BA8">
        <f t="shared" si="4"/>
        <v>0</v>
      </c>
      <c r="BB8">
        <f t="shared" si="5"/>
        <v>0</v>
      </c>
      <c r="BC8">
        <f t="shared" si="6"/>
        <v>0</v>
      </c>
      <c r="BD8">
        <f t="shared" si="7"/>
        <v>9</v>
      </c>
      <c r="BE8">
        <f t="shared" si="8"/>
        <v>0</v>
      </c>
      <c r="BF8" s="27" t="s">
        <v>22</v>
      </c>
    </row>
    <row r="9" spans="1:64" ht="15.5" x14ac:dyDescent="0.35">
      <c r="A9" s="28" t="s">
        <v>23</v>
      </c>
      <c r="B9" s="4">
        <v>1</v>
      </c>
      <c r="C9" s="4"/>
      <c r="D9" s="4"/>
      <c r="E9" s="4"/>
      <c r="F9" s="4"/>
      <c r="G9" s="4"/>
      <c r="H9" s="5">
        <v>6</v>
      </c>
      <c r="I9" s="5">
        <v>6</v>
      </c>
      <c r="J9" s="5"/>
      <c r="K9" s="5"/>
      <c r="L9" s="5"/>
      <c r="M9" s="5"/>
      <c r="N9" s="5"/>
      <c r="O9" s="5"/>
      <c r="P9" s="5"/>
      <c r="Q9" s="5"/>
      <c r="R9" s="6">
        <f t="shared" si="0"/>
        <v>13</v>
      </c>
      <c r="S9" s="8">
        <v>4</v>
      </c>
      <c r="T9" s="8"/>
      <c r="U9" s="8"/>
      <c r="V9" s="8"/>
      <c r="W9" s="8"/>
      <c r="X9" s="8"/>
      <c r="Y9" s="8"/>
      <c r="Z9" s="8"/>
      <c r="AA9" s="20">
        <v>6</v>
      </c>
      <c r="AB9" s="21">
        <v>6</v>
      </c>
      <c r="AC9" s="21"/>
      <c r="AD9" s="21"/>
      <c r="AE9" s="21"/>
      <c r="AF9" s="21"/>
      <c r="AG9" s="21"/>
      <c r="AH9" s="22">
        <v>6</v>
      </c>
      <c r="AI9" s="22">
        <v>6</v>
      </c>
      <c r="AJ9" s="22"/>
      <c r="AK9" s="22"/>
      <c r="AL9" s="22"/>
      <c r="AM9" s="22"/>
      <c r="AN9" s="22"/>
      <c r="AO9" s="22"/>
      <c r="AP9" s="22"/>
      <c r="AQ9" s="12">
        <f t="shared" si="1"/>
        <v>28</v>
      </c>
      <c r="AR9" s="13">
        <f>'[1]2 QUINC'!AK16</f>
        <v>0</v>
      </c>
      <c r="AS9" s="14">
        <f t="shared" si="2"/>
        <v>41</v>
      </c>
      <c r="AT9" s="27" t="s">
        <v>23</v>
      </c>
      <c r="AU9" s="23"/>
      <c r="AV9" s="24"/>
      <c r="AW9" s="25">
        <v>6</v>
      </c>
      <c r="AX9" s="18">
        <f t="shared" si="3"/>
        <v>41</v>
      </c>
      <c r="AY9" s="26"/>
      <c r="BA9">
        <f t="shared" si="4"/>
        <v>2</v>
      </c>
      <c r="BB9">
        <f t="shared" si="5"/>
        <v>1</v>
      </c>
      <c r="BC9">
        <f t="shared" si="6"/>
        <v>2</v>
      </c>
      <c r="BD9">
        <f t="shared" si="7"/>
        <v>2</v>
      </c>
      <c r="BE9">
        <f t="shared" si="8"/>
        <v>1</v>
      </c>
      <c r="BF9" s="27" t="s">
        <v>23</v>
      </c>
    </row>
    <row r="10" spans="1:64" ht="15.5" x14ac:dyDescent="0.35">
      <c r="A10" s="27" t="s">
        <v>24</v>
      </c>
      <c r="B10" s="4">
        <v>1</v>
      </c>
      <c r="C10" s="4">
        <v>1</v>
      </c>
      <c r="D10" s="4">
        <v>1</v>
      </c>
      <c r="E10" s="4">
        <v>1</v>
      </c>
      <c r="F10" s="4"/>
      <c r="G10" s="4"/>
      <c r="H10" s="5">
        <v>6</v>
      </c>
      <c r="I10" s="5">
        <v>6</v>
      </c>
      <c r="J10" s="5">
        <v>6</v>
      </c>
      <c r="K10" s="5"/>
      <c r="L10" s="5"/>
      <c r="M10" s="5"/>
      <c r="N10" s="5"/>
      <c r="O10" s="5"/>
      <c r="P10" s="5"/>
      <c r="Q10" s="5"/>
      <c r="R10" s="6">
        <f t="shared" si="0"/>
        <v>22</v>
      </c>
      <c r="S10" s="8">
        <v>4</v>
      </c>
      <c r="T10" s="8">
        <v>4</v>
      </c>
      <c r="U10" s="8"/>
      <c r="V10" s="8"/>
      <c r="W10" s="8"/>
      <c r="X10" s="8"/>
      <c r="Y10" s="8"/>
      <c r="Z10" s="8"/>
      <c r="AA10" s="21">
        <v>6</v>
      </c>
      <c r="AB10" s="21">
        <v>6</v>
      </c>
      <c r="AC10" s="21"/>
      <c r="AD10" s="21"/>
      <c r="AE10" s="21"/>
      <c r="AF10" s="21"/>
      <c r="AG10" s="21"/>
      <c r="AH10" s="22">
        <v>6</v>
      </c>
      <c r="AI10" s="22">
        <v>6</v>
      </c>
      <c r="AJ10" s="22">
        <v>6</v>
      </c>
      <c r="AK10" s="22"/>
      <c r="AL10" s="22"/>
      <c r="AM10" s="22"/>
      <c r="AN10" s="22"/>
      <c r="AO10" s="22"/>
      <c r="AP10" s="22"/>
      <c r="AQ10" s="12">
        <f t="shared" si="1"/>
        <v>38</v>
      </c>
      <c r="AR10" s="13">
        <f>'[1]2 QUINC'!AK17</f>
        <v>0</v>
      </c>
      <c r="AS10" s="14">
        <f t="shared" si="2"/>
        <v>64</v>
      </c>
      <c r="AT10" s="27" t="s">
        <v>24</v>
      </c>
      <c r="AU10" s="23"/>
      <c r="AV10" s="24">
        <v>4</v>
      </c>
      <c r="AW10" s="25"/>
      <c r="AX10" s="18">
        <f t="shared" si="3"/>
        <v>64</v>
      </c>
      <c r="AY10" s="26"/>
      <c r="BA10">
        <f t="shared" si="4"/>
        <v>3</v>
      </c>
      <c r="BB10">
        <f t="shared" si="5"/>
        <v>3</v>
      </c>
      <c r="BC10">
        <f t="shared" si="6"/>
        <v>2</v>
      </c>
      <c r="BD10">
        <f t="shared" si="7"/>
        <v>3</v>
      </c>
      <c r="BE10">
        <f t="shared" si="8"/>
        <v>4</v>
      </c>
      <c r="BF10" s="27" t="s">
        <v>24</v>
      </c>
    </row>
    <row r="11" spans="1:64" ht="15.5" x14ac:dyDescent="0.35">
      <c r="A11" s="27" t="s">
        <v>25</v>
      </c>
      <c r="B11" s="4">
        <v>1</v>
      </c>
      <c r="C11" s="4">
        <v>1</v>
      </c>
      <c r="D11" s="4"/>
      <c r="E11" s="4"/>
      <c r="F11" s="4"/>
      <c r="G11" s="4"/>
      <c r="H11" s="5">
        <v>6</v>
      </c>
      <c r="I11" s="5">
        <v>6</v>
      </c>
      <c r="J11" s="5">
        <v>6</v>
      </c>
      <c r="K11" s="5">
        <v>6</v>
      </c>
      <c r="L11" s="5"/>
      <c r="M11" s="5"/>
      <c r="N11" s="5"/>
      <c r="O11" s="5"/>
      <c r="P11" s="5"/>
      <c r="Q11" s="5"/>
      <c r="R11" s="6">
        <f t="shared" si="0"/>
        <v>26</v>
      </c>
      <c r="S11" s="8">
        <v>3</v>
      </c>
      <c r="T11" s="8">
        <v>4</v>
      </c>
      <c r="U11" s="8"/>
      <c r="V11" s="8"/>
      <c r="W11" s="8"/>
      <c r="X11" s="8"/>
      <c r="Y11" s="8"/>
      <c r="Z11" s="8"/>
      <c r="AA11" s="10">
        <v>6</v>
      </c>
      <c r="AB11" s="10">
        <v>6</v>
      </c>
      <c r="AC11" s="10"/>
      <c r="AD11" s="10"/>
      <c r="AE11" s="10"/>
      <c r="AF11" s="10"/>
      <c r="AG11" s="10"/>
      <c r="AH11" s="11">
        <v>6</v>
      </c>
      <c r="AI11" s="11">
        <v>6</v>
      </c>
      <c r="AJ11" s="11">
        <v>6</v>
      </c>
      <c r="AK11" s="11"/>
      <c r="AL11" s="11"/>
      <c r="AM11" s="11"/>
      <c r="AN11" s="11"/>
      <c r="AO11" s="11"/>
      <c r="AP11" s="11"/>
      <c r="AQ11" s="12">
        <f t="shared" si="1"/>
        <v>37</v>
      </c>
      <c r="AR11" s="13">
        <f>'[1]2 QUINC'!AK18</f>
        <v>0</v>
      </c>
      <c r="AS11" s="14">
        <f t="shared" si="2"/>
        <v>64</v>
      </c>
      <c r="AT11" s="27" t="s">
        <v>25</v>
      </c>
      <c r="AU11" s="15">
        <v>1</v>
      </c>
      <c r="AV11" s="16"/>
      <c r="AW11" s="17">
        <v>12</v>
      </c>
      <c r="AX11" s="18">
        <f t="shared" si="3"/>
        <v>64</v>
      </c>
      <c r="AY11" s="19"/>
      <c r="BA11">
        <f t="shared" si="4"/>
        <v>3</v>
      </c>
      <c r="BB11">
        <f t="shared" si="5"/>
        <v>1.75</v>
      </c>
      <c r="BC11">
        <f t="shared" si="6"/>
        <v>2</v>
      </c>
      <c r="BD11">
        <f t="shared" si="7"/>
        <v>4</v>
      </c>
      <c r="BE11">
        <f t="shared" si="8"/>
        <v>3</v>
      </c>
      <c r="BF11" s="27" t="s">
        <v>25</v>
      </c>
    </row>
    <row r="12" spans="1:64" ht="15.5" x14ac:dyDescent="0.35">
      <c r="A12" s="28" t="s">
        <v>26</v>
      </c>
      <c r="B12" s="4">
        <v>1</v>
      </c>
      <c r="C12" s="4">
        <v>1</v>
      </c>
      <c r="D12" s="4"/>
      <c r="E12" s="4"/>
      <c r="F12" s="4"/>
      <c r="G12" s="4"/>
      <c r="H12" s="5">
        <v>6</v>
      </c>
      <c r="I12" s="5">
        <v>6</v>
      </c>
      <c r="J12" s="5"/>
      <c r="K12" s="5"/>
      <c r="L12" s="5"/>
      <c r="M12" s="5"/>
      <c r="N12" s="5"/>
      <c r="O12" s="5"/>
      <c r="P12" s="5"/>
      <c r="Q12" s="5"/>
      <c r="R12" s="6">
        <f t="shared" si="0"/>
        <v>14</v>
      </c>
      <c r="S12" s="8"/>
      <c r="T12" s="8"/>
      <c r="U12" s="8"/>
      <c r="V12" s="8"/>
      <c r="W12" s="8"/>
      <c r="X12" s="8"/>
      <c r="Y12" s="8"/>
      <c r="Z12" s="8"/>
      <c r="AA12" s="20">
        <v>6</v>
      </c>
      <c r="AB12" s="21">
        <v>6</v>
      </c>
      <c r="AC12" s="21"/>
      <c r="AD12" s="21"/>
      <c r="AE12" s="21"/>
      <c r="AF12" s="21"/>
      <c r="AG12" s="21"/>
      <c r="AH12" s="22">
        <v>6</v>
      </c>
      <c r="AI12" s="22">
        <v>6</v>
      </c>
      <c r="AJ12" s="22"/>
      <c r="AK12" s="22"/>
      <c r="AL12" s="22"/>
      <c r="AM12" s="22"/>
      <c r="AN12" s="22"/>
      <c r="AO12" s="22"/>
      <c r="AP12" s="22"/>
      <c r="AQ12" s="12">
        <f t="shared" si="1"/>
        <v>24</v>
      </c>
      <c r="AR12" s="13">
        <f>'[1]2 QUINC'!AK19</f>
        <v>0</v>
      </c>
      <c r="AS12" s="14">
        <f t="shared" si="2"/>
        <v>38</v>
      </c>
      <c r="AT12" s="27" t="s">
        <v>26</v>
      </c>
      <c r="AU12" s="23"/>
      <c r="AV12" s="24"/>
      <c r="AW12" s="25">
        <v>6</v>
      </c>
      <c r="AX12" s="18">
        <f t="shared" si="3"/>
        <v>38</v>
      </c>
      <c r="AY12" s="26"/>
      <c r="BA12">
        <f t="shared" si="4"/>
        <v>2</v>
      </c>
      <c r="BB12">
        <f t="shared" si="5"/>
        <v>0</v>
      </c>
      <c r="BC12">
        <f t="shared" si="6"/>
        <v>2</v>
      </c>
      <c r="BD12">
        <f t="shared" si="7"/>
        <v>2</v>
      </c>
      <c r="BE12">
        <f t="shared" si="8"/>
        <v>2</v>
      </c>
      <c r="BF12" s="27" t="s">
        <v>26</v>
      </c>
    </row>
    <row r="13" spans="1:64" ht="15.5" x14ac:dyDescent="0.35">
      <c r="A13" s="27" t="s">
        <v>27</v>
      </c>
      <c r="B13" s="4">
        <v>1</v>
      </c>
      <c r="C13" s="4"/>
      <c r="D13" s="4"/>
      <c r="E13" s="4"/>
      <c r="F13" s="4"/>
      <c r="G13" s="4"/>
      <c r="H13" s="5">
        <v>6</v>
      </c>
      <c r="I13" s="5">
        <v>6</v>
      </c>
      <c r="J13" s="5">
        <v>6</v>
      </c>
      <c r="K13" s="5"/>
      <c r="L13" s="5"/>
      <c r="M13" s="5"/>
      <c r="N13" s="5"/>
      <c r="O13" s="5"/>
      <c r="P13" s="5"/>
      <c r="Q13" s="5"/>
      <c r="R13" s="6">
        <f t="shared" si="0"/>
        <v>19</v>
      </c>
      <c r="S13" s="8">
        <v>4</v>
      </c>
      <c r="T13" s="8"/>
      <c r="U13" s="8"/>
      <c r="V13" s="8"/>
      <c r="W13" s="8"/>
      <c r="X13" s="8"/>
      <c r="Y13" s="8"/>
      <c r="Z13" s="8"/>
      <c r="AA13" s="20">
        <v>6</v>
      </c>
      <c r="AB13" s="21">
        <v>6</v>
      </c>
      <c r="AC13" s="21"/>
      <c r="AD13" s="21"/>
      <c r="AE13" s="21"/>
      <c r="AF13" s="21"/>
      <c r="AG13" s="21"/>
      <c r="AH13" s="22">
        <v>6</v>
      </c>
      <c r="AI13" s="22">
        <v>6</v>
      </c>
      <c r="AJ13" s="22"/>
      <c r="AK13" s="22"/>
      <c r="AL13" s="11"/>
      <c r="AM13" s="11"/>
      <c r="AN13" s="11"/>
      <c r="AO13" s="11"/>
      <c r="AP13" s="11"/>
      <c r="AQ13" s="12">
        <f t="shared" si="1"/>
        <v>28</v>
      </c>
      <c r="AR13" s="13">
        <f>'[1]2 QUINC'!AK20</f>
        <v>0</v>
      </c>
      <c r="AS13" s="14">
        <f t="shared" si="2"/>
        <v>51</v>
      </c>
      <c r="AT13" s="27" t="s">
        <v>27</v>
      </c>
      <c r="AU13" s="15"/>
      <c r="AV13" s="16">
        <v>4</v>
      </c>
      <c r="AW13" s="17">
        <v>12</v>
      </c>
      <c r="AX13" s="18">
        <f t="shared" si="3"/>
        <v>51</v>
      </c>
      <c r="AY13" s="19"/>
      <c r="BA13">
        <f t="shared" si="4"/>
        <v>2</v>
      </c>
      <c r="BB13">
        <f t="shared" si="5"/>
        <v>2</v>
      </c>
      <c r="BC13">
        <f t="shared" si="6"/>
        <v>2</v>
      </c>
      <c r="BD13">
        <f t="shared" si="7"/>
        <v>3</v>
      </c>
      <c r="BE13">
        <f t="shared" si="8"/>
        <v>1</v>
      </c>
      <c r="BF13" s="27" t="s">
        <v>27</v>
      </c>
    </row>
    <row r="14" spans="1:64" ht="15.5" x14ac:dyDescent="0.35">
      <c r="A14" s="27" t="s">
        <v>28</v>
      </c>
      <c r="B14" s="4">
        <v>1</v>
      </c>
      <c r="C14" s="4">
        <v>1</v>
      </c>
      <c r="D14" s="4">
        <v>1</v>
      </c>
      <c r="E14" s="4"/>
      <c r="F14" s="4"/>
      <c r="G14" s="4"/>
      <c r="H14" s="5">
        <v>6</v>
      </c>
      <c r="I14" s="5">
        <v>6</v>
      </c>
      <c r="J14" s="5">
        <v>6</v>
      </c>
      <c r="K14" s="5"/>
      <c r="L14" s="5"/>
      <c r="M14" s="5"/>
      <c r="N14" s="5"/>
      <c r="O14" s="5"/>
      <c r="P14" s="5"/>
      <c r="Q14" s="5"/>
      <c r="R14" s="6">
        <f t="shared" si="0"/>
        <v>21</v>
      </c>
      <c r="S14" s="8">
        <v>4</v>
      </c>
      <c r="T14" s="8">
        <v>4</v>
      </c>
      <c r="U14" s="8"/>
      <c r="V14" s="8"/>
      <c r="W14" s="8"/>
      <c r="X14" s="8"/>
      <c r="Y14" s="8"/>
      <c r="Z14" s="8"/>
      <c r="AA14" s="9">
        <v>6</v>
      </c>
      <c r="AB14" s="10">
        <v>6</v>
      </c>
      <c r="AC14" s="10"/>
      <c r="AD14" s="10"/>
      <c r="AE14" s="10"/>
      <c r="AF14" s="10"/>
      <c r="AG14" s="10"/>
      <c r="AH14" s="11">
        <v>6</v>
      </c>
      <c r="AI14" s="11">
        <v>6</v>
      </c>
      <c r="AJ14" s="11">
        <v>6</v>
      </c>
      <c r="AK14" s="11"/>
      <c r="AL14" s="11"/>
      <c r="AM14" s="11"/>
      <c r="AN14" s="11"/>
      <c r="AO14" s="11"/>
      <c r="AP14" s="11"/>
      <c r="AQ14" s="12">
        <f t="shared" si="1"/>
        <v>38</v>
      </c>
      <c r="AR14" s="13">
        <f>'[1]2 QUINC'!AK21</f>
        <v>0</v>
      </c>
      <c r="AS14" s="14">
        <f t="shared" si="2"/>
        <v>64</v>
      </c>
      <c r="AT14" s="27" t="s">
        <v>28</v>
      </c>
      <c r="AU14" s="15">
        <v>1</v>
      </c>
      <c r="AV14" s="16">
        <v>4</v>
      </c>
      <c r="AW14" s="17"/>
      <c r="AX14" s="18">
        <f t="shared" si="3"/>
        <v>64</v>
      </c>
      <c r="AY14" s="19"/>
      <c r="BA14">
        <f t="shared" si="4"/>
        <v>3</v>
      </c>
      <c r="BB14">
        <f t="shared" si="5"/>
        <v>3</v>
      </c>
      <c r="BC14">
        <f t="shared" si="6"/>
        <v>2</v>
      </c>
      <c r="BD14">
        <f t="shared" si="7"/>
        <v>3</v>
      </c>
      <c r="BE14">
        <f t="shared" si="8"/>
        <v>4</v>
      </c>
      <c r="BF14" s="27" t="s">
        <v>28</v>
      </c>
    </row>
    <row r="15" spans="1:64" ht="15.5" x14ac:dyDescent="0.35">
      <c r="A15" s="27" t="s">
        <v>29</v>
      </c>
      <c r="B15" s="4">
        <v>1</v>
      </c>
      <c r="C15" s="4">
        <v>1</v>
      </c>
      <c r="D15" s="4"/>
      <c r="E15" s="4"/>
      <c r="F15" s="4"/>
      <c r="G15" s="4"/>
      <c r="H15" s="5">
        <v>6</v>
      </c>
      <c r="I15" s="5">
        <v>6</v>
      </c>
      <c r="J15" s="5">
        <v>6</v>
      </c>
      <c r="K15" s="5">
        <v>6</v>
      </c>
      <c r="L15" s="5"/>
      <c r="M15" s="5"/>
      <c r="N15" s="5"/>
      <c r="O15" s="5"/>
      <c r="P15" s="5"/>
      <c r="Q15" s="5"/>
      <c r="R15" s="6">
        <f t="shared" si="0"/>
        <v>26</v>
      </c>
      <c r="S15" s="8">
        <v>4</v>
      </c>
      <c r="T15" s="8">
        <v>4</v>
      </c>
      <c r="U15" s="8">
        <v>4</v>
      </c>
      <c r="V15" s="8"/>
      <c r="W15" s="8"/>
      <c r="X15" s="8"/>
      <c r="Y15" s="8"/>
      <c r="Z15" s="8"/>
      <c r="AA15" s="20">
        <v>6</v>
      </c>
      <c r="AB15" s="21"/>
      <c r="AC15" s="21"/>
      <c r="AD15" s="21"/>
      <c r="AE15" s="21"/>
      <c r="AF15" s="21"/>
      <c r="AG15" s="21"/>
      <c r="AH15" s="22">
        <v>6</v>
      </c>
      <c r="AI15" s="22">
        <v>6</v>
      </c>
      <c r="AJ15" s="22">
        <v>6</v>
      </c>
      <c r="AK15" s="22"/>
      <c r="AL15" s="11"/>
      <c r="AM15" s="11"/>
      <c r="AN15" s="11"/>
      <c r="AO15" s="11"/>
      <c r="AP15" s="11"/>
      <c r="AQ15" s="12">
        <f t="shared" si="1"/>
        <v>36</v>
      </c>
      <c r="AR15" s="13">
        <f>'[1]2 QUINC'!AK22</f>
        <v>0</v>
      </c>
      <c r="AS15" s="14">
        <f t="shared" si="2"/>
        <v>67</v>
      </c>
      <c r="AT15" s="27" t="s">
        <v>29</v>
      </c>
      <c r="AU15" s="15">
        <v>1</v>
      </c>
      <c r="AV15" s="16">
        <v>4</v>
      </c>
      <c r="AW15" s="17"/>
      <c r="AX15" s="18">
        <f t="shared" si="3"/>
        <v>67</v>
      </c>
      <c r="AY15" s="19"/>
      <c r="BA15">
        <f t="shared" si="4"/>
        <v>3</v>
      </c>
      <c r="BB15">
        <f t="shared" si="5"/>
        <v>4</v>
      </c>
      <c r="BC15">
        <f t="shared" si="6"/>
        <v>1</v>
      </c>
      <c r="BD15">
        <f t="shared" si="7"/>
        <v>4</v>
      </c>
      <c r="BE15">
        <f t="shared" si="8"/>
        <v>3</v>
      </c>
      <c r="BF15" s="27" t="s">
        <v>29</v>
      </c>
    </row>
    <row r="16" spans="1:64" ht="15.5" x14ac:dyDescent="0.35">
      <c r="A16" s="27" t="s">
        <v>30</v>
      </c>
      <c r="B16" s="4">
        <v>1</v>
      </c>
      <c r="C16" s="4">
        <v>1</v>
      </c>
      <c r="D16" s="4">
        <v>1</v>
      </c>
      <c r="E16" s="4"/>
      <c r="F16" s="4"/>
      <c r="G16" s="4"/>
      <c r="H16" s="5">
        <v>6</v>
      </c>
      <c r="I16" s="5">
        <v>6</v>
      </c>
      <c r="J16" s="5">
        <v>6</v>
      </c>
      <c r="K16" s="5">
        <v>6</v>
      </c>
      <c r="L16" s="5"/>
      <c r="M16" s="5"/>
      <c r="N16" s="5"/>
      <c r="O16" s="5"/>
      <c r="P16" s="5"/>
      <c r="Q16" s="5"/>
      <c r="R16" s="6">
        <f t="shared" si="0"/>
        <v>27</v>
      </c>
      <c r="S16" s="8">
        <v>4</v>
      </c>
      <c r="T16" s="8">
        <v>4</v>
      </c>
      <c r="U16" s="8">
        <v>4</v>
      </c>
      <c r="V16" s="8"/>
      <c r="W16" s="8"/>
      <c r="X16" s="8"/>
      <c r="Y16" s="8"/>
      <c r="Z16" s="8"/>
      <c r="AA16" s="20">
        <v>6</v>
      </c>
      <c r="AB16" s="20">
        <v>6</v>
      </c>
      <c r="AC16" s="20"/>
      <c r="AD16" s="20"/>
      <c r="AE16" s="20"/>
      <c r="AF16" s="20"/>
      <c r="AG16" s="20"/>
      <c r="AH16" s="4">
        <v>6</v>
      </c>
      <c r="AI16" s="4">
        <v>6</v>
      </c>
      <c r="AJ16" s="4"/>
      <c r="AK16" s="4"/>
      <c r="AL16" s="4"/>
      <c r="AM16" s="22"/>
      <c r="AN16" s="22"/>
      <c r="AO16" s="22"/>
      <c r="AP16" s="22"/>
      <c r="AQ16" s="12">
        <f>SUM(S16:AP16)</f>
        <v>36</v>
      </c>
      <c r="AR16" s="13">
        <f>'[1]2 QUINC'!AK23</f>
        <v>0</v>
      </c>
      <c r="AS16" s="14">
        <f t="shared" si="2"/>
        <v>64</v>
      </c>
      <c r="AT16" s="27" t="s">
        <v>30</v>
      </c>
      <c r="AU16" s="23">
        <v>1</v>
      </c>
      <c r="AV16" s="24"/>
      <c r="AW16" s="25">
        <v>6</v>
      </c>
      <c r="AX16" s="18">
        <f>AS16-AR16</f>
        <v>64</v>
      </c>
      <c r="AY16" s="26"/>
      <c r="BA16">
        <f t="shared" si="4"/>
        <v>2</v>
      </c>
      <c r="BB16">
        <f t="shared" si="5"/>
        <v>3</v>
      </c>
      <c r="BC16">
        <f t="shared" si="6"/>
        <v>2</v>
      </c>
      <c r="BD16">
        <f t="shared" si="7"/>
        <v>4</v>
      </c>
      <c r="BE16">
        <f t="shared" si="8"/>
        <v>4</v>
      </c>
      <c r="BF16" s="27" t="s">
        <v>30</v>
      </c>
    </row>
    <row r="17" spans="1:58" ht="15.5" x14ac:dyDescent="0.35">
      <c r="A17" s="27" t="s">
        <v>31</v>
      </c>
      <c r="B17" s="4">
        <v>1</v>
      </c>
      <c r="C17" s="4">
        <v>1</v>
      </c>
      <c r="D17" s="4">
        <v>1</v>
      </c>
      <c r="E17" s="4"/>
      <c r="F17" s="4"/>
      <c r="G17" s="4"/>
      <c r="H17" s="5">
        <v>6</v>
      </c>
      <c r="I17" s="5">
        <v>6</v>
      </c>
      <c r="J17" s="5">
        <v>6</v>
      </c>
      <c r="K17" s="5"/>
      <c r="L17" s="5"/>
      <c r="M17" s="5"/>
      <c r="N17" s="5"/>
      <c r="O17" s="5"/>
      <c r="P17" s="5"/>
      <c r="Q17" s="5"/>
      <c r="R17" s="6">
        <f t="shared" si="0"/>
        <v>21</v>
      </c>
      <c r="S17" s="8">
        <v>3</v>
      </c>
      <c r="T17" s="8">
        <v>4</v>
      </c>
      <c r="U17" s="8"/>
      <c r="V17" s="8"/>
      <c r="W17" s="8"/>
      <c r="X17" s="8"/>
      <c r="Y17" s="8"/>
      <c r="Z17" s="8"/>
      <c r="AA17" s="20">
        <v>6</v>
      </c>
      <c r="AB17" s="20">
        <v>6</v>
      </c>
      <c r="AC17" s="20">
        <v>6</v>
      </c>
      <c r="AD17" s="20">
        <v>6</v>
      </c>
      <c r="AE17" s="20"/>
      <c r="AF17" s="20"/>
      <c r="AG17" s="20"/>
      <c r="AH17" s="4">
        <v>6</v>
      </c>
      <c r="AI17" s="4"/>
      <c r="AJ17" s="4"/>
      <c r="AK17" s="4"/>
      <c r="AL17" s="4"/>
      <c r="AM17" s="4"/>
      <c r="AN17" s="4"/>
      <c r="AO17" s="4"/>
      <c r="AP17" s="4"/>
      <c r="AQ17" s="12">
        <f>SUM(S17:AP17)</f>
        <v>37</v>
      </c>
      <c r="AR17" s="13">
        <f>'[1]2 QUINC'!AK24</f>
        <v>0</v>
      </c>
      <c r="AS17" s="14">
        <f t="shared" si="2"/>
        <v>62</v>
      </c>
      <c r="AT17" s="27" t="s">
        <v>31</v>
      </c>
      <c r="AU17" s="15"/>
      <c r="AV17" s="16">
        <v>4</v>
      </c>
      <c r="AW17" s="17"/>
      <c r="AX17" s="18">
        <f>AS17-AR17</f>
        <v>62</v>
      </c>
      <c r="AY17" s="19"/>
      <c r="BA17">
        <f t="shared" si="4"/>
        <v>1</v>
      </c>
      <c r="BB17">
        <f t="shared" si="5"/>
        <v>2.75</v>
      </c>
      <c r="BC17">
        <f t="shared" si="6"/>
        <v>4</v>
      </c>
      <c r="BD17">
        <f t="shared" si="7"/>
        <v>3</v>
      </c>
      <c r="BE17">
        <f t="shared" si="8"/>
        <v>3</v>
      </c>
      <c r="BF17" s="27" t="s">
        <v>31</v>
      </c>
    </row>
    <row r="18" spans="1:58" ht="15.5" x14ac:dyDescent="0.35">
      <c r="A18" s="27" t="s">
        <v>32</v>
      </c>
      <c r="B18" s="4">
        <v>1</v>
      </c>
      <c r="C18" s="4">
        <v>1</v>
      </c>
      <c r="D18" s="4">
        <v>1</v>
      </c>
      <c r="E18" s="4"/>
      <c r="F18" s="4"/>
      <c r="G18" s="4"/>
      <c r="H18" s="5">
        <v>6</v>
      </c>
      <c r="I18" s="5">
        <v>6</v>
      </c>
      <c r="J18" s="5">
        <v>6</v>
      </c>
      <c r="K18" s="5">
        <v>6</v>
      </c>
      <c r="L18" s="5"/>
      <c r="M18" s="5"/>
      <c r="N18" s="5"/>
      <c r="O18" s="5"/>
      <c r="P18" s="5"/>
      <c r="Q18" s="5"/>
      <c r="R18" s="6">
        <f t="shared" si="0"/>
        <v>27</v>
      </c>
      <c r="S18" s="8">
        <v>3</v>
      </c>
      <c r="T18" s="8">
        <v>4</v>
      </c>
      <c r="U18" s="8"/>
      <c r="V18" s="8"/>
      <c r="W18" s="8"/>
      <c r="X18" s="8"/>
      <c r="Y18" s="8"/>
      <c r="Z18" s="8"/>
      <c r="AA18" s="20">
        <v>6</v>
      </c>
      <c r="AB18" s="21">
        <v>6</v>
      </c>
      <c r="AC18" s="21"/>
      <c r="AD18" s="10"/>
      <c r="AE18" s="21"/>
      <c r="AF18" s="21"/>
      <c r="AG18" s="21"/>
      <c r="AH18" s="22">
        <v>6</v>
      </c>
      <c r="AI18" s="22">
        <v>6</v>
      </c>
      <c r="AJ18" s="22">
        <v>6</v>
      </c>
      <c r="AK18" s="22"/>
      <c r="AL18" s="11"/>
      <c r="AM18" s="11"/>
      <c r="AN18" s="11"/>
      <c r="AO18" s="11"/>
      <c r="AP18" s="11"/>
      <c r="AQ18" s="12">
        <f>SUM(S18:AP18)</f>
        <v>37</v>
      </c>
      <c r="AR18" s="13">
        <f>'[1]2 QUINC'!AK25</f>
        <v>0</v>
      </c>
      <c r="AS18" s="14">
        <f t="shared" si="2"/>
        <v>65</v>
      </c>
      <c r="AT18" s="27" t="s">
        <v>33</v>
      </c>
      <c r="AU18" s="15">
        <v>1</v>
      </c>
      <c r="AV18" s="16"/>
      <c r="AW18" s="17">
        <v>6</v>
      </c>
      <c r="AX18" s="18">
        <f>AS18-AR18</f>
        <v>65</v>
      </c>
      <c r="AY18" s="19"/>
      <c r="BA18">
        <f t="shared" si="4"/>
        <v>3</v>
      </c>
      <c r="BB18">
        <f t="shared" si="5"/>
        <v>1.75</v>
      </c>
      <c r="BC18">
        <f t="shared" si="6"/>
        <v>2</v>
      </c>
      <c r="BD18">
        <f t="shared" si="7"/>
        <v>4</v>
      </c>
      <c r="BE18">
        <f t="shared" si="8"/>
        <v>4</v>
      </c>
      <c r="BF18" s="27" t="s">
        <v>33</v>
      </c>
    </row>
    <row r="19" spans="1:58" ht="15.5" x14ac:dyDescent="0.35">
      <c r="A19" s="27" t="s">
        <v>34</v>
      </c>
      <c r="B19" s="4">
        <v>1</v>
      </c>
      <c r="C19" s="4"/>
      <c r="D19" s="4"/>
      <c r="E19" s="4"/>
      <c r="F19" s="4"/>
      <c r="G19" s="4"/>
      <c r="H19" s="5">
        <v>6</v>
      </c>
      <c r="I19" s="5">
        <v>6</v>
      </c>
      <c r="J19" s="5">
        <v>6</v>
      </c>
      <c r="K19" s="5">
        <v>6</v>
      </c>
      <c r="L19" s="5"/>
      <c r="M19" s="5"/>
      <c r="N19" s="5"/>
      <c r="O19" s="5"/>
      <c r="P19" s="5"/>
      <c r="Q19" s="5"/>
      <c r="R19" s="6">
        <f t="shared" si="0"/>
        <v>25</v>
      </c>
      <c r="S19" s="8">
        <v>3</v>
      </c>
      <c r="T19" s="8">
        <v>4</v>
      </c>
      <c r="U19" s="8"/>
      <c r="V19" s="8"/>
      <c r="W19" s="7"/>
      <c r="X19" s="7"/>
      <c r="Y19" s="7"/>
      <c r="Z19" s="7"/>
      <c r="AA19" s="9">
        <v>6</v>
      </c>
      <c r="AB19" s="10">
        <v>6</v>
      </c>
      <c r="AC19" s="10"/>
      <c r="AD19" s="10"/>
      <c r="AE19" s="10"/>
      <c r="AF19" s="10"/>
      <c r="AG19" s="10"/>
      <c r="AH19" s="11">
        <v>6</v>
      </c>
      <c r="AI19" s="11">
        <v>6</v>
      </c>
      <c r="AJ19" s="11"/>
      <c r="AK19" s="11"/>
      <c r="AL19" s="11"/>
      <c r="AM19" s="11"/>
      <c r="AN19" s="11"/>
      <c r="AO19" s="11"/>
      <c r="AP19" s="11"/>
      <c r="AQ19" s="12">
        <f>SUM(S19:AP19)</f>
        <v>31</v>
      </c>
      <c r="AR19" s="13">
        <f>'[1]2 QUINC'!AK26</f>
        <v>0</v>
      </c>
      <c r="AS19" s="14">
        <f t="shared" si="2"/>
        <v>57</v>
      </c>
      <c r="AT19" s="27" t="s">
        <v>34</v>
      </c>
      <c r="AU19" s="15">
        <v>1</v>
      </c>
      <c r="AV19" s="16"/>
      <c r="AW19" s="17"/>
      <c r="AX19" s="18">
        <f>AS19-AR19</f>
        <v>57</v>
      </c>
      <c r="AY19" s="19"/>
      <c r="BA19">
        <f t="shared" si="4"/>
        <v>2</v>
      </c>
      <c r="BB19">
        <f t="shared" si="5"/>
        <v>1.75</v>
      </c>
      <c r="BC19">
        <f t="shared" si="6"/>
        <v>2</v>
      </c>
      <c r="BD19">
        <f t="shared" si="7"/>
        <v>4</v>
      </c>
      <c r="BE19">
        <f t="shared" si="8"/>
        <v>2</v>
      </c>
      <c r="BF19" s="27" t="s">
        <v>34</v>
      </c>
    </row>
    <row r="20" spans="1:58" ht="12" customHeight="1" x14ac:dyDescent="0.35">
      <c r="A20" s="27"/>
      <c r="B20" s="29">
        <f t="shared" ref="B20:Q20" si="9">SUM(B2:B19)</f>
        <v>13</v>
      </c>
      <c r="C20" s="29">
        <f t="shared" si="9"/>
        <v>10</v>
      </c>
      <c r="D20" s="29">
        <f t="shared" si="9"/>
        <v>5</v>
      </c>
      <c r="E20" s="29">
        <f t="shared" si="9"/>
        <v>1</v>
      </c>
      <c r="F20" s="29">
        <f t="shared" si="9"/>
        <v>0</v>
      </c>
      <c r="G20" s="29">
        <f t="shared" si="9"/>
        <v>0</v>
      </c>
      <c r="H20" s="29">
        <f t="shared" si="9"/>
        <v>108</v>
      </c>
      <c r="I20" s="29">
        <f t="shared" si="9"/>
        <v>108</v>
      </c>
      <c r="J20" s="29">
        <f t="shared" si="9"/>
        <v>96</v>
      </c>
      <c r="K20" s="29">
        <f t="shared" si="9"/>
        <v>60</v>
      </c>
      <c r="L20" s="29">
        <f t="shared" si="9"/>
        <v>18</v>
      </c>
      <c r="M20" s="29">
        <f t="shared" si="9"/>
        <v>12</v>
      </c>
      <c r="N20" s="29">
        <f t="shared" si="9"/>
        <v>12</v>
      </c>
      <c r="O20" s="29"/>
      <c r="P20" s="29"/>
      <c r="Q20" s="29">
        <f t="shared" si="9"/>
        <v>0</v>
      </c>
      <c r="R20" s="6"/>
      <c r="S20" s="29">
        <f t="shared" ref="S20:AP20" si="10">SUM(S2:S19)</f>
        <v>43</v>
      </c>
      <c r="T20" s="29">
        <f t="shared" si="10"/>
        <v>40</v>
      </c>
      <c r="U20" s="29">
        <f t="shared" si="10"/>
        <v>8</v>
      </c>
      <c r="V20" s="29">
        <f t="shared" si="10"/>
        <v>0</v>
      </c>
      <c r="W20" s="29">
        <f t="shared" si="10"/>
        <v>0</v>
      </c>
      <c r="X20" s="29">
        <f t="shared" si="10"/>
        <v>0</v>
      </c>
      <c r="Y20" s="29">
        <f t="shared" si="10"/>
        <v>0</v>
      </c>
      <c r="Z20" s="29">
        <f t="shared" si="10"/>
        <v>0</v>
      </c>
      <c r="AA20" s="29">
        <f t="shared" si="10"/>
        <v>78</v>
      </c>
      <c r="AB20" s="29">
        <f t="shared" si="10"/>
        <v>72</v>
      </c>
      <c r="AC20" s="29">
        <f t="shared" si="10"/>
        <v>12</v>
      </c>
      <c r="AD20" s="29">
        <f t="shared" si="10"/>
        <v>6</v>
      </c>
      <c r="AE20" s="29">
        <f t="shared" si="10"/>
        <v>0</v>
      </c>
      <c r="AF20" s="29">
        <f t="shared" si="10"/>
        <v>0</v>
      </c>
      <c r="AG20" s="29">
        <f t="shared" si="10"/>
        <v>0</v>
      </c>
      <c r="AH20" s="29">
        <f t="shared" si="10"/>
        <v>78</v>
      </c>
      <c r="AI20" s="29">
        <f t="shared" si="10"/>
        <v>72</v>
      </c>
      <c r="AJ20" s="29">
        <f t="shared" si="10"/>
        <v>36</v>
      </c>
      <c r="AK20" s="29">
        <f t="shared" si="10"/>
        <v>0</v>
      </c>
      <c r="AL20" s="29">
        <f t="shared" si="10"/>
        <v>0</v>
      </c>
      <c r="AM20" s="29">
        <f t="shared" si="10"/>
        <v>0</v>
      </c>
      <c r="AN20" s="29">
        <f t="shared" si="10"/>
        <v>0</v>
      </c>
      <c r="AO20" s="29">
        <f t="shared" si="10"/>
        <v>0</v>
      </c>
      <c r="AP20" s="29">
        <f t="shared" si="10"/>
        <v>0</v>
      </c>
      <c r="AQ20" s="12"/>
      <c r="AR20" s="13"/>
      <c r="AS20" s="14"/>
      <c r="AT20" s="27"/>
      <c r="AU20" s="29">
        <f>SUM(AU2:AU19)</f>
        <v>7</v>
      </c>
      <c r="AV20" s="29">
        <f>SUM(AV2:AV19)</f>
        <v>28</v>
      </c>
      <c r="AW20" s="29">
        <f>SUM(AW2:AW19)</f>
        <v>60</v>
      </c>
      <c r="AX20" s="18"/>
      <c r="AY20" s="26"/>
      <c r="BF20" s="27"/>
    </row>
    <row r="21" spans="1:58" ht="11.5" customHeight="1" x14ac:dyDescent="0.35">
      <c r="A21" s="27"/>
      <c r="B21" s="29">
        <f>SUM(B20:G20)</f>
        <v>29</v>
      </c>
      <c r="C21" s="29"/>
      <c r="D21" s="29"/>
      <c r="E21" s="29"/>
      <c r="F21" s="29"/>
      <c r="G21" s="29"/>
      <c r="H21" s="29">
        <f>SUM(H20:Q20)</f>
        <v>414</v>
      </c>
      <c r="I21" s="29"/>
      <c r="J21" s="29"/>
      <c r="K21" s="29"/>
      <c r="L21" s="29"/>
      <c r="M21" s="29"/>
      <c r="N21" s="29"/>
      <c r="O21" s="29"/>
      <c r="P21" s="29"/>
      <c r="Q21" s="29"/>
      <c r="R21" s="6"/>
      <c r="S21" s="29">
        <f>SUM(S20:Z20)</f>
        <v>91</v>
      </c>
      <c r="T21" s="29"/>
      <c r="U21" s="29"/>
      <c r="V21" s="29"/>
      <c r="W21" s="29"/>
      <c r="X21" s="29"/>
      <c r="Y21" s="29"/>
      <c r="Z21" s="29"/>
      <c r="AA21" s="29">
        <f>SUM(AA20:AG20)</f>
        <v>168</v>
      </c>
      <c r="AB21" s="29"/>
      <c r="AC21" s="29"/>
      <c r="AD21" s="29"/>
      <c r="AE21" s="29"/>
      <c r="AF21" s="29"/>
      <c r="AG21" s="29"/>
      <c r="AH21" s="29">
        <f>SUM(AH20:AP20)</f>
        <v>186</v>
      </c>
      <c r="AI21" s="29"/>
      <c r="AJ21" s="29"/>
      <c r="AK21" s="29"/>
      <c r="AL21" s="29"/>
      <c r="AM21" s="29"/>
      <c r="AN21" s="29"/>
      <c r="AO21" s="29"/>
      <c r="AP21" s="29"/>
      <c r="AQ21" s="12"/>
      <c r="AR21" s="13"/>
      <c r="AS21" s="14"/>
      <c r="AT21" s="27"/>
      <c r="AU21" s="26"/>
      <c r="AV21" s="26"/>
      <c r="AW21" s="26"/>
      <c r="AX21" s="18"/>
      <c r="AY21" s="26"/>
      <c r="BF21" s="27"/>
    </row>
    <row r="22" spans="1:58" ht="15.5" x14ac:dyDescent="0.35">
      <c r="A22" s="27" t="s">
        <v>35</v>
      </c>
      <c r="B22" s="4">
        <v>1</v>
      </c>
      <c r="C22" s="4">
        <v>1</v>
      </c>
      <c r="D22" s="4">
        <v>1</v>
      </c>
      <c r="E22" s="4">
        <v>1</v>
      </c>
      <c r="F22" s="4"/>
      <c r="G22" s="4"/>
      <c r="H22" s="5">
        <v>6</v>
      </c>
      <c r="I22" s="5">
        <v>6</v>
      </c>
      <c r="J22" s="5"/>
      <c r="K22" s="5"/>
      <c r="L22" s="5"/>
      <c r="M22" s="5"/>
      <c r="N22" s="5"/>
      <c r="O22" s="5"/>
      <c r="P22" s="5"/>
      <c r="Q22" s="5"/>
      <c r="R22" s="6">
        <f t="shared" ref="R22:R27" si="11">SUM(B22:Q22)</f>
        <v>16</v>
      </c>
      <c r="S22" s="8"/>
      <c r="T22" s="8"/>
      <c r="U22" s="8"/>
      <c r="V22" s="8"/>
      <c r="W22" s="8"/>
      <c r="X22" s="8"/>
      <c r="Y22" s="8"/>
      <c r="Z22" s="8"/>
      <c r="AA22" s="20">
        <v>6</v>
      </c>
      <c r="AB22" s="20">
        <v>6</v>
      </c>
      <c r="AC22" s="20">
        <v>6</v>
      </c>
      <c r="AD22" s="20">
        <v>6</v>
      </c>
      <c r="AE22" s="20">
        <v>6</v>
      </c>
      <c r="AF22" s="20"/>
      <c r="AG22" s="20"/>
      <c r="AH22" s="4">
        <v>6</v>
      </c>
      <c r="AI22" s="4">
        <v>6</v>
      </c>
      <c r="AJ22" s="4">
        <v>6</v>
      </c>
      <c r="AK22" s="4"/>
      <c r="AL22" s="4"/>
      <c r="AM22" s="4"/>
      <c r="AN22" s="4"/>
      <c r="AO22" s="4"/>
      <c r="AP22" s="4"/>
      <c r="AQ22" s="12">
        <f t="shared" si="1"/>
        <v>48</v>
      </c>
      <c r="AR22" s="13">
        <f>'[1]2 QUINC'!AK27</f>
        <v>0</v>
      </c>
      <c r="AS22" s="14">
        <f t="shared" si="2"/>
        <v>65</v>
      </c>
      <c r="AT22" s="27" t="s">
        <v>35</v>
      </c>
      <c r="AU22" s="30">
        <v>1</v>
      </c>
      <c r="AV22" s="31"/>
      <c r="AW22" s="32">
        <v>12</v>
      </c>
      <c r="AX22" s="18">
        <f t="shared" si="3"/>
        <v>65</v>
      </c>
      <c r="AY22" s="29"/>
      <c r="BA22">
        <f t="shared" si="4"/>
        <v>3</v>
      </c>
      <c r="BB22">
        <f t="shared" si="5"/>
        <v>0</v>
      </c>
      <c r="BC22">
        <f t="shared" si="6"/>
        <v>5</v>
      </c>
      <c r="BD22">
        <f t="shared" si="7"/>
        <v>2</v>
      </c>
      <c r="BE22">
        <f t="shared" si="8"/>
        <v>5</v>
      </c>
      <c r="BF22" s="27" t="s">
        <v>35</v>
      </c>
    </row>
    <row r="23" spans="1:58" ht="15.5" x14ac:dyDescent="0.35">
      <c r="A23" s="27" t="s">
        <v>36</v>
      </c>
      <c r="B23" s="4">
        <v>1</v>
      </c>
      <c r="C23" s="4">
        <v>1</v>
      </c>
      <c r="D23" s="4">
        <v>1</v>
      </c>
      <c r="E23" s="4">
        <v>1</v>
      </c>
      <c r="F23" s="4"/>
      <c r="G23" s="4"/>
      <c r="H23" s="5">
        <v>6</v>
      </c>
      <c r="I23" s="5">
        <v>6</v>
      </c>
      <c r="J23" s="5"/>
      <c r="K23" s="5"/>
      <c r="L23" s="5"/>
      <c r="M23" s="5"/>
      <c r="N23" s="5"/>
      <c r="O23" s="5"/>
      <c r="P23" s="5"/>
      <c r="Q23" s="5"/>
      <c r="R23" s="6">
        <f t="shared" si="11"/>
        <v>16</v>
      </c>
      <c r="S23" s="8"/>
      <c r="T23" s="8"/>
      <c r="U23" s="8"/>
      <c r="V23" s="7"/>
      <c r="W23" s="7"/>
      <c r="X23" s="7"/>
      <c r="Y23" s="7"/>
      <c r="Z23" s="7"/>
      <c r="AA23" s="9">
        <v>6</v>
      </c>
      <c r="AB23" s="10">
        <v>6</v>
      </c>
      <c r="AC23" s="10">
        <v>6</v>
      </c>
      <c r="AD23" s="10">
        <v>6</v>
      </c>
      <c r="AE23" s="10"/>
      <c r="AF23" s="10"/>
      <c r="AG23" s="10"/>
      <c r="AH23" s="11">
        <v>6</v>
      </c>
      <c r="AI23" s="11">
        <v>6</v>
      </c>
      <c r="AJ23" s="11">
        <v>6</v>
      </c>
      <c r="AK23" s="11">
        <v>6</v>
      </c>
      <c r="AL23" s="11"/>
      <c r="AM23" s="11"/>
      <c r="AN23" s="11"/>
      <c r="AO23" s="11"/>
      <c r="AP23" s="11"/>
      <c r="AQ23" s="12">
        <f t="shared" si="1"/>
        <v>48</v>
      </c>
      <c r="AR23" s="13">
        <f>'[1]2 QUINC'!AK28</f>
        <v>0</v>
      </c>
      <c r="AS23" s="14">
        <f t="shared" si="2"/>
        <v>66</v>
      </c>
      <c r="AT23" s="27" t="s">
        <v>36</v>
      </c>
      <c r="AU23" s="15">
        <v>2</v>
      </c>
      <c r="AV23" s="16"/>
      <c r="AW23" s="17">
        <v>18</v>
      </c>
      <c r="AX23" s="18">
        <f t="shared" si="3"/>
        <v>66</v>
      </c>
      <c r="AY23" s="19"/>
      <c r="BA23">
        <f t="shared" si="4"/>
        <v>4</v>
      </c>
      <c r="BB23">
        <f t="shared" si="5"/>
        <v>0</v>
      </c>
      <c r="BC23">
        <f t="shared" si="6"/>
        <v>4</v>
      </c>
      <c r="BD23">
        <f t="shared" si="7"/>
        <v>2</v>
      </c>
      <c r="BE23">
        <f t="shared" si="8"/>
        <v>6</v>
      </c>
      <c r="BF23" s="27" t="s">
        <v>36</v>
      </c>
    </row>
    <row r="24" spans="1:58" ht="15.5" x14ac:dyDescent="0.35">
      <c r="A24" s="27" t="s">
        <v>37</v>
      </c>
      <c r="B24" s="4">
        <v>1</v>
      </c>
      <c r="C24" s="4">
        <v>1</v>
      </c>
      <c r="D24" s="4">
        <v>1</v>
      </c>
      <c r="E24" s="4">
        <v>1</v>
      </c>
      <c r="F24" s="4"/>
      <c r="G24" s="4"/>
      <c r="H24" s="5">
        <v>6</v>
      </c>
      <c r="I24" s="5">
        <v>6</v>
      </c>
      <c r="J24" s="5"/>
      <c r="K24" s="5"/>
      <c r="L24" s="5"/>
      <c r="M24" s="5"/>
      <c r="N24" s="5"/>
      <c r="O24" s="5"/>
      <c r="P24" s="5"/>
      <c r="Q24" s="5"/>
      <c r="R24" s="6">
        <f t="shared" si="11"/>
        <v>16</v>
      </c>
      <c r="S24" s="8"/>
      <c r="T24" s="8"/>
      <c r="U24" s="8"/>
      <c r="V24" s="8"/>
      <c r="W24" s="7"/>
      <c r="X24" s="7"/>
      <c r="Y24" s="7"/>
      <c r="Z24" s="7"/>
      <c r="AA24" s="9">
        <v>6</v>
      </c>
      <c r="AB24" s="10">
        <v>6</v>
      </c>
      <c r="AC24" s="10">
        <v>6</v>
      </c>
      <c r="AD24" s="10">
        <v>6</v>
      </c>
      <c r="AE24" s="10"/>
      <c r="AF24" s="10"/>
      <c r="AG24" s="10"/>
      <c r="AH24" s="11">
        <v>6</v>
      </c>
      <c r="AI24" s="11">
        <v>6</v>
      </c>
      <c r="AJ24" s="11">
        <v>6</v>
      </c>
      <c r="AK24" s="11">
        <v>6</v>
      </c>
      <c r="AL24" s="11"/>
      <c r="AM24" s="11"/>
      <c r="AN24" s="11"/>
      <c r="AO24" s="11"/>
      <c r="AP24" s="11"/>
      <c r="AQ24" s="12">
        <f>SUM(S24:AP24)</f>
        <v>48</v>
      </c>
      <c r="AR24" s="13">
        <f>'[1]2 QUINC'!AK29</f>
        <v>0</v>
      </c>
      <c r="AS24" s="14">
        <f t="shared" si="2"/>
        <v>66</v>
      </c>
      <c r="AT24" s="27" t="s">
        <v>38</v>
      </c>
      <c r="AU24" s="15">
        <v>2</v>
      </c>
      <c r="AV24" s="16"/>
      <c r="AW24" s="17">
        <v>12</v>
      </c>
      <c r="AX24" s="18">
        <f>AS24-AR24</f>
        <v>66</v>
      </c>
      <c r="AY24" s="19"/>
      <c r="BA24">
        <f t="shared" si="4"/>
        <v>4</v>
      </c>
      <c r="BB24">
        <f t="shared" si="5"/>
        <v>0</v>
      </c>
      <c r="BC24">
        <f t="shared" si="6"/>
        <v>4</v>
      </c>
      <c r="BD24">
        <f t="shared" si="7"/>
        <v>2</v>
      </c>
      <c r="BE24">
        <f t="shared" si="8"/>
        <v>6</v>
      </c>
      <c r="BF24" s="27" t="s">
        <v>38</v>
      </c>
    </row>
    <row r="25" spans="1:58" ht="15.5" x14ac:dyDescent="0.35">
      <c r="A25" s="27" t="s">
        <v>39</v>
      </c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6">
        <f t="shared" si="11"/>
        <v>0</v>
      </c>
      <c r="S25" s="8"/>
      <c r="T25" s="8"/>
      <c r="U25" s="8"/>
      <c r="V25" s="8"/>
      <c r="W25" s="7"/>
      <c r="X25" s="7"/>
      <c r="Y25" s="7"/>
      <c r="Z25" s="7"/>
      <c r="AA25" s="9"/>
      <c r="AB25" s="10"/>
      <c r="AC25" s="10"/>
      <c r="AD25" s="10"/>
      <c r="AE25" s="10"/>
      <c r="AF25" s="10"/>
      <c r="AG25" s="10"/>
      <c r="AH25" s="11"/>
      <c r="AI25" s="11"/>
      <c r="AJ25" s="11"/>
      <c r="AK25" s="11"/>
      <c r="AL25" s="11"/>
      <c r="AM25" s="11"/>
      <c r="AN25" s="11"/>
      <c r="AO25" s="11"/>
      <c r="AP25" s="11"/>
      <c r="AQ25" s="12">
        <f>SUM(S25:AP25)</f>
        <v>0</v>
      </c>
      <c r="AR25" s="13">
        <f>'[1]2 QUINC'!AK30</f>
        <v>0</v>
      </c>
      <c r="AS25" s="14">
        <f t="shared" si="2"/>
        <v>0</v>
      </c>
      <c r="AT25" s="27" t="s">
        <v>39</v>
      </c>
      <c r="AU25" s="15"/>
      <c r="AV25" s="16"/>
      <c r="AW25" s="17"/>
      <c r="AX25" s="18">
        <f>AS25-AR25</f>
        <v>0</v>
      </c>
      <c r="AY25" s="19"/>
      <c r="BA25">
        <f t="shared" si="4"/>
        <v>0</v>
      </c>
      <c r="BB25">
        <f t="shared" si="5"/>
        <v>0</v>
      </c>
      <c r="BC25">
        <f t="shared" si="6"/>
        <v>0</v>
      </c>
      <c r="BD25">
        <f t="shared" si="7"/>
        <v>0</v>
      </c>
      <c r="BE25">
        <f t="shared" si="8"/>
        <v>0</v>
      </c>
      <c r="BF25" s="27" t="s">
        <v>39</v>
      </c>
    </row>
    <row r="26" spans="1:58" ht="15.5" x14ac:dyDescent="0.35">
      <c r="A26" s="27" t="s">
        <v>40</v>
      </c>
      <c r="B26" s="4">
        <v>1</v>
      </c>
      <c r="C26" s="4">
        <v>1</v>
      </c>
      <c r="D26" s="4"/>
      <c r="E26" s="4"/>
      <c r="F26" s="4"/>
      <c r="G26" s="4"/>
      <c r="H26" s="5">
        <v>6</v>
      </c>
      <c r="I26" s="5"/>
      <c r="J26" s="5"/>
      <c r="K26" s="5"/>
      <c r="L26" s="5"/>
      <c r="M26" s="5"/>
      <c r="N26" s="5"/>
      <c r="O26" s="5"/>
      <c r="P26" s="5"/>
      <c r="Q26" s="5"/>
      <c r="R26" s="6">
        <f t="shared" si="11"/>
        <v>8</v>
      </c>
      <c r="S26" s="8"/>
      <c r="T26" s="8"/>
      <c r="U26" s="8"/>
      <c r="V26" s="8"/>
      <c r="W26" s="7"/>
      <c r="X26" s="7"/>
      <c r="Y26" s="7"/>
      <c r="Z26" s="7"/>
      <c r="AA26" s="9">
        <v>6</v>
      </c>
      <c r="AB26" s="10">
        <v>6</v>
      </c>
      <c r="AC26" s="10">
        <v>6</v>
      </c>
      <c r="AD26" s="10"/>
      <c r="AE26" s="10"/>
      <c r="AF26" s="10"/>
      <c r="AG26" s="10"/>
      <c r="AH26" s="11">
        <v>6</v>
      </c>
      <c r="AI26" s="11">
        <v>6</v>
      </c>
      <c r="AJ26" s="11"/>
      <c r="AK26" s="11"/>
      <c r="AL26" s="11"/>
      <c r="AM26" s="11"/>
      <c r="AN26" s="11"/>
      <c r="AO26" s="11"/>
      <c r="AP26" s="11"/>
      <c r="AQ26" s="12">
        <f>SUM(S26:AP26)</f>
        <v>30</v>
      </c>
      <c r="AR26" s="13">
        <f>'[1]2 QUINC'!AK31</f>
        <v>0</v>
      </c>
      <c r="AS26" s="14">
        <f t="shared" si="2"/>
        <v>39</v>
      </c>
      <c r="AT26" s="27" t="s">
        <v>40</v>
      </c>
      <c r="AU26" s="15">
        <v>1</v>
      </c>
      <c r="AV26" s="16"/>
      <c r="AW26" s="17">
        <v>18</v>
      </c>
      <c r="AX26" s="18">
        <f>AS26-AR26</f>
        <v>39</v>
      </c>
      <c r="AY26" s="19"/>
      <c r="BA26">
        <f t="shared" si="4"/>
        <v>2</v>
      </c>
      <c r="BB26">
        <f t="shared" si="5"/>
        <v>0</v>
      </c>
      <c r="BC26">
        <f t="shared" si="6"/>
        <v>3</v>
      </c>
      <c r="BD26">
        <f t="shared" si="7"/>
        <v>1</v>
      </c>
      <c r="BE26">
        <f t="shared" si="8"/>
        <v>3</v>
      </c>
      <c r="BF26" s="27" t="s">
        <v>40</v>
      </c>
    </row>
    <row r="27" spans="1:58" ht="15.5" x14ac:dyDescent="0.35">
      <c r="A27" s="27" t="s">
        <v>41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/>
      <c r="H27" s="5">
        <v>6</v>
      </c>
      <c r="I27" s="5">
        <v>6</v>
      </c>
      <c r="J27" s="5"/>
      <c r="K27" s="5"/>
      <c r="L27" s="5"/>
      <c r="M27" s="5"/>
      <c r="N27" s="5"/>
      <c r="O27" s="5"/>
      <c r="P27" s="5"/>
      <c r="Q27" s="5"/>
      <c r="R27" s="6">
        <f t="shared" si="11"/>
        <v>17</v>
      </c>
      <c r="S27" s="8"/>
      <c r="T27" s="8"/>
      <c r="U27" s="8"/>
      <c r="V27" s="8"/>
      <c r="W27" s="7"/>
      <c r="X27" s="7"/>
      <c r="Y27" s="7"/>
      <c r="Z27" s="7"/>
      <c r="AA27" s="9">
        <v>6</v>
      </c>
      <c r="AB27" s="10">
        <v>6</v>
      </c>
      <c r="AC27" s="10">
        <v>6</v>
      </c>
      <c r="AD27" s="10">
        <v>6</v>
      </c>
      <c r="AE27" s="10"/>
      <c r="AF27" s="10"/>
      <c r="AG27" s="10"/>
      <c r="AH27" s="11">
        <v>6</v>
      </c>
      <c r="AI27" s="11">
        <v>6</v>
      </c>
      <c r="AJ27" s="11">
        <v>6</v>
      </c>
      <c r="AK27" s="11">
        <v>6</v>
      </c>
      <c r="AL27" s="11"/>
      <c r="AM27" s="11"/>
      <c r="AN27" s="11"/>
      <c r="AO27" s="11"/>
      <c r="AP27" s="11"/>
      <c r="AQ27" s="12">
        <f>SUM(S27:AP27)</f>
        <v>48</v>
      </c>
      <c r="AR27" s="13">
        <f>'[1]2 QUINC'!AK32</f>
        <v>0</v>
      </c>
      <c r="AS27" s="14">
        <f t="shared" si="2"/>
        <v>66</v>
      </c>
      <c r="AT27" s="27" t="s">
        <v>41</v>
      </c>
      <c r="AU27" s="15">
        <v>1</v>
      </c>
      <c r="AV27" s="16"/>
      <c r="AW27" s="17">
        <v>24</v>
      </c>
      <c r="AX27" s="18">
        <f>AS27-AR27</f>
        <v>66</v>
      </c>
      <c r="AY27" s="19"/>
      <c r="BA27">
        <f t="shared" si="4"/>
        <v>4</v>
      </c>
      <c r="BB27">
        <f t="shared" si="5"/>
        <v>0</v>
      </c>
      <c r="BC27">
        <f t="shared" si="6"/>
        <v>4</v>
      </c>
      <c r="BD27">
        <f t="shared" si="7"/>
        <v>2</v>
      </c>
      <c r="BE27">
        <f t="shared" si="8"/>
        <v>6</v>
      </c>
      <c r="BF27" s="27" t="s">
        <v>41</v>
      </c>
    </row>
    <row r="28" spans="1:58" x14ac:dyDescent="0.35">
      <c r="B28">
        <f t="shared" ref="B28:Q28" si="12">SUM(B22:B27)</f>
        <v>5</v>
      </c>
      <c r="C28">
        <f t="shared" si="12"/>
        <v>5</v>
      </c>
      <c r="D28">
        <f t="shared" si="12"/>
        <v>4</v>
      </c>
      <c r="E28">
        <f t="shared" si="12"/>
        <v>4</v>
      </c>
      <c r="F28">
        <f t="shared" si="12"/>
        <v>1</v>
      </c>
      <c r="G28">
        <f t="shared" si="12"/>
        <v>0</v>
      </c>
      <c r="H28">
        <f t="shared" si="12"/>
        <v>30</v>
      </c>
      <c r="I28">
        <f t="shared" si="12"/>
        <v>24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Q28">
        <f t="shared" si="12"/>
        <v>0</v>
      </c>
      <c r="S28">
        <f t="shared" ref="S28:AP28" si="13">SUM(S22:S27)</f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3"/>
        <v>30</v>
      </c>
      <c r="AB28">
        <f t="shared" si="13"/>
        <v>30</v>
      </c>
      <c r="AC28">
        <f t="shared" si="13"/>
        <v>30</v>
      </c>
      <c r="AD28">
        <f t="shared" si="13"/>
        <v>24</v>
      </c>
      <c r="AE28">
        <f t="shared" si="13"/>
        <v>6</v>
      </c>
      <c r="AF28">
        <f t="shared" si="13"/>
        <v>0</v>
      </c>
      <c r="AG28">
        <f t="shared" si="13"/>
        <v>0</v>
      </c>
      <c r="AH28">
        <f t="shared" si="13"/>
        <v>30</v>
      </c>
      <c r="AI28">
        <f t="shared" si="13"/>
        <v>30</v>
      </c>
      <c r="AJ28">
        <f t="shared" si="13"/>
        <v>24</v>
      </c>
      <c r="AK28">
        <f t="shared" si="13"/>
        <v>18</v>
      </c>
      <c r="AL28">
        <f t="shared" si="13"/>
        <v>0</v>
      </c>
      <c r="AM28">
        <f t="shared" si="13"/>
        <v>0</v>
      </c>
      <c r="AN28">
        <f t="shared" si="13"/>
        <v>0</v>
      </c>
      <c r="AO28">
        <f t="shared" si="13"/>
        <v>0</v>
      </c>
      <c r="AP28">
        <f t="shared" si="13"/>
        <v>0</v>
      </c>
      <c r="AU28">
        <f>SUM(AU22:AU27)</f>
        <v>7</v>
      </c>
      <c r="AV28">
        <f>SUM(AV22:AV27)</f>
        <v>0</v>
      </c>
      <c r="AW28">
        <f>SUM(AW22:AW27)</f>
        <v>84</v>
      </c>
    </row>
    <row r="29" spans="1:58" x14ac:dyDescent="0.35">
      <c r="B29">
        <f>SUM(B28:G28)</f>
        <v>19</v>
      </c>
      <c r="H29">
        <f>SUM(H28:Q28)</f>
        <v>54</v>
      </c>
      <c r="S29">
        <f>SUM(S28:Z28)</f>
        <v>0</v>
      </c>
      <c r="AA29">
        <f>SUM(AA28:AG28)</f>
        <v>120</v>
      </c>
      <c r="AH29">
        <f>SUM(AH28:AP28)</f>
        <v>102</v>
      </c>
      <c r="AS29" s="2"/>
      <c r="AT29" s="2"/>
    </row>
    <row r="30" spans="1:58" x14ac:dyDescent="0.35">
      <c r="AS30" s="2"/>
      <c r="AT30" s="2"/>
      <c r="AU30">
        <f>AU28+AU20</f>
        <v>14</v>
      </c>
      <c r="AV30">
        <f>AV28+AV20</f>
        <v>28</v>
      </c>
      <c r="AW30">
        <f>AW28+AW20</f>
        <v>144</v>
      </c>
    </row>
    <row r="31" spans="1:58" x14ac:dyDescent="0.35">
      <c r="B31">
        <f>B29+B21</f>
        <v>48</v>
      </c>
      <c r="H31">
        <f>H29+H21</f>
        <v>468</v>
      </c>
      <c r="S31">
        <f>S29+S21</f>
        <v>91</v>
      </c>
      <c r="AA31">
        <f>AA29+AA21</f>
        <v>288</v>
      </c>
      <c r="AH31">
        <f>AH29+AH21</f>
        <v>288</v>
      </c>
    </row>
  </sheetData>
  <mergeCells count="5">
    <mergeCell ref="B1:G1"/>
    <mergeCell ref="H1:Q1"/>
    <mergeCell ref="S1:Z1"/>
    <mergeCell ref="AA1:AG1"/>
    <mergeCell ref="AH1:AP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26"/>
  <sheetViews>
    <sheetView tabSelected="1" topLeftCell="A3" workbookViewId="0">
      <selection activeCell="C12" sqref="C12:C15"/>
    </sheetView>
  </sheetViews>
  <sheetFormatPr baseColWidth="10" defaultRowHeight="14.5" x14ac:dyDescent="0.35"/>
  <cols>
    <col min="9" max="9" width="16.26953125" bestFit="1" customWidth="1"/>
  </cols>
  <sheetData>
    <row r="1" spans="1:11" x14ac:dyDescent="0.35">
      <c r="A1" t="s">
        <v>123</v>
      </c>
      <c r="I1" s="88" t="s">
        <v>124</v>
      </c>
      <c r="J1" s="88" t="s">
        <v>125</v>
      </c>
      <c r="K1" s="88" t="s">
        <v>126</v>
      </c>
    </row>
    <row r="2" spans="1:11" x14ac:dyDescent="0.35">
      <c r="A2" s="89" t="s">
        <v>16</v>
      </c>
      <c r="B2" s="90" t="s">
        <v>127</v>
      </c>
      <c r="C2" s="91"/>
      <c r="D2" s="91"/>
      <c r="E2" s="91"/>
      <c r="I2" s="89" t="s">
        <v>16</v>
      </c>
      <c r="J2" s="92" t="s">
        <v>128</v>
      </c>
      <c r="K2" s="92" t="s">
        <v>128</v>
      </c>
    </row>
    <row r="3" spans="1:11" x14ac:dyDescent="0.35">
      <c r="A3" s="89" t="s">
        <v>17</v>
      </c>
      <c r="B3" s="90" t="s">
        <v>127</v>
      </c>
      <c r="C3" s="93"/>
      <c r="D3" s="93"/>
      <c r="E3" s="93"/>
      <c r="I3" s="89" t="s">
        <v>17</v>
      </c>
      <c r="J3" s="92" t="s">
        <v>128</v>
      </c>
      <c r="K3" s="92" t="s">
        <v>128</v>
      </c>
    </row>
    <row r="4" spans="1:11" x14ac:dyDescent="0.35">
      <c r="A4" s="89" t="s">
        <v>18</v>
      </c>
      <c r="B4" s="90" t="s">
        <v>127</v>
      </c>
      <c r="C4" s="93"/>
      <c r="D4" s="93"/>
      <c r="E4" s="93"/>
      <c r="I4" s="89" t="s">
        <v>18</v>
      </c>
      <c r="J4" s="92" t="s">
        <v>128</v>
      </c>
      <c r="K4" s="92" t="s">
        <v>128</v>
      </c>
    </row>
    <row r="5" spans="1:11" x14ac:dyDescent="0.35">
      <c r="A5" s="89" t="s">
        <v>19</v>
      </c>
      <c r="B5" s="90" t="s">
        <v>127</v>
      </c>
      <c r="C5" s="93"/>
      <c r="D5" s="93"/>
      <c r="E5" s="93"/>
      <c r="I5" s="89" t="s">
        <v>19</v>
      </c>
      <c r="J5" s="92" t="s">
        <v>128</v>
      </c>
      <c r="K5" s="92" t="s">
        <v>128</v>
      </c>
    </row>
    <row r="6" spans="1:11" x14ac:dyDescent="0.35">
      <c r="A6" s="89" t="s">
        <v>20</v>
      </c>
      <c r="B6" s="90" t="s">
        <v>127</v>
      </c>
      <c r="C6" s="93"/>
      <c r="D6" s="93"/>
      <c r="E6" s="93"/>
      <c r="I6" s="89" t="s">
        <v>20</v>
      </c>
      <c r="J6" s="92"/>
      <c r="K6" s="92" t="s">
        <v>128</v>
      </c>
    </row>
    <row r="7" spans="1:11" x14ac:dyDescent="0.35">
      <c r="A7" s="94" t="s">
        <v>21</v>
      </c>
      <c r="B7" s="90" t="s">
        <v>127</v>
      </c>
      <c r="C7" s="93"/>
      <c r="D7" s="93"/>
      <c r="E7" s="93"/>
      <c r="I7" s="94" t="s">
        <v>21</v>
      </c>
      <c r="J7" s="92" t="s">
        <v>128</v>
      </c>
      <c r="K7" s="92" t="s">
        <v>128</v>
      </c>
    </row>
    <row r="8" spans="1:11" x14ac:dyDescent="0.35">
      <c r="A8" s="94" t="s">
        <v>22</v>
      </c>
      <c r="B8" s="95">
        <v>45851</v>
      </c>
      <c r="C8" s="93"/>
      <c r="D8" s="93"/>
      <c r="E8" s="93"/>
      <c r="I8" s="94" t="s">
        <v>22</v>
      </c>
      <c r="J8" s="92" t="s">
        <v>128</v>
      </c>
      <c r="K8" s="92" t="s">
        <v>128</v>
      </c>
    </row>
    <row r="9" spans="1:11" x14ac:dyDescent="0.35">
      <c r="A9" s="94" t="s">
        <v>23</v>
      </c>
      <c r="B9" s="95">
        <v>45858</v>
      </c>
      <c r="C9" s="93"/>
      <c r="D9" s="93"/>
      <c r="E9" s="93"/>
      <c r="I9" s="94" t="s">
        <v>23</v>
      </c>
      <c r="J9" s="92" t="s">
        <v>128</v>
      </c>
      <c r="K9" s="92" t="s">
        <v>128</v>
      </c>
    </row>
    <row r="10" spans="1:11" x14ac:dyDescent="0.35">
      <c r="A10" s="94" t="s">
        <v>24</v>
      </c>
      <c r="B10" s="95">
        <v>45851</v>
      </c>
      <c r="C10" s="93"/>
      <c r="D10" s="93"/>
      <c r="E10" s="93"/>
      <c r="I10" s="94" t="s">
        <v>24</v>
      </c>
      <c r="J10" s="92" t="s">
        <v>128</v>
      </c>
      <c r="K10" s="92" t="s">
        <v>128</v>
      </c>
    </row>
    <row r="11" spans="1:11" x14ac:dyDescent="0.35">
      <c r="A11" s="94" t="s">
        <v>25</v>
      </c>
      <c r="B11" s="95">
        <v>45844</v>
      </c>
      <c r="C11" s="93"/>
      <c r="D11" s="93"/>
      <c r="E11" s="93"/>
      <c r="I11" s="94" t="s">
        <v>25</v>
      </c>
      <c r="J11" s="92" t="s">
        <v>128</v>
      </c>
      <c r="K11" s="92" t="s">
        <v>128</v>
      </c>
    </row>
    <row r="12" spans="1:11" x14ac:dyDescent="0.35">
      <c r="A12" s="94" t="s">
        <v>26</v>
      </c>
      <c r="B12" s="95">
        <v>45844</v>
      </c>
      <c r="C12" s="93"/>
      <c r="E12" s="93"/>
      <c r="I12" s="94" t="s">
        <v>26</v>
      </c>
      <c r="J12" s="92" t="s">
        <v>128</v>
      </c>
      <c r="K12" s="92" t="s">
        <v>128</v>
      </c>
    </row>
    <row r="13" spans="1:11" x14ac:dyDescent="0.35">
      <c r="A13" s="94" t="s">
        <v>27</v>
      </c>
      <c r="B13" s="96">
        <v>45331</v>
      </c>
      <c r="C13" s="93"/>
      <c r="E13" s="93"/>
      <c r="I13" s="94" t="s">
        <v>27</v>
      </c>
      <c r="J13" s="92" t="s">
        <v>128</v>
      </c>
      <c r="K13" s="92"/>
    </row>
    <row r="14" spans="1:11" x14ac:dyDescent="0.35">
      <c r="A14" s="94" t="s">
        <v>28</v>
      </c>
      <c r="B14" s="96">
        <v>45331</v>
      </c>
      <c r="C14" s="93"/>
      <c r="E14" s="93"/>
      <c r="I14" s="94" t="s">
        <v>28</v>
      </c>
      <c r="J14" s="92" t="s">
        <v>128</v>
      </c>
      <c r="K14" s="92" t="s">
        <v>128</v>
      </c>
    </row>
    <row r="15" spans="1:11" x14ac:dyDescent="0.35">
      <c r="A15" s="94" t="s">
        <v>29</v>
      </c>
      <c r="B15" s="96">
        <v>45324</v>
      </c>
      <c r="C15" s="93"/>
      <c r="E15" s="93"/>
      <c r="I15" s="94" t="s">
        <v>29</v>
      </c>
      <c r="J15" s="92" t="s">
        <v>128</v>
      </c>
      <c r="K15" s="92" t="s">
        <v>128</v>
      </c>
    </row>
    <row r="16" spans="1:11" x14ac:dyDescent="0.35">
      <c r="A16" s="94" t="s">
        <v>30</v>
      </c>
      <c r="B16" s="96">
        <v>45324</v>
      </c>
      <c r="C16" s="211" t="s">
        <v>198</v>
      </c>
      <c r="D16" s="93"/>
      <c r="E16" s="93"/>
      <c r="I16" s="94" t="s">
        <v>30</v>
      </c>
      <c r="J16" s="92" t="s">
        <v>128</v>
      </c>
      <c r="K16" s="92"/>
    </row>
    <row r="17" spans="1:11" x14ac:dyDescent="0.35">
      <c r="A17" s="94" t="s">
        <v>31</v>
      </c>
      <c r="B17" s="97">
        <v>45648</v>
      </c>
      <c r="C17" s="211" t="s">
        <v>198</v>
      </c>
      <c r="D17" s="93"/>
      <c r="E17" s="93"/>
      <c r="I17" s="94" t="s">
        <v>31</v>
      </c>
      <c r="J17" s="92" t="s">
        <v>128</v>
      </c>
      <c r="K17" s="92"/>
    </row>
    <row r="18" spans="1:11" x14ac:dyDescent="0.35">
      <c r="A18" s="94" t="s">
        <v>32</v>
      </c>
      <c r="B18" s="97">
        <v>45641</v>
      </c>
      <c r="C18" s="211" t="s">
        <v>198</v>
      </c>
      <c r="D18" s="93"/>
      <c r="E18" s="93"/>
      <c r="I18" s="94" t="s">
        <v>32</v>
      </c>
      <c r="J18" s="92" t="s">
        <v>128</v>
      </c>
      <c r="K18" s="92"/>
    </row>
    <row r="19" spans="1:11" x14ac:dyDescent="0.35">
      <c r="A19" s="94" t="s">
        <v>34</v>
      </c>
      <c r="B19" s="97">
        <v>45641</v>
      </c>
      <c r="C19" s="211" t="s">
        <v>198</v>
      </c>
      <c r="D19" s="93"/>
      <c r="E19" s="93"/>
      <c r="I19" s="94" t="s">
        <v>34</v>
      </c>
      <c r="J19" s="92"/>
      <c r="K19" s="92" t="s">
        <v>128</v>
      </c>
    </row>
    <row r="21" spans="1:11" x14ac:dyDescent="0.35">
      <c r="A21" s="94" t="s">
        <v>35</v>
      </c>
      <c r="B21" s="95">
        <v>45607</v>
      </c>
      <c r="C21" s="211" t="s">
        <v>198</v>
      </c>
      <c r="D21" s="93"/>
      <c r="E21" s="93"/>
    </row>
    <row r="22" spans="1:11" x14ac:dyDescent="0.35">
      <c r="A22" s="94" t="s">
        <v>36</v>
      </c>
      <c r="B22" s="95" t="s">
        <v>129</v>
      </c>
      <c r="C22" s="93"/>
      <c r="D22" s="93"/>
      <c r="E22" s="93"/>
    </row>
    <row r="23" spans="1:11" x14ac:dyDescent="0.35">
      <c r="A23" s="94" t="s">
        <v>37</v>
      </c>
      <c r="B23" s="95">
        <v>45600</v>
      </c>
      <c r="C23" s="211" t="s">
        <v>198</v>
      </c>
      <c r="D23" s="93"/>
      <c r="E23" s="93"/>
    </row>
    <row r="24" spans="1:11" x14ac:dyDescent="0.35">
      <c r="A24" s="94" t="s">
        <v>39</v>
      </c>
      <c r="B24" s="95">
        <v>45599</v>
      </c>
      <c r="C24" s="211" t="s">
        <v>198</v>
      </c>
      <c r="D24" s="93"/>
      <c r="E24" s="93"/>
    </row>
    <row r="25" spans="1:11" x14ac:dyDescent="0.35">
      <c r="A25" s="94" t="s">
        <v>40</v>
      </c>
      <c r="B25" s="95">
        <v>45613</v>
      </c>
      <c r="C25" s="90" t="s">
        <v>127</v>
      </c>
      <c r="D25" s="93"/>
      <c r="E25" s="93"/>
    </row>
    <row r="26" spans="1:11" x14ac:dyDescent="0.35">
      <c r="A26" s="94" t="s">
        <v>41</v>
      </c>
      <c r="B26" s="97">
        <v>45648</v>
      </c>
      <c r="C26" s="90" t="s">
        <v>127</v>
      </c>
      <c r="D26" s="93"/>
      <c r="E26" s="9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V53"/>
  <sheetViews>
    <sheetView workbookViewId="0">
      <selection activeCell="J4" sqref="J4"/>
    </sheetView>
  </sheetViews>
  <sheetFormatPr baseColWidth="10" defaultRowHeight="14.5" x14ac:dyDescent="0.35"/>
  <cols>
    <col min="2" max="2" width="7" customWidth="1"/>
    <col min="3" max="3" width="7" bestFit="1" customWidth="1"/>
    <col min="13" max="14" width="7" customWidth="1"/>
  </cols>
  <sheetData>
    <row r="1" spans="1:18" x14ac:dyDescent="0.35">
      <c r="A1" s="98" t="s">
        <v>130</v>
      </c>
      <c r="B1" s="203"/>
      <c r="C1" s="203"/>
      <c r="D1" s="99"/>
      <c r="E1" s="99"/>
      <c r="F1" s="99"/>
      <c r="G1" s="99"/>
      <c r="H1" s="99"/>
      <c r="I1" s="99"/>
      <c r="J1" s="99"/>
      <c r="K1" s="99"/>
      <c r="L1" t="s">
        <v>131</v>
      </c>
      <c r="M1" s="99"/>
      <c r="N1" s="99"/>
    </row>
    <row r="2" spans="1:18" x14ac:dyDescent="0.35">
      <c r="A2" s="89" t="s">
        <v>16</v>
      </c>
      <c r="B2" s="91"/>
      <c r="C2" s="91"/>
      <c r="D2" s="100"/>
      <c r="E2" s="61"/>
      <c r="F2" s="61"/>
      <c r="G2" s="61"/>
      <c r="H2" s="61"/>
      <c r="I2" s="61"/>
      <c r="J2" s="61"/>
      <c r="K2" s="61"/>
      <c r="L2" s="89" t="s">
        <v>16</v>
      </c>
      <c r="M2" s="91"/>
      <c r="N2" s="91"/>
    </row>
    <row r="3" spans="1:18" x14ac:dyDescent="0.35">
      <c r="A3" s="89" t="s">
        <v>17</v>
      </c>
      <c r="B3" s="93"/>
      <c r="C3" s="101">
        <v>45292</v>
      </c>
      <c r="D3" s="102">
        <v>45753</v>
      </c>
      <c r="E3" s="103">
        <v>45809</v>
      </c>
      <c r="F3" s="95">
        <v>45865</v>
      </c>
      <c r="G3" s="61"/>
      <c r="H3" s="61"/>
      <c r="I3" s="61"/>
      <c r="J3" s="61"/>
      <c r="K3" s="61"/>
      <c r="L3" s="89" t="s">
        <v>17</v>
      </c>
      <c r="M3" s="95">
        <v>45607</v>
      </c>
      <c r="N3" s="101">
        <v>45317</v>
      </c>
      <c r="O3" s="104">
        <v>45746</v>
      </c>
      <c r="P3" s="103">
        <v>45831</v>
      </c>
      <c r="R3">
        <v>6</v>
      </c>
    </row>
    <row r="4" spans="1:18" x14ac:dyDescent="0.35">
      <c r="A4" s="89" t="s">
        <v>18</v>
      </c>
      <c r="B4" s="105">
        <v>45522</v>
      </c>
      <c r="C4" s="93"/>
      <c r="D4" s="100"/>
      <c r="E4" s="61"/>
      <c r="F4" s="61"/>
      <c r="G4" s="61"/>
      <c r="H4" s="61"/>
      <c r="I4" s="61"/>
      <c r="J4" s="61"/>
      <c r="K4" s="61"/>
      <c r="L4" s="89" t="s">
        <v>18</v>
      </c>
      <c r="M4" s="105">
        <v>45523</v>
      </c>
      <c r="N4" s="93"/>
    </row>
    <row r="5" spans="1:18" x14ac:dyDescent="0.35">
      <c r="A5" s="89" t="s">
        <v>19</v>
      </c>
      <c r="B5" s="96">
        <v>45331</v>
      </c>
      <c r="C5" s="100"/>
      <c r="D5" s="100"/>
      <c r="E5" s="61"/>
      <c r="F5" s="61"/>
      <c r="G5" s="61"/>
      <c r="H5" s="61"/>
      <c r="I5" s="61"/>
      <c r="J5" s="61"/>
      <c r="K5" s="61"/>
      <c r="L5" s="89" t="s">
        <v>19</v>
      </c>
      <c r="M5" s="104">
        <v>45718</v>
      </c>
    </row>
    <row r="6" spans="1:18" x14ac:dyDescent="0.35">
      <c r="A6" s="89" t="s">
        <v>20</v>
      </c>
      <c r="B6" s="97">
        <v>45627</v>
      </c>
      <c r="C6" s="93"/>
      <c r="D6" s="100"/>
      <c r="E6" s="95">
        <v>45844</v>
      </c>
      <c r="F6" s="61"/>
      <c r="G6" s="61"/>
      <c r="H6" s="61"/>
      <c r="I6" s="61"/>
      <c r="J6" s="61"/>
      <c r="K6" s="61"/>
      <c r="L6" s="89" t="s">
        <v>20</v>
      </c>
      <c r="M6" s="95">
        <v>45613</v>
      </c>
      <c r="N6" s="93"/>
      <c r="P6" s="103">
        <v>45837</v>
      </c>
    </row>
    <row r="7" spans="1:18" x14ac:dyDescent="0.35">
      <c r="A7" s="94" t="s">
        <v>21</v>
      </c>
      <c r="B7" s="97">
        <v>45634</v>
      </c>
      <c r="C7" s="96">
        <v>45345</v>
      </c>
      <c r="D7" s="106">
        <v>45778</v>
      </c>
      <c r="E7" s="103">
        <v>45830</v>
      </c>
      <c r="F7" s="61"/>
      <c r="G7" s="61">
        <v>5</v>
      </c>
      <c r="H7" s="61"/>
      <c r="I7" s="61"/>
      <c r="J7" s="61"/>
      <c r="K7" s="61"/>
      <c r="L7" s="94" t="s">
        <v>21</v>
      </c>
      <c r="M7" s="95">
        <v>45620</v>
      </c>
      <c r="N7" s="96">
        <v>45690</v>
      </c>
      <c r="O7" s="102">
        <v>45767</v>
      </c>
      <c r="P7" s="103">
        <v>45816</v>
      </c>
      <c r="R7">
        <v>2</v>
      </c>
    </row>
    <row r="8" spans="1:18" x14ac:dyDescent="0.35">
      <c r="A8" s="94" t="s">
        <v>22</v>
      </c>
      <c r="B8" s="95">
        <v>45599</v>
      </c>
      <c r="C8" s="101">
        <v>45297</v>
      </c>
      <c r="D8" s="104">
        <v>45746</v>
      </c>
      <c r="E8" s="61"/>
      <c r="F8" s="61"/>
      <c r="G8" s="61"/>
      <c r="H8" s="61"/>
      <c r="I8" s="61"/>
      <c r="J8" s="61"/>
      <c r="K8" s="61"/>
      <c r="L8" s="94" t="s">
        <v>22</v>
      </c>
      <c r="M8" s="95">
        <v>45600</v>
      </c>
      <c r="N8" s="101">
        <v>45303</v>
      </c>
    </row>
    <row r="9" spans="1:18" x14ac:dyDescent="0.35">
      <c r="A9" s="94" t="s">
        <v>23</v>
      </c>
      <c r="B9" s="95">
        <v>45606</v>
      </c>
      <c r="C9" s="101">
        <v>45303</v>
      </c>
      <c r="D9" s="102">
        <v>45764</v>
      </c>
      <c r="E9" s="103">
        <v>45838</v>
      </c>
      <c r="F9" s="61"/>
      <c r="G9" s="61"/>
      <c r="H9" s="61"/>
      <c r="I9" s="61"/>
      <c r="J9" s="61"/>
      <c r="K9" s="61"/>
      <c r="L9" s="94" t="s">
        <v>23</v>
      </c>
      <c r="M9" s="93"/>
      <c r="N9" s="101">
        <v>45292</v>
      </c>
      <c r="O9" s="104">
        <v>45740</v>
      </c>
      <c r="P9" s="106">
        <v>45802</v>
      </c>
      <c r="Q9" s="95">
        <v>45858</v>
      </c>
    </row>
    <row r="10" spans="1:18" x14ac:dyDescent="0.35">
      <c r="A10" s="94" t="s">
        <v>24</v>
      </c>
      <c r="B10" s="95">
        <v>45620</v>
      </c>
      <c r="C10" s="96">
        <v>45338</v>
      </c>
      <c r="D10" s="106">
        <v>45781</v>
      </c>
      <c r="E10" s="103">
        <v>45837</v>
      </c>
      <c r="F10" s="61"/>
      <c r="G10" s="61"/>
      <c r="H10" s="61"/>
      <c r="I10" s="61"/>
      <c r="J10" s="61"/>
      <c r="K10" s="61"/>
      <c r="L10" s="94" t="s">
        <v>24</v>
      </c>
      <c r="M10" s="97">
        <v>45655</v>
      </c>
      <c r="N10" s="104">
        <v>45732</v>
      </c>
      <c r="O10" s="106">
        <v>45788</v>
      </c>
      <c r="P10" s="103">
        <v>45823</v>
      </c>
      <c r="R10">
        <v>3</v>
      </c>
    </row>
    <row r="11" spans="1:18" x14ac:dyDescent="0.35">
      <c r="A11" s="94" t="s">
        <v>25</v>
      </c>
      <c r="B11" s="97">
        <v>45641</v>
      </c>
      <c r="C11" s="104">
        <v>45718</v>
      </c>
      <c r="D11" s="106">
        <v>45788</v>
      </c>
      <c r="E11" s="103">
        <v>45837</v>
      </c>
      <c r="F11" s="61"/>
      <c r="G11" s="61">
        <v>7</v>
      </c>
      <c r="H11" s="61"/>
      <c r="I11" s="61"/>
      <c r="J11" s="61"/>
      <c r="K11" s="61"/>
      <c r="L11" s="94" t="s">
        <v>25</v>
      </c>
      <c r="M11" s="95">
        <v>45606</v>
      </c>
      <c r="N11" s="101">
        <v>45310</v>
      </c>
      <c r="O11" s="102">
        <v>45764</v>
      </c>
      <c r="P11" s="103">
        <v>45830</v>
      </c>
      <c r="R11">
        <v>4</v>
      </c>
    </row>
    <row r="12" spans="1:18" x14ac:dyDescent="0.35">
      <c r="A12" s="94" t="s">
        <v>26</v>
      </c>
      <c r="B12" s="97">
        <v>45651</v>
      </c>
      <c r="C12" s="104">
        <v>45740</v>
      </c>
      <c r="D12" s="103">
        <v>45816</v>
      </c>
      <c r="E12" s="61"/>
      <c r="F12" s="61"/>
      <c r="G12" s="61"/>
      <c r="H12" s="61"/>
      <c r="I12" s="61"/>
      <c r="J12" s="61"/>
      <c r="K12" s="61"/>
      <c r="L12" s="94" t="s">
        <v>26</v>
      </c>
      <c r="M12" s="97">
        <v>45651</v>
      </c>
      <c r="N12" s="104">
        <v>45725</v>
      </c>
      <c r="O12" s="106">
        <v>45781</v>
      </c>
      <c r="P12" s="103">
        <v>45830</v>
      </c>
      <c r="R12">
        <v>5</v>
      </c>
    </row>
    <row r="13" spans="1:18" x14ac:dyDescent="0.35">
      <c r="A13" s="94" t="s">
        <v>27</v>
      </c>
      <c r="B13" s="97">
        <v>45648</v>
      </c>
      <c r="C13" s="104">
        <v>45732</v>
      </c>
      <c r="D13" s="106">
        <v>45802</v>
      </c>
      <c r="E13" s="95">
        <v>45851</v>
      </c>
      <c r="F13" s="61"/>
      <c r="G13" s="61"/>
      <c r="H13" s="61"/>
      <c r="I13" s="61"/>
      <c r="J13" s="61"/>
      <c r="K13" s="61"/>
      <c r="L13" s="94" t="s">
        <v>27</v>
      </c>
      <c r="M13" s="95">
        <v>45599</v>
      </c>
      <c r="N13" s="101">
        <v>45296</v>
      </c>
      <c r="O13" s="102">
        <v>45753</v>
      </c>
      <c r="P13" s="103">
        <v>45810</v>
      </c>
      <c r="R13">
        <v>1</v>
      </c>
    </row>
    <row r="14" spans="1:18" x14ac:dyDescent="0.35">
      <c r="A14" s="94" t="s">
        <v>28</v>
      </c>
      <c r="B14" s="95">
        <v>45607</v>
      </c>
      <c r="C14" s="101">
        <v>45317</v>
      </c>
      <c r="D14" s="102">
        <v>45767</v>
      </c>
      <c r="E14" s="103">
        <v>45831</v>
      </c>
      <c r="F14" s="61"/>
      <c r="G14" s="61">
        <v>6</v>
      </c>
      <c r="H14" s="61"/>
      <c r="I14" s="61"/>
      <c r="J14" s="61"/>
      <c r="K14" s="61"/>
      <c r="L14" s="94" t="s">
        <v>28</v>
      </c>
      <c r="M14" s="97">
        <v>45641</v>
      </c>
      <c r="N14" s="96">
        <v>45338</v>
      </c>
      <c r="O14" s="102">
        <v>45767</v>
      </c>
      <c r="P14" s="103">
        <v>45809</v>
      </c>
      <c r="Q14" s="95">
        <v>45865</v>
      </c>
    </row>
    <row r="15" spans="1:18" x14ac:dyDescent="0.35">
      <c r="A15" s="94" t="s">
        <v>29</v>
      </c>
      <c r="B15" s="97">
        <v>45654</v>
      </c>
      <c r="C15" s="104">
        <v>45739</v>
      </c>
      <c r="D15" s="103">
        <v>45810</v>
      </c>
      <c r="E15" s="61"/>
      <c r="F15" s="61"/>
      <c r="G15" s="61">
        <v>2</v>
      </c>
      <c r="H15" s="61"/>
      <c r="I15" s="61"/>
      <c r="J15" s="61"/>
      <c r="K15" s="61"/>
      <c r="L15" s="94" t="s">
        <v>29</v>
      </c>
      <c r="M15" s="97">
        <v>45648</v>
      </c>
      <c r="N15" s="96">
        <v>45711</v>
      </c>
      <c r="O15" s="106">
        <v>45778</v>
      </c>
      <c r="P15" s="103">
        <v>45838</v>
      </c>
    </row>
    <row r="16" spans="1:18" x14ac:dyDescent="0.35">
      <c r="A16" s="94" t="s">
        <v>30</v>
      </c>
      <c r="B16" s="107">
        <v>45592</v>
      </c>
      <c r="C16" s="101">
        <v>45296</v>
      </c>
      <c r="D16" s="102">
        <v>45760</v>
      </c>
      <c r="E16" s="103">
        <v>45823</v>
      </c>
      <c r="G16">
        <v>4</v>
      </c>
      <c r="L16" s="94" t="s">
        <v>30</v>
      </c>
      <c r="M16" s="95">
        <v>45599</v>
      </c>
      <c r="N16" s="101">
        <v>45297</v>
      </c>
      <c r="O16" s="102">
        <v>45760</v>
      </c>
      <c r="P16" s="103">
        <v>45838</v>
      </c>
    </row>
    <row r="17" spans="1:22" x14ac:dyDescent="0.35">
      <c r="A17" s="94" t="s">
        <v>31</v>
      </c>
      <c r="B17" s="97">
        <v>45641</v>
      </c>
      <c r="C17" s="104">
        <v>45725</v>
      </c>
      <c r="D17" s="106">
        <v>45795</v>
      </c>
      <c r="E17" s="95">
        <v>45858</v>
      </c>
      <c r="L17" s="94" t="s">
        <v>31</v>
      </c>
      <c r="M17" s="95">
        <v>45613</v>
      </c>
      <c r="N17" s="101">
        <v>45317</v>
      </c>
      <c r="O17" s="102">
        <v>45765</v>
      </c>
      <c r="P17" s="95">
        <v>45844</v>
      </c>
    </row>
    <row r="18" spans="1:22" x14ac:dyDescent="0.35">
      <c r="A18" s="94" t="s">
        <v>32</v>
      </c>
      <c r="B18" s="95">
        <v>45606</v>
      </c>
      <c r="C18" s="101">
        <v>45310</v>
      </c>
      <c r="D18" s="102">
        <v>45765</v>
      </c>
      <c r="E18" s="103">
        <v>45823</v>
      </c>
      <c r="G18">
        <v>3</v>
      </c>
      <c r="L18" s="94" t="s">
        <v>32</v>
      </c>
      <c r="M18" s="93"/>
      <c r="N18" s="101">
        <v>45292</v>
      </c>
      <c r="O18" s="104">
        <v>45739</v>
      </c>
      <c r="P18" s="106">
        <v>45795</v>
      </c>
      <c r="Q18" s="95">
        <v>45851</v>
      </c>
    </row>
    <row r="19" spans="1:22" x14ac:dyDescent="0.35">
      <c r="A19" s="94" t="s">
        <v>34</v>
      </c>
      <c r="B19" s="95">
        <v>45607</v>
      </c>
      <c r="C19" s="96">
        <v>45324</v>
      </c>
      <c r="D19" s="102">
        <v>45774</v>
      </c>
      <c r="E19" s="103">
        <v>45810</v>
      </c>
      <c r="F19" s="61"/>
      <c r="G19" s="61">
        <v>1</v>
      </c>
      <c r="H19" s="61"/>
      <c r="I19" s="61"/>
      <c r="J19" s="61"/>
      <c r="K19" s="61"/>
      <c r="L19" s="94" t="s">
        <v>34</v>
      </c>
      <c r="M19" s="95">
        <v>45620</v>
      </c>
      <c r="N19" s="96">
        <v>45331</v>
      </c>
      <c r="O19" s="102">
        <v>45774</v>
      </c>
      <c r="P19" s="103">
        <v>45837</v>
      </c>
      <c r="R19">
        <v>7</v>
      </c>
    </row>
    <row r="20" spans="1:22" x14ac:dyDescent="0.35">
      <c r="B20" s="93"/>
    </row>
    <row r="21" spans="1:22" x14ac:dyDescent="0.35">
      <c r="A21" s="94" t="s">
        <v>35</v>
      </c>
      <c r="B21" s="93"/>
      <c r="C21" s="101">
        <v>45292</v>
      </c>
      <c r="D21" s="96">
        <v>45324</v>
      </c>
      <c r="E21" s="104">
        <v>45732</v>
      </c>
      <c r="F21" s="102">
        <v>45764</v>
      </c>
      <c r="G21" s="106">
        <v>45788</v>
      </c>
      <c r="H21" s="103">
        <v>45830</v>
      </c>
      <c r="I21" s="95">
        <v>45858</v>
      </c>
      <c r="J21">
        <v>5</v>
      </c>
      <c r="L21" s="94" t="s">
        <v>35</v>
      </c>
      <c r="M21" s="97">
        <v>45651</v>
      </c>
      <c r="N21" s="96">
        <v>45331</v>
      </c>
      <c r="O21" s="104">
        <v>45739</v>
      </c>
      <c r="P21" s="102">
        <v>45765</v>
      </c>
      <c r="Q21" s="106">
        <v>45788</v>
      </c>
      <c r="R21" s="103">
        <v>45810</v>
      </c>
      <c r="S21" s="95">
        <v>45851</v>
      </c>
      <c r="U21">
        <v>3</v>
      </c>
    </row>
    <row r="22" spans="1:22" x14ac:dyDescent="0.35">
      <c r="A22" s="94" t="s">
        <v>36</v>
      </c>
      <c r="B22" s="97">
        <v>45641</v>
      </c>
      <c r="C22" s="101">
        <v>45310</v>
      </c>
      <c r="D22" s="104">
        <v>45718</v>
      </c>
      <c r="E22" s="102">
        <v>45753</v>
      </c>
      <c r="F22" s="106">
        <v>45778</v>
      </c>
      <c r="G22" s="103">
        <v>45810</v>
      </c>
      <c r="H22" s="95">
        <v>45844</v>
      </c>
      <c r="J22">
        <v>3</v>
      </c>
      <c r="K22">
        <v>8</v>
      </c>
      <c r="L22" s="94" t="s">
        <v>36</v>
      </c>
      <c r="M22" s="97">
        <v>45648</v>
      </c>
      <c r="N22" s="96">
        <v>45324</v>
      </c>
      <c r="O22" s="104">
        <v>45732</v>
      </c>
      <c r="P22" s="102">
        <v>45764</v>
      </c>
      <c r="Q22" s="106">
        <v>45781</v>
      </c>
      <c r="R22" s="103">
        <v>45816</v>
      </c>
      <c r="S22" s="95">
        <v>45858</v>
      </c>
      <c r="U22">
        <v>4</v>
      </c>
    </row>
    <row r="23" spans="1:22" x14ac:dyDescent="0.35">
      <c r="A23" s="94" t="s">
        <v>37</v>
      </c>
      <c r="B23" s="97">
        <v>45655</v>
      </c>
      <c r="C23" s="101">
        <v>45317</v>
      </c>
      <c r="D23" s="104">
        <v>45725</v>
      </c>
      <c r="E23" s="102">
        <v>45760</v>
      </c>
      <c r="F23" s="106">
        <v>45781</v>
      </c>
      <c r="G23" s="103">
        <v>45837</v>
      </c>
      <c r="H23" s="61"/>
      <c r="J23">
        <v>2</v>
      </c>
      <c r="K23">
        <v>7</v>
      </c>
      <c r="L23" s="94" t="s">
        <v>37</v>
      </c>
      <c r="M23" s="97">
        <v>45641</v>
      </c>
      <c r="N23" s="101">
        <v>45303</v>
      </c>
      <c r="O23" s="104">
        <v>45718</v>
      </c>
      <c r="P23" s="102">
        <v>45753</v>
      </c>
      <c r="Q23" s="106">
        <v>45778</v>
      </c>
      <c r="R23" s="103">
        <v>45823</v>
      </c>
      <c r="S23" s="95">
        <v>45865</v>
      </c>
      <c r="U23">
        <v>5</v>
      </c>
    </row>
    <row r="24" spans="1:22" x14ac:dyDescent="0.35">
      <c r="A24" s="94" t="s">
        <v>39</v>
      </c>
      <c r="B24" s="97">
        <v>45648</v>
      </c>
      <c r="C24" s="101">
        <v>45297</v>
      </c>
      <c r="D24" s="96">
        <v>45338</v>
      </c>
      <c r="E24" s="104">
        <v>45740</v>
      </c>
      <c r="F24" s="102">
        <v>45767</v>
      </c>
      <c r="G24" s="106">
        <v>45802</v>
      </c>
      <c r="H24" s="61"/>
      <c r="L24" s="94" t="s">
        <v>39</v>
      </c>
      <c r="M24" s="97">
        <v>45655</v>
      </c>
      <c r="N24" s="101">
        <v>45310</v>
      </c>
      <c r="O24" s="104">
        <v>45725</v>
      </c>
      <c r="P24" s="102">
        <v>45760</v>
      </c>
    </row>
    <row r="25" spans="1:22" x14ac:dyDescent="0.35">
      <c r="A25" s="94" t="s">
        <v>40</v>
      </c>
      <c r="B25" s="97">
        <v>45634</v>
      </c>
      <c r="C25" s="101">
        <v>45296</v>
      </c>
      <c r="D25" s="96">
        <v>45331</v>
      </c>
      <c r="E25" s="104">
        <v>45739</v>
      </c>
      <c r="F25" s="102">
        <v>45765</v>
      </c>
      <c r="G25" s="106">
        <v>45795</v>
      </c>
      <c r="H25" s="103">
        <v>45831</v>
      </c>
      <c r="I25" s="95">
        <v>45865</v>
      </c>
      <c r="J25">
        <v>6</v>
      </c>
      <c r="L25" s="94" t="s">
        <v>40</v>
      </c>
      <c r="M25" s="97">
        <v>45634</v>
      </c>
      <c r="N25" s="101">
        <v>45297</v>
      </c>
      <c r="O25" s="96">
        <v>45345</v>
      </c>
      <c r="P25" s="104">
        <v>45746</v>
      </c>
      <c r="Q25" s="102">
        <v>45774</v>
      </c>
      <c r="R25" s="106">
        <v>45802</v>
      </c>
      <c r="S25" s="103">
        <v>45809</v>
      </c>
      <c r="T25" s="95">
        <v>45844</v>
      </c>
      <c r="U25">
        <v>2</v>
      </c>
      <c r="V25">
        <v>7</v>
      </c>
    </row>
    <row r="26" spans="1:22" x14ac:dyDescent="0.35">
      <c r="A26" s="94" t="s">
        <v>41</v>
      </c>
      <c r="B26" s="97">
        <v>45651</v>
      </c>
      <c r="C26" s="101">
        <v>45303</v>
      </c>
      <c r="D26" s="96">
        <v>45345</v>
      </c>
      <c r="E26" s="104">
        <v>45746</v>
      </c>
      <c r="F26" s="102">
        <v>45774</v>
      </c>
      <c r="G26" s="103">
        <v>45816</v>
      </c>
      <c r="H26" s="95">
        <v>45851</v>
      </c>
      <c r="J26">
        <v>4</v>
      </c>
      <c r="L26" s="94" t="s">
        <v>41</v>
      </c>
      <c r="M26" s="93"/>
      <c r="N26" s="101">
        <v>45296</v>
      </c>
      <c r="O26" s="96">
        <v>45338</v>
      </c>
      <c r="P26" s="104">
        <v>45740</v>
      </c>
      <c r="Q26" s="102">
        <v>45767</v>
      </c>
      <c r="R26" s="106">
        <v>45795</v>
      </c>
      <c r="S26" s="103">
        <v>45831</v>
      </c>
      <c r="U26">
        <v>1</v>
      </c>
      <c r="V26">
        <v>6</v>
      </c>
    </row>
    <row r="27" spans="1:22" x14ac:dyDescent="0.35">
      <c r="L27" s="99"/>
      <c r="M27" s="99"/>
      <c r="N27" s="99"/>
    </row>
    <row r="28" spans="1:22" x14ac:dyDescent="0.35">
      <c r="A28" s="108" t="s">
        <v>80</v>
      </c>
      <c r="B28" s="203"/>
      <c r="C28" s="203"/>
      <c r="D28" s="99"/>
      <c r="L28" s="108" t="s">
        <v>132</v>
      </c>
      <c r="M28" s="99"/>
      <c r="N28" s="99"/>
    </row>
    <row r="29" spans="1:22" x14ac:dyDescent="0.35">
      <c r="A29" s="89" t="s">
        <v>16</v>
      </c>
      <c r="B29" s="97">
        <v>45648</v>
      </c>
      <c r="C29" s="93"/>
      <c r="D29" s="100"/>
      <c r="L29" s="89" t="s">
        <v>16</v>
      </c>
      <c r="M29" s="91"/>
      <c r="N29" s="91"/>
    </row>
    <row r="30" spans="1:22" x14ac:dyDescent="0.35">
      <c r="A30" s="89" t="s">
        <v>17</v>
      </c>
      <c r="B30" s="107">
        <v>45578</v>
      </c>
      <c r="C30" s="101">
        <v>45297</v>
      </c>
      <c r="D30" s="102">
        <v>45760</v>
      </c>
      <c r="E30" s="103">
        <v>45816</v>
      </c>
      <c r="F30">
        <v>5</v>
      </c>
      <c r="L30" s="89" t="s">
        <v>17</v>
      </c>
      <c r="M30" s="97">
        <v>45634</v>
      </c>
      <c r="N30" s="96">
        <v>45711</v>
      </c>
      <c r="O30" s="102">
        <v>45767</v>
      </c>
      <c r="P30" s="103">
        <v>45837</v>
      </c>
    </row>
    <row r="31" spans="1:22" hidden="1" x14ac:dyDescent="0.35">
      <c r="A31" s="89" t="s">
        <v>18</v>
      </c>
      <c r="B31" s="95">
        <v>45606</v>
      </c>
      <c r="C31" s="100"/>
      <c r="D31" s="100"/>
      <c r="L31" s="89" t="s">
        <v>18</v>
      </c>
      <c r="M31" s="109">
        <v>45543</v>
      </c>
      <c r="N31" s="93"/>
    </row>
    <row r="32" spans="1:22" hidden="1" x14ac:dyDescent="0.35">
      <c r="A32" s="89" t="s">
        <v>19</v>
      </c>
      <c r="B32" s="96">
        <v>45704</v>
      </c>
      <c r="C32" s="100"/>
      <c r="D32" s="100"/>
      <c r="L32" s="89" t="s">
        <v>19</v>
      </c>
      <c r="M32" s="101">
        <v>45292</v>
      </c>
    </row>
    <row r="33" spans="1:21" x14ac:dyDescent="0.35">
      <c r="A33" s="89" t="s">
        <v>20</v>
      </c>
      <c r="B33" s="101">
        <v>45303</v>
      </c>
      <c r="E33" s="103">
        <v>45838</v>
      </c>
      <c r="L33" s="89" t="s">
        <v>20</v>
      </c>
      <c r="M33" s="97">
        <v>45641</v>
      </c>
      <c r="N33" s="93"/>
      <c r="P33" s="95">
        <v>45851</v>
      </c>
    </row>
    <row r="34" spans="1:21" x14ac:dyDescent="0.35">
      <c r="A34" s="94" t="s">
        <v>21</v>
      </c>
      <c r="B34" s="107">
        <v>45585</v>
      </c>
      <c r="C34" s="101">
        <v>45310</v>
      </c>
      <c r="D34" s="102">
        <v>45764</v>
      </c>
      <c r="E34" s="103">
        <v>45831</v>
      </c>
      <c r="F34">
        <v>7</v>
      </c>
      <c r="L34" s="94" t="s">
        <v>21</v>
      </c>
      <c r="M34" s="97">
        <v>45651</v>
      </c>
      <c r="N34" s="104">
        <v>45732</v>
      </c>
      <c r="O34" s="106">
        <v>45788</v>
      </c>
      <c r="P34" s="103">
        <v>45838</v>
      </c>
    </row>
    <row r="35" spans="1:21" hidden="1" x14ac:dyDescent="0.35">
      <c r="A35" s="94" t="s">
        <v>22</v>
      </c>
      <c r="B35" s="97">
        <v>45651</v>
      </c>
      <c r="C35" s="104">
        <v>45739</v>
      </c>
      <c r="D35" s="100"/>
      <c r="L35" s="94" t="s">
        <v>22</v>
      </c>
      <c r="M35" s="97">
        <v>45627</v>
      </c>
      <c r="N35" s="96">
        <v>45711</v>
      </c>
      <c r="P35" s="103"/>
    </row>
    <row r="36" spans="1:21" x14ac:dyDescent="0.35">
      <c r="A36" s="94" t="s">
        <v>23</v>
      </c>
      <c r="B36" s="95">
        <v>45613</v>
      </c>
      <c r="C36" s="96">
        <v>45711</v>
      </c>
      <c r="D36" s="106">
        <v>45778</v>
      </c>
      <c r="E36" s="95">
        <v>45851</v>
      </c>
      <c r="L36" s="94" t="s">
        <v>23</v>
      </c>
      <c r="M36" s="95">
        <v>45606</v>
      </c>
      <c r="N36" s="101">
        <v>45310</v>
      </c>
      <c r="O36" s="102">
        <v>45764</v>
      </c>
      <c r="P36" s="103">
        <v>45810</v>
      </c>
      <c r="R36">
        <v>4</v>
      </c>
    </row>
    <row r="37" spans="1:21" x14ac:dyDescent="0.35">
      <c r="A37" s="94" t="s">
        <v>24</v>
      </c>
      <c r="B37" s="107">
        <v>45571</v>
      </c>
      <c r="C37" s="101">
        <v>45296</v>
      </c>
      <c r="D37" s="104">
        <v>45746</v>
      </c>
      <c r="E37" s="103">
        <v>45810</v>
      </c>
      <c r="F37">
        <v>4</v>
      </c>
      <c r="L37" s="94" t="s">
        <v>24</v>
      </c>
      <c r="M37" s="95">
        <v>45620</v>
      </c>
      <c r="N37" s="96">
        <v>45704</v>
      </c>
      <c r="O37" s="102">
        <v>45765</v>
      </c>
      <c r="P37" s="103">
        <v>45816</v>
      </c>
      <c r="Q37" s="95">
        <v>45865</v>
      </c>
    </row>
    <row r="38" spans="1:21" x14ac:dyDescent="0.35">
      <c r="A38" s="94" t="s">
        <v>25</v>
      </c>
      <c r="B38" s="107">
        <v>45592</v>
      </c>
      <c r="C38" s="101">
        <v>45317</v>
      </c>
      <c r="D38" s="102">
        <v>45765</v>
      </c>
      <c r="E38" s="103">
        <v>45823</v>
      </c>
      <c r="F38">
        <v>8</v>
      </c>
      <c r="L38" s="94" t="s">
        <v>25</v>
      </c>
      <c r="M38" s="95">
        <v>45613</v>
      </c>
      <c r="N38" s="96">
        <v>45697</v>
      </c>
      <c r="O38" s="106">
        <v>45778</v>
      </c>
      <c r="P38" s="103">
        <v>45831</v>
      </c>
      <c r="R38">
        <v>6</v>
      </c>
    </row>
    <row r="39" spans="1:21" x14ac:dyDescent="0.35">
      <c r="A39" s="94" t="s">
        <v>26</v>
      </c>
      <c r="B39" s="97">
        <v>45627</v>
      </c>
      <c r="C39" s="104">
        <v>45718</v>
      </c>
      <c r="D39" s="106">
        <v>45781</v>
      </c>
      <c r="E39" s="95">
        <v>45858</v>
      </c>
      <c r="L39" s="94" t="s">
        <v>26</v>
      </c>
      <c r="M39" s="95">
        <v>45600</v>
      </c>
      <c r="N39" s="101">
        <v>45303</v>
      </c>
      <c r="O39" s="102">
        <v>45760</v>
      </c>
      <c r="P39" s="103">
        <v>45837</v>
      </c>
    </row>
    <row r="40" spans="1:21" x14ac:dyDescent="0.35">
      <c r="A40" s="94" t="s">
        <v>27</v>
      </c>
      <c r="B40" s="97">
        <v>45654</v>
      </c>
      <c r="C40" s="104">
        <v>45740</v>
      </c>
      <c r="D40" s="103">
        <v>45809</v>
      </c>
      <c r="F40">
        <v>3</v>
      </c>
      <c r="L40" s="94" t="s">
        <v>27</v>
      </c>
      <c r="M40" s="97">
        <v>45648</v>
      </c>
      <c r="N40" s="104">
        <v>45725</v>
      </c>
      <c r="O40" s="106">
        <v>45781</v>
      </c>
      <c r="P40" s="103">
        <v>45830</v>
      </c>
      <c r="R40">
        <v>5</v>
      </c>
    </row>
    <row r="41" spans="1:21" x14ac:dyDescent="0.35">
      <c r="A41" s="94" t="s">
        <v>28</v>
      </c>
      <c r="B41" s="97">
        <v>45641</v>
      </c>
      <c r="C41" s="104">
        <v>45732</v>
      </c>
      <c r="D41" s="106">
        <v>45802</v>
      </c>
      <c r="F41">
        <v>2</v>
      </c>
      <c r="L41" s="94" t="s">
        <v>28</v>
      </c>
      <c r="M41" s="95">
        <v>45599</v>
      </c>
      <c r="N41" s="101">
        <v>45297</v>
      </c>
      <c r="O41" s="104">
        <v>45740</v>
      </c>
      <c r="P41" s="106">
        <v>45802</v>
      </c>
      <c r="R41">
        <v>2</v>
      </c>
    </row>
    <row r="42" spans="1:21" x14ac:dyDescent="0.35">
      <c r="A42" s="94" t="s">
        <v>29</v>
      </c>
      <c r="B42" s="97">
        <v>45634</v>
      </c>
      <c r="C42" s="104">
        <v>45725</v>
      </c>
      <c r="D42" s="106">
        <v>45795</v>
      </c>
      <c r="F42">
        <v>1</v>
      </c>
      <c r="L42" s="94" t="s">
        <v>29</v>
      </c>
      <c r="M42" s="95">
        <v>45607</v>
      </c>
      <c r="N42" s="104">
        <v>45718</v>
      </c>
      <c r="O42" s="102">
        <v>45774</v>
      </c>
      <c r="P42" s="103">
        <v>45823</v>
      </c>
      <c r="Q42" s="95">
        <v>45844</v>
      </c>
    </row>
    <row r="43" spans="1:21" x14ac:dyDescent="0.35">
      <c r="A43" s="94" t="s">
        <v>30</v>
      </c>
      <c r="B43" s="95">
        <v>45606</v>
      </c>
      <c r="C43" s="96">
        <v>45697</v>
      </c>
      <c r="D43" s="102">
        <v>45773</v>
      </c>
      <c r="E43" s="95">
        <v>45844</v>
      </c>
      <c r="L43" s="94" t="s">
        <v>30</v>
      </c>
      <c r="M43" s="97">
        <v>45655</v>
      </c>
      <c r="N43" s="104">
        <v>45739</v>
      </c>
      <c r="O43" s="106">
        <v>45795</v>
      </c>
      <c r="R43">
        <v>1</v>
      </c>
    </row>
    <row r="44" spans="1:21" x14ac:dyDescent="0.35">
      <c r="A44" s="94" t="s">
        <v>31</v>
      </c>
      <c r="B44" s="93"/>
      <c r="C44" s="101">
        <v>45292</v>
      </c>
      <c r="D44" s="102">
        <v>45753</v>
      </c>
      <c r="E44" s="103">
        <v>45830</v>
      </c>
      <c r="F44">
        <v>6</v>
      </c>
      <c r="L44" s="94" t="s">
        <v>31</v>
      </c>
      <c r="M44" s="95">
        <v>45607</v>
      </c>
      <c r="N44" s="96">
        <v>45324</v>
      </c>
      <c r="O44" s="102">
        <v>45753</v>
      </c>
      <c r="P44" s="103">
        <v>45809</v>
      </c>
      <c r="R44">
        <v>3</v>
      </c>
    </row>
    <row r="45" spans="1:21" x14ac:dyDescent="0.35">
      <c r="A45" s="94" t="s">
        <v>32</v>
      </c>
      <c r="B45" s="95">
        <v>45600</v>
      </c>
      <c r="C45" s="96">
        <v>45324</v>
      </c>
      <c r="D45" s="102">
        <v>45767</v>
      </c>
      <c r="E45" s="103">
        <v>45837</v>
      </c>
      <c r="F45">
        <v>9</v>
      </c>
      <c r="L45" s="94" t="s">
        <v>32</v>
      </c>
      <c r="M45" s="95">
        <v>45599</v>
      </c>
      <c r="N45" s="101">
        <v>45296</v>
      </c>
      <c r="O45" s="102">
        <v>45753</v>
      </c>
      <c r="P45" s="103">
        <v>45831</v>
      </c>
      <c r="R45">
        <v>7</v>
      </c>
    </row>
    <row r="46" spans="1:21" x14ac:dyDescent="0.35">
      <c r="A46" s="94" t="s">
        <v>34</v>
      </c>
      <c r="D46" s="106">
        <v>45788</v>
      </c>
      <c r="E46" s="95">
        <v>45865</v>
      </c>
      <c r="L46" s="94" t="s">
        <v>34</v>
      </c>
      <c r="M46" s="95">
        <v>45606</v>
      </c>
      <c r="N46" s="101">
        <v>45317</v>
      </c>
      <c r="O46" s="104">
        <v>45746</v>
      </c>
      <c r="P46" s="103">
        <v>45810</v>
      </c>
      <c r="Q46" s="95">
        <v>45858</v>
      </c>
    </row>
    <row r="47" spans="1:21" x14ac:dyDescent="0.35"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</row>
    <row r="48" spans="1:21" x14ac:dyDescent="0.35">
      <c r="D48" s="110"/>
      <c r="L48" s="94" t="s">
        <v>35</v>
      </c>
      <c r="M48" s="97">
        <v>45627</v>
      </c>
      <c r="N48" s="101">
        <v>45296</v>
      </c>
      <c r="O48" s="96">
        <v>45331</v>
      </c>
      <c r="P48" s="104">
        <v>45739</v>
      </c>
      <c r="Q48" s="102">
        <v>45765</v>
      </c>
      <c r="R48" s="106">
        <v>45795</v>
      </c>
      <c r="S48" s="103">
        <v>45823</v>
      </c>
      <c r="T48" s="95">
        <v>45858</v>
      </c>
      <c r="U48">
        <v>4</v>
      </c>
    </row>
    <row r="49" spans="4:22" x14ac:dyDescent="0.35">
      <c r="D49" s="110"/>
      <c r="L49" s="94" t="s">
        <v>36</v>
      </c>
      <c r="M49" s="97">
        <v>45641</v>
      </c>
      <c r="N49" s="101">
        <v>45297</v>
      </c>
      <c r="O49" s="96">
        <v>45338</v>
      </c>
      <c r="P49" s="104">
        <v>45740</v>
      </c>
      <c r="Q49" s="102">
        <v>45767</v>
      </c>
      <c r="R49" s="106">
        <v>45802</v>
      </c>
      <c r="S49" s="103">
        <v>45838</v>
      </c>
      <c r="T49" s="95">
        <v>45865</v>
      </c>
      <c r="U49">
        <v>5</v>
      </c>
    </row>
    <row r="50" spans="4:22" x14ac:dyDescent="0.35">
      <c r="D50" s="110"/>
      <c r="L50" s="94" t="s">
        <v>37</v>
      </c>
      <c r="M50" s="97">
        <v>45634</v>
      </c>
      <c r="N50" s="101">
        <v>45292</v>
      </c>
      <c r="O50" s="96">
        <v>45324</v>
      </c>
      <c r="P50" s="104">
        <v>45732</v>
      </c>
      <c r="Q50" s="102">
        <v>45764</v>
      </c>
      <c r="R50" s="106">
        <v>45788</v>
      </c>
      <c r="S50" s="103">
        <v>45830</v>
      </c>
      <c r="U50">
        <v>1</v>
      </c>
      <c r="V50">
        <v>6</v>
      </c>
    </row>
    <row r="51" spans="4:22" x14ac:dyDescent="0.35">
      <c r="D51" s="110"/>
      <c r="L51" s="94" t="s">
        <v>39</v>
      </c>
      <c r="M51" s="97">
        <v>45648</v>
      </c>
      <c r="N51" s="101">
        <v>45303</v>
      </c>
      <c r="O51" s="96">
        <v>45345</v>
      </c>
      <c r="P51" s="104">
        <v>45746</v>
      </c>
      <c r="Q51" s="102">
        <v>45774</v>
      </c>
    </row>
    <row r="52" spans="4:22" x14ac:dyDescent="0.35">
      <c r="L52" s="94" t="s">
        <v>40</v>
      </c>
      <c r="M52" s="97">
        <v>45651</v>
      </c>
      <c r="N52" s="101">
        <v>45310</v>
      </c>
      <c r="O52" s="104">
        <v>45718</v>
      </c>
      <c r="P52" s="102">
        <v>45753</v>
      </c>
      <c r="Q52" s="106">
        <v>45778</v>
      </c>
      <c r="R52" s="103">
        <v>45816</v>
      </c>
      <c r="S52" s="95">
        <v>45851</v>
      </c>
      <c r="U52">
        <v>3</v>
      </c>
    </row>
    <row r="53" spans="4:22" x14ac:dyDescent="0.35">
      <c r="L53" s="94" t="s">
        <v>41</v>
      </c>
      <c r="M53" s="97">
        <v>45655</v>
      </c>
      <c r="N53" s="101">
        <v>45317</v>
      </c>
      <c r="O53" s="104">
        <v>45725</v>
      </c>
      <c r="P53" s="102">
        <v>45760</v>
      </c>
      <c r="Q53" s="106">
        <v>45781</v>
      </c>
      <c r="R53" s="103">
        <v>45809</v>
      </c>
      <c r="S53" s="95">
        <v>45844</v>
      </c>
      <c r="U53">
        <v>2</v>
      </c>
      <c r="V53">
        <v>7</v>
      </c>
    </row>
  </sheetData>
  <mergeCells count="2">
    <mergeCell ref="B1:C1"/>
    <mergeCell ref="B28:C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Q65"/>
  <sheetViews>
    <sheetView topLeftCell="C27" workbookViewId="0">
      <selection activeCell="Z47" sqref="Z47"/>
    </sheetView>
  </sheetViews>
  <sheetFormatPr baseColWidth="10" defaultRowHeight="14.5" x14ac:dyDescent="0.35"/>
  <cols>
    <col min="1" max="1" width="6.7265625" customWidth="1"/>
    <col min="3" max="3" width="2.26953125" customWidth="1"/>
    <col min="4" max="4" width="5" bestFit="1" customWidth="1"/>
    <col min="5" max="5" width="4.7265625" bestFit="1" customWidth="1"/>
    <col min="6" max="6" width="2.1796875" customWidth="1"/>
    <col min="7" max="7" width="5" bestFit="1" customWidth="1"/>
    <col min="8" max="8" width="4.7265625" bestFit="1" customWidth="1"/>
    <col min="9" max="9" width="2.1796875" customWidth="1"/>
    <col min="10" max="10" width="4.54296875" bestFit="1" customWidth="1"/>
    <col min="11" max="11" width="4.7265625" bestFit="1" customWidth="1"/>
    <col min="12" max="12" width="2.1796875" customWidth="1"/>
    <col min="13" max="13" width="5" bestFit="1" customWidth="1"/>
    <col min="14" max="14" width="6.26953125" customWidth="1"/>
    <col min="15" max="15" width="11.1796875" customWidth="1"/>
    <col min="16" max="16" width="6.54296875" customWidth="1"/>
    <col min="17" max="17" width="4.7265625" bestFit="1" customWidth="1"/>
    <col min="18" max="18" width="4.453125" customWidth="1"/>
    <col min="19" max="19" width="4.54296875" bestFit="1" customWidth="1"/>
    <col min="20" max="20" width="4.7265625" bestFit="1" customWidth="1"/>
    <col min="21" max="21" width="6" customWidth="1"/>
    <col min="22" max="22" width="4.54296875" bestFit="1" customWidth="1"/>
    <col min="23" max="23" width="4.7265625" bestFit="1" customWidth="1"/>
    <col min="24" max="24" width="3.26953125" customWidth="1"/>
    <col min="25" max="25" width="4.54296875" bestFit="1" customWidth="1"/>
    <col min="26" max="26" width="4.7265625" bestFit="1" customWidth="1"/>
    <col min="27" max="27" width="3.453125" customWidth="1"/>
    <col min="28" max="28" width="7.08984375" bestFit="1" customWidth="1"/>
    <col min="29" max="29" width="9.08984375" bestFit="1" customWidth="1"/>
    <col min="30" max="30" width="2.54296875" customWidth="1"/>
    <col min="31" max="31" width="5.54296875" bestFit="1" customWidth="1"/>
    <col min="32" max="32" width="4.7265625" bestFit="1" customWidth="1"/>
    <col min="33" max="33" width="3" customWidth="1"/>
    <col min="34" max="34" width="5" bestFit="1" customWidth="1"/>
    <col min="35" max="35" width="4.7265625" bestFit="1" customWidth="1"/>
    <col min="36" max="36" width="3.26953125" customWidth="1"/>
    <col min="37" max="37" width="5" bestFit="1" customWidth="1"/>
    <col min="38" max="38" width="4.7265625" bestFit="1" customWidth="1"/>
    <col min="39" max="39" width="4.1796875" customWidth="1"/>
    <col min="40" max="41" width="6" bestFit="1" customWidth="1"/>
    <col min="42" max="42" width="3.1796875" customWidth="1"/>
  </cols>
  <sheetData>
    <row r="1" spans="1:43" x14ac:dyDescent="0.35">
      <c r="D1" s="206" t="s">
        <v>133</v>
      </c>
      <c r="E1" s="206"/>
      <c r="F1" s="111"/>
      <c r="G1" s="206" t="s">
        <v>134</v>
      </c>
      <c r="H1" s="206"/>
      <c r="I1" s="111"/>
      <c r="J1" s="206" t="s">
        <v>135</v>
      </c>
      <c r="K1" s="206"/>
      <c r="L1" s="111"/>
      <c r="M1" s="206" t="s">
        <v>136</v>
      </c>
      <c r="N1" s="206"/>
      <c r="O1" s="111"/>
      <c r="P1" s="206" t="s">
        <v>137</v>
      </c>
      <c r="Q1" s="206"/>
      <c r="R1" s="111"/>
      <c r="S1" s="208" t="s">
        <v>125</v>
      </c>
      <c r="T1" s="208"/>
      <c r="U1" s="111"/>
      <c r="V1" s="206" t="s">
        <v>126</v>
      </c>
      <c r="W1" s="206"/>
      <c r="X1" s="111"/>
      <c r="Y1" s="206" t="s">
        <v>138</v>
      </c>
      <c r="Z1" s="206"/>
      <c r="AA1" s="112"/>
      <c r="AB1" s="207" t="s">
        <v>139</v>
      </c>
      <c r="AC1" s="207"/>
      <c r="AD1" s="111"/>
      <c r="AE1" s="206" t="s">
        <v>140</v>
      </c>
      <c r="AF1" s="206"/>
      <c r="AG1" s="111"/>
      <c r="AH1" s="207" t="s">
        <v>141</v>
      </c>
      <c r="AI1" s="207"/>
      <c r="AJ1" s="111"/>
      <c r="AK1" s="206" t="s">
        <v>142</v>
      </c>
      <c r="AL1" s="206"/>
      <c r="AN1" s="204" t="s">
        <v>143</v>
      </c>
      <c r="AO1" s="205"/>
    </row>
    <row r="2" spans="1:43" x14ac:dyDescent="0.35">
      <c r="A2" s="113"/>
      <c r="D2" s="91" t="s">
        <v>144</v>
      </c>
      <c r="E2" s="91" t="s">
        <v>145</v>
      </c>
      <c r="F2" s="100"/>
      <c r="G2" s="91" t="s">
        <v>144</v>
      </c>
      <c r="H2" s="91" t="s">
        <v>145</v>
      </c>
      <c r="I2" s="100"/>
      <c r="J2" s="91" t="s">
        <v>144</v>
      </c>
      <c r="K2" s="91" t="s">
        <v>145</v>
      </c>
      <c r="L2" s="100"/>
      <c r="M2" s="91" t="s">
        <v>144</v>
      </c>
      <c r="N2" s="91" t="s">
        <v>145</v>
      </c>
      <c r="O2" s="100"/>
      <c r="P2" s="91" t="s">
        <v>144</v>
      </c>
      <c r="Q2" s="91" t="s">
        <v>145</v>
      </c>
      <c r="R2" s="100"/>
      <c r="S2" s="91" t="s">
        <v>144</v>
      </c>
      <c r="T2" s="91" t="s">
        <v>145</v>
      </c>
      <c r="U2" s="100"/>
      <c r="V2" s="91" t="s">
        <v>144</v>
      </c>
      <c r="W2" s="91" t="s">
        <v>145</v>
      </c>
      <c r="X2" s="100"/>
      <c r="Y2" s="91" t="s">
        <v>144</v>
      </c>
      <c r="Z2" s="91" t="s">
        <v>145</v>
      </c>
      <c r="AA2" s="99"/>
      <c r="AB2" s="91" t="s">
        <v>144</v>
      </c>
      <c r="AC2" s="91" t="s">
        <v>145</v>
      </c>
      <c r="AD2" s="100"/>
      <c r="AE2" s="91" t="s">
        <v>144</v>
      </c>
      <c r="AF2" s="91" t="s">
        <v>145</v>
      </c>
      <c r="AG2" s="100"/>
      <c r="AH2" s="91" t="s">
        <v>144</v>
      </c>
      <c r="AI2" s="91" t="s">
        <v>145</v>
      </c>
      <c r="AJ2" s="100"/>
      <c r="AK2" s="91" t="s">
        <v>144</v>
      </c>
      <c r="AL2" s="91" t="s">
        <v>145</v>
      </c>
      <c r="AM2" s="100"/>
      <c r="AN2" s="91" t="s">
        <v>144</v>
      </c>
      <c r="AO2" s="91" t="s">
        <v>145</v>
      </c>
    </row>
    <row r="3" spans="1:43" ht="15.5" x14ac:dyDescent="0.35">
      <c r="A3" s="61"/>
      <c r="B3" s="3" t="s">
        <v>16</v>
      </c>
      <c r="C3" s="88"/>
      <c r="D3" s="29">
        <v>12</v>
      </c>
      <c r="E3" s="29">
        <v>24</v>
      </c>
      <c r="F3" s="61"/>
      <c r="G3" s="29">
        <v>0</v>
      </c>
      <c r="H3" s="29">
        <v>24</v>
      </c>
      <c r="I3" s="61"/>
      <c r="J3" s="29">
        <v>0</v>
      </c>
      <c r="K3" s="29">
        <v>24</v>
      </c>
      <c r="L3" s="61"/>
      <c r="M3" s="29">
        <v>0</v>
      </c>
      <c r="N3" s="29">
        <v>24</v>
      </c>
      <c r="O3" s="61"/>
      <c r="P3" s="29">
        <v>0</v>
      </c>
      <c r="Q3" s="29">
        <v>24</v>
      </c>
      <c r="R3" s="61"/>
      <c r="S3" s="114">
        <v>0</v>
      </c>
      <c r="T3" s="114">
        <v>24</v>
      </c>
      <c r="U3" s="115"/>
      <c r="V3" s="114">
        <v>0</v>
      </c>
      <c r="W3" s="114">
        <v>24</v>
      </c>
      <c r="X3" s="116"/>
      <c r="Y3" s="114"/>
      <c r="Z3" s="114"/>
      <c r="AA3" s="115"/>
      <c r="AB3" s="117"/>
      <c r="AC3" s="114"/>
      <c r="AD3" s="118"/>
      <c r="AE3" s="119"/>
      <c r="AF3" s="119"/>
      <c r="AG3" s="115"/>
      <c r="AH3" s="117"/>
      <c r="AI3" s="119"/>
      <c r="AJ3" s="118"/>
      <c r="AK3" s="119"/>
      <c r="AL3" s="119"/>
      <c r="AM3" s="110"/>
      <c r="AN3" s="29">
        <f>D3+G3+J3+M3+P3+S3+V3+Y3+AB3+AE3+AH3+AK3</f>
        <v>12</v>
      </c>
      <c r="AO3" s="29">
        <f>E3+H3+K3+N3+Q3+T3+W3+Z3+AC3+AF3+AI3+AL3</f>
        <v>168</v>
      </c>
      <c r="AQ3" s="3" t="s">
        <v>16</v>
      </c>
    </row>
    <row r="4" spans="1:43" ht="15.5" x14ac:dyDescent="0.35">
      <c r="A4" s="61"/>
      <c r="B4" s="3" t="s">
        <v>17</v>
      </c>
      <c r="C4" s="88"/>
      <c r="D4" s="29">
        <v>27</v>
      </c>
      <c r="E4" s="29">
        <v>53</v>
      </c>
      <c r="F4" s="61"/>
      <c r="G4" s="114">
        <v>28</v>
      </c>
      <c r="H4" s="29">
        <v>54</v>
      </c>
      <c r="I4" s="61"/>
      <c r="J4" s="29">
        <v>30</v>
      </c>
      <c r="K4" s="29">
        <v>50</v>
      </c>
      <c r="L4" s="61"/>
      <c r="M4" s="29">
        <v>33</v>
      </c>
      <c r="N4" s="29">
        <v>65</v>
      </c>
      <c r="O4" s="61"/>
      <c r="P4" s="29">
        <v>38</v>
      </c>
      <c r="Q4" s="29">
        <v>65</v>
      </c>
      <c r="R4" s="61"/>
      <c r="S4" s="120">
        <v>28</v>
      </c>
      <c r="T4" s="114">
        <v>53</v>
      </c>
      <c r="U4" s="115"/>
      <c r="V4" s="114">
        <v>37</v>
      </c>
      <c r="W4" s="114">
        <v>64</v>
      </c>
      <c r="X4" s="116"/>
      <c r="Y4" s="114"/>
      <c r="Z4" s="114"/>
      <c r="AA4" s="115"/>
      <c r="AB4" s="117"/>
      <c r="AC4" s="114"/>
      <c r="AD4" s="118"/>
      <c r="AE4" s="119"/>
      <c r="AF4" s="119"/>
      <c r="AG4" s="115"/>
      <c r="AH4" s="117"/>
      <c r="AI4" s="119"/>
      <c r="AJ4" s="118"/>
      <c r="AK4" s="119"/>
      <c r="AL4" s="119"/>
      <c r="AM4" s="110"/>
      <c r="AN4" s="29">
        <f t="shared" ref="AN4:AO27" si="0">D4+G4+J4+M4+P4+S4+V4+Y4+AB4+AE4+AH4+AK4</f>
        <v>221</v>
      </c>
      <c r="AO4" s="29">
        <f t="shared" si="0"/>
        <v>404</v>
      </c>
      <c r="AQ4" s="3" t="s">
        <v>17</v>
      </c>
    </row>
    <row r="5" spans="1:43" ht="15.5" x14ac:dyDescent="0.35">
      <c r="A5" s="61"/>
      <c r="B5" s="3" t="s">
        <v>18</v>
      </c>
      <c r="C5" s="61"/>
      <c r="D5" s="29">
        <v>28</v>
      </c>
      <c r="E5" s="29">
        <v>52</v>
      </c>
      <c r="F5" s="61"/>
      <c r="G5" s="29">
        <v>0</v>
      </c>
      <c r="H5" s="29">
        <v>54</v>
      </c>
      <c r="I5" s="61"/>
      <c r="J5" s="29">
        <v>0</v>
      </c>
      <c r="K5" s="29">
        <v>54</v>
      </c>
      <c r="L5" s="61"/>
      <c r="M5" s="29">
        <v>0</v>
      </c>
      <c r="N5" s="29">
        <v>54</v>
      </c>
      <c r="O5" s="61"/>
      <c r="P5" s="29">
        <v>0</v>
      </c>
      <c r="Q5" s="29">
        <v>48</v>
      </c>
      <c r="R5" s="61"/>
      <c r="S5" s="114">
        <v>0</v>
      </c>
      <c r="T5" s="114">
        <v>54</v>
      </c>
      <c r="U5" s="115"/>
      <c r="V5" s="114">
        <v>0</v>
      </c>
      <c r="W5" s="114">
        <v>54</v>
      </c>
      <c r="X5" s="116"/>
      <c r="Y5" s="114"/>
      <c r="Z5" s="114"/>
      <c r="AA5" s="115"/>
      <c r="AB5" s="117"/>
      <c r="AC5" s="114"/>
      <c r="AD5" s="118"/>
      <c r="AE5" s="119"/>
      <c r="AF5" s="119"/>
      <c r="AG5" s="115"/>
      <c r="AH5" s="117"/>
      <c r="AI5" s="119"/>
      <c r="AJ5" s="118"/>
      <c r="AK5" s="119"/>
      <c r="AL5" s="119"/>
      <c r="AM5" s="99"/>
      <c r="AN5" s="29">
        <f t="shared" si="0"/>
        <v>28</v>
      </c>
      <c r="AO5" s="29">
        <f t="shared" si="0"/>
        <v>370</v>
      </c>
      <c r="AQ5" s="3" t="s">
        <v>18</v>
      </c>
    </row>
    <row r="6" spans="1:43" ht="15.5" x14ac:dyDescent="0.35">
      <c r="A6" s="61"/>
      <c r="B6" s="3" t="s">
        <v>19</v>
      </c>
      <c r="C6" s="88"/>
      <c r="D6" s="29">
        <v>12</v>
      </c>
      <c r="E6" s="29">
        <v>26</v>
      </c>
      <c r="F6" s="61"/>
      <c r="G6" s="29">
        <v>18</v>
      </c>
      <c r="H6" s="29">
        <v>25</v>
      </c>
      <c r="I6" s="61"/>
      <c r="J6" s="29">
        <v>12</v>
      </c>
      <c r="K6" s="29">
        <v>25</v>
      </c>
      <c r="L6" s="61"/>
      <c r="M6" s="29">
        <v>0</v>
      </c>
      <c r="N6" s="29">
        <v>24</v>
      </c>
      <c r="O6" s="61"/>
      <c r="P6" s="29">
        <v>0</v>
      </c>
      <c r="Q6" s="29">
        <v>24</v>
      </c>
      <c r="R6" s="61"/>
      <c r="S6" s="114">
        <v>0</v>
      </c>
      <c r="T6" s="114">
        <v>6</v>
      </c>
      <c r="U6" s="115"/>
      <c r="V6" s="114">
        <v>0</v>
      </c>
      <c r="W6" s="114">
        <v>24</v>
      </c>
      <c r="X6" s="116"/>
      <c r="Y6" s="114"/>
      <c r="Z6" s="114"/>
      <c r="AA6" s="115"/>
      <c r="AB6" s="117"/>
      <c r="AC6" s="114"/>
      <c r="AD6" s="118"/>
      <c r="AE6" s="119"/>
      <c r="AF6" s="119"/>
      <c r="AG6" s="115"/>
      <c r="AH6" s="117"/>
      <c r="AI6" s="119"/>
      <c r="AJ6" s="118"/>
      <c r="AK6" s="119"/>
      <c r="AL6" s="119"/>
      <c r="AM6" s="99"/>
      <c r="AN6" s="29">
        <f t="shared" si="0"/>
        <v>42</v>
      </c>
      <c r="AO6" s="29">
        <f t="shared" si="0"/>
        <v>154</v>
      </c>
      <c r="AQ6" s="3" t="s">
        <v>19</v>
      </c>
    </row>
    <row r="7" spans="1:43" ht="15.5" x14ac:dyDescent="0.35">
      <c r="A7" s="61"/>
      <c r="B7" s="3" t="s">
        <v>20</v>
      </c>
      <c r="C7" s="88"/>
      <c r="D7" s="29">
        <v>27</v>
      </c>
      <c r="E7" s="29">
        <v>51</v>
      </c>
      <c r="F7" s="61"/>
      <c r="G7" s="29">
        <v>0</v>
      </c>
      <c r="H7" s="29">
        <v>54</v>
      </c>
      <c r="I7" s="61"/>
      <c r="J7" s="29">
        <v>0</v>
      </c>
      <c r="K7" s="29">
        <v>42</v>
      </c>
      <c r="L7" s="61"/>
      <c r="M7" s="29">
        <v>0</v>
      </c>
      <c r="N7" s="29">
        <v>54</v>
      </c>
      <c r="O7" s="61"/>
      <c r="P7" s="29">
        <v>30</v>
      </c>
      <c r="Q7" s="29">
        <v>66</v>
      </c>
      <c r="R7" s="61"/>
      <c r="S7" s="114">
        <v>28</v>
      </c>
      <c r="T7" s="114">
        <v>51</v>
      </c>
      <c r="U7" s="115"/>
      <c r="V7" s="114">
        <v>37</v>
      </c>
      <c r="W7" s="114">
        <v>53</v>
      </c>
      <c r="X7" s="116"/>
      <c r="Y7" s="114"/>
      <c r="Z7" s="114"/>
      <c r="AA7" s="115"/>
      <c r="AB7" s="117"/>
      <c r="AC7" s="114"/>
      <c r="AD7" s="118"/>
      <c r="AE7" s="119"/>
      <c r="AF7" s="119"/>
      <c r="AG7" s="115"/>
      <c r="AH7" s="117"/>
      <c r="AI7" s="119"/>
      <c r="AJ7" s="118"/>
      <c r="AK7" s="119"/>
      <c r="AL7" s="119"/>
      <c r="AM7" s="99"/>
      <c r="AN7" s="29">
        <f t="shared" si="0"/>
        <v>122</v>
      </c>
      <c r="AO7" s="29">
        <f t="shared" si="0"/>
        <v>371</v>
      </c>
      <c r="AQ7" s="3" t="s">
        <v>20</v>
      </c>
    </row>
    <row r="8" spans="1:43" ht="15.5" x14ac:dyDescent="0.35">
      <c r="A8" s="61"/>
      <c r="B8" s="27" t="s">
        <v>21</v>
      </c>
      <c r="C8" s="88"/>
      <c r="D8" s="29">
        <v>24</v>
      </c>
      <c r="E8" s="29">
        <v>52</v>
      </c>
      <c r="F8" s="61"/>
      <c r="G8" s="29">
        <v>32</v>
      </c>
      <c r="H8" s="29">
        <v>52</v>
      </c>
      <c r="I8" s="61"/>
      <c r="J8" s="29">
        <v>31</v>
      </c>
      <c r="K8" s="29">
        <v>51</v>
      </c>
      <c r="L8" s="61"/>
      <c r="M8" s="29">
        <v>32</v>
      </c>
      <c r="N8" s="29">
        <v>63</v>
      </c>
      <c r="O8" s="61"/>
      <c r="P8" s="29">
        <v>37</v>
      </c>
      <c r="Q8" s="29">
        <v>50</v>
      </c>
      <c r="R8" s="61"/>
      <c r="S8" s="114">
        <v>30</v>
      </c>
      <c r="T8" s="114">
        <v>55</v>
      </c>
      <c r="U8" s="115"/>
      <c r="V8" s="114">
        <v>38</v>
      </c>
      <c r="W8" s="114">
        <v>65</v>
      </c>
      <c r="X8" s="116"/>
      <c r="Y8" s="114"/>
      <c r="Z8" s="114"/>
      <c r="AA8" s="115"/>
      <c r="AB8" s="121"/>
      <c r="AC8" s="114"/>
      <c r="AD8" s="118"/>
      <c r="AE8" s="119"/>
      <c r="AF8" s="119"/>
      <c r="AG8" s="115"/>
      <c r="AH8" s="121"/>
      <c r="AI8" s="119"/>
      <c r="AJ8" s="118"/>
      <c r="AK8" s="119"/>
      <c r="AL8" s="119"/>
      <c r="AM8" s="116"/>
      <c r="AN8" s="29">
        <f t="shared" si="0"/>
        <v>224</v>
      </c>
      <c r="AO8" s="29">
        <f t="shared" si="0"/>
        <v>388</v>
      </c>
      <c r="AQ8" s="27" t="s">
        <v>21</v>
      </c>
    </row>
    <row r="9" spans="1:43" ht="15.5" x14ac:dyDescent="0.35">
      <c r="A9" s="61"/>
      <c r="B9" s="27" t="s">
        <v>22</v>
      </c>
      <c r="C9" s="88"/>
      <c r="D9" s="29">
        <v>28</v>
      </c>
      <c r="E9" s="29">
        <v>55</v>
      </c>
      <c r="F9" s="61"/>
      <c r="G9" s="29">
        <v>30</v>
      </c>
      <c r="H9" s="29">
        <v>50</v>
      </c>
      <c r="I9" s="61"/>
      <c r="J9" s="29">
        <v>30</v>
      </c>
      <c r="K9" s="29">
        <v>55</v>
      </c>
      <c r="L9" s="61"/>
      <c r="M9" s="29">
        <v>0</v>
      </c>
      <c r="N9" s="29">
        <v>54</v>
      </c>
      <c r="O9" s="61"/>
      <c r="P9" s="29">
        <v>0</v>
      </c>
      <c r="Q9" s="29">
        <v>54</v>
      </c>
      <c r="R9" s="61"/>
      <c r="S9" s="114">
        <v>0</v>
      </c>
      <c r="T9" s="114">
        <v>54</v>
      </c>
      <c r="U9" s="115"/>
      <c r="V9" s="114">
        <v>0</v>
      </c>
      <c r="W9" s="114">
        <v>54</v>
      </c>
      <c r="X9" s="116"/>
      <c r="Y9" s="114"/>
      <c r="Z9" s="114"/>
      <c r="AA9" s="115"/>
      <c r="AB9" s="121"/>
      <c r="AC9" s="114"/>
      <c r="AD9" s="118"/>
      <c r="AE9" s="119"/>
      <c r="AF9" s="119"/>
      <c r="AG9" s="115"/>
      <c r="AH9" s="121"/>
      <c r="AI9" s="119"/>
      <c r="AJ9" s="118"/>
      <c r="AK9" s="119"/>
      <c r="AL9" s="119"/>
      <c r="AM9" s="116"/>
      <c r="AN9" s="29">
        <f t="shared" si="0"/>
        <v>88</v>
      </c>
      <c r="AO9" s="29">
        <f t="shared" si="0"/>
        <v>376</v>
      </c>
      <c r="AQ9" s="27" t="s">
        <v>22</v>
      </c>
    </row>
    <row r="10" spans="1:43" ht="15.5" x14ac:dyDescent="0.35">
      <c r="A10" s="61"/>
      <c r="B10" s="27" t="s">
        <v>23</v>
      </c>
      <c r="C10" s="88"/>
      <c r="D10" s="29">
        <v>28</v>
      </c>
      <c r="E10" s="29">
        <v>55</v>
      </c>
      <c r="F10" s="61"/>
      <c r="G10" s="29">
        <v>28</v>
      </c>
      <c r="H10" s="29">
        <v>52</v>
      </c>
      <c r="I10" s="61"/>
      <c r="J10" s="29">
        <v>30</v>
      </c>
      <c r="K10" s="29">
        <v>50</v>
      </c>
      <c r="L10" s="61"/>
      <c r="M10" s="29">
        <v>35</v>
      </c>
      <c r="N10" s="29">
        <v>63</v>
      </c>
      <c r="O10" s="61"/>
      <c r="P10" s="29">
        <v>34</v>
      </c>
      <c r="Q10" s="29">
        <v>65</v>
      </c>
      <c r="R10" s="61"/>
      <c r="S10" s="114">
        <v>31</v>
      </c>
      <c r="T10" s="114">
        <v>52</v>
      </c>
      <c r="U10" s="115"/>
      <c r="V10" s="114">
        <v>39</v>
      </c>
      <c r="W10" s="114">
        <v>63</v>
      </c>
      <c r="X10" s="116"/>
      <c r="Y10" s="114"/>
      <c r="Z10" s="114"/>
      <c r="AA10" s="115"/>
      <c r="AB10" s="121"/>
      <c r="AC10" s="114"/>
      <c r="AD10" s="118"/>
      <c r="AE10" s="119"/>
      <c r="AF10" s="119"/>
      <c r="AG10" s="115"/>
      <c r="AH10" s="121"/>
      <c r="AI10" s="119"/>
      <c r="AJ10" s="118"/>
      <c r="AK10" s="119"/>
      <c r="AL10" s="119"/>
      <c r="AM10" s="99"/>
      <c r="AN10" s="29">
        <f t="shared" si="0"/>
        <v>225</v>
      </c>
      <c r="AO10" s="29">
        <f t="shared" si="0"/>
        <v>400</v>
      </c>
      <c r="AQ10" s="27" t="s">
        <v>23</v>
      </c>
    </row>
    <row r="11" spans="1:43" ht="15.5" x14ac:dyDescent="0.35">
      <c r="A11" s="61"/>
      <c r="B11" s="27" t="s">
        <v>24</v>
      </c>
      <c r="C11" s="88"/>
      <c r="D11" s="29">
        <v>28</v>
      </c>
      <c r="E11" s="29">
        <v>53</v>
      </c>
      <c r="F11" s="61"/>
      <c r="G11" s="29">
        <v>28</v>
      </c>
      <c r="H11" s="29">
        <v>55</v>
      </c>
      <c r="I11" s="61"/>
      <c r="J11" s="29">
        <v>31</v>
      </c>
      <c r="K11" s="29">
        <v>54</v>
      </c>
      <c r="L11" s="61"/>
      <c r="M11" s="29">
        <v>34</v>
      </c>
      <c r="N11" s="29">
        <v>53</v>
      </c>
      <c r="O11" s="61"/>
      <c r="P11" s="29">
        <v>38</v>
      </c>
      <c r="Q11" s="29">
        <v>66</v>
      </c>
      <c r="R11" s="61"/>
      <c r="S11" s="114">
        <v>29</v>
      </c>
      <c r="T11" s="114">
        <v>54</v>
      </c>
      <c r="U11" s="115"/>
      <c r="V11" s="114">
        <v>38</v>
      </c>
      <c r="W11" s="114">
        <v>65</v>
      </c>
      <c r="X11" s="116"/>
      <c r="Y11" s="114"/>
      <c r="Z11" s="114"/>
      <c r="AA11" s="115"/>
      <c r="AB11" s="121"/>
      <c r="AC11" s="114"/>
      <c r="AD11" s="118"/>
      <c r="AE11" s="119"/>
      <c r="AF11" s="119"/>
      <c r="AG11" s="115"/>
      <c r="AH11" s="121"/>
      <c r="AI11" s="119"/>
      <c r="AJ11" s="118"/>
      <c r="AK11" s="119"/>
      <c r="AL11" s="119"/>
      <c r="AM11" s="99"/>
      <c r="AN11" s="29">
        <f t="shared" si="0"/>
        <v>226</v>
      </c>
      <c r="AO11" s="29">
        <f t="shared" si="0"/>
        <v>400</v>
      </c>
      <c r="AQ11" s="27" t="s">
        <v>24</v>
      </c>
    </row>
    <row r="12" spans="1:43" ht="15.5" x14ac:dyDescent="0.35">
      <c r="A12" s="61"/>
      <c r="B12" s="27" t="s">
        <v>25</v>
      </c>
      <c r="C12" s="88"/>
      <c r="D12" s="29">
        <v>24</v>
      </c>
      <c r="E12" s="29">
        <v>34</v>
      </c>
      <c r="F12" s="61"/>
      <c r="G12" s="29">
        <v>29</v>
      </c>
      <c r="H12" s="29">
        <v>55</v>
      </c>
      <c r="I12" s="61"/>
      <c r="J12" s="29">
        <v>32</v>
      </c>
      <c r="K12" s="29">
        <v>53</v>
      </c>
      <c r="L12" s="61"/>
      <c r="M12" s="29">
        <v>12</v>
      </c>
      <c r="N12" s="29">
        <v>16</v>
      </c>
      <c r="O12" s="61"/>
      <c r="P12" s="29">
        <v>33</v>
      </c>
      <c r="Q12" s="29">
        <v>46</v>
      </c>
      <c r="R12" s="61"/>
      <c r="S12" s="114">
        <v>30</v>
      </c>
      <c r="T12" s="114">
        <v>55</v>
      </c>
      <c r="U12" s="115"/>
      <c r="V12" s="114">
        <v>36</v>
      </c>
      <c r="W12" s="114">
        <v>63</v>
      </c>
      <c r="X12" s="116"/>
      <c r="Y12" s="114"/>
      <c r="Z12" s="114"/>
      <c r="AA12" s="115"/>
      <c r="AB12" s="121"/>
      <c r="AC12" s="114"/>
      <c r="AD12" s="118"/>
      <c r="AE12" s="119"/>
      <c r="AF12" s="119"/>
      <c r="AG12" s="115"/>
      <c r="AH12" s="121"/>
      <c r="AI12" s="119"/>
      <c r="AJ12" s="118"/>
      <c r="AK12" s="119"/>
      <c r="AL12" s="119"/>
      <c r="AM12" s="116"/>
      <c r="AN12" s="29">
        <f t="shared" si="0"/>
        <v>196</v>
      </c>
      <c r="AO12" s="29">
        <f t="shared" si="0"/>
        <v>322</v>
      </c>
      <c r="AQ12" s="27" t="s">
        <v>25</v>
      </c>
    </row>
    <row r="13" spans="1:43" ht="15.5" x14ac:dyDescent="0.35">
      <c r="A13" s="61"/>
      <c r="B13" s="27" t="s">
        <v>26</v>
      </c>
      <c r="C13" s="88"/>
      <c r="D13" s="29">
        <v>27</v>
      </c>
      <c r="E13" s="29">
        <v>53</v>
      </c>
      <c r="F13" s="61"/>
      <c r="G13" s="29">
        <v>31</v>
      </c>
      <c r="H13" s="29">
        <v>51</v>
      </c>
      <c r="I13" s="61"/>
      <c r="J13" s="29">
        <v>32</v>
      </c>
      <c r="K13" s="29">
        <v>51</v>
      </c>
      <c r="L13" s="61"/>
      <c r="M13" s="29">
        <v>30</v>
      </c>
      <c r="N13" s="29">
        <v>56</v>
      </c>
      <c r="O13" s="61"/>
      <c r="P13" s="29">
        <v>30</v>
      </c>
      <c r="Q13" s="29">
        <v>40</v>
      </c>
      <c r="R13" s="61"/>
      <c r="S13" s="114">
        <v>28</v>
      </c>
      <c r="T13" s="114">
        <v>55</v>
      </c>
      <c r="U13" s="115"/>
      <c r="V13" s="114">
        <v>37</v>
      </c>
      <c r="W13" s="114">
        <v>62</v>
      </c>
      <c r="X13" s="116"/>
      <c r="Y13" s="114"/>
      <c r="Z13" s="114"/>
      <c r="AA13" s="115"/>
      <c r="AB13" s="121"/>
      <c r="AC13" s="114"/>
      <c r="AD13" s="118"/>
      <c r="AE13" s="119"/>
      <c r="AF13" s="119"/>
      <c r="AG13" s="115"/>
      <c r="AH13" s="121"/>
      <c r="AI13" s="119"/>
      <c r="AJ13" s="118"/>
      <c r="AK13" s="119"/>
      <c r="AL13" s="119"/>
      <c r="AM13" s="99"/>
      <c r="AN13" s="29">
        <f t="shared" si="0"/>
        <v>215</v>
      </c>
      <c r="AO13" s="29">
        <f t="shared" si="0"/>
        <v>368</v>
      </c>
      <c r="AQ13" s="27" t="s">
        <v>26</v>
      </c>
    </row>
    <row r="14" spans="1:43" ht="15.5" x14ac:dyDescent="0.35">
      <c r="A14" s="61"/>
      <c r="B14" s="27" t="s">
        <v>27</v>
      </c>
      <c r="C14" s="88"/>
      <c r="D14" s="29">
        <v>27</v>
      </c>
      <c r="E14" s="29">
        <v>53</v>
      </c>
      <c r="F14" s="61"/>
      <c r="G14" s="29">
        <v>30</v>
      </c>
      <c r="H14" s="29">
        <v>50</v>
      </c>
      <c r="I14" s="61"/>
      <c r="J14" s="29">
        <v>30</v>
      </c>
      <c r="K14" s="29">
        <v>54</v>
      </c>
      <c r="L14" s="61"/>
      <c r="M14" s="29">
        <v>33</v>
      </c>
      <c r="N14" s="29">
        <v>59</v>
      </c>
      <c r="O14" s="61"/>
      <c r="P14" s="29">
        <v>36</v>
      </c>
      <c r="Q14" s="29">
        <v>58</v>
      </c>
      <c r="R14" s="61"/>
      <c r="S14" s="114">
        <v>32</v>
      </c>
      <c r="T14" s="114">
        <v>50</v>
      </c>
      <c r="U14" s="115"/>
      <c r="V14" s="114">
        <v>37</v>
      </c>
      <c r="W14" s="114">
        <v>64</v>
      </c>
      <c r="X14" s="116"/>
      <c r="Y14" s="114"/>
      <c r="Z14" s="114"/>
      <c r="AA14" s="115"/>
      <c r="AB14" s="121"/>
      <c r="AC14" s="114"/>
      <c r="AD14" s="118"/>
      <c r="AE14" s="119"/>
      <c r="AF14" s="119"/>
      <c r="AG14" s="115"/>
      <c r="AH14" s="121"/>
      <c r="AI14" s="119"/>
      <c r="AJ14" s="118"/>
      <c r="AK14" s="119"/>
      <c r="AL14" s="119"/>
      <c r="AM14" s="116"/>
      <c r="AN14" s="29">
        <f t="shared" si="0"/>
        <v>225</v>
      </c>
      <c r="AO14" s="29">
        <f t="shared" si="0"/>
        <v>388</v>
      </c>
      <c r="AQ14" s="27" t="s">
        <v>27</v>
      </c>
    </row>
    <row r="15" spans="1:43" ht="15.5" x14ac:dyDescent="0.35">
      <c r="A15" s="61"/>
      <c r="B15" s="27" t="s">
        <v>28</v>
      </c>
      <c r="C15" s="88"/>
      <c r="D15" s="29">
        <v>28</v>
      </c>
      <c r="E15" s="29">
        <v>49</v>
      </c>
      <c r="F15" s="61"/>
      <c r="G15" s="29">
        <v>28</v>
      </c>
      <c r="H15" s="29">
        <v>54</v>
      </c>
      <c r="I15" s="61"/>
      <c r="J15" s="29">
        <v>31</v>
      </c>
      <c r="K15" s="29">
        <v>55</v>
      </c>
      <c r="L15" s="61"/>
      <c r="M15" s="29">
        <v>34</v>
      </c>
      <c r="N15" s="29">
        <v>62</v>
      </c>
      <c r="O15" s="61"/>
      <c r="P15" s="29">
        <v>36</v>
      </c>
      <c r="Q15" s="29">
        <v>63</v>
      </c>
      <c r="R15" s="61"/>
      <c r="S15" s="114">
        <v>29</v>
      </c>
      <c r="T15" s="114">
        <v>50</v>
      </c>
      <c r="U15" s="115"/>
      <c r="V15" s="114">
        <v>38</v>
      </c>
      <c r="W15" s="114">
        <v>65</v>
      </c>
      <c r="X15" s="116"/>
      <c r="Y15" s="114"/>
      <c r="Z15" s="114"/>
      <c r="AA15" s="115"/>
      <c r="AB15" s="121"/>
      <c r="AC15" s="114"/>
      <c r="AD15" s="118"/>
      <c r="AE15" s="119"/>
      <c r="AF15" s="119"/>
      <c r="AG15" s="115"/>
      <c r="AH15" s="121"/>
      <c r="AI15" s="119"/>
      <c r="AJ15" s="118"/>
      <c r="AK15" s="119"/>
      <c r="AL15" s="119"/>
      <c r="AM15" s="99"/>
      <c r="AN15" s="29">
        <f t="shared" si="0"/>
        <v>224</v>
      </c>
      <c r="AO15" s="29">
        <f t="shared" si="0"/>
        <v>398</v>
      </c>
      <c r="AQ15" s="27" t="s">
        <v>28</v>
      </c>
    </row>
    <row r="16" spans="1:43" ht="15.5" x14ac:dyDescent="0.35">
      <c r="A16" s="61"/>
      <c r="B16" s="27" t="s">
        <v>29</v>
      </c>
      <c r="C16" s="88"/>
      <c r="D16" s="29">
        <v>28</v>
      </c>
      <c r="E16" s="29">
        <v>55</v>
      </c>
      <c r="F16" s="61"/>
      <c r="G16" s="29">
        <v>31</v>
      </c>
      <c r="H16" s="29">
        <v>51</v>
      </c>
      <c r="I16" s="61"/>
      <c r="J16" s="29">
        <v>30</v>
      </c>
      <c r="K16" s="29">
        <v>55</v>
      </c>
      <c r="L16" s="61"/>
      <c r="M16" s="29">
        <v>35</v>
      </c>
      <c r="N16" s="29">
        <v>62</v>
      </c>
      <c r="O16" s="61"/>
      <c r="P16" s="29">
        <v>36</v>
      </c>
      <c r="Q16" s="29">
        <v>67</v>
      </c>
      <c r="R16" s="61"/>
      <c r="S16" s="114">
        <v>32</v>
      </c>
      <c r="T16" s="114">
        <v>53</v>
      </c>
      <c r="U16" s="115"/>
      <c r="V16" s="114">
        <v>38</v>
      </c>
      <c r="W16" s="114">
        <v>65</v>
      </c>
      <c r="X16" s="116"/>
      <c r="Y16" s="114"/>
      <c r="Z16" s="114"/>
      <c r="AA16" s="115"/>
      <c r="AB16" s="121"/>
      <c r="AC16" s="114"/>
      <c r="AD16" s="118"/>
      <c r="AE16" s="119"/>
      <c r="AF16" s="119"/>
      <c r="AG16" s="115"/>
      <c r="AH16" s="121"/>
      <c r="AI16" s="119"/>
      <c r="AJ16" s="118"/>
      <c r="AK16" s="119"/>
      <c r="AL16" s="119"/>
      <c r="AM16" s="116"/>
      <c r="AN16" s="29">
        <f t="shared" si="0"/>
        <v>230</v>
      </c>
      <c r="AO16" s="29">
        <f t="shared" si="0"/>
        <v>408</v>
      </c>
      <c r="AQ16" s="27" t="s">
        <v>29</v>
      </c>
    </row>
    <row r="17" spans="1:43" ht="15.5" x14ac:dyDescent="0.35">
      <c r="A17" s="61"/>
      <c r="B17" s="27" t="s">
        <v>30</v>
      </c>
      <c r="D17" s="29">
        <v>28</v>
      </c>
      <c r="E17" s="29">
        <v>50</v>
      </c>
      <c r="F17" s="61"/>
      <c r="G17" s="29">
        <v>28</v>
      </c>
      <c r="H17" s="29">
        <v>52</v>
      </c>
      <c r="I17" s="61"/>
      <c r="J17" s="29">
        <v>31</v>
      </c>
      <c r="K17" s="29">
        <v>51</v>
      </c>
      <c r="L17" s="61"/>
      <c r="M17" s="29">
        <v>36</v>
      </c>
      <c r="N17" s="29">
        <v>62</v>
      </c>
      <c r="O17" s="61"/>
      <c r="P17" s="29">
        <v>36</v>
      </c>
      <c r="Q17" s="29">
        <v>63</v>
      </c>
      <c r="R17" s="61"/>
      <c r="S17" s="120">
        <v>31</v>
      </c>
      <c r="T17" s="114">
        <v>52</v>
      </c>
      <c r="U17" s="115"/>
      <c r="V17" s="114">
        <v>30</v>
      </c>
      <c r="W17" s="114">
        <v>46</v>
      </c>
      <c r="X17" s="116"/>
      <c r="Y17" s="114"/>
      <c r="Z17" s="114"/>
      <c r="AA17" s="115"/>
      <c r="AB17" s="121"/>
      <c r="AC17" s="114"/>
      <c r="AD17" s="118"/>
      <c r="AE17" s="119"/>
      <c r="AF17" s="119"/>
      <c r="AG17" s="115"/>
      <c r="AH17" s="114"/>
      <c r="AI17" s="119"/>
      <c r="AJ17" s="118"/>
      <c r="AK17" s="119"/>
      <c r="AL17" s="119"/>
      <c r="AM17" s="122"/>
      <c r="AN17" s="29">
        <f t="shared" si="0"/>
        <v>220</v>
      </c>
      <c r="AO17" s="29">
        <f t="shared" si="0"/>
        <v>376</v>
      </c>
      <c r="AQ17" s="27" t="s">
        <v>30</v>
      </c>
    </row>
    <row r="18" spans="1:43" ht="15.5" x14ac:dyDescent="0.35">
      <c r="A18" s="61"/>
      <c r="B18" s="27" t="s">
        <v>31</v>
      </c>
      <c r="D18" s="29">
        <v>28</v>
      </c>
      <c r="E18" s="29">
        <v>53</v>
      </c>
      <c r="F18" s="61"/>
      <c r="G18" s="29">
        <v>16</v>
      </c>
      <c r="H18" s="29">
        <v>35</v>
      </c>
      <c r="I18" s="61"/>
      <c r="J18" s="29">
        <v>31</v>
      </c>
      <c r="K18" s="29">
        <v>51</v>
      </c>
      <c r="L18" s="61"/>
      <c r="M18" s="29">
        <v>36</v>
      </c>
      <c r="N18" s="29">
        <v>62</v>
      </c>
      <c r="O18" s="61"/>
      <c r="P18" s="29">
        <v>33</v>
      </c>
      <c r="Q18" s="29">
        <v>67</v>
      </c>
      <c r="R18" s="61"/>
      <c r="S18" s="120">
        <v>28</v>
      </c>
      <c r="T18" s="114">
        <v>52</v>
      </c>
      <c r="U18" s="115"/>
      <c r="V18" s="114">
        <v>38</v>
      </c>
      <c r="W18" s="114">
        <v>65</v>
      </c>
      <c r="X18" s="116"/>
      <c r="Y18" s="114"/>
      <c r="Z18" s="114"/>
      <c r="AA18" s="115"/>
      <c r="AB18" s="121"/>
      <c r="AC18" s="114"/>
      <c r="AD18" s="118"/>
      <c r="AE18" s="119"/>
      <c r="AF18" s="119"/>
      <c r="AG18" s="115"/>
      <c r="AH18" s="114"/>
      <c r="AI18" s="119"/>
      <c r="AJ18" s="118"/>
      <c r="AK18" s="119"/>
      <c r="AL18" s="119"/>
      <c r="AM18" s="122"/>
      <c r="AN18" s="29">
        <f t="shared" si="0"/>
        <v>210</v>
      </c>
      <c r="AO18" s="29">
        <f t="shared" si="0"/>
        <v>385</v>
      </c>
      <c r="AQ18" s="27" t="s">
        <v>31</v>
      </c>
    </row>
    <row r="19" spans="1:43" ht="15.5" x14ac:dyDescent="0.35">
      <c r="A19" s="61"/>
      <c r="B19" s="27" t="s">
        <v>32</v>
      </c>
      <c r="D19" s="29">
        <v>28</v>
      </c>
      <c r="E19" s="29">
        <v>50</v>
      </c>
      <c r="F19" s="61"/>
      <c r="G19" s="29">
        <v>29</v>
      </c>
      <c r="H19" s="29">
        <v>53</v>
      </c>
      <c r="I19" s="61"/>
      <c r="J19" s="29">
        <v>32</v>
      </c>
      <c r="K19" s="29">
        <v>52</v>
      </c>
      <c r="L19" s="61"/>
      <c r="M19" s="29">
        <v>32</v>
      </c>
      <c r="N19" s="29">
        <v>64</v>
      </c>
      <c r="O19" s="61"/>
      <c r="P19" s="29">
        <v>37</v>
      </c>
      <c r="Q19" s="29">
        <v>64</v>
      </c>
      <c r="R19" s="61"/>
      <c r="S19" s="120">
        <v>28</v>
      </c>
      <c r="T19" s="114">
        <v>53</v>
      </c>
      <c r="U19" s="115"/>
      <c r="V19" s="114">
        <v>38</v>
      </c>
      <c r="W19" s="114">
        <v>65</v>
      </c>
      <c r="X19" s="116"/>
      <c r="Y19" s="114"/>
      <c r="Z19" s="114"/>
      <c r="AA19" s="115"/>
      <c r="AB19" s="121"/>
      <c r="AC19" s="114"/>
      <c r="AD19" s="118"/>
      <c r="AE19" s="119"/>
      <c r="AF19" s="119"/>
      <c r="AG19" s="115"/>
      <c r="AH19" s="114"/>
      <c r="AI19" s="119"/>
      <c r="AJ19" s="118"/>
      <c r="AK19" s="119"/>
      <c r="AL19" s="119"/>
      <c r="AM19" s="122"/>
      <c r="AN19" s="29">
        <f t="shared" si="0"/>
        <v>224</v>
      </c>
      <c r="AO19" s="29">
        <f t="shared" si="0"/>
        <v>401</v>
      </c>
      <c r="AQ19" s="27" t="s">
        <v>32</v>
      </c>
    </row>
    <row r="20" spans="1:43" ht="15.5" x14ac:dyDescent="0.35">
      <c r="A20" s="61"/>
      <c r="B20" s="27" t="s">
        <v>34</v>
      </c>
      <c r="D20" s="29">
        <v>24</v>
      </c>
      <c r="E20" s="29">
        <v>50</v>
      </c>
      <c r="F20" s="61"/>
      <c r="G20" s="29">
        <v>30</v>
      </c>
      <c r="H20" s="29">
        <v>50</v>
      </c>
      <c r="I20" s="61"/>
      <c r="J20" s="29">
        <v>30</v>
      </c>
      <c r="K20" s="29">
        <v>50</v>
      </c>
      <c r="L20" s="61"/>
      <c r="M20" s="29">
        <v>34</v>
      </c>
      <c r="N20" s="29">
        <v>60</v>
      </c>
      <c r="O20" s="61"/>
      <c r="P20" s="29">
        <v>35</v>
      </c>
      <c r="Q20" s="29">
        <v>60</v>
      </c>
      <c r="R20" s="61"/>
      <c r="S20" s="120">
        <v>18</v>
      </c>
      <c r="T20" s="114">
        <v>19</v>
      </c>
      <c r="U20" s="115"/>
      <c r="V20" s="114">
        <v>38</v>
      </c>
      <c r="W20" s="114">
        <v>57</v>
      </c>
      <c r="X20" s="116"/>
      <c r="Y20" s="114"/>
      <c r="Z20" s="114"/>
      <c r="AA20" s="115"/>
      <c r="AB20" s="121"/>
      <c r="AC20" s="114"/>
      <c r="AD20" s="118"/>
      <c r="AE20" s="119"/>
      <c r="AF20" s="119"/>
      <c r="AG20" s="115"/>
      <c r="AH20" s="114"/>
      <c r="AI20" s="119"/>
      <c r="AJ20" s="118"/>
      <c r="AK20" s="119"/>
      <c r="AL20" s="119"/>
      <c r="AM20" s="122"/>
      <c r="AN20" s="29">
        <f t="shared" si="0"/>
        <v>209</v>
      </c>
      <c r="AO20" s="29">
        <f t="shared" si="0"/>
        <v>346</v>
      </c>
      <c r="AQ20" s="27" t="s">
        <v>34</v>
      </c>
    </row>
    <row r="21" spans="1:43" ht="15.5" x14ac:dyDescent="0.35">
      <c r="A21" s="61"/>
      <c r="B21" s="27"/>
      <c r="D21" s="29"/>
      <c r="E21" s="29"/>
      <c r="F21" s="61"/>
      <c r="G21" s="29"/>
      <c r="H21" s="29"/>
      <c r="I21" s="61"/>
      <c r="J21" s="29"/>
      <c r="K21" s="29"/>
      <c r="L21" s="61"/>
      <c r="M21" s="29"/>
      <c r="N21" s="29"/>
      <c r="O21" s="61"/>
      <c r="P21" s="29"/>
      <c r="Q21" s="29"/>
      <c r="R21" s="61"/>
      <c r="S21" s="120"/>
      <c r="T21" s="114"/>
      <c r="U21" s="115"/>
      <c r="V21" s="114"/>
      <c r="W21" s="114"/>
      <c r="X21" s="116"/>
      <c r="Y21" s="114"/>
      <c r="Z21" s="114"/>
      <c r="AA21" s="115"/>
      <c r="AB21" s="121"/>
      <c r="AC21" s="114"/>
      <c r="AD21" s="118"/>
      <c r="AE21" s="119"/>
      <c r="AF21" s="119"/>
      <c r="AG21" s="115"/>
      <c r="AH21" s="114"/>
      <c r="AI21" s="119"/>
      <c r="AJ21" s="118"/>
      <c r="AK21" s="119"/>
      <c r="AL21" s="119"/>
      <c r="AM21" s="122"/>
      <c r="AN21" s="29">
        <f t="shared" si="0"/>
        <v>0</v>
      </c>
      <c r="AO21" s="29">
        <f t="shared" si="0"/>
        <v>0</v>
      </c>
      <c r="AQ21" s="27"/>
    </row>
    <row r="22" spans="1:43" ht="15.5" x14ac:dyDescent="0.35">
      <c r="A22" s="61"/>
      <c r="B22" s="27" t="s">
        <v>35</v>
      </c>
      <c r="D22" s="29">
        <v>30</v>
      </c>
      <c r="E22" s="29">
        <v>31</v>
      </c>
      <c r="F22" s="61"/>
      <c r="G22" s="29">
        <v>42</v>
      </c>
      <c r="H22" s="29">
        <v>47</v>
      </c>
      <c r="I22" s="61"/>
      <c r="J22" s="29">
        <v>42</v>
      </c>
      <c r="K22" s="29">
        <v>47</v>
      </c>
      <c r="L22" s="61"/>
      <c r="M22" s="29">
        <v>42</v>
      </c>
      <c r="N22" s="29">
        <v>52</v>
      </c>
      <c r="O22" s="61"/>
      <c r="P22" s="29">
        <v>48</v>
      </c>
      <c r="Q22" s="29">
        <v>53</v>
      </c>
      <c r="R22" s="61"/>
      <c r="S22" s="120">
        <v>42</v>
      </c>
      <c r="T22" s="114">
        <v>53</v>
      </c>
      <c r="U22" s="115"/>
      <c r="V22" s="114">
        <v>48</v>
      </c>
      <c r="W22" s="114">
        <v>59</v>
      </c>
      <c r="X22" s="116"/>
      <c r="Y22" s="114"/>
      <c r="Z22" s="114"/>
      <c r="AA22" s="115"/>
      <c r="AB22" s="121"/>
      <c r="AC22" s="114"/>
      <c r="AD22" s="118"/>
      <c r="AE22" s="119"/>
      <c r="AF22" s="119"/>
      <c r="AG22" s="115"/>
      <c r="AH22" s="121"/>
      <c r="AI22" s="119"/>
      <c r="AJ22" s="118"/>
      <c r="AK22" s="119"/>
      <c r="AL22" s="119"/>
      <c r="AM22" s="116"/>
      <c r="AN22" s="29">
        <f t="shared" si="0"/>
        <v>294</v>
      </c>
      <c r="AO22" s="29">
        <f t="shared" si="0"/>
        <v>342</v>
      </c>
      <c r="AQ22" s="27" t="s">
        <v>35</v>
      </c>
    </row>
    <row r="23" spans="1:43" ht="15.5" x14ac:dyDescent="0.35">
      <c r="A23" s="61"/>
      <c r="B23" s="27" t="s">
        <v>36</v>
      </c>
      <c r="D23" s="29">
        <v>42</v>
      </c>
      <c r="E23" s="29">
        <v>50</v>
      </c>
      <c r="F23" s="61"/>
      <c r="G23" s="29">
        <v>42</v>
      </c>
      <c r="H23" s="29">
        <v>46</v>
      </c>
      <c r="I23" s="61"/>
      <c r="J23" s="29">
        <v>42</v>
      </c>
      <c r="K23" s="29">
        <v>47</v>
      </c>
      <c r="L23" s="61"/>
      <c r="M23" s="29">
        <v>42</v>
      </c>
      <c r="N23" s="29">
        <v>52</v>
      </c>
      <c r="O23" s="61"/>
      <c r="P23" s="29">
        <v>48</v>
      </c>
      <c r="Q23" s="29">
        <v>53</v>
      </c>
      <c r="R23" s="61"/>
      <c r="S23" s="120">
        <v>42</v>
      </c>
      <c r="T23" s="114">
        <v>53</v>
      </c>
      <c r="U23" s="115"/>
      <c r="V23" s="114">
        <v>48</v>
      </c>
      <c r="W23" s="114">
        <v>59</v>
      </c>
      <c r="X23" s="116"/>
      <c r="Y23" s="114"/>
      <c r="Z23" s="114"/>
      <c r="AA23" s="115"/>
      <c r="AB23" s="121"/>
      <c r="AC23" s="114"/>
      <c r="AD23" s="118"/>
      <c r="AE23" s="119"/>
      <c r="AF23" s="119"/>
      <c r="AG23" s="115"/>
      <c r="AH23" s="121"/>
      <c r="AI23" s="119"/>
      <c r="AJ23" s="118"/>
      <c r="AK23" s="119"/>
      <c r="AL23" s="119"/>
      <c r="AM23" s="116"/>
      <c r="AN23" s="29">
        <f t="shared" si="0"/>
        <v>306</v>
      </c>
      <c r="AO23" s="29">
        <f t="shared" si="0"/>
        <v>360</v>
      </c>
      <c r="AQ23" s="27" t="s">
        <v>36</v>
      </c>
    </row>
    <row r="24" spans="1:43" ht="15.5" x14ac:dyDescent="0.35">
      <c r="A24" s="61"/>
      <c r="B24" s="27" t="s">
        <v>37</v>
      </c>
      <c r="D24" s="29">
        <v>42</v>
      </c>
      <c r="E24" s="29">
        <v>52</v>
      </c>
      <c r="F24" s="61"/>
      <c r="G24" s="29">
        <v>42</v>
      </c>
      <c r="H24" s="29">
        <v>46</v>
      </c>
      <c r="I24" s="61"/>
      <c r="J24" s="29">
        <v>42</v>
      </c>
      <c r="K24" s="29">
        <v>47</v>
      </c>
      <c r="L24" s="61"/>
      <c r="M24" s="29">
        <v>42</v>
      </c>
      <c r="N24" s="29">
        <v>52</v>
      </c>
      <c r="O24" s="61"/>
      <c r="P24" s="29">
        <v>48</v>
      </c>
      <c r="Q24" s="29">
        <v>53</v>
      </c>
      <c r="R24" s="61"/>
      <c r="S24" s="120">
        <v>42</v>
      </c>
      <c r="T24" s="114">
        <v>53</v>
      </c>
      <c r="U24" s="115"/>
      <c r="V24" s="114">
        <v>48</v>
      </c>
      <c r="W24" s="114">
        <v>52</v>
      </c>
      <c r="X24" s="116"/>
      <c r="Y24" s="114"/>
      <c r="Z24" s="114"/>
      <c r="AA24" s="115"/>
      <c r="AB24" s="121"/>
      <c r="AC24" s="114"/>
      <c r="AD24" s="118"/>
      <c r="AE24" s="119"/>
      <c r="AF24" s="119"/>
      <c r="AG24" s="115"/>
      <c r="AH24" s="114"/>
      <c r="AI24" s="119"/>
      <c r="AJ24" s="118"/>
      <c r="AK24" s="119"/>
      <c r="AL24" s="119"/>
      <c r="AM24" s="122"/>
      <c r="AN24" s="29">
        <f t="shared" si="0"/>
        <v>306</v>
      </c>
      <c r="AO24" s="29">
        <f t="shared" si="0"/>
        <v>355</v>
      </c>
      <c r="AQ24" s="27" t="s">
        <v>37</v>
      </c>
    </row>
    <row r="25" spans="1:43" ht="15.5" x14ac:dyDescent="0.35">
      <c r="A25" s="61"/>
      <c r="B25" s="27" t="s">
        <v>39</v>
      </c>
      <c r="D25" s="29">
        <v>42</v>
      </c>
      <c r="E25" s="29">
        <v>53</v>
      </c>
      <c r="F25" s="61"/>
      <c r="G25" s="29">
        <v>42</v>
      </c>
      <c r="H25" s="29">
        <v>44</v>
      </c>
      <c r="I25" s="61"/>
      <c r="J25" s="29">
        <v>42</v>
      </c>
      <c r="K25" s="29">
        <v>47</v>
      </c>
      <c r="L25" s="61"/>
      <c r="M25" s="29">
        <v>42</v>
      </c>
      <c r="N25" s="29">
        <v>52</v>
      </c>
      <c r="O25" s="61"/>
      <c r="P25" s="29">
        <v>0</v>
      </c>
      <c r="Q25" s="29"/>
      <c r="R25" s="61"/>
      <c r="S25" s="120">
        <v>0</v>
      </c>
      <c r="T25" s="114">
        <v>0</v>
      </c>
      <c r="U25" s="115"/>
      <c r="V25" s="114">
        <v>0</v>
      </c>
      <c r="W25" s="114">
        <v>0</v>
      </c>
      <c r="X25" s="116"/>
      <c r="Y25" s="114"/>
      <c r="Z25" s="114"/>
      <c r="AA25" s="115"/>
      <c r="AB25" s="121"/>
      <c r="AC25" s="114"/>
      <c r="AD25" s="118"/>
      <c r="AE25" s="119"/>
      <c r="AF25" s="119"/>
      <c r="AG25" s="115"/>
      <c r="AH25" s="114"/>
      <c r="AI25" s="119"/>
      <c r="AJ25" s="118"/>
      <c r="AK25" s="119"/>
      <c r="AL25" s="119"/>
      <c r="AM25" s="122"/>
      <c r="AN25" s="29">
        <f t="shared" si="0"/>
        <v>168</v>
      </c>
      <c r="AO25" s="29">
        <f t="shared" si="0"/>
        <v>196</v>
      </c>
      <c r="AQ25" s="27" t="s">
        <v>39</v>
      </c>
    </row>
    <row r="26" spans="1:43" ht="15.5" x14ac:dyDescent="0.35">
      <c r="A26" s="61"/>
      <c r="B26" s="27" t="s">
        <v>40</v>
      </c>
      <c r="D26" s="29">
        <v>42</v>
      </c>
      <c r="E26" s="29">
        <v>53</v>
      </c>
      <c r="F26" s="61"/>
      <c r="G26" s="29">
        <v>42</v>
      </c>
      <c r="H26" s="29">
        <v>47</v>
      </c>
      <c r="I26" s="61"/>
      <c r="J26" s="29">
        <v>42</v>
      </c>
      <c r="K26" s="29">
        <v>47</v>
      </c>
      <c r="L26" s="61"/>
      <c r="M26" s="29">
        <v>42</v>
      </c>
      <c r="N26" s="29">
        <v>52</v>
      </c>
      <c r="O26" s="61"/>
      <c r="P26" s="29">
        <v>48</v>
      </c>
      <c r="Q26" s="29">
        <v>53</v>
      </c>
      <c r="R26" s="61"/>
      <c r="S26" s="120">
        <v>42</v>
      </c>
      <c r="T26" s="114">
        <v>53</v>
      </c>
      <c r="U26" s="115"/>
      <c r="V26" s="114">
        <v>48</v>
      </c>
      <c r="W26" s="114">
        <v>53</v>
      </c>
      <c r="X26" s="116"/>
      <c r="Y26" s="114"/>
      <c r="Z26" s="114"/>
      <c r="AA26" s="115"/>
      <c r="AB26" s="121"/>
      <c r="AC26" s="114"/>
      <c r="AD26" s="118"/>
      <c r="AE26" s="119"/>
      <c r="AF26" s="119"/>
      <c r="AG26" s="115"/>
      <c r="AH26" s="114"/>
      <c r="AI26" s="119"/>
      <c r="AJ26" s="118"/>
      <c r="AK26" s="119"/>
      <c r="AL26" s="119"/>
      <c r="AM26" s="122"/>
      <c r="AN26" s="29">
        <f t="shared" si="0"/>
        <v>306</v>
      </c>
      <c r="AO26" s="29">
        <f t="shared" si="0"/>
        <v>358</v>
      </c>
      <c r="AQ26" s="27" t="s">
        <v>40</v>
      </c>
    </row>
    <row r="27" spans="1:43" ht="15.5" x14ac:dyDescent="0.35">
      <c r="A27" s="61"/>
      <c r="B27" s="27" t="s">
        <v>41</v>
      </c>
      <c r="D27" s="29">
        <v>42</v>
      </c>
      <c r="E27" s="29">
        <v>53</v>
      </c>
      <c r="F27" s="61"/>
      <c r="G27" s="29">
        <v>42</v>
      </c>
      <c r="H27" s="29">
        <v>47</v>
      </c>
      <c r="I27" s="61"/>
      <c r="J27" s="29">
        <v>42</v>
      </c>
      <c r="K27" s="29">
        <v>47</v>
      </c>
      <c r="L27" s="61"/>
      <c r="M27" s="29">
        <v>42</v>
      </c>
      <c r="N27" s="29">
        <v>45</v>
      </c>
      <c r="O27" s="61"/>
      <c r="P27" s="29">
        <v>42</v>
      </c>
      <c r="Q27" s="29">
        <v>53</v>
      </c>
      <c r="R27" s="61"/>
      <c r="S27" s="120">
        <v>42</v>
      </c>
      <c r="T27" s="114">
        <v>52</v>
      </c>
      <c r="U27" s="115"/>
      <c r="V27" s="114">
        <v>42</v>
      </c>
      <c r="W27" s="114">
        <v>45</v>
      </c>
      <c r="X27" s="116"/>
      <c r="Y27" s="114"/>
      <c r="Z27" s="114"/>
      <c r="AA27" s="115"/>
      <c r="AB27" s="121"/>
      <c r="AC27" s="114"/>
      <c r="AD27" s="118"/>
      <c r="AE27" s="119"/>
      <c r="AF27" s="119"/>
      <c r="AG27" s="115"/>
      <c r="AH27" s="114"/>
      <c r="AI27" s="119"/>
      <c r="AJ27" s="118"/>
      <c r="AK27" s="119"/>
      <c r="AL27" s="119"/>
      <c r="AM27" s="122"/>
      <c r="AN27" s="29">
        <f t="shared" si="0"/>
        <v>294</v>
      </c>
      <c r="AO27" s="29">
        <f t="shared" si="0"/>
        <v>342</v>
      </c>
      <c r="AQ27" s="27" t="s">
        <v>41</v>
      </c>
    </row>
    <row r="28" spans="1:43" x14ac:dyDescent="0.35">
      <c r="D28" s="29">
        <f>SUM(D3:D27)</f>
        <v>696</v>
      </c>
      <c r="E28" s="29">
        <f>SUM(E3:E27)</f>
        <v>1160</v>
      </c>
      <c r="F28" s="61"/>
      <c r="G28" s="29">
        <f>SUM(G3:G27)</f>
        <v>668</v>
      </c>
      <c r="H28" s="29">
        <f>SUM(H3:H27)</f>
        <v>1148</v>
      </c>
      <c r="I28" s="61"/>
      <c r="J28" s="29">
        <f>SUM(J3:J27)</f>
        <v>695</v>
      </c>
      <c r="K28" s="29">
        <f>SUM(K3:K27)</f>
        <v>1159</v>
      </c>
      <c r="L28" s="61"/>
      <c r="M28" s="29">
        <f>SUM(M3:M27)</f>
        <v>668</v>
      </c>
      <c r="N28" s="29">
        <f>SUM(N3:N27)</f>
        <v>1262</v>
      </c>
      <c r="O28" s="61"/>
      <c r="P28" s="29">
        <f>SUM(P3:P27)</f>
        <v>723</v>
      </c>
      <c r="Q28" s="29">
        <f>SUM(Q3:Q27)</f>
        <v>1255</v>
      </c>
      <c r="R28" s="61"/>
      <c r="S28" s="29">
        <f>SUM(S3:S27)</f>
        <v>612</v>
      </c>
      <c r="T28" s="29">
        <f>SUM(T3:T27)</f>
        <v>1106</v>
      </c>
      <c r="U28" s="115"/>
      <c r="V28" s="29">
        <f>SUM(V3:V27)</f>
        <v>753</v>
      </c>
      <c r="W28" s="29">
        <f>SUM(W3:W27)</f>
        <v>1286</v>
      </c>
      <c r="X28" s="115"/>
      <c r="Y28" s="29">
        <f>SUM(Y3:Y27)</f>
        <v>0</v>
      </c>
      <c r="Z28" s="29">
        <f>SUM(Z3:Z27)</f>
        <v>0</v>
      </c>
      <c r="AA28" s="115"/>
      <c r="AB28" s="29">
        <f>SUM(AB3:AB27)</f>
        <v>0</v>
      </c>
      <c r="AC28" s="29">
        <f>SUM(AC3:AC27)</f>
        <v>0</v>
      </c>
      <c r="AD28" s="115"/>
      <c r="AE28" s="29">
        <f>SUM(AE3:AE27)</f>
        <v>0</v>
      </c>
      <c r="AF28" s="29">
        <f>SUM(AF3:AF27)</f>
        <v>0</v>
      </c>
      <c r="AG28" s="115"/>
      <c r="AH28" s="29">
        <f>SUM(AH3:AH27)</f>
        <v>0</v>
      </c>
      <c r="AI28" s="29">
        <f>SUM(AI3:AI27)</f>
        <v>0</v>
      </c>
      <c r="AJ28" s="115"/>
      <c r="AK28" s="29">
        <f>SUM(AK3:AK27)</f>
        <v>0</v>
      </c>
      <c r="AL28" s="29">
        <f>SUM(AL3:AL27)</f>
        <v>0</v>
      </c>
      <c r="AM28" s="115"/>
      <c r="AN28" s="29">
        <f>D28+G28+J28+M28+P28+S28+V28+Y28+AB28+AE28+AH28+AK28</f>
        <v>4815</v>
      </c>
      <c r="AO28" s="29">
        <f>E28+H28+K28+N28+Q28+T28+W28+Z28+AC28+AF28+AI28+AL28</f>
        <v>8376</v>
      </c>
    </row>
    <row r="29" spans="1:43" x14ac:dyDescent="0.35"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</row>
    <row r="30" spans="1:43" x14ac:dyDescent="0.35"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</row>
    <row r="31" spans="1:43" x14ac:dyDescent="0.35"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</row>
    <row r="32" spans="1:43" x14ac:dyDescent="0.35">
      <c r="A32" t="s">
        <v>191</v>
      </c>
      <c r="C32" s="112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P32" t="s">
        <v>174</v>
      </c>
      <c r="Q32" s="115"/>
      <c r="R32" s="115"/>
      <c r="S32" s="115"/>
      <c r="T32" s="115"/>
      <c r="U32" s="115"/>
      <c r="V32" t="s">
        <v>182</v>
      </c>
      <c r="W32" s="61"/>
      <c r="X32" s="115"/>
      <c r="Y32" s="115" t="s">
        <v>177</v>
      </c>
      <c r="Z32" s="115"/>
      <c r="AA32" s="61"/>
      <c r="AB32" s="61" t="s">
        <v>190</v>
      </c>
      <c r="AC32" s="61" t="s">
        <v>189</v>
      </c>
      <c r="AD32" s="61"/>
      <c r="AE32" s="61" t="s">
        <v>193</v>
      </c>
      <c r="AF32" s="61"/>
      <c r="AG32" s="61"/>
      <c r="AH32" s="61"/>
      <c r="AI32" s="61"/>
      <c r="AJ32" s="61"/>
      <c r="AK32" s="61"/>
      <c r="AL32" s="61"/>
      <c r="AM32" s="61"/>
      <c r="AN32" s="61"/>
      <c r="AO32" s="61"/>
    </row>
    <row r="33" spans="2:41" x14ac:dyDescent="0.35">
      <c r="B33" t="s">
        <v>82</v>
      </c>
      <c r="D33" s="61"/>
      <c r="E33" t="s">
        <v>82</v>
      </c>
      <c r="F33" s="61"/>
      <c r="G33" s="61"/>
      <c r="H33" s="61"/>
      <c r="I33" s="61"/>
      <c r="J33" s="61"/>
      <c r="K33" s="61"/>
      <c r="L33" s="61"/>
      <c r="M33" s="61"/>
      <c r="N33">
        <v>1</v>
      </c>
      <c r="P33" t="s">
        <v>177</v>
      </c>
      <c r="R33" s="61"/>
      <c r="S33" s="61" t="s">
        <v>176</v>
      </c>
      <c r="T33" s="61"/>
      <c r="U33" s="61"/>
      <c r="V33" t="s">
        <v>183</v>
      </c>
      <c r="W33" s="61"/>
      <c r="X33" s="61"/>
      <c r="Y33" s="61" t="s">
        <v>176</v>
      </c>
      <c r="Z33" s="61"/>
      <c r="AA33" s="61"/>
      <c r="AB33" s="61" t="s">
        <v>190</v>
      </c>
      <c r="AC33" s="61" t="s">
        <v>189</v>
      </c>
      <c r="AD33" s="61"/>
      <c r="AE33" s="61" t="s">
        <v>193</v>
      </c>
      <c r="AF33" s="61"/>
      <c r="AG33" s="61"/>
      <c r="AH33" s="61"/>
      <c r="AI33" s="61"/>
      <c r="AJ33" s="61"/>
      <c r="AK33" s="61"/>
      <c r="AL33" s="61"/>
      <c r="AM33" s="61"/>
      <c r="AN33" s="61"/>
      <c r="AO33" s="61"/>
    </row>
    <row r="34" spans="2:41" x14ac:dyDescent="0.35">
      <c r="B34" t="s">
        <v>5</v>
      </c>
      <c r="D34" s="115"/>
      <c r="E34" t="s">
        <v>5</v>
      </c>
      <c r="F34" s="115"/>
      <c r="G34" s="115"/>
      <c r="H34" s="115"/>
      <c r="I34" s="115"/>
      <c r="J34" s="115"/>
      <c r="K34" s="115"/>
      <c r="L34" s="115"/>
      <c r="M34" s="61">
        <v>1</v>
      </c>
      <c r="N34" t="s">
        <v>169</v>
      </c>
      <c r="Q34" s="61"/>
      <c r="R34" s="61"/>
      <c r="S34" s="61"/>
      <c r="T34" s="61"/>
      <c r="U34" s="61"/>
      <c r="V34" t="s">
        <v>184</v>
      </c>
      <c r="W34" s="61"/>
      <c r="X34" s="61"/>
      <c r="Y34" s="61" t="s">
        <v>175</v>
      </c>
      <c r="Z34" s="61"/>
      <c r="AA34" s="61"/>
      <c r="AB34" s="61" t="s">
        <v>195</v>
      </c>
      <c r="AC34" s="61" t="s">
        <v>189</v>
      </c>
      <c r="AD34" s="61"/>
      <c r="AE34" s="61" t="s">
        <v>193</v>
      </c>
      <c r="AF34" s="61"/>
      <c r="AG34" s="61"/>
      <c r="AH34" s="61"/>
      <c r="AI34" s="61"/>
      <c r="AJ34" s="61"/>
      <c r="AK34" s="61"/>
      <c r="AL34" s="61"/>
      <c r="AM34" s="61"/>
      <c r="AN34" s="61"/>
      <c r="AO34" s="61"/>
    </row>
    <row r="35" spans="2:41" x14ac:dyDescent="0.35">
      <c r="B35" t="s">
        <v>4</v>
      </c>
      <c r="D35" s="115"/>
      <c r="E35" t="s">
        <v>4</v>
      </c>
      <c r="F35" s="115"/>
      <c r="G35" s="115"/>
      <c r="H35" s="115"/>
      <c r="I35" s="115"/>
      <c r="J35" s="115"/>
      <c r="K35" s="115"/>
      <c r="L35" s="115"/>
      <c r="M35" s="61">
        <v>2</v>
      </c>
      <c r="N35" t="s">
        <v>168</v>
      </c>
      <c r="Q35" s="61"/>
      <c r="R35" s="61"/>
      <c r="S35" s="61"/>
      <c r="T35" s="61"/>
      <c r="U35" s="61"/>
      <c r="V35" t="s">
        <v>185</v>
      </c>
      <c r="W35" s="61"/>
      <c r="X35" s="61"/>
      <c r="Y35" s="61" t="s">
        <v>178</v>
      </c>
      <c r="Z35" s="61"/>
      <c r="AA35" s="61"/>
      <c r="AB35" s="61" t="s">
        <v>194</v>
      </c>
      <c r="AC35" s="61" t="s">
        <v>189</v>
      </c>
      <c r="AD35" s="61"/>
      <c r="AE35" s="61" t="s">
        <v>193</v>
      </c>
      <c r="AF35" s="61"/>
      <c r="AG35" s="61"/>
      <c r="AH35" s="61"/>
      <c r="AI35" s="61"/>
      <c r="AJ35" s="61"/>
      <c r="AK35" s="61"/>
      <c r="AL35" s="61"/>
      <c r="AM35" s="61"/>
      <c r="AN35" s="61"/>
      <c r="AO35" s="61"/>
    </row>
    <row r="36" spans="2:41" x14ac:dyDescent="0.35">
      <c r="B36" t="s">
        <v>146</v>
      </c>
      <c r="D36" s="61"/>
      <c r="E36" t="s">
        <v>146</v>
      </c>
      <c r="F36" s="61"/>
      <c r="G36" s="61"/>
      <c r="H36" s="61"/>
      <c r="I36" s="61"/>
      <c r="J36" s="61"/>
      <c r="K36" s="61"/>
      <c r="L36" s="61"/>
      <c r="M36" s="61">
        <v>3</v>
      </c>
      <c r="N36">
        <v>3</v>
      </c>
      <c r="P36" t="s">
        <v>175</v>
      </c>
      <c r="Q36" s="61"/>
      <c r="R36" s="61"/>
      <c r="S36" s="61"/>
      <c r="T36" s="61"/>
      <c r="U36" s="61"/>
      <c r="V36" t="s">
        <v>186</v>
      </c>
      <c r="W36" s="61"/>
      <c r="X36" s="61"/>
      <c r="Y36" s="61" t="s">
        <v>180</v>
      </c>
      <c r="Z36" s="61"/>
      <c r="AA36" s="61" t="s">
        <v>192</v>
      </c>
      <c r="AB36" s="61" t="s">
        <v>194</v>
      </c>
      <c r="AC36" s="61" t="s">
        <v>189</v>
      </c>
      <c r="AD36" s="61"/>
      <c r="AE36" s="61" t="s">
        <v>193</v>
      </c>
      <c r="AF36" s="61"/>
      <c r="AG36" s="61"/>
      <c r="AH36" s="61"/>
      <c r="AI36" s="61"/>
      <c r="AJ36" s="61"/>
      <c r="AK36" s="61"/>
      <c r="AL36" s="61"/>
      <c r="AM36" s="61"/>
      <c r="AN36" s="61"/>
      <c r="AO36" s="61"/>
    </row>
    <row r="37" spans="2:41" x14ac:dyDescent="0.35">
      <c r="B37" t="s">
        <v>83</v>
      </c>
      <c r="D37" s="61"/>
      <c r="E37" s="123" t="s">
        <v>147</v>
      </c>
      <c r="F37" s="61"/>
      <c r="G37" s="61"/>
      <c r="H37" s="61"/>
      <c r="I37" s="61"/>
      <c r="J37" s="61"/>
      <c r="K37" s="61"/>
      <c r="L37" s="61"/>
      <c r="M37" s="61">
        <v>4</v>
      </c>
      <c r="N37" t="s">
        <v>170</v>
      </c>
      <c r="P37" t="s">
        <v>12</v>
      </c>
      <c r="Q37" s="61" t="s">
        <v>179</v>
      </c>
      <c r="R37" s="61"/>
      <c r="S37" s="61"/>
      <c r="T37" s="61"/>
      <c r="U37" s="61"/>
      <c r="V37" t="s">
        <v>187</v>
      </c>
      <c r="W37" s="61"/>
      <c r="X37" s="61"/>
      <c r="Y37" s="61" t="s">
        <v>179</v>
      </c>
      <c r="Z37" s="61"/>
      <c r="AA37" s="61"/>
      <c r="AB37" s="61" t="s">
        <v>195</v>
      </c>
      <c r="AC37" s="61" t="s">
        <v>189</v>
      </c>
      <c r="AD37" s="61"/>
      <c r="AE37" s="61" t="s">
        <v>193</v>
      </c>
      <c r="AF37" s="61"/>
      <c r="AG37" s="61"/>
      <c r="AH37" s="61"/>
      <c r="AI37" s="61"/>
      <c r="AJ37" s="61"/>
      <c r="AK37" s="61"/>
      <c r="AL37" s="61"/>
      <c r="AM37" s="61"/>
      <c r="AN37" s="61"/>
      <c r="AO37" s="61"/>
    </row>
    <row r="38" spans="2:41" x14ac:dyDescent="0.35">
      <c r="B38" t="s">
        <v>79</v>
      </c>
      <c r="D38" s="61"/>
      <c r="E38" s="123" t="s">
        <v>148</v>
      </c>
      <c r="F38" s="61"/>
      <c r="G38" s="61"/>
      <c r="H38" s="61"/>
      <c r="I38" s="61"/>
      <c r="J38" s="61"/>
      <c r="K38" s="61"/>
      <c r="L38" s="61"/>
      <c r="M38" s="61"/>
      <c r="N38" t="s">
        <v>171</v>
      </c>
      <c r="P38" t="s">
        <v>87</v>
      </c>
      <c r="Q38" s="61" t="s">
        <v>178</v>
      </c>
      <c r="R38" s="61"/>
      <c r="S38" s="61"/>
      <c r="T38" s="61"/>
      <c r="U38" s="61"/>
      <c r="V38" t="s">
        <v>188</v>
      </c>
      <c r="W38" s="61"/>
      <c r="X38" s="61"/>
      <c r="Y38" s="61" t="s">
        <v>181</v>
      </c>
      <c r="Z38" s="61"/>
      <c r="AA38" s="61"/>
      <c r="AB38" s="61" t="s">
        <v>195</v>
      </c>
      <c r="AC38" s="61" t="s">
        <v>189</v>
      </c>
      <c r="AD38" s="61"/>
      <c r="AE38" s="61" t="s">
        <v>193</v>
      </c>
      <c r="AF38" s="61"/>
      <c r="AG38" s="61"/>
      <c r="AH38" s="61"/>
      <c r="AI38" s="61"/>
      <c r="AJ38" s="61"/>
      <c r="AK38" s="61"/>
      <c r="AL38" s="61"/>
      <c r="AM38" s="61"/>
      <c r="AN38" s="61"/>
      <c r="AO38" s="61"/>
    </row>
    <row r="39" spans="2:41" x14ac:dyDescent="0.35">
      <c r="B39" t="s">
        <v>75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Q39" s="61"/>
      <c r="R39" s="61"/>
      <c r="S39" s="61"/>
      <c r="T39" s="61"/>
      <c r="U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</row>
    <row r="40" spans="2:41" x14ac:dyDescent="0.35">
      <c r="B40" t="s">
        <v>77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</row>
    <row r="41" spans="2:41" ht="15" thickBot="1" x14ac:dyDescent="0.4">
      <c r="B41" t="s">
        <v>84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</row>
    <row r="42" spans="2:41" ht="15" thickBot="1" x14ac:dyDescent="0.4">
      <c r="B42" t="s">
        <v>85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124">
        <v>1</v>
      </c>
      <c r="P42" s="125" t="e">
        <f>#REF!</f>
        <v>#REF!</v>
      </c>
      <c r="Q42" s="126">
        <v>11</v>
      </c>
      <c r="R42" s="125" t="e">
        <f>#REF!</f>
        <v>#REF!</v>
      </c>
      <c r="S42" s="126">
        <v>21</v>
      </c>
      <c r="T42" s="125" t="e">
        <f>#REF!</f>
        <v>#REF!</v>
      </c>
      <c r="U42" s="61"/>
      <c r="V42" s="61" t="s">
        <v>196</v>
      </c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</row>
    <row r="43" spans="2:41" ht="15" thickBot="1" x14ac:dyDescent="0.4">
      <c r="B43" t="s">
        <v>76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127">
        <v>2</v>
      </c>
      <c r="P43" s="125" t="e">
        <f>#REF!</f>
        <v>#REF!</v>
      </c>
      <c r="Q43" s="128">
        <v>12</v>
      </c>
      <c r="R43" s="125" t="e">
        <f>#REF!</f>
        <v>#REF!</v>
      </c>
      <c r="S43" s="128">
        <v>22</v>
      </c>
      <c r="T43" s="125" t="e">
        <f>#REF!</f>
        <v>#REF!</v>
      </c>
      <c r="U43" s="61"/>
      <c r="V43" s="61" t="s">
        <v>169</v>
      </c>
      <c r="W43" s="61"/>
      <c r="X43" s="61" t="s">
        <v>194</v>
      </c>
      <c r="Y43" s="61" t="s">
        <v>189</v>
      </c>
      <c r="Z43" s="61"/>
      <c r="AA43" s="61" t="s">
        <v>193</v>
      </c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</row>
    <row r="44" spans="2:41" ht="15" thickBot="1" x14ac:dyDescent="0.4">
      <c r="B44" t="s">
        <v>88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123"/>
      <c r="O44" s="127">
        <v>3</v>
      </c>
      <c r="P44" s="125" t="e">
        <f>#REF!</f>
        <v>#REF!</v>
      </c>
      <c r="Q44" s="129">
        <v>13</v>
      </c>
      <c r="R44" s="130" t="e">
        <f>#REF!</f>
        <v>#REF!</v>
      </c>
      <c r="S44" s="128">
        <v>23</v>
      </c>
      <c r="T44" s="125" t="e">
        <f>#REF!</f>
        <v>#REF!</v>
      </c>
      <c r="U44" s="61"/>
      <c r="V44" s="61" t="s">
        <v>168</v>
      </c>
      <c r="W44" s="61"/>
      <c r="X44" s="61" t="s">
        <v>195</v>
      </c>
      <c r="Y44" s="61" t="s">
        <v>189</v>
      </c>
      <c r="Z44" s="61"/>
      <c r="AA44" s="61" t="s">
        <v>193</v>
      </c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</row>
    <row r="45" spans="2:41" ht="15" thickBot="1" x14ac:dyDescent="0.4">
      <c r="D45" s="61"/>
      <c r="E45" s="61"/>
      <c r="F45" s="61"/>
      <c r="G45" s="61"/>
      <c r="H45" s="61"/>
      <c r="I45" s="61"/>
      <c r="J45" s="61"/>
      <c r="K45" s="61"/>
      <c r="L45" s="61"/>
      <c r="M45" s="115"/>
      <c r="N45" s="131"/>
      <c r="O45" s="127">
        <v>4</v>
      </c>
      <c r="P45" s="125" t="e">
        <f>#REF!</f>
        <v>#REF!</v>
      </c>
      <c r="Q45" s="128">
        <v>14</v>
      </c>
      <c r="R45" s="125" t="e">
        <f>#REF!</f>
        <v>#REF!</v>
      </c>
      <c r="S45" s="128">
        <v>24</v>
      </c>
      <c r="T45" s="125" t="e">
        <f>#REF!</f>
        <v>#REF!</v>
      </c>
      <c r="U45" s="61"/>
      <c r="V45">
        <v>3</v>
      </c>
      <c r="W45" s="61"/>
      <c r="X45" s="61" t="s">
        <v>195</v>
      </c>
      <c r="Y45" s="61" t="s">
        <v>189</v>
      </c>
      <c r="Z45" s="61"/>
      <c r="AA45" s="61" t="s">
        <v>193</v>
      </c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</row>
    <row r="46" spans="2:41" ht="15" thickBot="1" x14ac:dyDescent="0.4"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123"/>
      <c r="O46" s="127">
        <v>5</v>
      </c>
      <c r="P46" s="125" t="e">
        <f>#REF!</f>
        <v>#REF!</v>
      </c>
      <c r="Q46" s="128">
        <v>15</v>
      </c>
      <c r="R46" s="125" t="e">
        <f>#REF!</f>
        <v>#REF!</v>
      </c>
      <c r="S46" s="128">
        <v>25</v>
      </c>
      <c r="T46" s="125" t="e">
        <f>#REF!</f>
        <v>#REF!</v>
      </c>
      <c r="U46" s="61"/>
      <c r="V46" s="61"/>
      <c r="W46" s="61"/>
      <c r="X46" s="61" t="s">
        <v>192</v>
      </c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</row>
    <row r="47" spans="2:41" ht="15" thickBot="1" x14ac:dyDescent="0.4">
      <c r="B47" t="s">
        <v>99</v>
      </c>
      <c r="C47" t="s">
        <v>165</v>
      </c>
      <c r="D47" s="61"/>
      <c r="E47" t="s">
        <v>149</v>
      </c>
      <c r="F47" s="61"/>
      <c r="G47" s="61"/>
      <c r="H47" s="61">
        <v>7</v>
      </c>
      <c r="I47" s="61"/>
      <c r="J47" s="61"/>
      <c r="K47" s="61"/>
      <c r="L47" s="61"/>
      <c r="M47" s="61"/>
      <c r="N47" s="123"/>
      <c r="O47" s="132">
        <v>6</v>
      </c>
      <c r="P47" s="130" t="e">
        <f>#REF!</f>
        <v>#REF!</v>
      </c>
      <c r="Q47" s="128">
        <v>16</v>
      </c>
      <c r="R47" s="125" t="e">
        <f>#REF!</f>
        <v>#REF!</v>
      </c>
      <c r="S47" s="128">
        <v>26</v>
      </c>
      <c r="T47" s="125" t="e">
        <f>#REF!</f>
        <v>#REF!</v>
      </c>
      <c r="U47" s="61"/>
      <c r="V47" s="61" t="s">
        <v>167</v>
      </c>
      <c r="W47" s="61" t="s">
        <v>197</v>
      </c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</row>
    <row r="48" spans="2:41" ht="15" thickBot="1" x14ac:dyDescent="0.4">
      <c r="B48" t="s">
        <v>150</v>
      </c>
      <c r="C48" t="s">
        <v>166</v>
      </c>
      <c r="D48" s="61"/>
      <c r="E48" t="s">
        <v>151</v>
      </c>
      <c r="F48" s="61"/>
      <c r="G48" s="61"/>
      <c r="H48" s="61" t="s">
        <v>172</v>
      </c>
      <c r="I48" s="61"/>
      <c r="J48" s="61"/>
      <c r="K48" s="61"/>
      <c r="L48" s="61"/>
      <c r="M48" s="61"/>
      <c r="N48" s="61"/>
      <c r="O48" s="127">
        <v>7</v>
      </c>
      <c r="P48" s="125" t="e">
        <f>#REF!</f>
        <v>#REF!</v>
      </c>
      <c r="Q48" s="128">
        <v>17</v>
      </c>
      <c r="R48" s="125" t="e">
        <f>#REF!</f>
        <v>#REF!</v>
      </c>
      <c r="S48" s="129">
        <v>27</v>
      </c>
      <c r="T48" s="130" t="e">
        <f>#REF!</f>
        <v>#REF!</v>
      </c>
      <c r="U48" s="61"/>
      <c r="V48" s="61">
        <v>7</v>
      </c>
      <c r="W48" s="61"/>
      <c r="X48" s="61" t="s">
        <v>194</v>
      </c>
      <c r="Y48" s="61" t="s">
        <v>189</v>
      </c>
      <c r="Z48" s="61"/>
      <c r="AA48" s="61" t="s">
        <v>193</v>
      </c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</row>
    <row r="49" spans="1:41" ht="15" thickBot="1" x14ac:dyDescent="0.4">
      <c r="B49" t="s">
        <v>152</v>
      </c>
      <c r="C49" t="s">
        <v>167</v>
      </c>
      <c r="D49" s="61"/>
      <c r="E49" t="s">
        <v>152</v>
      </c>
      <c r="F49" s="61"/>
      <c r="G49" s="61"/>
      <c r="H49" s="61" t="s">
        <v>167</v>
      </c>
      <c r="I49" s="61"/>
      <c r="J49" s="61"/>
      <c r="K49" s="61"/>
      <c r="L49" s="61"/>
      <c r="M49" s="61"/>
      <c r="N49" s="61"/>
      <c r="O49" s="127">
        <v>8</v>
      </c>
      <c r="P49" s="125" t="e">
        <f>#REF!</f>
        <v>#REF!</v>
      </c>
      <c r="Q49" s="128">
        <v>18</v>
      </c>
      <c r="R49" s="125" t="e">
        <f>#REF!</f>
        <v>#REF!</v>
      </c>
      <c r="S49" s="128">
        <v>28</v>
      </c>
      <c r="T49" s="125" t="e">
        <f>#REF!</f>
        <v>#REF!</v>
      </c>
      <c r="U49" s="61"/>
      <c r="V49" t="s">
        <v>166</v>
      </c>
      <c r="W49" s="61"/>
      <c r="X49" s="61" t="s">
        <v>194</v>
      </c>
      <c r="Y49" s="61" t="s">
        <v>189</v>
      </c>
      <c r="Z49" s="61"/>
      <c r="AA49" s="61" t="s">
        <v>193</v>
      </c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</row>
    <row r="50" spans="1:41" ht="15" thickBot="1" x14ac:dyDescent="0.4">
      <c r="B50" t="s">
        <v>98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127">
        <v>9</v>
      </c>
      <c r="P50" s="125" t="e">
        <f>#REF!</f>
        <v>#REF!</v>
      </c>
      <c r="Q50" s="128">
        <v>19</v>
      </c>
      <c r="R50" s="125" t="e">
        <f>#REF!</f>
        <v>#REF!</v>
      </c>
      <c r="S50" s="128">
        <v>29</v>
      </c>
      <c r="T50" s="125" t="e">
        <f>#REF!</f>
        <v>#REF!</v>
      </c>
      <c r="U50" s="61"/>
      <c r="V50" t="s">
        <v>167</v>
      </c>
      <c r="W50" s="61"/>
      <c r="X50" s="61"/>
      <c r="Y50" s="61" t="s">
        <v>195</v>
      </c>
      <c r="Z50" s="61" t="s">
        <v>189</v>
      </c>
      <c r="AA50" s="61"/>
      <c r="AB50" s="61" t="s">
        <v>193</v>
      </c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</row>
    <row r="51" spans="1:41" ht="15" thickBot="1" x14ac:dyDescent="0.4">
      <c r="M51" s="61"/>
      <c r="N51" s="61"/>
      <c r="O51" s="133">
        <v>10</v>
      </c>
      <c r="P51" s="125" t="e">
        <f>#REF!</f>
        <v>#REF!</v>
      </c>
      <c r="Q51" s="134">
        <v>20</v>
      </c>
      <c r="R51" s="130" t="e">
        <f>#REF!</f>
        <v>#REF!</v>
      </c>
      <c r="S51" s="135">
        <v>30</v>
      </c>
      <c r="T51" s="125" t="e">
        <f>#REF!</f>
        <v>#REF!</v>
      </c>
      <c r="U51" s="61"/>
      <c r="V51" s="61"/>
    </row>
    <row r="52" spans="1:41" ht="15" thickBot="1" x14ac:dyDescent="0.4">
      <c r="A52">
        <v>1</v>
      </c>
      <c r="B52" t="s">
        <v>0</v>
      </c>
      <c r="C52">
        <v>1</v>
      </c>
      <c r="M52" s="61"/>
      <c r="N52" s="61"/>
      <c r="O52" s="61"/>
      <c r="P52" s="61" t="e">
        <f>SUM(P42:P51)</f>
        <v>#REF!</v>
      </c>
      <c r="Q52" s="61"/>
      <c r="R52" s="61" t="e">
        <f>SUM(R42:R51)</f>
        <v>#REF!</v>
      </c>
      <c r="S52" s="136">
        <v>31</v>
      </c>
      <c r="T52" s="137" t="e">
        <f>#REF!</f>
        <v>#REF!</v>
      </c>
      <c r="U52" s="61"/>
      <c r="V52" s="61"/>
    </row>
    <row r="53" spans="1:41" x14ac:dyDescent="0.35">
      <c r="A53" t="s">
        <v>99</v>
      </c>
      <c r="B53" t="s">
        <v>0</v>
      </c>
      <c r="C53">
        <v>1</v>
      </c>
      <c r="M53" s="61"/>
      <c r="N53" s="61"/>
      <c r="O53" s="61"/>
      <c r="P53" s="61"/>
      <c r="Q53" s="61"/>
      <c r="R53" s="61"/>
      <c r="S53" s="61"/>
      <c r="T53" s="61" t="e">
        <f>SUM(T42:T52)</f>
        <v>#REF!</v>
      </c>
      <c r="U53" s="61"/>
      <c r="V53" s="61"/>
    </row>
    <row r="54" spans="1:41" x14ac:dyDescent="0.35">
      <c r="A54" t="s">
        <v>82</v>
      </c>
      <c r="B54" s="61" t="s">
        <v>0</v>
      </c>
      <c r="C54" s="61">
        <v>1</v>
      </c>
      <c r="M54" s="61"/>
      <c r="N54" s="61"/>
      <c r="O54" s="61"/>
      <c r="P54" s="61"/>
      <c r="Q54" s="61"/>
      <c r="R54" s="61"/>
      <c r="S54" s="61"/>
      <c r="T54" s="61"/>
      <c r="U54" s="61"/>
      <c r="V54" s="61"/>
    </row>
    <row r="55" spans="1:41" x14ac:dyDescent="0.35">
      <c r="A55" s="138" t="s">
        <v>85</v>
      </c>
      <c r="B55" s="61" t="s">
        <v>1</v>
      </c>
      <c r="C55" s="61">
        <v>6</v>
      </c>
      <c r="M55" s="61"/>
      <c r="N55" s="61"/>
      <c r="O55" s="61"/>
      <c r="P55" s="61"/>
      <c r="Q55" s="61">
        <f>20*27</f>
        <v>540</v>
      </c>
      <c r="R55" s="61" t="e">
        <f>SUM(R52,P52,T53)</f>
        <v>#REF!</v>
      </c>
      <c r="S55" s="61"/>
      <c r="T55" s="61"/>
      <c r="U55" s="61" t="e">
        <f>(Q55-R55)/23</f>
        <v>#REF!</v>
      </c>
      <c r="V55" s="61"/>
    </row>
    <row r="56" spans="1:41" x14ac:dyDescent="0.35">
      <c r="A56" s="61" t="s">
        <v>87</v>
      </c>
      <c r="B56" t="s">
        <v>5</v>
      </c>
      <c r="C56" s="61">
        <v>6</v>
      </c>
    </row>
    <row r="57" spans="1:41" x14ac:dyDescent="0.35">
      <c r="A57" s="61" t="s">
        <v>12</v>
      </c>
      <c r="B57" t="s">
        <v>4</v>
      </c>
      <c r="C57" s="61">
        <v>6</v>
      </c>
    </row>
    <row r="58" spans="1:41" x14ac:dyDescent="0.35">
      <c r="A58" s="61" t="s">
        <v>84</v>
      </c>
      <c r="B58" s="61" t="s">
        <v>1</v>
      </c>
      <c r="C58" s="61">
        <v>6</v>
      </c>
    </row>
    <row r="59" spans="1:41" x14ac:dyDescent="0.35">
      <c r="A59" s="61" t="s">
        <v>88</v>
      </c>
      <c r="B59" s="61" t="s">
        <v>1</v>
      </c>
      <c r="C59" s="61">
        <v>6</v>
      </c>
    </row>
    <row r="60" spans="1:41" x14ac:dyDescent="0.35">
      <c r="A60" s="61" t="s">
        <v>76</v>
      </c>
      <c r="B60" s="61" t="s">
        <v>1</v>
      </c>
      <c r="C60" s="61">
        <v>6</v>
      </c>
    </row>
    <row r="61" spans="1:41" x14ac:dyDescent="0.35">
      <c r="A61" s="61" t="s">
        <v>81</v>
      </c>
      <c r="B61" t="s">
        <v>3</v>
      </c>
      <c r="C61" s="61">
        <v>4</v>
      </c>
    </row>
    <row r="62" spans="1:41" x14ac:dyDescent="0.35">
      <c r="A62" s="61" t="s">
        <v>91</v>
      </c>
      <c r="B62" s="61" t="s">
        <v>3</v>
      </c>
      <c r="C62" s="61">
        <v>3</v>
      </c>
    </row>
    <row r="63" spans="1:41" x14ac:dyDescent="0.35">
      <c r="A63" t="s">
        <v>93</v>
      </c>
      <c r="B63" t="s">
        <v>5</v>
      </c>
      <c r="C63" s="61">
        <v>6</v>
      </c>
    </row>
    <row r="64" spans="1:41" x14ac:dyDescent="0.35">
      <c r="A64" s="61" t="s">
        <v>97</v>
      </c>
      <c r="B64" t="s">
        <v>4</v>
      </c>
      <c r="C64" s="61">
        <v>6</v>
      </c>
    </row>
    <row r="65" spans="1:3" x14ac:dyDescent="0.35">
      <c r="A65" s="61" t="s">
        <v>98</v>
      </c>
      <c r="B65" s="61" t="s">
        <v>1</v>
      </c>
      <c r="C65" s="61">
        <v>6</v>
      </c>
    </row>
  </sheetData>
  <mergeCells count="13">
    <mergeCell ref="S1:T1"/>
    <mergeCell ref="D1:E1"/>
    <mergeCell ref="G1:H1"/>
    <mergeCell ref="J1:K1"/>
    <mergeCell ref="M1:N1"/>
    <mergeCell ref="P1:Q1"/>
    <mergeCell ref="AN1:AO1"/>
    <mergeCell ref="V1:W1"/>
    <mergeCell ref="Y1:Z1"/>
    <mergeCell ref="AB1:AC1"/>
    <mergeCell ref="AE1:AF1"/>
    <mergeCell ref="AH1:AI1"/>
    <mergeCell ref="AK1:AL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U45"/>
  <sheetViews>
    <sheetView topLeftCell="A5" workbookViewId="0">
      <selection activeCell="A30" sqref="A30"/>
    </sheetView>
  </sheetViews>
  <sheetFormatPr baseColWidth="10" defaultRowHeight="14.5" x14ac:dyDescent="0.35"/>
  <cols>
    <col min="1" max="1" width="13" bestFit="1" customWidth="1"/>
    <col min="2" max="2" width="6.81640625" bestFit="1" customWidth="1"/>
    <col min="3" max="4" width="7" bestFit="1" customWidth="1"/>
    <col min="9" max="9" width="10.26953125" bestFit="1" customWidth="1"/>
    <col min="10" max="10" width="7" bestFit="1" customWidth="1"/>
  </cols>
  <sheetData>
    <row r="1" spans="1:19" x14ac:dyDescent="0.35">
      <c r="A1" s="112" t="s">
        <v>153</v>
      </c>
      <c r="I1" s="112" t="s">
        <v>154</v>
      </c>
      <c r="P1" s="112" t="s">
        <v>4</v>
      </c>
    </row>
    <row r="2" spans="1:19" x14ac:dyDescent="0.35">
      <c r="A2" s="89" t="s">
        <v>16</v>
      </c>
      <c r="B2" s="91"/>
      <c r="C2" s="91"/>
      <c r="D2" s="91"/>
      <c r="I2" s="89" t="s">
        <v>16</v>
      </c>
      <c r="J2" s="91"/>
      <c r="K2" s="91"/>
      <c r="L2" s="91"/>
      <c r="M2" s="100"/>
      <c r="N2" s="100"/>
      <c r="P2" s="89" t="s">
        <v>16</v>
      </c>
      <c r="Q2" s="91"/>
      <c r="R2" s="91"/>
      <c r="S2" s="91"/>
    </row>
    <row r="3" spans="1:19" x14ac:dyDescent="0.35">
      <c r="A3" s="89" t="s">
        <v>17</v>
      </c>
      <c r="B3" s="107">
        <v>45570</v>
      </c>
      <c r="C3" s="101">
        <v>45295</v>
      </c>
      <c r="D3" s="106">
        <v>45780</v>
      </c>
      <c r="E3" s="139">
        <v>45871</v>
      </c>
      <c r="I3" s="89" t="s">
        <v>17</v>
      </c>
      <c r="J3" s="109">
        <v>45542</v>
      </c>
      <c r="K3" s="101">
        <v>45295</v>
      </c>
      <c r="L3" s="102">
        <v>45759</v>
      </c>
      <c r="M3" s="95">
        <v>45857</v>
      </c>
      <c r="N3" s="110"/>
      <c r="P3" s="89" t="s">
        <v>17</v>
      </c>
      <c r="Q3" s="104">
        <v>45731</v>
      </c>
      <c r="R3" s="103">
        <v>45815</v>
      </c>
      <c r="S3" s="93"/>
    </row>
    <row r="4" spans="1:19" x14ac:dyDescent="0.35">
      <c r="A4" s="89" t="s">
        <v>18</v>
      </c>
      <c r="B4" s="102">
        <v>45472</v>
      </c>
      <c r="C4" s="93"/>
      <c r="D4" s="93"/>
      <c r="I4" s="89" t="s">
        <v>18</v>
      </c>
      <c r="J4" s="97">
        <v>45647</v>
      </c>
      <c r="K4" s="93"/>
      <c r="L4" s="93"/>
      <c r="M4" s="110"/>
      <c r="N4" s="110"/>
      <c r="P4" s="89" t="s">
        <v>18</v>
      </c>
      <c r="Q4" s="93"/>
      <c r="R4" s="93"/>
      <c r="S4" s="93"/>
    </row>
    <row r="5" spans="1:19" x14ac:dyDescent="0.35">
      <c r="A5" s="89" t="s">
        <v>19</v>
      </c>
      <c r="B5" s="101">
        <v>45302</v>
      </c>
      <c r="C5" s="93"/>
      <c r="D5" s="93"/>
      <c r="I5" s="89" t="s">
        <v>19</v>
      </c>
      <c r="J5" s="97">
        <v>45654</v>
      </c>
      <c r="K5" s="93"/>
      <c r="L5" s="93"/>
      <c r="M5" s="110"/>
      <c r="N5" s="110"/>
      <c r="P5" s="89" t="s">
        <v>19</v>
      </c>
      <c r="Q5" s="104">
        <v>45738</v>
      </c>
      <c r="R5" s="93"/>
      <c r="S5" s="93"/>
    </row>
    <row r="6" spans="1:19" x14ac:dyDescent="0.35">
      <c r="A6" s="89" t="s">
        <v>20</v>
      </c>
      <c r="B6" s="101">
        <v>45309</v>
      </c>
      <c r="C6" s="93"/>
      <c r="D6" s="103">
        <v>45829</v>
      </c>
      <c r="I6" s="89" t="s">
        <v>20</v>
      </c>
      <c r="J6" s="101">
        <v>45302</v>
      </c>
      <c r="K6" s="93"/>
      <c r="L6" s="93"/>
      <c r="M6" s="95">
        <v>45850</v>
      </c>
      <c r="N6" s="110"/>
      <c r="P6" s="89" t="s">
        <v>20</v>
      </c>
      <c r="Q6" s="97">
        <v>45998</v>
      </c>
      <c r="R6" s="103">
        <v>45836</v>
      </c>
      <c r="S6" s="93"/>
    </row>
    <row r="7" spans="1:19" x14ac:dyDescent="0.35">
      <c r="A7" s="94" t="s">
        <v>21</v>
      </c>
      <c r="B7" s="95">
        <v>45598</v>
      </c>
      <c r="C7" s="96">
        <v>45330</v>
      </c>
      <c r="D7" s="106">
        <v>45801</v>
      </c>
      <c r="E7">
        <v>3</v>
      </c>
      <c r="H7">
        <v>1</v>
      </c>
      <c r="I7" s="94" t="s">
        <v>21</v>
      </c>
      <c r="J7" s="109">
        <v>45563</v>
      </c>
      <c r="K7" s="140">
        <v>45717</v>
      </c>
      <c r="L7" s="109">
        <v>45780</v>
      </c>
      <c r="M7" s="110"/>
      <c r="N7" s="110"/>
      <c r="P7" s="94" t="s">
        <v>21</v>
      </c>
      <c r="Q7" s="96">
        <v>45710</v>
      </c>
      <c r="R7" s="102">
        <v>45752</v>
      </c>
      <c r="S7" s="95">
        <v>45843</v>
      </c>
    </row>
    <row r="8" spans="1:19" x14ac:dyDescent="0.35">
      <c r="A8" s="94" t="s">
        <v>22</v>
      </c>
      <c r="B8" s="95">
        <v>45626</v>
      </c>
      <c r="C8" s="140">
        <v>45724</v>
      </c>
      <c r="I8" s="94" t="s">
        <v>22</v>
      </c>
      <c r="J8" s="97">
        <v>45633</v>
      </c>
      <c r="K8" s="93"/>
      <c r="L8" s="93"/>
      <c r="M8" s="110"/>
      <c r="N8" s="110"/>
      <c r="P8" s="94" t="s">
        <v>22</v>
      </c>
      <c r="Q8" s="96">
        <v>45696</v>
      </c>
      <c r="R8" s="93"/>
      <c r="S8" s="93"/>
    </row>
    <row r="9" spans="1:19" x14ac:dyDescent="0.35">
      <c r="A9" s="94" t="s">
        <v>23</v>
      </c>
      <c r="B9" s="95">
        <v>45619</v>
      </c>
      <c r="C9" s="140">
        <v>45731</v>
      </c>
      <c r="D9" s="103">
        <v>45822</v>
      </c>
      <c r="I9" s="94" t="s">
        <v>23</v>
      </c>
      <c r="J9" s="97">
        <v>45640</v>
      </c>
      <c r="K9" s="102">
        <v>45752</v>
      </c>
      <c r="L9" s="103">
        <v>45836</v>
      </c>
      <c r="M9" s="110"/>
      <c r="N9" s="110"/>
      <c r="P9" s="94" t="s">
        <v>23</v>
      </c>
      <c r="Q9" s="101">
        <v>45661</v>
      </c>
      <c r="R9" s="102">
        <v>45766</v>
      </c>
      <c r="S9" s="95">
        <v>45857</v>
      </c>
    </row>
    <row r="10" spans="1:19" x14ac:dyDescent="0.35">
      <c r="A10" s="94" t="s">
        <v>24</v>
      </c>
      <c r="B10" s="97">
        <v>45647</v>
      </c>
      <c r="C10" s="102">
        <v>45766</v>
      </c>
      <c r="D10" s="95">
        <v>45850</v>
      </c>
      <c r="I10" s="94" t="s">
        <v>24</v>
      </c>
      <c r="J10" s="95">
        <v>45626</v>
      </c>
      <c r="K10" s="140">
        <v>45745</v>
      </c>
      <c r="L10" s="103">
        <v>45829</v>
      </c>
      <c r="M10" s="110"/>
      <c r="N10" s="110"/>
      <c r="O10">
        <v>2</v>
      </c>
      <c r="P10" s="94" t="s">
        <v>24</v>
      </c>
      <c r="Q10" s="101">
        <v>45682</v>
      </c>
      <c r="R10" s="109">
        <v>45794</v>
      </c>
      <c r="S10" s="93"/>
    </row>
    <row r="11" spans="1:19" x14ac:dyDescent="0.35">
      <c r="A11" s="94" t="s">
        <v>25</v>
      </c>
      <c r="B11" s="97">
        <v>45654</v>
      </c>
      <c r="C11" s="102">
        <v>45773</v>
      </c>
      <c r="D11" s="95">
        <v>45864</v>
      </c>
      <c r="H11">
        <v>2</v>
      </c>
      <c r="I11" s="94" t="s">
        <v>25</v>
      </c>
      <c r="J11" s="107">
        <v>45584</v>
      </c>
      <c r="K11" s="96">
        <v>45696</v>
      </c>
      <c r="L11" s="109">
        <v>45787</v>
      </c>
      <c r="M11" s="110"/>
      <c r="N11" s="110"/>
      <c r="P11" s="94" t="s">
        <v>25</v>
      </c>
      <c r="Q11" s="104">
        <v>45724</v>
      </c>
      <c r="R11" s="103">
        <v>45822</v>
      </c>
      <c r="S11" s="93"/>
    </row>
    <row r="12" spans="1:19" x14ac:dyDescent="0.35">
      <c r="A12" s="94" t="s">
        <v>26</v>
      </c>
      <c r="B12" s="95">
        <v>45612</v>
      </c>
      <c r="C12" s="140">
        <v>45352</v>
      </c>
      <c r="D12" s="106">
        <v>45787</v>
      </c>
      <c r="E12">
        <v>1</v>
      </c>
      <c r="I12" s="94" t="s">
        <v>26</v>
      </c>
      <c r="J12" s="107">
        <v>45570</v>
      </c>
      <c r="K12" s="101">
        <v>45309</v>
      </c>
      <c r="L12" s="96">
        <v>45710</v>
      </c>
      <c r="M12" s="95">
        <v>45843</v>
      </c>
      <c r="N12" s="110"/>
      <c r="O12">
        <v>1</v>
      </c>
      <c r="P12" s="94" t="s">
        <v>26</v>
      </c>
      <c r="Q12" s="96">
        <v>45689</v>
      </c>
      <c r="R12" s="109">
        <v>45787</v>
      </c>
      <c r="S12" s="93"/>
    </row>
    <row r="13" spans="1:19" x14ac:dyDescent="0.35">
      <c r="A13" s="94" t="s">
        <v>27</v>
      </c>
      <c r="B13" s="97">
        <v>45640</v>
      </c>
      <c r="C13" s="102">
        <v>45759</v>
      </c>
      <c r="D13" s="95">
        <v>45843</v>
      </c>
      <c r="I13" s="94" t="s">
        <v>27</v>
      </c>
      <c r="J13" s="107">
        <v>45591</v>
      </c>
      <c r="K13" s="101">
        <v>45316</v>
      </c>
      <c r="L13" s="102">
        <v>45766</v>
      </c>
      <c r="M13" s="95">
        <v>45864</v>
      </c>
      <c r="N13" s="110"/>
      <c r="P13" s="94" t="s">
        <v>27</v>
      </c>
      <c r="Q13" s="101">
        <v>45675</v>
      </c>
      <c r="R13" s="109">
        <v>45780</v>
      </c>
      <c r="S13" s="93">
        <v>45871</v>
      </c>
    </row>
    <row r="14" spans="1:19" x14ac:dyDescent="0.35">
      <c r="A14" s="94" t="s">
        <v>28</v>
      </c>
      <c r="B14" s="97">
        <v>45633</v>
      </c>
      <c r="C14" s="140">
        <v>45745</v>
      </c>
      <c r="D14" s="103">
        <v>45836</v>
      </c>
      <c r="I14" s="94" t="s">
        <v>28</v>
      </c>
      <c r="J14" s="95">
        <v>45619</v>
      </c>
      <c r="K14" s="140">
        <v>45738</v>
      </c>
      <c r="L14" s="103">
        <v>45822</v>
      </c>
      <c r="M14" s="110"/>
      <c r="N14" s="110"/>
      <c r="O14">
        <v>3</v>
      </c>
      <c r="P14" s="94" t="s">
        <v>28</v>
      </c>
      <c r="Q14" s="96">
        <v>45703</v>
      </c>
      <c r="R14" s="109">
        <v>45801</v>
      </c>
      <c r="S14" s="93"/>
    </row>
    <row r="15" spans="1:19" x14ac:dyDescent="0.35">
      <c r="A15" s="94" t="s">
        <v>29</v>
      </c>
      <c r="B15" s="107">
        <v>45591</v>
      </c>
      <c r="C15" s="101">
        <v>45316</v>
      </c>
      <c r="D15" s="96">
        <v>45344</v>
      </c>
      <c r="E15" s="106">
        <v>45808</v>
      </c>
      <c r="F15">
        <v>4</v>
      </c>
      <c r="I15" s="94" t="s">
        <v>29</v>
      </c>
      <c r="J15" s="107">
        <v>45577</v>
      </c>
      <c r="K15" s="96">
        <v>45689</v>
      </c>
      <c r="L15" s="102">
        <v>45773</v>
      </c>
      <c r="M15" s="110">
        <v>45871</v>
      </c>
      <c r="N15" s="110"/>
      <c r="P15" s="94" t="s">
        <v>29</v>
      </c>
      <c r="Q15" s="104">
        <v>45745</v>
      </c>
      <c r="R15" s="103">
        <v>45829</v>
      </c>
      <c r="S15" s="93"/>
    </row>
    <row r="16" spans="1:19" x14ac:dyDescent="0.35">
      <c r="A16" s="94" t="s">
        <v>30</v>
      </c>
      <c r="B16" s="95">
        <v>45605</v>
      </c>
      <c r="C16" s="96">
        <v>45337</v>
      </c>
      <c r="D16" s="102">
        <v>45752</v>
      </c>
      <c r="E16" s="103">
        <v>45836</v>
      </c>
      <c r="I16" s="94" t="s">
        <v>30</v>
      </c>
      <c r="J16" s="95">
        <v>45612</v>
      </c>
      <c r="K16" s="140">
        <v>45731</v>
      </c>
      <c r="L16" s="103">
        <v>45815</v>
      </c>
      <c r="M16" s="110"/>
      <c r="N16" s="110"/>
      <c r="P16" s="94" t="s">
        <v>30</v>
      </c>
      <c r="Q16" s="93"/>
      <c r="R16" s="102">
        <v>45773</v>
      </c>
      <c r="S16" s="95">
        <v>45864</v>
      </c>
    </row>
    <row r="17" spans="1:21" x14ac:dyDescent="0.35">
      <c r="A17" s="94" t="s">
        <v>31</v>
      </c>
      <c r="B17" s="95">
        <v>45605</v>
      </c>
      <c r="C17" s="140">
        <v>45738</v>
      </c>
      <c r="D17" s="103">
        <v>45815</v>
      </c>
      <c r="H17">
        <v>4</v>
      </c>
      <c r="I17" s="94" t="s">
        <v>31</v>
      </c>
      <c r="J17" s="95">
        <v>45605</v>
      </c>
      <c r="K17" s="140">
        <v>45724</v>
      </c>
      <c r="L17" s="109">
        <v>45808</v>
      </c>
      <c r="M17" s="110"/>
      <c r="N17" s="110"/>
      <c r="P17" s="94" t="s">
        <v>31</v>
      </c>
      <c r="Q17" s="97">
        <v>46019</v>
      </c>
      <c r="R17" s="102">
        <v>45759</v>
      </c>
      <c r="S17" s="95">
        <v>45850</v>
      </c>
    </row>
    <row r="18" spans="1:21" x14ac:dyDescent="0.35">
      <c r="A18" s="94" t="s">
        <v>32</v>
      </c>
      <c r="B18" s="95">
        <v>45598</v>
      </c>
      <c r="C18" s="96">
        <v>45323</v>
      </c>
      <c r="D18" s="106">
        <v>45794</v>
      </c>
      <c r="E18">
        <v>2</v>
      </c>
      <c r="I18" s="94" t="s">
        <v>32</v>
      </c>
      <c r="J18" s="95">
        <v>45598</v>
      </c>
      <c r="K18" s="96">
        <v>45703</v>
      </c>
      <c r="L18" s="109">
        <v>45801</v>
      </c>
      <c r="M18" s="110"/>
      <c r="N18" s="110"/>
      <c r="O18">
        <v>4</v>
      </c>
      <c r="P18" s="94" t="s">
        <v>32</v>
      </c>
      <c r="Q18" s="104">
        <v>45717</v>
      </c>
      <c r="R18" s="109">
        <v>45808</v>
      </c>
      <c r="S18" s="93"/>
    </row>
    <row r="19" spans="1:21" x14ac:dyDescent="0.35">
      <c r="A19" s="94" t="s">
        <v>34</v>
      </c>
      <c r="B19" s="95">
        <v>45619</v>
      </c>
      <c r="C19" s="96">
        <v>45330</v>
      </c>
      <c r="D19" s="140">
        <v>45731</v>
      </c>
      <c r="E19" s="106">
        <v>45780</v>
      </c>
      <c r="F19" s="95">
        <v>45857</v>
      </c>
      <c r="H19">
        <v>3</v>
      </c>
      <c r="I19" s="94" t="s">
        <v>34</v>
      </c>
      <c r="J19" s="93"/>
      <c r="K19" s="93"/>
      <c r="L19" s="109">
        <v>45794</v>
      </c>
      <c r="P19" s="94" t="s">
        <v>34</v>
      </c>
      <c r="Q19" s="104">
        <v>45731</v>
      </c>
      <c r="R19" s="103">
        <v>45836</v>
      </c>
      <c r="S19" s="93"/>
    </row>
    <row r="21" spans="1:21" x14ac:dyDescent="0.35">
      <c r="A21" s="94" t="s">
        <v>35</v>
      </c>
      <c r="B21" s="97">
        <v>45633</v>
      </c>
      <c r="C21" s="101">
        <v>45309</v>
      </c>
      <c r="D21" s="140">
        <v>45738</v>
      </c>
      <c r="E21" s="102">
        <v>45773</v>
      </c>
      <c r="F21" s="103">
        <v>45815</v>
      </c>
      <c r="G21" s="95">
        <v>45857</v>
      </c>
      <c r="H21">
        <v>4</v>
      </c>
      <c r="O21">
        <v>1</v>
      </c>
      <c r="P21" s="94" t="s">
        <v>35</v>
      </c>
      <c r="Q21" s="104">
        <v>45724</v>
      </c>
      <c r="R21" s="102">
        <v>45773</v>
      </c>
      <c r="S21" s="109">
        <v>45801</v>
      </c>
      <c r="T21" s="95">
        <v>45843</v>
      </c>
    </row>
    <row r="22" spans="1:21" x14ac:dyDescent="0.35">
      <c r="A22" s="94" t="s">
        <v>36</v>
      </c>
      <c r="B22" s="107">
        <v>45577</v>
      </c>
      <c r="C22" s="101">
        <v>45295</v>
      </c>
      <c r="D22" s="96">
        <v>45344</v>
      </c>
      <c r="E22" s="106">
        <v>45794</v>
      </c>
      <c r="F22" s="103">
        <v>45829</v>
      </c>
      <c r="G22" s="139">
        <v>45871</v>
      </c>
      <c r="O22">
        <v>3</v>
      </c>
      <c r="P22" s="94" t="s">
        <v>36</v>
      </c>
      <c r="Q22" s="96">
        <v>45689</v>
      </c>
      <c r="R22" s="104">
        <v>45738</v>
      </c>
      <c r="S22" s="109">
        <v>45780</v>
      </c>
      <c r="T22" s="103">
        <v>45815</v>
      </c>
      <c r="U22" s="95">
        <v>45857</v>
      </c>
    </row>
    <row r="23" spans="1:21" x14ac:dyDescent="0.35">
      <c r="A23" s="94" t="s">
        <v>37</v>
      </c>
      <c r="B23" s="107">
        <v>45591</v>
      </c>
      <c r="C23" s="101">
        <v>45302</v>
      </c>
      <c r="D23" s="140">
        <v>45352</v>
      </c>
      <c r="E23" s="102">
        <v>45759</v>
      </c>
      <c r="F23" s="106">
        <v>45808</v>
      </c>
      <c r="G23" s="95">
        <v>45850</v>
      </c>
      <c r="H23">
        <v>3</v>
      </c>
      <c r="P23" s="94" t="s">
        <v>37</v>
      </c>
      <c r="Q23" s="96">
        <v>45696</v>
      </c>
      <c r="R23" s="104">
        <v>45745</v>
      </c>
      <c r="S23" s="109">
        <v>45787</v>
      </c>
      <c r="T23" s="103">
        <v>45822</v>
      </c>
      <c r="U23" s="139">
        <v>45871</v>
      </c>
    </row>
    <row r="24" spans="1:21" x14ac:dyDescent="0.35">
      <c r="A24" s="94" t="s">
        <v>39</v>
      </c>
      <c r="B24" s="97">
        <v>45647</v>
      </c>
      <c r="C24" s="96">
        <v>45323</v>
      </c>
      <c r="D24" s="140">
        <v>45724</v>
      </c>
      <c r="E24" s="102">
        <v>45766</v>
      </c>
      <c r="P24" s="94" t="s">
        <v>39</v>
      </c>
      <c r="Q24" s="96">
        <v>45703</v>
      </c>
      <c r="R24" s="102">
        <v>45759</v>
      </c>
    </row>
    <row r="25" spans="1:21" x14ac:dyDescent="0.35">
      <c r="A25" s="94" t="s">
        <v>40</v>
      </c>
      <c r="B25" s="97">
        <v>45640</v>
      </c>
      <c r="C25" s="101">
        <v>45316</v>
      </c>
      <c r="D25" s="140">
        <v>45745</v>
      </c>
      <c r="E25" s="106">
        <v>45787</v>
      </c>
      <c r="F25" s="103">
        <v>45822</v>
      </c>
      <c r="G25" s="95">
        <v>45864</v>
      </c>
      <c r="H25">
        <v>5</v>
      </c>
      <c r="O25">
        <v>4</v>
      </c>
      <c r="P25" s="94" t="s">
        <v>40</v>
      </c>
      <c r="Q25" s="96">
        <v>45710</v>
      </c>
      <c r="R25" s="102">
        <v>45766</v>
      </c>
      <c r="S25" s="109">
        <v>45808</v>
      </c>
      <c r="T25" s="95">
        <v>45864</v>
      </c>
    </row>
    <row r="26" spans="1:21" x14ac:dyDescent="0.35">
      <c r="A26" s="94" t="s">
        <v>41</v>
      </c>
      <c r="B26" s="97">
        <v>45654</v>
      </c>
      <c r="C26" s="96">
        <v>45337</v>
      </c>
      <c r="D26" s="102">
        <v>45752</v>
      </c>
      <c r="E26" s="106">
        <v>45801</v>
      </c>
      <c r="F26" s="95">
        <v>45843</v>
      </c>
      <c r="H26">
        <v>2</v>
      </c>
      <c r="O26">
        <v>2</v>
      </c>
      <c r="P26" s="94" t="s">
        <v>41</v>
      </c>
      <c r="Q26" s="104">
        <v>45717</v>
      </c>
      <c r="R26" s="102">
        <v>45752</v>
      </c>
      <c r="S26" s="109">
        <v>45794</v>
      </c>
      <c r="T26" s="103">
        <v>45829</v>
      </c>
      <c r="U26" s="95">
        <v>45850</v>
      </c>
    </row>
    <row r="28" spans="1:21" x14ac:dyDescent="0.35">
      <c r="A28" s="112" t="s">
        <v>155</v>
      </c>
    </row>
    <row r="29" spans="1:21" x14ac:dyDescent="0.35">
      <c r="A29" s="112" t="s">
        <v>133</v>
      </c>
    </row>
    <row r="30" spans="1:21" x14ac:dyDescent="0.35">
      <c r="A30" s="112" t="s">
        <v>173</v>
      </c>
    </row>
    <row r="31" spans="1:21" x14ac:dyDescent="0.35">
      <c r="A31" s="112" t="s">
        <v>135</v>
      </c>
    </row>
    <row r="32" spans="1:21" x14ac:dyDescent="0.35">
      <c r="A32" s="112" t="s">
        <v>136</v>
      </c>
      <c r="B32" s="141" t="s">
        <v>20</v>
      </c>
    </row>
    <row r="33" spans="1:3" x14ac:dyDescent="0.35">
      <c r="A33" s="112" t="s">
        <v>137</v>
      </c>
      <c r="B33" s="141" t="s">
        <v>23</v>
      </c>
      <c r="C33" s="112"/>
    </row>
    <row r="34" spans="1:3" x14ac:dyDescent="0.35">
      <c r="A34" s="112" t="s">
        <v>125</v>
      </c>
      <c r="B34" s="112"/>
    </row>
    <row r="35" spans="1:3" x14ac:dyDescent="0.35">
      <c r="A35" s="112" t="s">
        <v>126</v>
      </c>
    </row>
    <row r="36" spans="1:3" x14ac:dyDescent="0.35">
      <c r="A36" s="112" t="s">
        <v>138</v>
      </c>
    </row>
    <row r="37" spans="1:3" x14ac:dyDescent="0.35">
      <c r="A37" s="112" t="s">
        <v>139</v>
      </c>
      <c r="B37" s="112"/>
      <c r="C37" s="112"/>
    </row>
    <row r="38" spans="1:3" x14ac:dyDescent="0.35">
      <c r="A38" s="112" t="s">
        <v>140</v>
      </c>
    </row>
    <row r="39" spans="1:3" x14ac:dyDescent="0.35">
      <c r="A39" s="112" t="s">
        <v>141</v>
      </c>
    </row>
    <row r="40" spans="1:3" x14ac:dyDescent="0.35">
      <c r="A40" s="112" t="s">
        <v>142</v>
      </c>
    </row>
    <row r="42" spans="1:3" x14ac:dyDescent="0.35">
      <c r="A42" s="112"/>
    </row>
    <row r="43" spans="1:3" x14ac:dyDescent="0.35">
      <c r="A43" s="112"/>
    </row>
    <row r="44" spans="1:3" x14ac:dyDescent="0.35">
      <c r="A44" s="112"/>
    </row>
    <row r="45" spans="1:3" x14ac:dyDescent="0.35">
      <c r="A45" s="1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2:AS49"/>
  <sheetViews>
    <sheetView topLeftCell="B25" workbookViewId="0">
      <selection activeCell="Z25" sqref="Z25"/>
    </sheetView>
  </sheetViews>
  <sheetFormatPr baseColWidth="10" defaultRowHeight="14.5" x14ac:dyDescent="0.35"/>
  <cols>
    <col min="1" max="1" width="24.7265625" bestFit="1" customWidth="1"/>
    <col min="2" max="7" width="5.7265625" customWidth="1"/>
    <col min="8" max="8" width="6.7265625" bestFit="1" customWidth="1"/>
    <col min="9" max="9" width="6.7265625" customWidth="1"/>
    <col min="10" max="10" width="6.453125" customWidth="1"/>
    <col min="11" max="13" width="6" customWidth="1"/>
    <col min="14" max="14" width="5.26953125" customWidth="1"/>
    <col min="15" max="15" width="5.453125" bestFit="1" customWidth="1"/>
    <col min="16" max="16" width="5.453125" customWidth="1"/>
    <col min="17" max="17" width="4.26953125" customWidth="1"/>
    <col min="18" max="19" width="7" bestFit="1" customWidth="1"/>
    <col min="20" max="20" width="5.453125" customWidth="1"/>
    <col min="21" max="21" width="5.26953125" bestFit="1" customWidth="1"/>
    <col min="22" max="22" width="6" bestFit="1" customWidth="1"/>
    <col min="23" max="23" width="6.54296875" bestFit="1" customWidth="1"/>
    <col min="24" max="24" width="4.54296875" customWidth="1"/>
    <col min="25" max="25" width="5.1796875" customWidth="1"/>
    <col min="26" max="26" width="4.81640625" customWidth="1"/>
    <col min="27" max="27" width="5.54296875" bestFit="1" customWidth="1"/>
    <col min="28" max="28" width="4.1796875" customWidth="1"/>
    <col min="29" max="30" width="4.7265625" bestFit="1" customWidth="1"/>
    <col min="31" max="32" width="4.7265625" customWidth="1"/>
    <col min="33" max="33" width="4.81640625" customWidth="1"/>
    <col min="34" max="35" width="4.7265625" customWidth="1"/>
    <col min="36" max="37" width="4" customWidth="1"/>
    <col min="38" max="38" width="3.81640625" customWidth="1"/>
    <col min="39" max="39" width="4.26953125" customWidth="1"/>
    <col min="40" max="40" width="3.81640625" customWidth="1"/>
    <col min="41" max="41" width="5.453125" customWidth="1"/>
    <col min="42" max="42" width="4" customWidth="1"/>
  </cols>
  <sheetData>
    <row r="2" spans="1:45" x14ac:dyDescent="0.35">
      <c r="A2" s="142" t="s">
        <v>156</v>
      </c>
      <c r="B2" s="209">
        <v>45658</v>
      </c>
      <c r="C2" s="210"/>
      <c r="E2" s="209">
        <v>45689</v>
      </c>
      <c r="F2" s="210"/>
      <c r="G2" s="88"/>
      <c r="J2" s="209">
        <v>45717</v>
      </c>
      <c r="K2" s="210"/>
      <c r="L2" s="88"/>
      <c r="N2" s="209">
        <v>45748</v>
      </c>
      <c r="O2" s="210"/>
      <c r="P2" s="88"/>
      <c r="R2" s="209">
        <v>45778</v>
      </c>
      <c r="S2" s="210"/>
      <c r="U2" s="209">
        <v>45809</v>
      </c>
      <c r="V2" s="210"/>
      <c r="X2" s="209">
        <v>45839</v>
      </c>
      <c r="Y2" s="210"/>
      <c r="Z2" s="88"/>
      <c r="AA2" s="88"/>
      <c r="AC2" s="209">
        <v>45870</v>
      </c>
      <c r="AD2" s="210"/>
      <c r="AF2" s="209">
        <v>45901</v>
      </c>
      <c r="AG2" s="210"/>
      <c r="AI2" s="209">
        <v>45931</v>
      </c>
      <c r="AJ2" s="210"/>
      <c r="AL2" s="209">
        <v>45962</v>
      </c>
      <c r="AM2" s="210"/>
      <c r="AO2" s="209">
        <v>45992</v>
      </c>
      <c r="AP2" s="210"/>
      <c r="AQ2" s="88"/>
      <c r="AS2" s="142" t="s">
        <v>156</v>
      </c>
    </row>
    <row r="3" spans="1:45" x14ac:dyDescent="0.35">
      <c r="B3" s="143"/>
      <c r="C3" s="143"/>
      <c r="E3" s="143"/>
      <c r="F3" s="143"/>
      <c r="G3" s="143"/>
      <c r="J3" s="143"/>
      <c r="K3" s="143"/>
      <c r="L3" s="143"/>
      <c r="N3" s="143"/>
      <c r="O3" s="143"/>
      <c r="P3" s="143"/>
      <c r="R3" s="143"/>
      <c r="S3" s="143"/>
      <c r="U3" s="143"/>
      <c r="V3" s="143"/>
      <c r="X3" s="143"/>
      <c r="Y3" s="143"/>
      <c r="Z3" s="143"/>
      <c r="AA3" s="143"/>
      <c r="AC3" s="143"/>
      <c r="AD3" s="143"/>
      <c r="AF3" s="143"/>
      <c r="AG3" s="143"/>
      <c r="AI3" s="143"/>
      <c r="AJ3" s="143"/>
      <c r="AL3" s="143"/>
      <c r="AM3" s="143"/>
      <c r="AO3" s="143"/>
      <c r="AP3" s="143"/>
      <c r="AQ3" s="143"/>
    </row>
    <row r="4" spans="1:45" x14ac:dyDescent="0.35">
      <c r="A4" s="142" t="s">
        <v>157</v>
      </c>
      <c r="B4" s="143"/>
      <c r="C4" s="143"/>
      <c r="E4" s="143"/>
      <c r="F4" s="143"/>
      <c r="G4" s="143"/>
      <c r="J4" s="143"/>
      <c r="K4" s="143"/>
      <c r="L4" s="143"/>
      <c r="N4" s="143"/>
      <c r="O4" s="143"/>
      <c r="P4" s="143"/>
      <c r="R4" s="143"/>
      <c r="S4" s="143"/>
      <c r="U4" s="143"/>
      <c r="V4" s="143"/>
      <c r="X4" s="143"/>
      <c r="Y4" s="143"/>
      <c r="Z4" s="143"/>
      <c r="AA4" s="143"/>
      <c r="AC4" s="143"/>
      <c r="AD4" s="143"/>
      <c r="AF4" s="143"/>
      <c r="AG4" s="143"/>
      <c r="AI4" s="143"/>
      <c r="AJ4" s="143"/>
      <c r="AL4" s="143"/>
      <c r="AM4" s="143"/>
      <c r="AO4" s="143"/>
      <c r="AP4" s="143"/>
      <c r="AQ4" s="143"/>
      <c r="AS4" s="142" t="s">
        <v>157</v>
      </c>
    </row>
    <row r="5" spans="1:45" x14ac:dyDescent="0.35">
      <c r="A5" t="s">
        <v>17</v>
      </c>
      <c r="B5" s="144">
        <v>45304</v>
      </c>
      <c r="C5" s="144">
        <v>45319</v>
      </c>
      <c r="E5" s="144">
        <v>45706</v>
      </c>
      <c r="F5" s="144">
        <v>45712</v>
      </c>
      <c r="G5" s="145"/>
      <c r="J5" s="144">
        <v>45735</v>
      </c>
      <c r="K5" s="144"/>
      <c r="L5" s="145"/>
      <c r="N5" s="144"/>
      <c r="O5" s="144"/>
      <c r="P5" s="145"/>
      <c r="R5" s="144"/>
      <c r="S5" s="144"/>
      <c r="U5" s="144"/>
      <c r="V5" s="144"/>
      <c r="X5" s="144">
        <v>45854</v>
      </c>
      <c r="Y5" s="144"/>
      <c r="Z5" s="145"/>
      <c r="AA5" s="145"/>
      <c r="AC5" s="144"/>
      <c r="AD5" s="144"/>
      <c r="AF5" s="144"/>
      <c r="AG5" s="144"/>
      <c r="AI5" s="144"/>
      <c r="AJ5" s="144"/>
      <c r="AL5" s="144"/>
      <c r="AM5" s="144"/>
      <c r="AO5" s="144"/>
      <c r="AP5" s="144"/>
      <c r="AQ5" s="145"/>
      <c r="AR5" s="145"/>
      <c r="AS5" t="s">
        <v>17</v>
      </c>
    </row>
    <row r="6" spans="1:45" x14ac:dyDescent="0.35">
      <c r="A6" t="s">
        <v>26</v>
      </c>
      <c r="B6" s="144">
        <v>45307</v>
      </c>
      <c r="C6" s="144"/>
      <c r="E6" s="144">
        <v>45714</v>
      </c>
      <c r="F6" s="144"/>
      <c r="G6" s="145"/>
      <c r="J6" s="144">
        <v>45719</v>
      </c>
      <c r="K6" s="144"/>
      <c r="L6" s="145"/>
      <c r="N6" s="144"/>
      <c r="O6" s="144"/>
      <c r="P6" s="145"/>
      <c r="R6" s="144"/>
      <c r="S6" s="144"/>
      <c r="U6" s="144"/>
      <c r="V6" s="144"/>
      <c r="X6" s="144">
        <v>45849</v>
      </c>
      <c r="Y6" s="144"/>
      <c r="Z6" s="145"/>
      <c r="AA6" s="145"/>
      <c r="AC6" s="144"/>
      <c r="AD6" s="144"/>
      <c r="AF6" s="144"/>
      <c r="AG6" s="144"/>
      <c r="AI6" s="144"/>
      <c r="AJ6" s="144"/>
      <c r="AL6" s="144"/>
      <c r="AM6" s="144"/>
      <c r="AO6" s="144"/>
      <c r="AP6" s="144"/>
      <c r="AQ6" s="145"/>
      <c r="AS6" t="s">
        <v>26</v>
      </c>
    </row>
    <row r="7" spans="1:45" x14ac:dyDescent="0.35">
      <c r="A7" t="s">
        <v>24</v>
      </c>
      <c r="B7" s="144"/>
      <c r="C7" s="144"/>
      <c r="E7" s="144"/>
      <c r="F7" s="144"/>
      <c r="G7" s="145"/>
      <c r="J7" s="144"/>
      <c r="K7" s="144"/>
      <c r="L7" s="145"/>
      <c r="N7" s="144"/>
      <c r="O7" s="144"/>
      <c r="P7" s="145"/>
      <c r="R7" s="144"/>
      <c r="S7" s="144"/>
      <c r="U7" s="144"/>
      <c r="V7" s="144"/>
      <c r="X7" s="144"/>
      <c r="Y7" s="144"/>
      <c r="Z7" s="145"/>
      <c r="AA7" s="145"/>
      <c r="AC7" s="144"/>
      <c r="AD7" s="144"/>
      <c r="AF7" s="144"/>
      <c r="AG7" s="144"/>
      <c r="AI7" s="144"/>
      <c r="AJ7" s="144"/>
      <c r="AL7" s="144"/>
      <c r="AM7" s="144"/>
      <c r="AO7" s="144"/>
      <c r="AP7" s="144"/>
      <c r="AQ7" s="145"/>
      <c r="AS7" t="s">
        <v>24</v>
      </c>
    </row>
    <row r="8" spans="1:45" x14ac:dyDescent="0.35">
      <c r="A8" t="s">
        <v>40</v>
      </c>
      <c r="B8" s="144">
        <v>45312</v>
      </c>
      <c r="C8" s="144">
        <v>45321</v>
      </c>
      <c r="E8" s="144">
        <v>45701</v>
      </c>
      <c r="F8" s="144"/>
      <c r="G8" s="145"/>
      <c r="J8" s="144">
        <v>45737</v>
      </c>
      <c r="K8" s="144"/>
      <c r="L8" s="145"/>
      <c r="N8" s="144"/>
      <c r="O8" s="144"/>
      <c r="P8" s="145"/>
      <c r="R8" s="144"/>
      <c r="S8" s="144"/>
      <c r="U8" s="144">
        <v>45826</v>
      </c>
      <c r="V8" s="144"/>
      <c r="X8" s="144"/>
      <c r="Y8" s="144"/>
      <c r="Z8" s="145"/>
      <c r="AA8" s="145"/>
      <c r="AC8" s="144"/>
      <c r="AD8" s="144"/>
      <c r="AF8" s="144"/>
      <c r="AG8" s="144"/>
      <c r="AI8" s="144"/>
      <c r="AJ8" s="144"/>
      <c r="AL8" s="144"/>
      <c r="AM8" s="144"/>
      <c r="AO8" s="144"/>
      <c r="AP8" s="144"/>
      <c r="AQ8" s="145"/>
      <c r="AS8" t="s">
        <v>40</v>
      </c>
    </row>
    <row r="9" spans="1:45" x14ac:dyDescent="0.35">
      <c r="B9" s="146"/>
      <c r="C9" s="146"/>
      <c r="E9" s="146"/>
      <c r="F9" s="146"/>
      <c r="G9" s="146"/>
      <c r="J9" s="146"/>
      <c r="K9" s="146"/>
      <c r="L9" s="146"/>
      <c r="N9" s="146"/>
      <c r="O9" s="146"/>
      <c r="P9" s="146"/>
      <c r="R9" s="146"/>
      <c r="S9" s="146"/>
      <c r="U9" s="146"/>
      <c r="V9" s="146"/>
      <c r="X9" s="146"/>
      <c r="Y9" s="146"/>
      <c r="Z9" s="146"/>
      <c r="AA9" s="146"/>
      <c r="AC9" s="146"/>
      <c r="AD9" s="146"/>
      <c r="AF9" s="146"/>
      <c r="AG9" s="146"/>
      <c r="AI9" s="146"/>
      <c r="AJ9" s="146"/>
      <c r="AL9" s="146"/>
      <c r="AM9" s="146"/>
      <c r="AO9" s="146"/>
      <c r="AP9" s="146"/>
      <c r="AQ9" s="146"/>
    </row>
    <row r="10" spans="1:45" x14ac:dyDescent="0.35">
      <c r="A10" s="142" t="s">
        <v>158</v>
      </c>
      <c r="B10" s="146"/>
      <c r="C10" s="146"/>
      <c r="E10" s="146"/>
      <c r="F10" s="146"/>
      <c r="G10" s="146"/>
      <c r="J10" s="146"/>
      <c r="K10" s="146"/>
      <c r="L10" s="146"/>
      <c r="N10" s="146"/>
      <c r="O10" s="146"/>
      <c r="P10" s="146"/>
      <c r="R10" s="146"/>
      <c r="S10" s="146"/>
      <c r="U10" s="146"/>
      <c r="V10" s="146"/>
      <c r="X10" s="146"/>
      <c r="Y10" s="146"/>
      <c r="Z10" s="146"/>
      <c r="AA10" s="146"/>
      <c r="AC10" s="146"/>
      <c r="AD10" s="146"/>
      <c r="AF10" s="146"/>
      <c r="AG10" s="146"/>
      <c r="AI10" s="146"/>
      <c r="AJ10" s="146"/>
      <c r="AL10" s="146"/>
      <c r="AM10" s="146"/>
      <c r="AO10" s="146"/>
      <c r="AP10" s="146"/>
      <c r="AQ10" s="146"/>
      <c r="AS10" s="142" t="s">
        <v>158</v>
      </c>
    </row>
    <row r="11" spans="1:45" x14ac:dyDescent="0.35">
      <c r="A11" t="s">
        <v>25</v>
      </c>
      <c r="B11" s="144"/>
      <c r="C11" s="144"/>
      <c r="E11" s="147">
        <v>45704</v>
      </c>
      <c r="F11" s="147">
        <v>45711</v>
      </c>
      <c r="G11" s="145"/>
      <c r="J11" s="148">
        <v>45718</v>
      </c>
      <c r="K11" s="148">
        <v>45725</v>
      </c>
      <c r="L11" s="149">
        <v>45739</v>
      </c>
      <c r="N11" s="150">
        <v>45764</v>
      </c>
      <c r="O11" s="150">
        <v>45767</v>
      </c>
      <c r="P11" s="145"/>
      <c r="R11" s="144"/>
      <c r="S11" s="144"/>
      <c r="U11" s="144"/>
      <c r="V11" s="144"/>
      <c r="X11" s="144"/>
      <c r="Y11" s="144"/>
      <c r="Z11" s="145"/>
      <c r="AA11" s="145"/>
      <c r="AC11" s="144"/>
      <c r="AD11" s="144"/>
      <c r="AF11" s="144"/>
      <c r="AG11" s="144"/>
      <c r="AI11" s="144"/>
      <c r="AJ11" s="144"/>
      <c r="AL11" s="144"/>
      <c r="AM11" s="144"/>
      <c r="AO11" s="144"/>
      <c r="AP11" s="144"/>
      <c r="AQ11" s="145"/>
      <c r="AS11" t="s">
        <v>25</v>
      </c>
    </row>
    <row r="12" spans="1:45" x14ac:dyDescent="0.35">
      <c r="A12" t="s">
        <v>17</v>
      </c>
      <c r="B12" s="144"/>
      <c r="C12" s="144"/>
      <c r="E12" s="147">
        <v>45704</v>
      </c>
      <c r="F12" s="144"/>
      <c r="G12" s="145"/>
      <c r="J12" s="148">
        <v>45725</v>
      </c>
      <c r="K12" s="148">
        <v>45732</v>
      </c>
      <c r="L12" s="145"/>
      <c r="N12" s="150">
        <v>45765</v>
      </c>
      <c r="O12" s="150">
        <v>45767</v>
      </c>
      <c r="P12" s="150">
        <v>45774</v>
      </c>
      <c r="R12" s="106">
        <v>45781</v>
      </c>
      <c r="S12" s="106">
        <v>45795</v>
      </c>
      <c r="U12" s="103">
        <v>45810</v>
      </c>
      <c r="V12" s="103">
        <v>45823</v>
      </c>
      <c r="X12" s="144"/>
      <c r="Y12" s="144"/>
      <c r="Z12" s="145"/>
      <c r="AA12" s="145"/>
      <c r="AC12" s="144"/>
      <c r="AD12" s="144"/>
      <c r="AF12" s="144"/>
      <c r="AG12" s="144"/>
      <c r="AI12" s="144"/>
      <c r="AJ12" s="144"/>
      <c r="AL12" s="144"/>
      <c r="AM12" s="144"/>
      <c r="AO12" s="144"/>
      <c r="AP12" s="144"/>
      <c r="AQ12" s="145"/>
      <c r="AS12" t="s">
        <v>17</v>
      </c>
    </row>
    <row r="13" spans="1:45" x14ac:dyDescent="0.35">
      <c r="A13" t="s">
        <v>16</v>
      </c>
      <c r="B13" s="144"/>
      <c r="C13" s="144"/>
      <c r="E13" s="144"/>
      <c r="F13" s="144"/>
      <c r="G13" s="145"/>
      <c r="J13" s="144"/>
      <c r="K13" s="144"/>
      <c r="L13" s="145"/>
      <c r="N13" s="144"/>
      <c r="O13" s="144"/>
      <c r="P13" s="145"/>
      <c r="R13" s="144">
        <v>45793</v>
      </c>
      <c r="S13" s="144"/>
      <c r="U13" s="144"/>
      <c r="V13" s="144"/>
      <c r="X13" s="144"/>
      <c r="Y13" s="144"/>
      <c r="Z13" s="145"/>
      <c r="AA13" s="145"/>
      <c r="AC13" s="144"/>
      <c r="AD13" s="144"/>
      <c r="AF13" s="144"/>
      <c r="AG13" s="144"/>
      <c r="AI13" s="144"/>
      <c r="AJ13" s="144"/>
      <c r="AL13" s="144"/>
      <c r="AM13" s="144"/>
      <c r="AO13" s="144"/>
      <c r="AP13" s="144"/>
      <c r="AQ13" s="145"/>
      <c r="AS13" t="s">
        <v>16</v>
      </c>
    </row>
    <row r="14" spans="1:45" x14ac:dyDescent="0.35">
      <c r="A14" t="s">
        <v>24</v>
      </c>
      <c r="B14" s="144"/>
      <c r="C14" s="144"/>
      <c r="E14" s="144"/>
      <c r="F14" s="144"/>
      <c r="G14" s="145"/>
      <c r="J14" s="149">
        <v>45740</v>
      </c>
      <c r="K14" s="144"/>
      <c r="L14" s="145"/>
      <c r="N14" s="150">
        <v>45765</v>
      </c>
      <c r="O14" s="150">
        <v>45774</v>
      </c>
      <c r="P14" s="145"/>
      <c r="R14" s="106">
        <v>45781</v>
      </c>
      <c r="S14" s="144"/>
      <c r="U14" s="144"/>
      <c r="V14" s="144"/>
      <c r="X14" s="144"/>
      <c r="Y14" s="144"/>
      <c r="Z14" s="145"/>
      <c r="AA14" s="145"/>
      <c r="AC14" s="144"/>
      <c r="AD14" s="144"/>
      <c r="AF14" s="144"/>
      <c r="AG14" s="144"/>
      <c r="AI14" s="144"/>
      <c r="AJ14" s="144"/>
      <c r="AL14" s="144"/>
      <c r="AM14" s="144"/>
      <c r="AO14" s="144"/>
      <c r="AP14" s="144"/>
      <c r="AQ14" s="145"/>
    </row>
    <row r="15" spans="1:45" x14ac:dyDescent="0.35">
      <c r="A15" t="s">
        <v>21</v>
      </c>
      <c r="B15" s="144"/>
      <c r="C15" s="144"/>
      <c r="E15" s="151"/>
      <c r="F15" s="151"/>
      <c r="G15" s="146"/>
      <c r="J15" s="151"/>
      <c r="K15" s="151"/>
      <c r="L15" s="146"/>
      <c r="N15" s="151"/>
      <c r="O15" s="151"/>
      <c r="P15" s="146"/>
      <c r="R15" s="151"/>
      <c r="S15" s="151"/>
      <c r="U15" s="151"/>
      <c r="V15" s="151"/>
      <c r="X15" s="151"/>
      <c r="Y15" s="151"/>
      <c r="Z15" s="146"/>
      <c r="AA15" s="146"/>
      <c r="AC15" s="151"/>
      <c r="AD15" s="151"/>
      <c r="AF15" s="151"/>
      <c r="AG15" s="151"/>
      <c r="AI15" s="151"/>
      <c r="AJ15" s="151"/>
      <c r="AL15" s="151"/>
      <c r="AM15" s="151"/>
      <c r="AO15" s="151"/>
      <c r="AP15" s="151"/>
      <c r="AQ15" s="146"/>
      <c r="AS15" t="s">
        <v>21</v>
      </c>
    </row>
    <row r="16" spans="1:45" x14ac:dyDescent="0.35">
      <c r="A16" t="s">
        <v>22</v>
      </c>
      <c r="B16" s="144">
        <v>45316</v>
      </c>
      <c r="C16" s="151"/>
      <c r="E16" s="144">
        <v>45700</v>
      </c>
      <c r="F16" s="144"/>
      <c r="G16" s="145"/>
      <c r="J16" s="144"/>
      <c r="K16" s="144"/>
      <c r="L16" s="145"/>
      <c r="N16" s="144"/>
      <c r="O16" s="144"/>
      <c r="P16" s="145"/>
      <c r="R16" s="144"/>
      <c r="S16" s="144"/>
      <c r="U16" s="144"/>
      <c r="V16" s="144"/>
      <c r="X16" s="144"/>
      <c r="Y16" s="144"/>
      <c r="Z16" s="145"/>
      <c r="AA16" s="145"/>
      <c r="AC16" s="144"/>
      <c r="AD16" s="144"/>
      <c r="AF16" s="144"/>
      <c r="AG16" s="144"/>
      <c r="AI16" s="144"/>
      <c r="AJ16" s="144"/>
      <c r="AL16" s="144"/>
      <c r="AM16" s="144"/>
      <c r="AO16" s="144"/>
      <c r="AP16" s="151"/>
      <c r="AQ16" s="146"/>
      <c r="AS16" t="s">
        <v>22</v>
      </c>
    </row>
    <row r="17" spans="1:45" x14ac:dyDescent="0.35">
      <c r="A17" t="s">
        <v>26</v>
      </c>
      <c r="B17" s="144"/>
      <c r="C17" s="144"/>
      <c r="E17" s="147">
        <v>45704</v>
      </c>
      <c r="F17" s="147">
        <v>45711</v>
      </c>
      <c r="G17" s="145"/>
      <c r="J17" s="148">
        <v>45718</v>
      </c>
      <c r="K17" s="148">
        <v>45732</v>
      </c>
      <c r="L17" s="149">
        <v>45739</v>
      </c>
      <c r="N17" s="150">
        <v>45764</v>
      </c>
      <c r="O17" s="150">
        <v>45765</v>
      </c>
      <c r="P17" s="150">
        <v>45767</v>
      </c>
      <c r="R17" s="106">
        <v>45788</v>
      </c>
      <c r="S17" s="144"/>
      <c r="U17" s="103">
        <v>45809</v>
      </c>
      <c r="V17" s="144"/>
      <c r="X17" s="144"/>
      <c r="Y17" s="144"/>
      <c r="Z17" s="145"/>
      <c r="AA17" s="145"/>
      <c r="AC17" s="144"/>
      <c r="AD17" s="144"/>
      <c r="AF17" s="144"/>
      <c r="AG17" s="144"/>
      <c r="AI17" s="144"/>
      <c r="AJ17" s="144"/>
      <c r="AL17" s="144"/>
      <c r="AM17" s="144"/>
      <c r="AO17" s="144"/>
      <c r="AP17" s="151"/>
      <c r="AQ17" s="146"/>
      <c r="AS17" t="s">
        <v>26</v>
      </c>
    </row>
    <row r="18" spans="1:45" x14ac:dyDescent="0.35">
      <c r="B18" s="146"/>
      <c r="C18" s="146"/>
      <c r="E18" s="146"/>
      <c r="F18" s="146"/>
      <c r="G18" s="146"/>
      <c r="J18" s="146"/>
      <c r="K18" s="146"/>
      <c r="L18" s="146"/>
      <c r="N18" s="146"/>
      <c r="O18" s="146"/>
      <c r="P18" s="146"/>
      <c r="R18" s="146"/>
      <c r="S18" s="146"/>
      <c r="U18" s="146"/>
      <c r="V18" s="146"/>
      <c r="X18" s="146"/>
      <c r="Y18" s="146"/>
      <c r="Z18" s="146"/>
      <c r="AA18" s="146"/>
      <c r="AC18" s="146"/>
      <c r="AD18" s="146"/>
      <c r="AF18" s="146"/>
      <c r="AG18" s="146"/>
      <c r="AI18" s="146"/>
      <c r="AJ18" s="146"/>
      <c r="AL18" s="146"/>
      <c r="AM18" s="146"/>
      <c r="AO18" s="146"/>
    </row>
    <row r="19" spans="1:45" x14ac:dyDescent="0.35">
      <c r="A19" s="142" t="s">
        <v>159</v>
      </c>
      <c r="B19" s="146"/>
      <c r="C19" s="146"/>
      <c r="E19" s="146"/>
      <c r="F19" s="146"/>
      <c r="G19" s="146"/>
      <c r="J19" s="146"/>
      <c r="K19" s="146"/>
      <c r="L19" s="146"/>
      <c r="N19" s="146"/>
      <c r="O19" s="146"/>
      <c r="P19" s="146"/>
      <c r="R19" s="146"/>
      <c r="S19" s="146"/>
      <c r="U19" s="146"/>
      <c r="V19" s="146"/>
      <c r="X19" s="146"/>
      <c r="Y19" s="146"/>
      <c r="Z19" s="146"/>
      <c r="AA19" s="146"/>
      <c r="AC19" s="146"/>
      <c r="AD19" s="146"/>
      <c r="AF19" s="146"/>
      <c r="AG19" s="146"/>
      <c r="AI19" s="146"/>
      <c r="AJ19" s="146"/>
      <c r="AL19" s="146"/>
      <c r="AM19" s="146"/>
      <c r="AO19" s="146"/>
      <c r="AS19" s="142" t="s">
        <v>159</v>
      </c>
    </row>
    <row r="20" spans="1:45" x14ac:dyDescent="0.35">
      <c r="A20" t="s">
        <v>23</v>
      </c>
      <c r="B20" s="144">
        <v>45311</v>
      </c>
      <c r="C20" s="144"/>
      <c r="E20" s="144">
        <v>45694</v>
      </c>
      <c r="F20" s="144">
        <v>45707</v>
      </c>
      <c r="G20" s="145"/>
      <c r="J20" s="149">
        <v>45740</v>
      </c>
      <c r="K20" s="144"/>
      <c r="L20" s="145"/>
      <c r="N20" s="144"/>
      <c r="O20" s="144"/>
      <c r="P20" s="145"/>
      <c r="R20" s="144"/>
      <c r="S20" s="144"/>
      <c r="U20" s="144"/>
      <c r="V20" s="144"/>
      <c r="X20" s="144"/>
      <c r="Y20" s="144"/>
      <c r="Z20" s="145"/>
      <c r="AA20" s="145"/>
      <c r="AC20" s="144"/>
      <c r="AD20" s="144"/>
      <c r="AF20" s="144"/>
      <c r="AG20" s="144"/>
      <c r="AI20" s="144"/>
      <c r="AJ20" s="144"/>
      <c r="AL20" s="144"/>
      <c r="AM20" s="144"/>
      <c r="AO20" s="144"/>
      <c r="AP20" s="151"/>
      <c r="AQ20" s="146"/>
      <c r="AS20" t="s">
        <v>23</v>
      </c>
    </row>
    <row r="21" spans="1:45" x14ac:dyDescent="0.35">
      <c r="A21" t="s">
        <v>25</v>
      </c>
      <c r="B21" s="144"/>
      <c r="C21" s="144"/>
      <c r="E21" s="144">
        <v>45693</v>
      </c>
      <c r="F21" s="144">
        <v>45712</v>
      </c>
      <c r="G21" s="145"/>
      <c r="J21" s="144">
        <v>45735</v>
      </c>
      <c r="K21" s="144"/>
      <c r="L21" s="145"/>
      <c r="N21" s="144"/>
      <c r="O21" s="144"/>
      <c r="P21" s="145"/>
      <c r="R21" s="144"/>
      <c r="S21" s="144"/>
      <c r="U21" s="144"/>
      <c r="V21" s="144"/>
      <c r="X21" s="144">
        <v>45855</v>
      </c>
      <c r="Y21" s="144"/>
      <c r="Z21" s="145"/>
      <c r="AA21" s="145"/>
      <c r="AC21" s="144"/>
      <c r="AD21" s="144"/>
      <c r="AF21" s="144"/>
      <c r="AG21" s="144"/>
      <c r="AI21" s="144"/>
      <c r="AJ21" s="144"/>
      <c r="AL21" s="144"/>
      <c r="AM21" s="144"/>
      <c r="AO21" s="144"/>
      <c r="AP21" s="151"/>
      <c r="AQ21" s="146"/>
      <c r="AS21" t="s">
        <v>25</v>
      </c>
    </row>
    <row r="22" spans="1:45" x14ac:dyDescent="0.35">
      <c r="A22" t="s">
        <v>28</v>
      </c>
      <c r="B22" s="144"/>
      <c r="C22" s="144"/>
      <c r="E22" s="144"/>
      <c r="F22" s="144"/>
      <c r="G22" s="145"/>
      <c r="J22" s="144"/>
      <c r="K22" s="144"/>
      <c r="L22" s="145"/>
      <c r="N22" s="144"/>
      <c r="O22" s="144"/>
      <c r="P22" s="145"/>
      <c r="R22" s="144"/>
      <c r="S22" s="144"/>
      <c r="U22" s="144"/>
      <c r="V22" s="144"/>
      <c r="X22" s="144"/>
      <c r="Y22" s="144"/>
      <c r="Z22" s="145"/>
      <c r="AA22" s="145"/>
      <c r="AC22" s="144"/>
      <c r="AD22" s="144"/>
      <c r="AF22" s="144"/>
      <c r="AG22" s="144"/>
      <c r="AI22" s="144"/>
      <c r="AJ22" s="144"/>
      <c r="AL22" s="144"/>
      <c r="AM22" s="144"/>
      <c r="AO22" s="144"/>
      <c r="AP22" s="151"/>
      <c r="AQ22" s="146"/>
      <c r="AS22" t="s">
        <v>28</v>
      </c>
    </row>
    <row r="23" spans="1:45" x14ac:dyDescent="0.35">
      <c r="A23" t="s">
        <v>31</v>
      </c>
      <c r="B23" s="144">
        <v>45321</v>
      </c>
      <c r="C23" s="144"/>
      <c r="E23" s="144">
        <v>45694</v>
      </c>
      <c r="F23" s="144"/>
      <c r="G23" s="145"/>
      <c r="J23" s="144"/>
      <c r="K23" s="144"/>
      <c r="L23" s="145"/>
      <c r="N23" s="144"/>
      <c r="O23" s="144"/>
      <c r="P23" s="145"/>
      <c r="R23" s="144"/>
      <c r="S23" s="144"/>
      <c r="U23" s="144"/>
      <c r="V23" s="144"/>
      <c r="X23" s="144"/>
      <c r="Y23" s="144"/>
      <c r="Z23" s="145"/>
      <c r="AA23" s="145"/>
      <c r="AC23" s="144"/>
      <c r="AD23" s="144"/>
      <c r="AF23" s="144"/>
      <c r="AG23" s="144"/>
      <c r="AI23" s="144"/>
      <c r="AJ23" s="144"/>
      <c r="AL23" s="144"/>
      <c r="AM23" s="144"/>
      <c r="AO23" s="144"/>
      <c r="AP23" s="151"/>
      <c r="AQ23" s="146"/>
      <c r="AS23" t="s">
        <v>31</v>
      </c>
    </row>
    <row r="24" spans="1:45" x14ac:dyDescent="0.35">
      <c r="A24" t="s">
        <v>30</v>
      </c>
      <c r="B24" s="144">
        <v>45319</v>
      </c>
      <c r="C24" s="144"/>
      <c r="E24" s="144">
        <v>45692</v>
      </c>
      <c r="F24" s="144"/>
      <c r="G24" s="145"/>
      <c r="J24" s="144"/>
      <c r="K24" s="144"/>
      <c r="L24" s="145"/>
      <c r="N24" s="144"/>
      <c r="O24" s="144"/>
      <c r="P24" s="145"/>
      <c r="R24" s="144"/>
      <c r="S24" s="144"/>
      <c r="U24" s="144"/>
      <c r="V24" s="144"/>
      <c r="X24" s="144"/>
      <c r="Y24" s="144"/>
      <c r="Z24" s="145"/>
      <c r="AA24" s="145"/>
      <c r="AC24" s="144"/>
      <c r="AD24" s="144"/>
      <c r="AF24" s="144"/>
      <c r="AG24" s="144"/>
      <c r="AI24" s="144"/>
      <c r="AJ24" s="144"/>
      <c r="AL24" s="144"/>
      <c r="AM24" s="144"/>
      <c r="AO24" s="144"/>
      <c r="AP24" s="151"/>
      <c r="AQ24" s="146"/>
      <c r="AS24" t="s">
        <v>30</v>
      </c>
    </row>
    <row r="25" spans="1:45" x14ac:dyDescent="0.35">
      <c r="B25" s="146"/>
      <c r="C25" s="146"/>
      <c r="E25" s="146"/>
      <c r="F25" s="146"/>
      <c r="G25" s="146"/>
      <c r="J25" s="146"/>
      <c r="K25" s="146"/>
      <c r="L25" s="146"/>
      <c r="N25" s="146"/>
      <c r="O25" s="146"/>
      <c r="P25" s="146"/>
      <c r="R25" s="146"/>
      <c r="S25" s="146"/>
      <c r="U25" s="146"/>
      <c r="V25" s="146"/>
      <c r="X25" s="146"/>
      <c r="Y25" s="146"/>
      <c r="Z25" s="146"/>
      <c r="AA25" s="146"/>
      <c r="AC25" s="146"/>
      <c r="AD25" s="146"/>
      <c r="AF25" s="146"/>
      <c r="AG25" s="146"/>
      <c r="AI25" s="146"/>
      <c r="AJ25" s="146"/>
      <c r="AL25" s="146"/>
      <c r="AM25" s="146"/>
      <c r="AO25" s="146"/>
    </row>
    <row r="26" spans="1:45" x14ac:dyDescent="0.35">
      <c r="A26" s="142" t="s">
        <v>160</v>
      </c>
      <c r="B26" s="146"/>
      <c r="C26" s="146"/>
      <c r="E26" s="146"/>
      <c r="F26" s="146"/>
      <c r="G26" s="146"/>
      <c r="J26" s="146"/>
      <c r="K26" s="146"/>
      <c r="L26" s="146"/>
      <c r="N26" s="146"/>
      <c r="O26" s="146"/>
      <c r="P26" s="146"/>
      <c r="R26" s="146"/>
      <c r="S26" s="146"/>
      <c r="U26" s="146"/>
      <c r="V26" s="146"/>
      <c r="X26" s="146"/>
      <c r="Y26" s="146"/>
      <c r="Z26" s="146"/>
      <c r="AA26" s="146"/>
      <c r="AC26" s="146"/>
      <c r="AD26" s="146"/>
      <c r="AF26" s="146"/>
      <c r="AG26" s="146"/>
      <c r="AI26" s="146"/>
      <c r="AJ26" s="146"/>
      <c r="AL26" s="146"/>
      <c r="AM26" s="146"/>
      <c r="AO26" s="146"/>
      <c r="AS26" s="142" t="s">
        <v>160</v>
      </c>
    </row>
    <row r="27" spans="1:45" x14ac:dyDescent="0.35">
      <c r="A27" t="s">
        <v>27</v>
      </c>
      <c r="B27" s="144"/>
      <c r="C27" s="144"/>
      <c r="E27" s="144">
        <v>45702</v>
      </c>
      <c r="F27" s="144"/>
      <c r="G27" s="145"/>
      <c r="J27" s="144"/>
      <c r="K27" s="144"/>
      <c r="L27" s="145"/>
      <c r="N27" s="144"/>
      <c r="O27" s="144"/>
      <c r="P27" s="145"/>
      <c r="R27" s="144"/>
      <c r="S27" s="144"/>
      <c r="U27" s="144"/>
      <c r="V27" s="144"/>
      <c r="X27" s="144"/>
      <c r="Y27" s="144"/>
      <c r="Z27" s="145"/>
      <c r="AA27" s="145"/>
      <c r="AC27" s="144"/>
      <c r="AD27" s="144"/>
      <c r="AF27" s="144"/>
      <c r="AG27" s="144"/>
      <c r="AI27" s="144"/>
      <c r="AJ27" s="144"/>
      <c r="AL27" s="144"/>
      <c r="AM27" s="144"/>
      <c r="AO27" s="144"/>
      <c r="AP27" s="151"/>
      <c r="AQ27" s="146"/>
      <c r="AS27" t="s">
        <v>27</v>
      </c>
    </row>
    <row r="28" spans="1:45" x14ac:dyDescent="0.35">
      <c r="A28" t="s">
        <v>24</v>
      </c>
      <c r="B28" s="144">
        <v>45305</v>
      </c>
      <c r="C28" s="144">
        <v>45313</v>
      </c>
      <c r="E28" s="144">
        <v>45709</v>
      </c>
      <c r="F28" s="144">
        <v>45716</v>
      </c>
      <c r="G28" s="145"/>
      <c r="J28" s="144">
        <v>45731</v>
      </c>
      <c r="K28" s="144"/>
      <c r="L28" s="145"/>
      <c r="N28" s="144"/>
      <c r="O28" s="144"/>
      <c r="P28" s="145"/>
      <c r="R28" s="144"/>
      <c r="S28" s="144"/>
      <c r="U28" s="144"/>
      <c r="V28" s="144"/>
      <c r="X28" s="144">
        <v>45856</v>
      </c>
      <c r="Y28" s="144"/>
      <c r="Z28" s="145"/>
      <c r="AA28" s="145"/>
      <c r="AC28" s="144"/>
      <c r="AD28" s="144"/>
      <c r="AF28" s="144"/>
      <c r="AG28" s="144"/>
      <c r="AI28" s="144"/>
      <c r="AJ28" s="144"/>
      <c r="AL28" s="144"/>
      <c r="AM28" s="144"/>
      <c r="AO28" s="144"/>
      <c r="AP28" s="151"/>
      <c r="AQ28" s="146"/>
      <c r="AS28" t="s">
        <v>24</v>
      </c>
    </row>
    <row r="29" spans="1:45" x14ac:dyDescent="0.35">
      <c r="A29" t="s">
        <v>34</v>
      </c>
      <c r="B29" s="144">
        <v>45312</v>
      </c>
      <c r="C29" s="144"/>
      <c r="E29" s="144"/>
      <c r="F29" s="144"/>
      <c r="G29" s="145"/>
      <c r="J29" s="144"/>
      <c r="K29" s="144"/>
      <c r="L29" s="145"/>
      <c r="N29" s="144"/>
      <c r="O29" s="144"/>
      <c r="P29" s="145"/>
      <c r="R29" s="144"/>
      <c r="S29" s="144"/>
      <c r="U29" s="144"/>
      <c r="V29" s="144"/>
      <c r="X29" s="144"/>
      <c r="Y29" s="144"/>
      <c r="Z29" s="145"/>
      <c r="AA29" s="145"/>
      <c r="AC29" s="144"/>
      <c r="AD29" s="144"/>
      <c r="AF29" s="144"/>
      <c r="AG29" s="144"/>
      <c r="AI29" s="144"/>
      <c r="AJ29" s="144"/>
      <c r="AL29" s="144"/>
      <c r="AM29" s="144"/>
      <c r="AO29" s="144"/>
      <c r="AP29" s="151"/>
      <c r="AQ29" s="146"/>
      <c r="AS29" t="s">
        <v>34</v>
      </c>
    </row>
    <row r="30" spans="1:45" x14ac:dyDescent="0.35">
      <c r="A30" t="s">
        <v>18</v>
      </c>
      <c r="B30" s="144">
        <v>45309</v>
      </c>
      <c r="C30" s="144"/>
      <c r="E30" s="144">
        <v>45700</v>
      </c>
      <c r="F30" s="144">
        <v>45712</v>
      </c>
      <c r="G30" s="145"/>
      <c r="J30" s="144"/>
      <c r="K30" s="144"/>
      <c r="L30" s="145"/>
      <c r="N30" s="144"/>
      <c r="O30" s="144"/>
      <c r="P30" s="145"/>
      <c r="R30" s="144"/>
      <c r="S30" s="144"/>
      <c r="U30" s="144"/>
      <c r="V30" s="144"/>
      <c r="X30" s="144"/>
      <c r="Y30" s="144"/>
      <c r="Z30" s="145"/>
      <c r="AA30" s="145"/>
      <c r="AC30" s="144"/>
      <c r="AD30" s="144"/>
      <c r="AF30" s="144"/>
      <c r="AG30" s="144"/>
      <c r="AI30" s="144"/>
      <c r="AJ30" s="144"/>
      <c r="AL30" s="144"/>
      <c r="AM30" s="144"/>
      <c r="AO30" s="144"/>
      <c r="AP30" s="151"/>
      <c r="AQ30" s="146"/>
      <c r="AS30" t="s">
        <v>18</v>
      </c>
    </row>
    <row r="31" spans="1:45" x14ac:dyDescent="0.35">
      <c r="A31" t="s">
        <v>36</v>
      </c>
      <c r="B31" s="144">
        <v>45309</v>
      </c>
      <c r="C31" s="144"/>
      <c r="E31" s="144">
        <v>45695</v>
      </c>
      <c r="F31" s="144"/>
      <c r="G31" s="145"/>
      <c r="J31" s="144">
        <v>45729</v>
      </c>
      <c r="K31" s="144">
        <v>45736</v>
      </c>
      <c r="L31" s="145"/>
      <c r="N31" s="144"/>
      <c r="O31" s="144"/>
      <c r="P31" s="145"/>
      <c r="R31" s="144">
        <v>45805</v>
      </c>
      <c r="S31" s="144"/>
      <c r="U31" s="144">
        <v>45834</v>
      </c>
      <c r="V31" s="144"/>
      <c r="X31" s="144"/>
      <c r="Y31" s="144"/>
      <c r="Z31" s="145"/>
      <c r="AA31" s="145"/>
      <c r="AC31" s="144"/>
      <c r="AD31" s="144"/>
      <c r="AF31" s="144"/>
      <c r="AG31" s="144"/>
      <c r="AI31" s="144"/>
      <c r="AJ31" s="144"/>
      <c r="AL31" s="144"/>
      <c r="AM31" s="144"/>
      <c r="AO31" s="144"/>
      <c r="AP31" s="151"/>
      <c r="AQ31" s="146"/>
      <c r="AS31" t="s">
        <v>36</v>
      </c>
    </row>
    <row r="32" spans="1:45" x14ac:dyDescent="0.35">
      <c r="B32" s="146"/>
      <c r="C32" s="146"/>
      <c r="E32" s="146"/>
      <c r="F32" s="146"/>
      <c r="G32" s="146"/>
      <c r="J32" s="146"/>
      <c r="K32" s="146"/>
      <c r="L32" s="146"/>
      <c r="N32" s="146"/>
      <c r="O32" s="146"/>
      <c r="P32" s="146"/>
      <c r="R32" s="146"/>
      <c r="S32" s="146"/>
      <c r="U32" s="146"/>
      <c r="V32" s="146"/>
      <c r="X32" s="146"/>
      <c r="Y32" s="146"/>
      <c r="Z32" s="146"/>
      <c r="AA32" s="146"/>
      <c r="AC32" s="146"/>
      <c r="AD32" s="146"/>
      <c r="AF32" s="146"/>
      <c r="AG32" s="146"/>
      <c r="AI32" s="146"/>
      <c r="AJ32" s="146"/>
      <c r="AL32" s="146"/>
      <c r="AO32" s="146"/>
    </row>
    <row r="33" spans="1:45" x14ac:dyDescent="0.35">
      <c r="A33" s="142" t="s">
        <v>161</v>
      </c>
      <c r="B33" s="146"/>
      <c r="C33" s="146"/>
      <c r="E33" s="146"/>
      <c r="F33" s="146"/>
      <c r="G33" s="146"/>
      <c r="J33" s="146"/>
      <c r="K33" s="146"/>
      <c r="L33" s="146"/>
      <c r="N33" s="146"/>
      <c r="O33" s="146"/>
      <c r="P33" s="146"/>
      <c r="R33" s="146"/>
      <c r="S33" s="146"/>
      <c r="U33" s="146"/>
      <c r="V33" s="146"/>
      <c r="X33" s="146"/>
      <c r="Y33" s="146"/>
      <c r="Z33" s="146"/>
      <c r="AA33" s="146"/>
      <c r="AC33" s="146"/>
      <c r="AD33" s="146"/>
      <c r="AF33" s="146"/>
      <c r="AG33" s="146"/>
      <c r="AI33" s="146"/>
      <c r="AJ33" s="146"/>
      <c r="AL33" s="146"/>
      <c r="AO33" s="146"/>
      <c r="AS33" s="142" t="s">
        <v>161</v>
      </c>
    </row>
    <row r="34" spans="1:45" x14ac:dyDescent="0.35">
      <c r="A34" t="s">
        <v>19</v>
      </c>
      <c r="B34" s="144">
        <v>45304</v>
      </c>
      <c r="C34" s="144">
        <v>45321</v>
      </c>
      <c r="E34" s="144">
        <v>45713</v>
      </c>
      <c r="F34" s="144">
        <v>45716</v>
      </c>
      <c r="G34" s="145"/>
      <c r="J34" s="144">
        <v>45728</v>
      </c>
      <c r="K34" s="144">
        <v>45734</v>
      </c>
      <c r="L34" s="145"/>
      <c r="N34" s="144">
        <v>45769</v>
      </c>
      <c r="O34" s="144"/>
      <c r="P34" s="145"/>
      <c r="R34" s="144">
        <v>45805</v>
      </c>
      <c r="S34" s="144"/>
      <c r="U34" s="144"/>
      <c r="V34" s="144"/>
      <c r="X34" s="144">
        <v>45862</v>
      </c>
      <c r="Y34" s="144"/>
      <c r="Z34" s="145"/>
      <c r="AA34" s="145"/>
      <c r="AC34" s="145">
        <v>45892</v>
      </c>
      <c r="AD34" s="144"/>
      <c r="AF34" s="144"/>
      <c r="AG34" s="144"/>
      <c r="AI34" s="144"/>
      <c r="AJ34" s="144"/>
      <c r="AL34" s="144"/>
      <c r="AM34" s="144"/>
      <c r="AO34" s="144"/>
      <c r="AP34" s="151"/>
      <c r="AQ34" s="146"/>
      <c r="AS34" t="s">
        <v>19</v>
      </c>
    </row>
    <row r="35" spans="1:45" x14ac:dyDescent="0.35">
      <c r="A35" t="s">
        <v>21</v>
      </c>
      <c r="B35" s="144">
        <v>45302</v>
      </c>
      <c r="C35" s="144">
        <v>45305</v>
      </c>
      <c r="D35" s="144">
        <v>45307</v>
      </c>
      <c r="E35" s="144">
        <v>45700</v>
      </c>
      <c r="F35" s="144">
        <v>45705</v>
      </c>
      <c r="G35" s="144">
        <v>45708</v>
      </c>
      <c r="H35" s="144">
        <v>45716</v>
      </c>
      <c r="J35" s="144">
        <v>45727</v>
      </c>
      <c r="K35" s="144">
        <v>45742</v>
      </c>
      <c r="L35" s="145"/>
      <c r="N35" s="144">
        <v>45773</v>
      </c>
      <c r="O35" s="144"/>
      <c r="P35" s="145"/>
      <c r="R35" s="144">
        <v>45807</v>
      </c>
      <c r="S35" s="144"/>
      <c r="U35" s="144">
        <v>45821</v>
      </c>
      <c r="V35" s="144">
        <v>45835</v>
      </c>
      <c r="X35" s="144">
        <v>45846</v>
      </c>
      <c r="Y35" s="144">
        <v>45850</v>
      </c>
      <c r="Z35" s="145"/>
      <c r="AA35" s="145"/>
      <c r="AC35" s="144"/>
      <c r="AD35" s="144"/>
      <c r="AF35" s="144"/>
      <c r="AG35" s="144"/>
      <c r="AI35" s="144"/>
      <c r="AJ35" s="144"/>
      <c r="AL35" s="144"/>
      <c r="AM35" s="144"/>
      <c r="AO35" s="144"/>
      <c r="AP35" s="144"/>
      <c r="AQ35" s="146"/>
      <c r="AR35" s="146"/>
      <c r="AS35" t="s">
        <v>21</v>
      </c>
    </row>
    <row r="36" spans="1:45" x14ac:dyDescent="0.35">
      <c r="A36" t="s">
        <v>20</v>
      </c>
      <c r="B36" s="144">
        <v>45300</v>
      </c>
      <c r="C36" s="144">
        <v>45319</v>
      </c>
      <c r="E36" s="144">
        <v>45695</v>
      </c>
      <c r="F36" s="144">
        <v>45705</v>
      </c>
      <c r="G36" s="144">
        <v>45709</v>
      </c>
      <c r="J36" s="144">
        <v>45747</v>
      </c>
      <c r="K36" s="144"/>
      <c r="L36" s="145"/>
      <c r="N36" s="144"/>
      <c r="O36" s="144"/>
      <c r="P36" s="145"/>
      <c r="R36" s="144">
        <v>45780</v>
      </c>
      <c r="S36" s="144">
        <v>45793</v>
      </c>
      <c r="U36" s="144">
        <v>45811</v>
      </c>
      <c r="V36" s="144"/>
      <c r="X36" s="144">
        <v>45857</v>
      </c>
      <c r="Y36" s="144"/>
      <c r="Z36" s="145"/>
      <c r="AA36" s="145"/>
      <c r="AC36" s="145">
        <v>45894</v>
      </c>
      <c r="AD36" s="144"/>
      <c r="AF36" s="144"/>
      <c r="AG36" s="144"/>
      <c r="AI36" s="144"/>
      <c r="AJ36" s="144"/>
      <c r="AL36" s="144"/>
      <c r="AM36" s="144"/>
      <c r="AO36" s="144"/>
      <c r="AP36" s="144"/>
      <c r="AQ36" s="145"/>
      <c r="AS36" t="s">
        <v>20</v>
      </c>
    </row>
    <row r="37" spans="1:45" x14ac:dyDescent="0.35">
      <c r="A37" t="s">
        <v>29</v>
      </c>
      <c r="B37" s="144"/>
      <c r="C37" s="144"/>
      <c r="E37" s="144">
        <v>45706</v>
      </c>
      <c r="F37" s="144"/>
      <c r="G37" s="145"/>
      <c r="J37" s="144"/>
      <c r="K37" s="144"/>
      <c r="L37" s="145"/>
      <c r="N37" s="144"/>
      <c r="O37" s="144"/>
      <c r="P37" s="145"/>
      <c r="R37" s="144"/>
      <c r="S37" s="144"/>
      <c r="U37" s="144">
        <v>45814</v>
      </c>
      <c r="V37" s="144">
        <v>45822</v>
      </c>
      <c r="W37" s="144">
        <v>45827</v>
      </c>
      <c r="X37" s="144">
        <v>45842</v>
      </c>
      <c r="Y37" s="144">
        <v>45855</v>
      </c>
      <c r="AC37" s="145">
        <v>45894</v>
      </c>
      <c r="AD37" s="145">
        <v>45894</v>
      </c>
      <c r="AE37" s="145">
        <v>45898</v>
      </c>
      <c r="AF37" s="144"/>
      <c r="AG37" s="144"/>
      <c r="AI37" s="144"/>
      <c r="AJ37" s="144"/>
      <c r="AL37" s="144"/>
      <c r="AM37" s="144"/>
      <c r="AO37" s="144"/>
      <c r="AP37" s="151"/>
      <c r="AQ37" s="146"/>
      <c r="AS37" t="s">
        <v>29</v>
      </c>
    </row>
    <row r="38" spans="1:45" x14ac:dyDescent="0.35">
      <c r="B38" s="146"/>
      <c r="C38" s="146"/>
      <c r="E38" s="146"/>
      <c r="F38" s="146"/>
      <c r="G38" s="146"/>
      <c r="J38" s="146"/>
      <c r="K38" s="146"/>
      <c r="L38" s="146"/>
      <c r="N38" s="146"/>
      <c r="O38" s="146"/>
      <c r="P38" s="146"/>
      <c r="R38" s="146"/>
      <c r="S38" s="146"/>
      <c r="U38" s="146"/>
      <c r="V38" s="146"/>
      <c r="X38" s="146"/>
      <c r="Y38" s="146"/>
      <c r="Z38" s="146"/>
      <c r="AA38" s="146"/>
      <c r="AC38" s="146"/>
      <c r="AD38" s="146"/>
      <c r="AF38" s="146"/>
      <c r="AG38" s="146"/>
      <c r="AI38" s="146"/>
      <c r="AJ38" s="146"/>
      <c r="AL38" s="146"/>
      <c r="AM38" s="146"/>
      <c r="AO38" s="146"/>
    </row>
    <row r="39" spans="1:45" x14ac:dyDescent="0.35">
      <c r="A39" s="142" t="s">
        <v>162</v>
      </c>
      <c r="B39" s="146"/>
      <c r="C39" s="146"/>
      <c r="E39" s="146"/>
      <c r="F39" s="146"/>
      <c r="G39" s="146"/>
      <c r="J39" s="146"/>
      <c r="K39" s="146"/>
      <c r="L39" s="146"/>
      <c r="N39" s="146"/>
      <c r="O39" s="146"/>
      <c r="P39" s="146"/>
      <c r="R39" s="146"/>
      <c r="S39" s="146"/>
      <c r="U39" s="146"/>
      <c r="V39" s="146"/>
      <c r="X39" s="146"/>
      <c r="Y39" s="146"/>
      <c r="Z39" s="146"/>
      <c r="AA39" s="146"/>
      <c r="AC39" s="146"/>
      <c r="AD39" s="146"/>
      <c r="AF39" s="146"/>
      <c r="AG39" s="146"/>
      <c r="AI39" s="146"/>
      <c r="AJ39" s="146"/>
      <c r="AL39" s="146"/>
      <c r="AM39" s="146"/>
      <c r="AO39" s="146"/>
      <c r="AS39" s="142" t="s">
        <v>162</v>
      </c>
    </row>
    <row r="40" spans="1:45" x14ac:dyDescent="0.35">
      <c r="A40" t="s">
        <v>16</v>
      </c>
      <c r="B40" s="144"/>
      <c r="C40" s="144"/>
      <c r="E40" s="144"/>
      <c r="F40" s="144"/>
      <c r="G40" s="145"/>
      <c r="J40" s="144"/>
      <c r="K40" s="144"/>
      <c r="L40" s="145"/>
      <c r="N40" s="144"/>
      <c r="O40" s="144"/>
      <c r="P40" s="145"/>
      <c r="R40" s="144"/>
      <c r="S40" s="144"/>
      <c r="U40" s="144"/>
      <c r="V40" s="144"/>
      <c r="X40" s="144"/>
      <c r="Y40" s="144"/>
      <c r="Z40" s="145"/>
      <c r="AA40" s="145"/>
      <c r="AC40" s="144"/>
      <c r="AD40" s="144"/>
      <c r="AF40" s="144"/>
      <c r="AG40" s="144"/>
      <c r="AI40" s="144"/>
      <c r="AJ40" s="144"/>
      <c r="AL40" s="144"/>
      <c r="AM40" s="144"/>
      <c r="AO40" s="144"/>
      <c r="AP40" s="151"/>
      <c r="AQ40" s="146"/>
      <c r="AS40" t="s">
        <v>16</v>
      </c>
    </row>
    <row r="41" spans="1:45" x14ac:dyDescent="0.35">
      <c r="B41" s="146"/>
      <c r="C41" s="146"/>
      <c r="E41" s="146"/>
      <c r="F41" s="146"/>
      <c r="G41" s="146"/>
      <c r="J41" s="146"/>
      <c r="K41" s="146"/>
      <c r="L41" s="146"/>
      <c r="N41" s="146"/>
      <c r="O41" s="146"/>
      <c r="P41" s="146"/>
      <c r="R41" s="146"/>
      <c r="S41" s="146"/>
      <c r="U41" s="146"/>
      <c r="V41" s="146"/>
      <c r="X41" s="146"/>
      <c r="Y41" s="146"/>
      <c r="Z41" s="146"/>
      <c r="AA41" s="146"/>
      <c r="AC41" s="146"/>
      <c r="AD41" s="146"/>
      <c r="AF41" s="146"/>
      <c r="AG41" s="146"/>
      <c r="AI41" s="146"/>
      <c r="AJ41" s="146"/>
      <c r="AL41" s="146"/>
      <c r="AM41" s="146"/>
      <c r="AO41" s="146"/>
    </row>
    <row r="42" spans="1:45" x14ac:dyDescent="0.35">
      <c r="A42" s="142" t="s">
        <v>163</v>
      </c>
      <c r="B42" s="146"/>
      <c r="C42" s="146"/>
      <c r="E42" s="146"/>
      <c r="F42" s="146"/>
      <c r="G42" s="146"/>
      <c r="J42" s="146"/>
      <c r="K42" s="146"/>
      <c r="L42" s="146"/>
      <c r="N42" s="146"/>
      <c r="O42" s="146"/>
      <c r="P42" s="146"/>
      <c r="R42" s="146"/>
      <c r="S42" s="146"/>
      <c r="U42" s="146"/>
      <c r="V42" s="146"/>
      <c r="X42" s="146"/>
      <c r="Y42" s="146"/>
      <c r="Z42" s="146"/>
      <c r="AA42" s="146"/>
      <c r="AC42" s="146"/>
      <c r="AD42" s="146"/>
      <c r="AF42" s="146"/>
      <c r="AG42" s="146"/>
      <c r="AI42" s="146"/>
      <c r="AJ42" s="146"/>
      <c r="AL42" s="146"/>
      <c r="AM42" s="146"/>
      <c r="AO42" s="146"/>
      <c r="AS42" s="142" t="s">
        <v>163</v>
      </c>
    </row>
    <row r="44" spans="1:45" x14ac:dyDescent="0.35">
      <c r="A44" t="s">
        <v>164</v>
      </c>
      <c r="AS44" t="s">
        <v>164</v>
      </c>
    </row>
    <row r="45" spans="1:45" x14ac:dyDescent="0.35">
      <c r="A45" s="142" t="s">
        <v>32</v>
      </c>
      <c r="B45" s="144"/>
      <c r="C45" s="144"/>
      <c r="E45" s="144"/>
      <c r="F45" s="144"/>
      <c r="G45" s="145"/>
      <c r="J45" s="144"/>
      <c r="K45" s="144"/>
      <c r="L45" s="145"/>
      <c r="N45" s="144"/>
      <c r="O45" s="144"/>
      <c r="P45" s="145"/>
      <c r="R45" s="144"/>
      <c r="S45" s="144"/>
      <c r="U45" s="144"/>
      <c r="V45" s="144"/>
      <c r="X45" s="144"/>
      <c r="Y45" s="144"/>
      <c r="Z45" s="145"/>
      <c r="AA45" s="145"/>
      <c r="AC45" s="144"/>
      <c r="AD45" s="144"/>
      <c r="AF45" s="144"/>
      <c r="AG45" s="144"/>
      <c r="AI45" s="144"/>
      <c r="AJ45" s="144"/>
      <c r="AL45" s="144"/>
      <c r="AM45" s="144"/>
      <c r="AO45" s="144"/>
      <c r="AP45" s="151"/>
      <c r="AQ45" s="146"/>
      <c r="AS45" s="142" t="s">
        <v>32</v>
      </c>
    </row>
    <row r="46" spans="1:45" x14ac:dyDescent="0.35">
      <c r="A46" s="142" t="s">
        <v>35</v>
      </c>
      <c r="B46" s="144"/>
      <c r="C46" s="144"/>
      <c r="E46" s="144"/>
      <c r="F46" s="144"/>
      <c r="G46" s="145"/>
      <c r="J46" s="144"/>
      <c r="K46" s="144"/>
      <c r="L46" s="145"/>
      <c r="N46" s="144"/>
      <c r="O46" s="144"/>
      <c r="P46" s="145"/>
      <c r="R46" s="144"/>
      <c r="S46" s="144"/>
      <c r="U46" s="144"/>
      <c r="V46" s="144"/>
      <c r="X46" s="144"/>
      <c r="Y46" s="144"/>
      <c r="Z46" s="145"/>
      <c r="AA46" s="145"/>
      <c r="AC46" s="144"/>
      <c r="AD46" s="144"/>
      <c r="AF46" s="144"/>
      <c r="AG46" s="144"/>
      <c r="AI46" s="144"/>
      <c r="AJ46" s="144"/>
      <c r="AL46" s="144"/>
      <c r="AM46" s="144"/>
      <c r="AO46" s="144"/>
      <c r="AP46" s="151"/>
      <c r="AQ46" s="146"/>
      <c r="AS46" s="142" t="s">
        <v>35</v>
      </c>
    </row>
    <row r="47" spans="1:45" x14ac:dyDescent="0.35">
      <c r="A47" t="s">
        <v>37</v>
      </c>
      <c r="B47" s="144">
        <v>45322</v>
      </c>
      <c r="C47" s="151"/>
      <c r="E47" s="144"/>
      <c r="F47" s="151"/>
      <c r="G47" s="146"/>
      <c r="J47" s="144"/>
      <c r="K47" s="151"/>
      <c r="L47" s="146"/>
      <c r="N47" s="144"/>
      <c r="O47" s="151"/>
      <c r="P47" s="146"/>
      <c r="R47" s="144"/>
      <c r="S47" s="151"/>
      <c r="U47" s="144"/>
      <c r="V47" s="151"/>
      <c r="X47" s="144"/>
      <c r="Y47" s="151"/>
      <c r="Z47" s="146"/>
      <c r="AA47" s="146"/>
      <c r="AC47" s="144"/>
      <c r="AD47" s="151"/>
      <c r="AF47" s="144"/>
      <c r="AG47" s="151"/>
      <c r="AI47" s="144"/>
      <c r="AJ47" s="151"/>
      <c r="AL47" s="144"/>
      <c r="AM47" s="144"/>
      <c r="AO47" s="144"/>
      <c r="AP47" s="151"/>
      <c r="AQ47" s="146"/>
      <c r="AS47" t="s">
        <v>37</v>
      </c>
    </row>
    <row r="48" spans="1:45" x14ac:dyDescent="0.35">
      <c r="A48" t="s">
        <v>39</v>
      </c>
      <c r="B48" s="144">
        <v>45320</v>
      </c>
      <c r="C48" s="144"/>
      <c r="E48" s="144"/>
      <c r="F48" s="144"/>
      <c r="G48" s="145"/>
      <c r="J48" s="144"/>
      <c r="K48" s="144"/>
      <c r="L48" s="145"/>
      <c r="N48" s="144"/>
      <c r="O48" s="144"/>
      <c r="P48" s="145"/>
      <c r="R48" s="144"/>
      <c r="S48" s="144"/>
      <c r="U48" s="144"/>
      <c r="V48" s="144"/>
      <c r="X48" s="144"/>
      <c r="Y48" s="144"/>
      <c r="Z48" s="145"/>
      <c r="AA48" s="145"/>
      <c r="AC48" s="144"/>
      <c r="AD48" s="144"/>
      <c r="AF48" s="144"/>
      <c r="AG48" s="144"/>
      <c r="AI48" s="144"/>
      <c r="AJ48" s="144"/>
      <c r="AL48" s="144"/>
      <c r="AM48" s="144"/>
      <c r="AO48" s="144"/>
      <c r="AP48" s="151"/>
      <c r="AQ48" s="146"/>
      <c r="AS48" t="s">
        <v>39</v>
      </c>
    </row>
    <row r="49" spans="1:45" x14ac:dyDescent="0.35">
      <c r="A49" t="s">
        <v>41</v>
      </c>
      <c r="B49" s="144">
        <v>45321</v>
      </c>
      <c r="C49" s="144"/>
      <c r="E49" s="144"/>
      <c r="F49" s="144"/>
      <c r="G49" s="145"/>
      <c r="J49" s="144"/>
      <c r="K49" s="144"/>
      <c r="L49" s="145"/>
      <c r="N49" s="144"/>
      <c r="O49" s="144"/>
      <c r="P49" s="145"/>
      <c r="R49" s="144"/>
      <c r="S49" s="144"/>
      <c r="U49" s="144"/>
      <c r="V49" s="144"/>
      <c r="X49" s="144"/>
      <c r="Y49" s="144"/>
      <c r="Z49" s="145"/>
      <c r="AA49" s="145"/>
      <c r="AC49" s="144"/>
      <c r="AD49" s="144"/>
      <c r="AF49" s="144"/>
      <c r="AG49" s="144"/>
      <c r="AI49" s="144"/>
      <c r="AJ49" s="144"/>
      <c r="AL49" s="144"/>
      <c r="AM49" s="144"/>
      <c r="AO49" s="144"/>
      <c r="AP49" s="151"/>
      <c r="AQ49" s="146"/>
      <c r="AS49" t="s">
        <v>41</v>
      </c>
    </row>
  </sheetData>
  <mergeCells count="12">
    <mergeCell ref="AO2:AP2"/>
    <mergeCell ref="B2:C2"/>
    <mergeCell ref="E2:F2"/>
    <mergeCell ref="J2:K2"/>
    <mergeCell ref="N2:O2"/>
    <mergeCell ref="R2:S2"/>
    <mergeCell ref="U2:V2"/>
    <mergeCell ref="X2:Y2"/>
    <mergeCell ref="AC2:AD2"/>
    <mergeCell ref="AF2:AG2"/>
    <mergeCell ref="AI2:AJ2"/>
    <mergeCell ref="AL2:A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1_QUINC</vt:lpstr>
      <vt:lpstr>2_QUINC</vt:lpstr>
      <vt:lpstr>HORE_MES</vt:lpstr>
      <vt:lpstr>DOM LIBR</vt:lpstr>
      <vt:lpstr>CUENTAS 1</vt:lpstr>
      <vt:lpstr>HOREX</vt:lpstr>
      <vt:lpstr>CUENTAS 2</vt:lpstr>
      <vt:lpstr>GRUPOS DE APOYO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2025-08-28T17:35:06Z</dcterms:modified>
</cp:coreProperties>
</file>