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/Documents/HG/Github/HG_Code_Bay/DelBay_summary/"/>
    </mc:Choice>
  </mc:AlternateContent>
  <xr:revisionPtr revIDLastSave="0" documentId="8_{96BFC6A1-C46B-8244-A4F2-55ECFF82B3E5}" xr6:coauthVersionLast="47" xr6:coauthVersionMax="47" xr10:uidLastSave="{00000000-0000-0000-0000-000000000000}"/>
  <bookViews>
    <workbookView xWindow="32080" yWindow="2200" windowWidth="46680" windowHeight="25540" activeTab="1" xr2:uid="{ACF35D8D-2529-3C47-9A60-FDBA074736B0}"/>
  </bookViews>
  <sheets>
    <sheet name="Caption" sheetId="2" r:id="rId1"/>
    <sheet name="Main table - angsd run" sheetId="3" r:id="rId2"/>
    <sheet name="Main table" sheetId="1" r:id="rId3"/>
    <sheet name="Sheet1" sheetId="4" r:id="rId4"/>
  </sheets>
  <definedNames>
    <definedName name="_xlnm._FilterDatabase" localSheetId="2" hidden="1">'Main table'!$A$1:$Y$190</definedName>
    <definedName name="_xlnm._FilterDatabase" localSheetId="1" hidden="1">'Main table - angsd run'!#REF!</definedName>
    <definedName name="_xlchart.v1.0" hidden="1">Sheet1!$A$1</definedName>
    <definedName name="_xlchart.v1.1" hidden="1">Sheet1!$A$2:$A$108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3" i="3" l="1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F103" i="3"/>
  <c r="L103" i="4"/>
  <c r="O333" i="4"/>
  <c r="S434" i="4"/>
  <c r="H190" i="1"/>
  <c r="F190" i="1"/>
  <c r="G8" i="4"/>
  <c r="F8" i="4"/>
  <c r="I3" i="4"/>
  <c r="D13" i="4"/>
  <c r="H7" i="4"/>
  <c r="I11" i="4"/>
  <c r="H11" i="4"/>
  <c r="I10" i="4"/>
  <c r="H10" i="4"/>
  <c r="I7" i="4"/>
  <c r="I6" i="4"/>
  <c r="H6" i="4"/>
  <c r="I2" i="4"/>
  <c r="H2" i="4"/>
  <c r="H3" i="4"/>
  <c r="A53" i="4"/>
  <c r="T102" i="3"/>
  <c r="Q102" i="3"/>
  <c r="G102" i="3"/>
  <c r="D102" i="3"/>
  <c r="T101" i="3"/>
  <c r="Q101" i="3"/>
  <c r="G101" i="3"/>
  <c r="D101" i="3"/>
  <c r="T100" i="3"/>
  <c r="Q100" i="3"/>
  <c r="G100" i="3"/>
  <c r="D100" i="3"/>
  <c r="T99" i="3"/>
  <c r="Q99" i="3"/>
  <c r="G99" i="3"/>
  <c r="D99" i="3"/>
  <c r="T98" i="3"/>
  <c r="Q98" i="3"/>
  <c r="G98" i="3"/>
  <c r="D98" i="3"/>
  <c r="T97" i="3"/>
  <c r="Q97" i="3"/>
  <c r="G97" i="3"/>
  <c r="D97" i="3"/>
  <c r="T96" i="3"/>
  <c r="Q96" i="3"/>
  <c r="G96" i="3"/>
  <c r="D96" i="3"/>
  <c r="T95" i="3"/>
  <c r="Q95" i="3"/>
  <c r="G95" i="3"/>
  <c r="D95" i="3"/>
  <c r="T94" i="3"/>
  <c r="Q94" i="3"/>
  <c r="G94" i="3"/>
  <c r="D94" i="3"/>
  <c r="T93" i="3"/>
  <c r="Q93" i="3"/>
  <c r="G93" i="3"/>
  <c r="D93" i="3"/>
  <c r="T92" i="3"/>
  <c r="Q92" i="3"/>
  <c r="G92" i="3"/>
  <c r="D92" i="3"/>
  <c r="T91" i="3"/>
  <c r="Q91" i="3"/>
  <c r="G91" i="3"/>
  <c r="D91" i="3"/>
  <c r="T90" i="3"/>
  <c r="Q90" i="3"/>
  <c r="G90" i="3"/>
  <c r="D90" i="3"/>
  <c r="T89" i="3"/>
  <c r="Q89" i="3"/>
  <c r="G89" i="3"/>
  <c r="D89" i="3"/>
  <c r="T88" i="3"/>
  <c r="Q88" i="3"/>
  <c r="G88" i="3"/>
  <c r="D88" i="3"/>
  <c r="T87" i="3"/>
  <c r="Q87" i="3"/>
  <c r="G87" i="3"/>
  <c r="D87" i="3"/>
  <c r="T86" i="3"/>
  <c r="Q86" i="3"/>
  <c r="G86" i="3"/>
  <c r="D86" i="3"/>
  <c r="T85" i="3"/>
  <c r="Q85" i="3"/>
  <c r="G85" i="3"/>
  <c r="D85" i="3"/>
  <c r="T84" i="3"/>
  <c r="Q84" i="3"/>
  <c r="G84" i="3"/>
  <c r="D84" i="3"/>
  <c r="T83" i="3"/>
  <c r="Q83" i="3"/>
  <c r="G83" i="3"/>
  <c r="D83" i="3"/>
  <c r="T82" i="3"/>
  <c r="Q82" i="3"/>
  <c r="G82" i="3"/>
  <c r="D82" i="3"/>
  <c r="T81" i="3"/>
  <c r="Q81" i="3"/>
  <c r="G81" i="3"/>
  <c r="D81" i="3"/>
  <c r="T80" i="3"/>
  <c r="Q80" i="3"/>
  <c r="G80" i="3"/>
  <c r="D80" i="3"/>
  <c r="T79" i="3"/>
  <c r="Q79" i="3"/>
  <c r="G79" i="3"/>
  <c r="D79" i="3"/>
  <c r="T78" i="3"/>
  <c r="Q78" i="3"/>
  <c r="G78" i="3"/>
  <c r="D78" i="3"/>
  <c r="T77" i="3"/>
  <c r="Q77" i="3"/>
  <c r="G77" i="3"/>
  <c r="D77" i="3"/>
  <c r="T76" i="3"/>
  <c r="Q76" i="3"/>
  <c r="G76" i="3"/>
  <c r="D76" i="3"/>
  <c r="T75" i="3"/>
  <c r="Q75" i="3"/>
  <c r="G75" i="3"/>
  <c r="D75" i="3"/>
  <c r="T74" i="3"/>
  <c r="Q74" i="3"/>
  <c r="G74" i="3"/>
  <c r="D74" i="3"/>
  <c r="T73" i="3"/>
  <c r="Q73" i="3"/>
  <c r="G73" i="3"/>
  <c r="D73" i="3"/>
  <c r="T72" i="3"/>
  <c r="Q72" i="3"/>
  <c r="G72" i="3"/>
  <c r="D72" i="3"/>
  <c r="T71" i="3"/>
  <c r="Q71" i="3"/>
  <c r="G71" i="3"/>
  <c r="D71" i="3"/>
  <c r="T70" i="3"/>
  <c r="Q70" i="3"/>
  <c r="G70" i="3"/>
  <c r="D70" i="3"/>
  <c r="T69" i="3"/>
  <c r="Q69" i="3"/>
  <c r="G69" i="3"/>
  <c r="D69" i="3"/>
  <c r="T68" i="3"/>
  <c r="Q68" i="3"/>
  <c r="G68" i="3"/>
  <c r="D68" i="3"/>
  <c r="T67" i="3"/>
  <c r="Q67" i="3"/>
  <c r="G67" i="3"/>
  <c r="D67" i="3"/>
  <c r="T66" i="3"/>
  <c r="Q66" i="3"/>
  <c r="G66" i="3"/>
  <c r="D66" i="3"/>
  <c r="T65" i="3"/>
  <c r="Q65" i="3"/>
  <c r="G65" i="3"/>
  <c r="D65" i="3"/>
  <c r="T64" i="3"/>
  <c r="Q64" i="3"/>
  <c r="G64" i="3"/>
  <c r="D64" i="3"/>
  <c r="T63" i="3"/>
  <c r="Q63" i="3"/>
  <c r="G63" i="3"/>
  <c r="D63" i="3"/>
  <c r="T62" i="3"/>
  <c r="Q62" i="3"/>
  <c r="G62" i="3"/>
  <c r="D62" i="3"/>
  <c r="T61" i="3"/>
  <c r="Q61" i="3"/>
  <c r="G61" i="3"/>
  <c r="D61" i="3"/>
  <c r="T60" i="3"/>
  <c r="Q60" i="3"/>
  <c r="G60" i="3"/>
  <c r="D60" i="3"/>
  <c r="T59" i="3"/>
  <c r="Q59" i="3"/>
  <c r="G59" i="3"/>
  <c r="D59" i="3"/>
  <c r="T58" i="3"/>
  <c r="Q58" i="3"/>
  <c r="G58" i="3"/>
  <c r="D58" i="3"/>
  <c r="T57" i="3"/>
  <c r="Q57" i="3"/>
  <c r="G57" i="3"/>
  <c r="D57" i="3"/>
  <c r="T56" i="3"/>
  <c r="Q56" i="3"/>
  <c r="G56" i="3"/>
  <c r="D56" i="3"/>
  <c r="T55" i="3"/>
  <c r="Q55" i="3"/>
  <c r="G55" i="3"/>
  <c r="D55" i="3"/>
  <c r="T54" i="3"/>
  <c r="Q54" i="3"/>
  <c r="G54" i="3"/>
  <c r="D54" i="3"/>
  <c r="T53" i="3"/>
  <c r="Q53" i="3"/>
  <c r="G53" i="3"/>
  <c r="D53" i="3"/>
  <c r="T52" i="3"/>
  <c r="Q52" i="3"/>
  <c r="G52" i="3"/>
  <c r="D52" i="3"/>
  <c r="T51" i="3"/>
  <c r="Q51" i="3"/>
  <c r="G51" i="3"/>
  <c r="D51" i="3"/>
  <c r="T50" i="3"/>
  <c r="Q50" i="3"/>
  <c r="G50" i="3"/>
  <c r="D50" i="3"/>
  <c r="T49" i="3"/>
  <c r="Q49" i="3"/>
  <c r="G49" i="3"/>
  <c r="D49" i="3"/>
  <c r="T48" i="3"/>
  <c r="Q48" i="3"/>
  <c r="G48" i="3"/>
  <c r="D48" i="3"/>
  <c r="T47" i="3"/>
  <c r="Q47" i="3"/>
  <c r="G47" i="3"/>
  <c r="D47" i="3"/>
  <c r="T46" i="3"/>
  <c r="Q46" i="3"/>
  <c r="G46" i="3"/>
  <c r="D46" i="3"/>
  <c r="T45" i="3"/>
  <c r="Q45" i="3"/>
  <c r="G45" i="3"/>
  <c r="D45" i="3"/>
  <c r="T44" i="3"/>
  <c r="Q44" i="3"/>
  <c r="G44" i="3"/>
  <c r="D44" i="3"/>
  <c r="T43" i="3"/>
  <c r="Q43" i="3"/>
  <c r="G43" i="3"/>
  <c r="D43" i="3"/>
  <c r="T42" i="3"/>
  <c r="Q42" i="3"/>
  <c r="G42" i="3"/>
  <c r="D42" i="3"/>
  <c r="T41" i="3"/>
  <c r="Q41" i="3"/>
  <c r="G41" i="3"/>
  <c r="D41" i="3"/>
  <c r="T40" i="3"/>
  <c r="Q40" i="3"/>
  <c r="G40" i="3"/>
  <c r="D40" i="3"/>
  <c r="T39" i="3"/>
  <c r="Q39" i="3"/>
  <c r="G39" i="3"/>
  <c r="D39" i="3"/>
  <c r="T38" i="3"/>
  <c r="Q38" i="3"/>
  <c r="G38" i="3"/>
  <c r="D38" i="3"/>
  <c r="T37" i="3"/>
  <c r="Q37" i="3"/>
  <c r="G37" i="3"/>
  <c r="D37" i="3"/>
  <c r="T36" i="3"/>
  <c r="Q36" i="3"/>
  <c r="G36" i="3"/>
  <c r="D36" i="3"/>
  <c r="T35" i="3"/>
  <c r="Q35" i="3"/>
  <c r="G35" i="3"/>
  <c r="D35" i="3"/>
  <c r="T34" i="3"/>
  <c r="Q34" i="3"/>
  <c r="G34" i="3"/>
  <c r="D34" i="3"/>
  <c r="T33" i="3"/>
  <c r="Q33" i="3"/>
  <c r="G33" i="3"/>
  <c r="D33" i="3"/>
  <c r="T32" i="3"/>
  <c r="Q32" i="3"/>
  <c r="G32" i="3"/>
  <c r="D32" i="3"/>
  <c r="T31" i="3"/>
  <c r="Q31" i="3"/>
  <c r="G31" i="3"/>
  <c r="D31" i="3"/>
  <c r="T30" i="3"/>
  <c r="Q30" i="3"/>
  <c r="G30" i="3"/>
  <c r="D30" i="3"/>
  <c r="T29" i="3"/>
  <c r="Q29" i="3"/>
  <c r="G29" i="3"/>
  <c r="D29" i="3"/>
  <c r="T28" i="3"/>
  <c r="Q28" i="3"/>
  <c r="G28" i="3"/>
  <c r="D28" i="3"/>
  <c r="T27" i="3"/>
  <c r="Q27" i="3"/>
  <c r="G27" i="3"/>
  <c r="D27" i="3"/>
  <c r="T26" i="3"/>
  <c r="Q26" i="3"/>
  <c r="G26" i="3"/>
  <c r="D26" i="3"/>
  <c r="T25" i="3"/>
  <c r="Q25" i="3"/>
  <c r="G25" i="3"/>
  <c r="D25" i="3"/>
  <c r="T24" i="3"/>
  <c r="Q24" i="3"/>
  <c r="G24" i="3"/>
  <c r="D24" i="3"/>
  <c r="T23" i="3"/>
  <c r="Q23" i="3"/>
  <c r="G23" i="3"/>
  <c r="D23" i="3"/>
  <c r="T22" i="3"/>
  <c r="Q22" i="3"/>
  <c r="G22" i="3"/>
  <c r="D22" i="3"/>
  <c r="T21" i="3"/>
  <c r="Q21" i="3"/>
  <c r="G21" i="3"/>
  <c r="D21" i="3"/>
  <c r="T20" i="3"/>
  <c r="Q20" i="3"/>
  <c r="G20" i="3"/>
  <c r="D20" i="3"/>
  <c r="T19" i="3"/>
  <c r="Q19" i="3"/>
  <c r="G19" i="3"/>
  <c r="D19" i="3"/>
  <c r="T18" i="3"/>
  <c r="Q18" i="3"/>
  <c r="G18" i="3"/>
  <c r="D18" i="3"/>
  <c r="T17" i="3"/>
  <c r="Q17" i="3"/>
  <c r="G17" i="3"/>
  <c r="D17" i="3"/>
  <c r="T16" i="3"/>
  <c r="Q16" i="3"/>
  <c r="G16" i="3"/>
  <c r="D16" i="3"/>
  <c r="T15" i="3"/>
  <c r="Q15" i="3"/>
  <c r="G15" i="3"/>
  <c r="D15" i="3"/>
  <c r="T14" i="3"/>
  <c r="Q14" i="3"/>
  <c r="G14" i="3"/>
  <c r="D14" i="3"/>
  <c r="T13" i="3"/>
  <c r="Q13" i="3"/>
  <c r="G13" i="3"/>
  <c r="D13" i="3"/>
  <c r="T12" i="3"/>
  <c r="Q12" i="3"/>
  <c r="G12" i="3"/>
  <c r="D12" i="3"/>
  <c r="T11" i="3"/>
  <c r="Q11" i="3"/>
  <c r="G11" i="3"/>
  <c r="D11" i="3"/>
  <c r="T10" i="3"/>
  <c r="Q10" i="3"/>
  <c r="G10" i="3"/>
  <c r="D10" i="3"/>
  <c r="T9" i="3"/>
  <c r="Q9" i="3"/>
  <c r="G9" i="3"/>
  <c r="D9" i="3"/>
  <c r="T8" i="3"/>
  <c r="Q8" i="3"/>
  <c r="G8" i="3"/>
  <c r="D8" i="3"/>
  <c r="T7" i="3"/>
  <c r="Q7" i="3"/>
  <c r="G7" i="3"/>
  <c r="D7" i="3"/>
  <c r="T6" i="3"/>
  <c r="Q6" i="3"/>
  <c r="G6" i="3"/>
  <c r="D6" i="3"/>
  <c r="T5" i="3"/>
  <c r="Q5" i="3"/>
  <c r="G5" i="3"/>
  <c r="D5" i="3"/>
  <c r="T4" i="3"/>
  <c r="Q4" i="3"/>
  <c r="G4" i="3"/>
  <c r="D4" i="3"/>
  <c r="T3" i="3"/>
  <c r="Q3" i="3"/>
  <c r="G3" i="3"/>
  <c r="D3" i="3"/>
  <c r="T2" i="3"/>
  <c r="Q2" i="3"/>
  <c r="G2" i="3"/>
  <c r="D2" i="3"/>
  <c r="T2" i="1"/>
  <c r="H189" i="1" l="1"/>
  <c r="I189" i="1"/>
  <c r="J189" i="1"/>
  <c r="K189" i="1"/>
  <c r="L189" i="1"/>
  <c r="M189" i="1"/>
  <c r="N189" i="1"/>
  <c r="O189" i="1"/>
  <c r="P189" i="1"/>
  <c r="R189" i="1"/>
  <c r="S189" i="1"/>
  <c r="U189" i="1"/>
  <c r="V189" i="1"/>
  <c r="F189" i="1"/>
  <c r="W189" i="1"/>
  <c r="X189" i="1"/>
  <c r="Y189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2" i="1"/>
  <c r="Q189" i="1" s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  <c r="G189" i="1" l="1"/>
  <c r="T189" i="1"/>
</calcChain>
</file>

<file path=xl/sharedStrings.xml><?xml version="1.0" encoding="utf-8"?>
<sst xmlns="http://schemas.openxmlformats.org/spreadsheetml/2006/main" count="2092" uniqueCount="901">
  <si>
    <t>Sample</t>
  </si>
  <si>
    <t>Survivor</t>
  </si>
  <si>
    <t>Population</t>
  </si>
  <si>
    <t>Library_Flowcell_Lane</t>
  </si>
  <si>
    <t>Raw reads</t>
  </si>
  <si>
    <t>Raw read in pair</t>
  </si>
  <si>
    <t>Q20(%)</t>
  </si>
  <si>
    <t>Q30(%)</t>
  </si>
  <si>
    <t>GC(%)</t>
  </si>
  <si>
    <t>Cv102</t>
  </si>
  <si>
    <t>N</t>
  </si>
  <si>
    <t>CKDL210000056-1a-AK16446-AK17095_HNMTKDSXY_L4</t>
  </si>
  <si>
    <t>Cv102_REF_1_4</t>
  </si>
  <si>
    <t>Cv104</t>
  </si>
  <si>
    <t>Y</t>
  </si>
  <si>
    <t>CKDL210000056-1a-AK19832-AK11689_HNMTKDSXY_L4</t>
  </si>
  <si>
    <t>Cv104_CHR_1_4</t>
  </si>
  <si>
    <t>Cv105</t>
  </si>
  <si>
    <t>CKDL210000056-1a-AK11429-AK11386_HNMTKDSXY_L4</t>
  </si>
  <si>
    <t>Cv105_REF_1_4</t>
  </si>
  <si>
    <t>Cv112</t>
  </si>
  <si>
    <t>CKDL210000056-1a-AK11518-AK11461_HNMTKDSXY_L4</t>
  </si>
  <si>
    <t>Cv112_REF_1_4</t>
  </si>
  <si>
    <t>Cv115</t>
  </si>
  <si>
    <t>CKDL210000056-1a-AK11205-AK11725_HNMTKDSXY_L4</t>
  </si>
  <si>
    <t>Cv115_CHR_1_4</t>
  </si>
  <si>
    <t>Cv121</t>
  </si>
  <si>
    <t>CKDL210000056-1a-AK11299-AK97_HNMTKDSXY_L4</t>
  </si>
  <si>
    <t>Cv121_CHR_1_4</t>
  </si>
  <si>
    <t>Cv125</t>
  </si>
  <si>
    <t>CKDL210000056-1a-AK12632-AK17411_HNMTKDSXY_L4</t>
  </si>
  <si>
    <t>Cv125_CHR_1_4</t>
  </si>
  <si>
    <t>Cv128</t>
  </si>
  <si>
    <t>CKDL210000056-1a-AK14449-AK11235_HNMTKDSXY_L4</t>
  </si>
  <si>
    <t>Cv128_CHR_1_4</t>
  </si>
  <si>
    <t>Cv129</t>
  </si>
  <si>
    <t>CKDL210000056-1a-AK11607-AK5130_HNMTKDSXY_L4</t>
  </si>
  <si>
    <t>Cv129_CHR_1_4</t>
  </si>
  <si>
    <t>Cv133</t>
  </si>
  <si>
    <t>CKDL210000056-1a-AK9800-AK11359_HNMTKDSXY_L4</t>
  </si>
  <si>
    <t>Cv133_REF_1_4</t>
  </si>
  <si>
    <t>Cv135</t>
  </si>
  <si>
    <t>CKDL210000056-1a-AK17115-AK11421_HNMTKDSXY_L4</t>
  </si>
  <si>
    <t>Cv135_REF_1_4</t>
  </si>
  <si>
    <t>Cv136</t>
  </si>
  <si>
    <t>CKDL210000056-1a-AK19833-AK11292_HNMTKDSXY_L4</t>
  </si>
  <si>
    <t>Cv136_CHR_1_4</t>
  </si>
  <si>
    <t>Cv139</t>
  </si>
  <si>
    <t>CKDL210000056-1a-AK12640-AK17416_HNMTKDSXY_L4</t>
  </si>
  <si>
    <t>Cv139_CHR_1_4</t>
  </si>
  <si>
    <t>Cv142</t>
  </si>
  <si>
    <t>CKDL210000056-1a-AK17131-AK11357_HNMTKDSXY_L4</t>
  </si>
  <si>
    <t>Cv142_CHR_1_4</t>
  </si>
  <si>
    <t>Cv147</t>
  </si>
  <si>
    <t>CKDL210000056-1a-AK11642-AK11432_HNMTKDSXY_L4</t>
  </si>
  <si>
    <t>Cv147_REF_1_4</t>
  </si>
  <si>
    <t>Cv15</t>
  </si>
  <si>
    <t>CKDL210000056-1a-AK19829-AK11642_HNMTKDSXY_L4</t>
  </si>
  <si>
    <t>Cv15_CHR_1_4</t>
  </si>
  <si>
    <t>Cv150</t>
  </si>
  <si>
    <t>CKDL210000056-1a-AK19834-AK8485_HNMTKDSXY_L4</t>
  </si>
  <si>
    <t>Cv150_CHR_1_4</t>
  </si>
  <si>
    <t>Cv161</t>
  </si>
  <si>
    <t>CKDL210000056-1a-AK17136-AK11664_HNMTKDSXY_L4</t>
  </si>
  <si>
    <t>Cv161_REF_1_4</t>
  </si>
  <si>
    <t>Cv162</t>
  </si>
  <si>
    <t>CKDL210000056-1a-AK11592-AK11509_HNMTKDSXY_L4</t>
  </si>
  <si>
    <t>Cv162_CHR_1_4</t>
  </si>
  <si>
    <t>Cv164</t>
  </si>
  <si>
    <t>CKDL210000056-1a-AK17417-AK17418_HNMTKDSXY_L4</t>
  </si>
  <si>
    <t>Cv164_CHR_1_4</t>
  </si>
  <si>
    <t>Cv165</t>
  </si>
  <si>
    <t>CKDL210000056-1a-AK2292-AK11709_HNMTKDSXY_L4</t>
  </si>
  <si>
    <t>Cv165_CHR_1_4</t>
  </si>
  <si>
    <t>Cv169</t>
  </si>
  <si>
    <t>CKDL210000056-1a-AK17067-AK4527_HNMTKDSXY_L4</t>
  </si>
  <si>
    <t>Cv169_REF_1_4</t>
  </si>
  <si>
    <t>Cv171</t>
  </si>
  <si>
    <t>CKDL210000056-1a-AK12661-AK11350_HNMTKDSXY_L4</t>
  </si>
  <si>
    <t>Cv171_REF_1_4</t>
  </si>
  <si>
    <t>Cv174</t>
  </si>
  <si>
    <t>CKDL210000056-1a-AK19828-AK11496_HNMTKDSXY_L4</t>
  </si>
  <si>
    <t>Cv174_REF_1_4</t>
  </si>
  <si>
    <t>Cv178</t>
  </si>
  <si>
    <t>CKDL210000056-1a-AK7993-AK11705_HNMTKDSXY_L4</t>
  </si>
  <si>
    <t>Cv178_REF_1_4</t>
  </si>
  <si>
    <t>Cv179</t>
  </si>
  <si>
    <t>CKDL210000056-1a-AK19835-AK11159_HNMTKDSXY_L4</t>
  </si>
  <si>
    <t>Cv179_CHR_1_4</t>
  </si>
  <si>
    <t>Cv180</t>
  </si>
  <si>
    <t>CKDL210000056-1a-AK12655-AK16446_HNMTKDSXY_L4</t>
  </si>
  <si>
    <t>Cv180_CHR_1_4</t>
  </si>
  <si>
    <t>Cv181</t>
  </si>
  <si>
    <t>CKDL210000056-1a-AK11307-AK17100_HNMTKDSXY_L4</t>
  </si>
  <si>
    <t>Cv181_REF_1_4</t>
  </si>
  <si>
    <t>Cv183</t>
  </si>
  <si>
    <t>CKDL210000056-1a-AK2559-AK11189_HNMTKDSXY_L4</t>
  </si>
  <si>
    <t>Cv183_REF_1_4</t>
  </si>
  <si>
    <t>Cv188</t>
  </si>
  <si>
    <t>CKDL210000056-1a-AK11311-AK3482_HNMTKDSXY_L4</t>
  </si>
  <si>
    <t>Cv188_CHR_1_4</t>
  </si>
  <si>
    <t>Cv19</t>
  </si>
  <si>
    <t>CKDL210000056-1a-AK11682-AK11332_HNMTKDSXY_L4</t>
  </si>
  <si>
    <t>Cv19_CHR_1_4</t>
  </si>
  <si>
    <t>Cv193</t>
  </si>
  <si>
    <t>CKDL210000056-1a-AK11364-AK13183_HNMTKDSXY_L4</t>
  </si>
  <si>
    <t>Cv193_REF_1_4</t>
  </si>
  <si>
    <t>Cv194</t>
  </si>
  <si>
    <t>CKDL210000056-1a-AK12644-AK11597_HNMTKDSXY_L4</t>
  </si>
  <si>
    <t>Cv194_REF_1_4</t>
  </si>
  <si>
    <t>Cv199</t>
  </si>
  <si>
    <t>CKDL210000056-1a-AK11140-A4_HNMTKDSXY_L4</t>
  </si>
  <si>
    <t>Cv199_CHR_1_4</t>
  </si>
  <si>
    <t>Cv20</t>
  </si>
  <si>
    <t>CKDL210000056-1a-AK11693-AK11463_HNMTKDSXY_L4</t>
  </si>
  <si>
    <t>Cv20_REF_1_4</t>
  </si>
  <si>
    <t>Cv203</t>
  </si>
  <si>
    <t>CKDL210000056-1a-AK18848-AK11569_HNMTKDSXY_L4</t>
  </si>
  <si>
    <t>Cv203_REF_1_4</t>
  </si>
  <si>
    <t>Cv209</t>
  </si>
  <si>
    <t>CKDL210000056-1a-AK11583-AK12659_HNMTKDSXY_L4</t>
  </si>
  <si>
    <t>Cv209_REF_1_4</t>
  </si>
  <si>
    <t>Cv213</t>
  </si>
  <si>
    <t>CKDL210000056-1a-AK11233-AK11205_HNMTKDSXY_L4</t>
  </si>
  <si>
    <t>Cv213_REF_1_4</t>
  </si>
  <si>
    <t>Cv214</t>
  </si>
  <si>
    <t>CKDL210000056-1a-5UDI911-AK11203_HNMTKDSXY_L4</t>
  </si>
  <si>
    <t>Cv214_REF_1_4</t>
  </si>
  <si>
    <t>Cv216</t>
  </si>
  <si>
    <t>CKDL210000056-1a-AK11323-AK11110_HNMTKDSXY_L4</t>
  </si>
  <si>
    <t>Cv216_CHR_1_4</t>
  </si>
  <si>
    <t>Cv218</t>
  </si>
  <si>
    <t>CKDL210000056-1a-7UDI280-AK11167_HNMTKDSXY_L4</t>
  </si>
  <si>
    <t>Cv218_REF_1_4</t>
  </si>
  <si>
    <t>Cv220</t>
  </si>
  <si>
    <t>CKDL210000056-1a-AK11181-AK12536_HNMTKDSXY_L4</t>
  </si>
  <si>
    <t>Cv220_CHR_1_4</t>
  </si>
  <si>
    <t>Cv226</t>
  </si>
  <si>
    <t>CKDL210000056-1a-AK6706-AK17115_HNMTKDSXY_L4</t>
  </si>
  <si>
    <t>Cv226_REF_1_4</t>
  </si>
  <si>
    <t>Cv230</t>
  </si>
  <si>
    <t>CKDL210000056-1a-AK11172-5UDI1027_HNMTKDSXY_L4</t>
  </si>
  <si>
    <t>Cv230_CHR_1_4</t>
  </si>
  <si>
    <t>Cv240</t>
  </si>
  <si>
    <t>CKDL210000056-1a-AK11347-AK16449_HNMTKDSXY_L4</t>
  </si>
  <si>
    <t>Cv240_CHR_1_4</t>
  </si>
  <si>
    <t>Cv241</t>
  </si>
  <si>
    <t>CKDL210000056-1a-AK11273-AK7478_HNMTKDSXY_L4</t>
  </si>
  <si>
    <t>Cv241_CHR_1_4</t>
  </si>
  <si>
    <t>Cv242</t>
  </si>
  <si>
    <t>CKDL210000056-1a-AK11317-AK16450_HNMTKDSXY_L4</t>
  </si>
  <si>
    <t>Cv242_CHR_1_4</t>
  </si>
  <si>
    <t>Cv243</t>
  </si>
  <si>
    <t>CKDL210000056-1a-AK11571-AK9536_HNMTKDSXY_L4</t>
  </si>
  <si>
    <t>Cv243_REF_1_4</t>
  </si>
  <si>
    <t>Cv247</t>
  </si>
  <si>
    <t>CKDL210000056-1a-AK11371-AK11185_HNMTKDSXY_L4</t>
  </si>
  <si>
    <t>Cv247_CHR_1_4</t>
  </si>
  <si>
    <t>Cv249</t>
  </si>
  <si>
    <t>CKDL210000056-1a-AK17125-AK11150_HNMTKDSXY_L4</t>
  </si>
  <si>
    <t>Cv249_CHR_1_4</t>
  </si>
  <si>
    <t>Cv257</t>
  </si>
  <si>
    <t>CKDL210000056-1a-AK11271-AK15638_HNMTKDSXY_L4</t>
  </si>
  <si>
    <t>Cv257_REF_1_4</t>
  </si>
  <si>
    <t>Cv259</t>
  </si>
  <si>
    <t>CKDL210000056-1a-AK7618-AK13493_HNMTKDSXY_L4</t>
  </si>
  <si>
    <t>Cv259_CHR_1_4</t>
  </si>
  <si>
    <t>Cv261</t>
  </si>
  <si>
    <t>CKDL210000056-1a-AK18849-AK11198_HNMTKDSXY_L4</t>
  </si>
  <si>
    <t>Cv261_REF_1_4</t>
  </si>
  <si>
    <t>Cv263</t>
  </si>
  <si>
    <t>CKDL210000056-1a-AK11614-AK11521_HNMTKDSXY_L4</t>
  </si>
  <si>
    <t>Cv263_CHR_1_4</t>
  </si>
  <si>
    <t>Cv268</t>
  </si>
  <si>
    <t>CKDL210000056-1a-AK17117-AK17118_HNMTKDSXY_L4</t>
  </si>
  <si>
    <t>Cv268_REF_1_4</t>
  </si>
  <si>
    <t>Cv27</t>
  </si>
  <si>
    <t>CKDL210000056-1a-AK12636-AK11392_HNMTKDSXY_L4</t>
  </si>
  <si>
    <t>Cv27_REF_1_4</t>
  </si>
  <si>
    <t>Cv270</t>
  </si>
  <si>
    <t>CKDL210000056-1a-AK11332-AK12653_HNMTKDSXY_L4</t>
  </si>
  <si>
    <t>Cv270_CHR_1_4</t>
  </si>
  <si>
    <t>Cv275</t>
  </si>
  <si>
    <t>CKDL210000056-1a-AK11196-AK11525_HNMTKDSXY_L4</t>
  </si>
  <si>
    <t>Cv275_REF_1_4</t>
  </si>
  <si>
    <t>Cv277</t>
  </si>
  <si>
    <t>CKDL210000056-1a-AK11331-AK6117_HNMTKDSXY_L4</t>
  </si>
  <si>
    <t>Cv277_CHR_1_4</t>
  </si>
  <si>
    <t>Cv278</t>
  </si>
  <si>
    <t>CKDL210000056-1a-AK11263-AK17119_HNMTKDSXY_L4</t>
  </si>
  <si>
    <t>Cv278_REF_1_4</t>
  </si>
  <si>
    <t>Cv279</t>
  </si>
  <si>
    <t>CKDL210000056-1a-AK5781-7UDI1504_HNMTKDSXY_L4</t>
  </si>
  <si>
    <t>Cv279_CHR_1_4</t>
  </si>
  <si>
    <t>Cv28</t>
  </si>
  <si>
    <t>CKDL210000056-1a-AK17024-AK11623_HNMTKDSXY_L4</t>
  </si>
  <si>
    <t>Cv28_CHR_1_4</t>
  </si>
  <si>
    <t>Cv283</t>
  </si>
  <si>
    <t>CKDL210000056-1a-AK9674-AK4547_HNMTKDSXY_L4</t>
  </si>
  <si>
    <t>Cv283_REF_1_4</t>
  </si>
  <si>
    <t>Cv290</t>
  </si>
  <si>
    <t>CKDL210000056-1a-AK11279-AK12787_HNMTKDSXY_L4</t>
  </si>
  <si>
    <t>Cv290_CHR_1_4</t>
  </si>
  <si>
    <t>Cv294</t>
  </si>
  <si>
    <t>CKDL210000056-1a-AK11290-AK17125_HNMTKDSXY_L4</t>
  </si>
  <si>
    <t>Cv294_CHR_1_4</t>
  </si>
  <si>
    <t>Cv295</t>
  </si>
  <si>
    <t>CKDL210000056-1a-AK9081-AK17121_HNMTKDSXY_L4</t>
  </si>
  <si>
    <t>Cv295_REF_1_4</t>
  </si>
  <si>
    <t>Cv299</t>
  </si>
  <si>
    <t>CKDL210000056-1a-AK11253-AK17126_HNMTKDSXY_L4</t>
  </si>
  <si>
    <t>Cv299_CHR_1_4</t>
  </si>
  <si>
    <t>Cv300</t>
  </si>
  <si>
    <t>CKDL210000056-1a-AK5729-AK11176_HNMTKDSXY_L4</t>
  </si>
  <si>
    <t>Cv300_CHR_1_4</t>
  </si>
  <si>
    <t>Cv301</t>
  </si>
  <si>
    <t>CKDL210000056-1a-AK11313-AK12644_HNMTKDSXY_L4</t>
  </si>
  <si>
    <t>Cv301_REF_1_4</t>
  </si>
  <si>
    <t>Cv304</t>
  </si>
  <si>
    <t>CKDL210000056-1a-AK529-AK11213_HNMTKDSXY_L4</t>
  </si>
  <si>
    <t>Cv304_CHR_1_4</t>
  </si>
  <si>
    <t>Cv305</t>
  </si>
  <si>
    <t>CKDL210000056-1a-AK11110-AK11165_HNMTKDSXY_L4</t>
  </si>
  <si>
    <t>Cv305_REF_1_4</t>
  </si>
  <si>
    <t>Cv311</t>
  </si>
  <si>
    <t>CKDL210000056-1a-AK11286-AK12642_HNMTKDSXY_L4</t>
  </si>
  <si>
    <t>Cv311_CHR_1_4</t>
  </si>
  <si>
    <t>Cv315</t>
  </si>
  <si>
    <t>CKDL210000056-1a-AK12652-AK6706_HNMTKDSXY_L4</t>
  </si>
  <si>
    <t>Cv315_REF_1_4</t>
  </si>
  <si>
    <t>Cv316</t>
  </si>
  <si>
    <t>CKDL210000056-1a-AK1874-AK17128_HNMTKDSXY_L4</t>
  </si>
  <si>
    <t>Cv316_CHR_1_4</t>
  </si>
  <si>
    <t>Cv318</t>
  </si>
  <si>
    <t>CKDL210000056-1a-AK11275-AK17129_HNMTKDSXY_L4</t>
  </si>
  <si>
    <t>Cv318_CHR_1_4</t>
  </si>
  <si>
    <t>Cv321</t>
  </si>
  <si>
    <t>CKDL210000056-1a-AK11301-AK11140_HNMTKDSXY_L4</t>
  </si>
  <si>
    <t>Cv321_REF_1_4</t>
  </si>
  <si>
    <t>Cv326</t>
  </si>
  <si>
    <t>CKDL210000056-1a-AK11207-AK17130_HNMTKDSXY_L4</t>
  </si>
  <si>
    <t>Cv326_CHR_1_4</t>
  </si>
  <si>
    <t>Cv328</t>
  </si>
  <si>
    <t>CKDL210000056-1a-AK11169-AK11138_HNMTKDSXY_L4</t>
  </si>
  <si>
    <t>Cv328_REF_1_4</t>
  </si>
  <si>
    <t>Cv33</t>
  </si>
  <si>
    <t>CKDL210000056-1a-AK11478-AK729_HNMTKDSXY_L4</t>
  </si>
  <si>
    <t>Cv33_REF_1_4</t>
  </si>
  <si>
    <t>Cv330</t>
  </si>
  <si>
    <t>CKDL210000056-1a-AK11167-AK13894_HNMTKDSXY_L4</t>
  </si>
  <si>
    <t>Cv330_REF_1_4</t>
  </si>
  <si>
    <t>Cv331</t>
  </si>
  <si>
    <t>CKDL210000056-1a-AK11226-AK17131_HNMTKDSXY_L4</t>
  </si>
  <si>
    <t>Cv331_CHR_1_4</t>
  </si>
  <si>
    <t>Cv332</t>
  </si>
  <si>
    <t>CKDL210000056-1a-AK11142-AK10623_HNMTKDSXY_L4</t>
  </si>
  <si>
    <t>Cv332_REF_1_4</t>
  </si>
  <si>
    <t>Cv348</t>
  </si>
  <si>
    <t>CKDL210000056-1a-AK11590-AK17132_HNMTKDSXY_L4</t>
  </si>
  <si>
    <t>Cv348_CHR_1_4</t>
  </si>
  <si>
    <t>Cv35</t>
  </si>
  <si>
    <t>CKDL210000056-1a-AK11719-AK11368_HNMTKDSXY_L4</t>
  </si>
  <si>
    <t>Cv35_REF_1_4</t>
  </si>
  <si>
    <t>Cv39</t>
  </si>
  <si>
    <t>CKDL210000056-1a-AK9879-AK11366_HNMTKDSXY_L4</t>
  </si>
  <si>
    <t>Cv39_REF_1_4</t>
  </si>
  <si>
    <t>Cv41</t>
  </si>
  <si>
    <t>CKDL210000056-1a-AK6117-AK5534_HNMTKDSXY_L4</t>
  </si>
  <si>
    <t>Cv41_CHR_1_4</t>
  </si>
  <si>
    <t>Cv42</t>
  </si>
  <si>
    <t>CKDL210000056-1a-AK11441-AK11607_HNMTKDSXY_L4</t>
  </si>
  <si>
    <t>Cv42_REF_1_4</t>
  </si>
  <si>
    <t>Cv44</t>
  </si>
  <si>
    <t>CKDL210000056-1a-AK10551-AK11695_HNMTKDSXY_L4</t>
  </si>
  <si>
    <t>Cv44_CHR_1_4</t>
  </si>
  <si>
    <t>Cv47</t>
  </si>
  <si>
    <t>CKDL210000056-1a-AK19830-AK7808_HNMTKDSXY_L4</t>
  </si>
  <si>
    <t>Cv47_CHR_1_4</t>
  </si>
  <si>
    <t>Cv5</t>
  </si>
  <si>
    <t>CKDL210000056-1a-AK11666-AK12634_HNMTKDSXY_L4</t>
  </si>
  <si>
    <t>Cv5_REF_1_4</t>
  </si>
  <si>
    <t>Cv50</t>
  </si>
  <si>
    <t>CKDL210000056-1a-AK12634-AK11400_HNMTKDSXY_L4</t>
  </si>
  <si>
    <t>Cv50_REF_1_4</t>
  </si>
  <si>
    <t>Cv54</t>
  </si>
  <si>
    <t>CKDL210000056-1a-AK11639-AK11639_HNMTKDSXY_L4</t>
  </si>
  <si>
    <t>Cv54_REF_1_4</t>
  </si>
  <si>
    <t>Cv56</t>
  </si>
  <si>
    <t>CKDL210000056-1a-AK19831-AK11507_HNMTKDSXY_L4</t>
  </si>
  <si>
    <t>Cv56_CHR_1_4</t>
  </si>
  <si>
    <t>Cv63</t>
  </si>
  <si>
    <t>CKDL210000056-1a-AK11380-AK4912_HNMTKDSXY_L4</t>
  </si>
  <si>
    <t>Cv63_REF_1_4</t>
  </si>
  <si>
    <t>Cv64</t>
  </si>
  <si>
    <t>CKDL210000056-1a-AK10333-AK11610_HNMTKDSXY_L4</t>
  </si>
  <si>
    <t>Cv64_REF_1_4</t>
  </si>
  <si>
    <t>Cv68</t>
  </si>
  <si>
    <t>CKDL210000056-1a-AK11521-AK11378_HNMTKDSXY_L4</t>
  </si>
  <si>
    <t>Cv68_REF_1_4</t>
  </si>
  <si>
    <t>Cv69</t>
  </si>
  <si>
    <t>CKDL210000056-1a-AK12630-AK11499_HNMTKDSXY_L4</t>
  </si>
  <si>
    <t>Cv69_REF_1_4</t>
  </si>
  <si>
    <t>Cv72</t>
  </si>
  <si>
    <t>CKDL210000056-1a-AK15482-AK11588_HNMTKDSXY_L4</t>
  </si>
  <si>
    <t>Cv72_CHR_1_4</t>
  </si>
  <si>
    <t>Cv76</t>
  </si>
  <si>
    <t>CKDL210000056-1a-AK11388-AK11352_HNMTKDSXY_L4</t>
  </si>
  <si>
    <t>Cv76_REF_1_4</t>
  </si>
  <si>
    <t>Cv78</t>
  </si>
  <si>
    <t>CKDL210000056-1a-AK11516-AK17407_HNMTKDSXY_L4</t>
  </si>
  <si>
    <t>Cv78_CHR_1_4</t>
  </si>
  <si>
    <t>Cv82</t>
  </si>
  <si>
    <t>CKDL210000056-1a-AK11457-AK12627_HNMTKDSXY_L4</t>
  </si>
  <si>
    <t>Cv82_REF_1_4</t>
  </si>
  <si>
    <t>Cv87</t>
  </si>
  <si>
    <t>CKDL210000056-1a-AK4425-AK17408_HNMTKDSXY_L4</t>
  </si>
  <si>
    <t>Cv87_CHR_1_4</t>
  </si>
  <si>
    <t>Cv5785_01</t>
  </si>
  <si>
    <t>NY</t>
  </si>
  <si>
    <t>CKDL210000056-1a-7UDI2744-AK11866_HNMTKDSXY_L4</t>
  </si>
  <si>
    <t>Cv5785_02</t>
  </si>
  <si>
    <t>CKDL210000056-1a-AK17133-AK11480_HNMTKDSXY_L4</t>
  </si>
  <si>
    <t>Cv5785_03</t>
  </si>
  <si>
    <t>CKDL210000056-1a-AK14337-AK17423_HNMTKDSXY_L4</t>
  </si>
  <si>
    <t>Cv5785_04</t>
  </si>
  <si>
    <t>CKDL210000056-1a-AK19836-AK12649_HNMTKDSXY_L4</t>
  </si>
  <si>
    <t>Cv5785_05</t>
  </si>
  <si>
    <t>CKDL210000056-1a-AK17010-AK11581_HNMTKDSXY_L4</t>
  </si>
  <si>
    <t>Cv5785_06</t>
  </si>
  <si>
    <t>CKDL210000056-1a-AK11652-AK11154_HNMTKDSXY_L4</t>
  </si>
  <si>
    <t>Cv5785_07</t>
  </si>
  <si>
    <t>CKDL210000056-1a-AK3948-AK9674_HNMTKDSXY_L4</t>
  </si>
  <si>
    <t>Cv5785_08</t>
  </si>
  <si>
    <t>CKDL210000056-1a-AK11355-AK11272_HNMTKDSXY_L4</t>
  </si>
  <si>
    <t>Cv5785_09</t>
  </si>
  <si>
    <t>CKDL210000056-1a-AK11235-AK17429_HNMTKDSXY_L4</t>
  </si>
  <si>
    <t>Cv5785_10</t>
  </si>
  <si>
    <t>CKDL210000056-1a-AK19837-AK11579_HNMTKDSXY_L4</t>
  </si>
  <si>
    <t>Cv5785_11</t>
  </si>
  <si>
    <t>CKDL210000056-1a-AK11262-AK17431_HNMTKDSXY_L4</t>
  </si>
  <si>
    <t>Cv5785_12</t>
  </si>
  <si>
    <t>CKDL210000056-1a-7UDI481-AK17432_HNMTKDSXY_L4</t>
  </si>
  <si>
    <t>Cv5785_13</t>
  </si>
  <si>
    <t>CKDL210000056-1a-AK19838-AK17436_HNMTKDSXY_L4</t>
  </si>
  <si>
    <t>Cv5785_14</t>
  </si>
  <si>
    <t>CKDL210000056-1a-AK11594-AK17438_HNMTKDSXY_L4</t>
  </si>
  <si>
    <t>Cv5785_15</t>
  </si>
  <si>
    <t>CKDL210000056-1a-AK19839-AK11236_HNMTKDSXY_L4</t>
  </si>
  <si>
    <t>Cv5785_16</t>
  </si>
  <si>
    <t>CKDL210000056-1a-AK17401-AK11574_HNMTKDSXY_L4</t>
  </si>
  <si>
    <t>Cv5785_17</t>
  </si>
  <si>
    <t>CKDL210000056-1a-AK11242-AK11523_HNMTKDSXY_L4</t>
  </si>
  <si>
    <t>Cv5785_18</t>
  </si>
  <si>
    <t>CKDL210000056-1a-5UDI247-AK1239_HNMTKDSXY_L4</t>
  </si>
  <si>
    <t>Cv5785_19</t>
  </si>
  <si>
    <t>CKDL210000056-1a-AK11315-7UDI280_HNMTKDSXY_L4</t>
  </si>
  <si>
    <t>Cv5785_20</t>
  </si>
  <si>
    <t>CKDL210000056-1a-AK11345-AK5729_HNMTKDSXY_L4</t>
  </si>
  <si>
    <t>Cv5785_21</t>
  </si>
  <si>
    <t>CKDL210000056-1a-AK11219-AK11583_HNMTKDSXY_L4</t>
  </si>
  <si>
    <t>Cv5785_22</t>
  </si>
  <si>
    <t>CKDL210000056-1a-AK8960-5UDI1709_HNMTKDSXY_L4</t>
  </si>
  <si>
    <t>Cv5785_23</t>
  </si>
  <si>
    <t>CKDL210000056-1a-AK11507-AK17133_HNMTKDSXY_L4</t>
  </si>
  <si>
    <t>Cv5785_24</t>
  </si>
  <si>
    <t>CKDL210000056-1a-AK11501-AK10250_HNMTKDSXY_L4</t>
  </si>
  <si>
    <t>Cv5785_25</t>
  </si>
  <si>
    <t>CKDL210000056-1a-AK11419-AK17135_HNMTKDSXY_L4</t>
  </si>
  <si>
    <t>Cv5785_26</t>
  </si>
  <si>
    <t>CKDL210000056-1a-AK11709-AK5544_HNMTKDSXY_L4</t>
  </si>
  <si>
    <t>Cv5785_27</t>
  </si>
  <si>
    <t>CKDL210000056-1a-AK11689-AK11123_HNMTKDSXY_L4</t>
  </si>
  <si>
    <t>Cv5785_28</t>
  </si>
  <si>
    <t>CKDL210000056-1a-AK17447-AK11474_HNMTKDSXY_L4</t>
  </si>
  <si>
    <t>Cv5785_29</t>
  </si>
  <si>
    <t>CKDL210000056-1a-AK10140-AK11721_HNMTKDSXY_L4</t>
  </si>
  <si>
    <t>Cv5785_30</t>
  </si>
  <si>
    <t>CKDL210000056-1a-AK11498-AK11701_HNMTKDSXY_L4</t>
  </si>
  <si>
    <t>Cv5786_01</t>
  </si>
  <si>
    <t>CKDL210000056-1a-AK19840-AK11295_HNMTKDSXY_L4</t>
  </si>
  <si>
    <t>Cv5786_02</t>
  </si>
  <si>
    <t>CKDL210000056-1a-5UDI2509-AK11315_HNMTKDSXY_L4</t>
  </si>
  <si>
    <t>Cv5786_03</t>
  </si>
  <si>
    <t>CKDL210000056-1a-AK11303-AK17444_HNMTKDSXY_L4</t>
  </si>
  <si>
    <t>Cv5786_04</t>
  </si>
  <si>
    <t>CKDL210000056-1a-AK11128-AK14729_HNMTKDSXY_L4</t>
  </si>
  <si>
    <t>Cv5786_05</t>
  </si>
  <si>
    <t>CKDL210000056-1a-AK17050-AK17449_HNMTKDSXY_L4</t>
  </si>
  <si>
    <t>Cv5786_06</t>
  </si>
  <si>
    <t>CKDL210000056-1a-AK17069-7UDI871_HNMTKDSXY_L4</t>
  </si>
  <si>
    <t>Cv5786_07</t>
  </si>
  <si>
    <t>CKDL210000056-1a-AK12657-AK11212_HNMTKDSXY_L4</t>
  </si>
  <si>
    <t>Cv5786_08</t>
  </si>
  <si>
    <t>CKDL210000056-1a-AK17026-AK11290_HNMTKDSXY_L4</t>
  </si>
  <si>
    <t>Cv5786_09</t>
  </si>
  <si>
    <t>CKDL210000056-1a-AK11231-AK12055_HNMTKDSXY_L4</t>
  </si>
  <si>
    <t>Cv5786_10</t>
  </si>
  <si>
    <t>CKDL210000056-1a-AK1457-AK11112_HNMTKDSXY_L4</t>
  </si>
  <si>
    <t>Cv5786_11</t>
  </si>
  <si>
    <t>CKDL210000056-1a-AK11453-AK17462_HNMTKDSXY_L4</t>
  </si>
  <si>
    <t>Cv5786_12</t>
  </si>
  <si>
    <t>CKDL210000056-1a-AK7276-AK12647_HNMTKDSXY_L4</t>
  </si>
  <si>
    <t>Cv5786_13</t>
  </si>
  <si>
    <t>CKDL210000056-1a-AK11472-AK11179_HNMTKDSXY_L4</t>
  </si>
  <si>
    <t>Cv5786_14</t>
  </si>
  <si>
    <t>CKDL210000056-1a-AK4488-AK11652_HNMTKDSXY_L4</t>
  </si>
  <si>
    <t>Cv5786_15</t>
  </si>
  <si>
    <t>CKDL210000056-1a-5UDI2611-AK17464_HNMTKDSXY_L4</t>
  </si>
  <si>
    <t>Cv5786_16</t>
  </si>
  <si>
    <t>CKDL210000056-1a-AK11511-AK11470_HNMTKDSXY_L4</t>
  </si>
  <si>
    <t>Cv5786_17</t>
  </si>
  <si>
    <t>CKDL210000056-1a-AK2343-AK7352_HNMTKDSXY_L4</t>
  </si>
  <si>
    <t>Cv5786_18</t>
  </si>
  <si>
    <t>CKDL210000056-1a-AK11634-AK11502_HNMTKDSXY_L4</t>
  </si>
  <si>
    <t>Cv5786_19</t>
  </si>
  <si>
    <t>CKDL210000056-1a-AK17114-AK11341_HNMTKDSXY_L4</t>
  </si>
  <si>
    <t>Cv5786_20</t>
  </si>
  <si>
    <t>CKDL210000056-1a-AK5128-AK5128_HNMTKDSXY_L4</t>
  </si>
  <si>
    <t>Cv5786_21</t>
  </si>
  <si>
    <t>CKDL210000056-1a-AK1759-AK17105_HNMTKDSXY_L4</t>
  </si>
  <si>
    <t>Cv5786_22</t>
  </si>
  <si>
    <t>CKDL210000056-1a-AK11385-AK11216_HNMTKDSXY_L4</t>
  </si>
  <si>
    <t>Cv5786_23</t>
  </si>
  <si>
    <t>CKDL210000056-1a-AK9387-AK9879_HNMTKDSXY_L4</t>
  </si>
  <si>
    <t>Cv5786_24</t>
  </si>
  <si>
    <t>CKDL210000056-1a-AK11484-AK3851_HNMTKDSXY_L4</t>
  </si>
  <si>
    <t>Cv5786_25</t>
  </si>
  <si>
    <t>CKDL210000056-1a-AK11494-AK11505_HNMTKDSXY_L4</t>
  </si>
  <si>
    <t>Cv5786_26</t>
  </si>
  <si>
    <t>CKDL210000056-1a-AK4527-AK11457_HNMTKDSXY_L4</t>
  </si>
  <si>
    <t>Cv5786_27</t>
  </si>
  <si>
    <t>CKDL210000056-1a-AK11443-AK11625_HNMTKDSXY_L4</t>
  </si>
  <si>
    <t>Cv5786_28</t>
  </si>
  <si>
    <t>CKDL210000056-1a-AK17468-AK11445_HNMTKDSXY_L4</t>
  </si>
  <si>
    <t>Cv5786_29</t>
  </si>
  <si>
    <t>CKDL210000056-1a-AK11527-AK11348_HNMTKDSXY_L4</t>
  </si>
  <si>
    <t>Cv5786_30</t>
  </si>
  <si>
    <t>CKDL210000056-1a-AK10073-AK11231_HNMTKDSXY_L4</t>
  </si>
  <si>
    <t>HH13a_01</t>
  </si>
  <si>
    <t>CT</t>
  </si>
  <si>
    <t>CKDL210000056-1a-AK11116-AK17465_HNMTKDSXY_L4</t>
  </si>
  <si>
    <t>HH13a_01_CT_1_4</t>
  </si>
  <si>
    <t>HH13a_02</t>
  </si>
  <si>
    <t>CKDL210000056-1a-AK17053-AK12484_HNMTKDSXY_L4</t>
  </si>
  <si>
    <t>HH13a_02_CT_1_4</t>
  </si>
  <si>
    <t>HH13a_03</t>
  </si>
  <si>
    <t>CKDL210000056-1a-AK17015-AK17467_HNMTKDSXY_L4</t>
  </si>
  <si>
    <t>HH13a_03_CT_1_4</t>
  </si>
  <si>
    <t>HH13a_04</t>
  </si>
  <si>
    <t>CKDL210000056-1a-AK11530-AK10073_HNMTKDSXY_L4</t>
  </si>
  <si>
    <t>HH13a_04_CT_1_4</t>
  </si>
  <si>
    <t>HH13a_05</t>
  </si>
  <si>
    <t>CKDL210000056-1a-AK19841-AK11604_HNMTKDSXY_L4</t>
  </si>
  <si>
    <t>HH13a_05_CT_1_4</t>
  </si>
  <si>
    <t>HH13a_06</t>
  </si>
  <si>
    <t>CKDL210000056-1a-AK11866-AK17468_HNMTKDSXY_L4</t>
  </si>
  <si>
    <t>HH13a_06_CT_1_4</t>
  </si>
  <si>
    <t>HH13a_07</t>
  </si>
  <si>
    <t>CKDL210000056-1a-AK19842-AK532_HNMTKDSXY_L4</t>
  </si>
  <si>
    <t>HH13a_07_CT_1_4</t>
  </si>
  <si>
    <t>HH13a_08</t>
  </si>
  <si>
    <t>CKDL210000056-1a-AK11470-AK11277_HNMTKDSXY_L4</t>
  </si>
  <si>
    <t>HH13a_08_CT_1_4</t>
  </si>
  <si>
    <t>HH13a_09</t>
  </si>
  <si>
    <t>CKDL210000056-1a-AK2317-AK9800_HNMTKDSXY_L4</t>
  </si>
  <si>
    <t>HH13a_09_CT_1_4</t>
  </si>
  <si>
    <t>HH13a_10</t>
  </si>
  <si>
    <t>CKDL210000056-1a-AK11244-AK11727_HNMTKDSXY_L4</t>
  </si>
  <si>
    <t>HH13a_10_CT_1_4</t>
  </si>
  <si>
    <t>HH13a_11</t>
  </si>
  <si>
    <t>CKDL210000056-1a-AK19843-AK11361_HNMTKDSXY_L4</t>
  </si>
  <si>
    <t>HH13a_11_CT_1_4</t>
  </si>
  <si>
    <t>HH13a_12</t>
  </si>
  <si>
    <t>CKDL210000056-1a-7UDI1851-AK4019_HNMTKDSXY_L4</t>
  </si>
  <si>
    <t>HH13a_12_CT_1_4</t>
  </si>
  <si>
    <t>HH13a_13</t>
  </si>
  <si>
    <t>CKDL210000056-1a-AK19844-AK7685_HNMTKDSXY_L4</t>
  </si>
  <si>
    <t>HH13a_13_CT_1_4</t>
  </si>
  <si>
    <t>HH13a_14</t>
  </si>
  <si>
    <t>CKDL210000056-1a-AK13484-AK11125_HNMTKDSXY_L4</t>
  </si>
  <si>
    <t>HH13a_14_CT_1_4</t>
  </si>
  <si>
    <t>HH13a_15</t>
  </si>
  <si>
    <t>CKDL210000056-1a-AK105-AK17000_HNMTKDSXY_L4</t>
  </si>
  <si>
    <t>HH13a_15_CT_1_4</t>
  </si>
  <si>
    <t>HH13a_16</t>
  </si>
  <si>
    <t>CKDL210000056-1a-AK11523-AK12632_HNMTKDSXY_L4</t>
  </si>
  <si>
    <t>HH13a_16_CT_1_4</t>
  </si>
  <si>
    <t>HH13a_17</t>
  </si>
  <si>
    <t>CKDL210000056-1a-AK11392-AK11648_HNMTKDSXY_L4</t>
  </si>
  <si>
    <t>HH13a_17_CT_1_4</t>
  </si>
  <si>
    <t>HH13a_18</t>
  </si>
  <si>
    <t>CKDL210000056-1a-AK11491-AK12639_HNMTKDSXY_L4</t>
  </si>
  <si>
    <t>HH13a_18_CT_1_4</t>
  </si>
  <si>
    <t>HH13a_19</t>
  </si>
  <si>
    <t>CKDL210000056-1a-AK11439-AK11703_HNMTKDSXY_L4</t>
  </si>
  <si>
    <t>HH13a_19_CT_1_4</t>
  </si>
  <si>
    <t>HH13a_20</t>
  </si>
  <si>
    <t>CKDL210000056-1a-AK11492-AK11614_HNMTKDSXY_L4</t>
  </si>
  <si>
    <t>HH13a_20_CT_1_4</t>
  </si>
  <si>
    <t>HH13a_21</t>
  </si>
  <si>
    <t>CKDL210000056-1a-AK11423-AK11618_HNMTKDSXY_L4</t>
  </si>
  <si>
    <t>HH13a_21_CT_1_4</t>
  </si>
  <si>
    <t>HH13a_22</t>
  </si>
  <si>
    <t>CKDL210000056-1a-AK24791-AK2898_HNMTKDSXY_L4</t>
  </si>
  <si>
    <t>HH13a_22_CT_1_4</t>
  </si>
  <si>
    <t>HH13a_23</t>
  </si>
  <si>
    <t>CKDL210000056-1a-AK17124-AK11489_HNMTKDSXY_L4</t>
  </si>
  <si>
    <t>HH13a_23_CT_1_4</t>
  </si>
  <si>
    <t>HH13a_24</t>
  </si>
  <si>
    <t>CKDL210000056-1a-AK11515-AK11294_HNMTKDSXY_L4</t>
  </si>
  <si>
    <t>HH13a_24_CT_1_4</t>
  </si>
  <si>
    <t>HH13a_25</t>
  </si>
  <si>
    <t>CKDL210000056-1a-AK285-AK11484_HNMTKDSXY_L4</t>
  </si>
  <si>
    <t>HH13a_25_CT_1_4</t>
  </si>
  <si>
    <t>Raw data (G)</t>
  </si>
  <si>
    <t>Sample ID</t>
  </si>
  <si>
    <t>Column headers</t>
  </si>
  <si>
    <t>Caption</t>
  </si>
  <si>
    <t>Survivor or not in the challenge experiment (Y/N)</t>
  </si>
  <si>
    <t>Population the sample belong to</t>
  </si>
  <si>
    <t>Library flowcell lane</t>
  </si>
  <si>
    <t>Number of raw reads</t>
  </si>
  <si>
    <t>Number of raw reads in pairs</t>
  </si>
  <si>
    <t>Percentage of data above Q20</t>
  </si>
  <si>
    <t>Percentage of data above Q30</t>
  </si>
  <si>
    <t>Averge GC content for sample</t>
  </si>
  <si>
    <t>Raw data in Gb (raw read*150/10^9)</t>
  </si>
  <si>
    <t>Raw_bases</t>
  </si>
  <si>
    <t>Raw data in bp</t>
  </si>
  <si>
    <t>Raw data after adapter trimming (bp)</t>
  </si>
  <si>
    <t>Adapter clipped bases (bp)</t>
  </si>
  <si>
    <t>Qual filtered bases (bp)</t>
  </si>
  <si>
    <t>Mapped bases (bp)</t>
  </si>
  <si>
    <t>Qual filtered mapped bases (bp)</t>
  </si>
  <si>
    <t>Dedup mapped bases (bp)</t>
  </si>
  <si>
    <t>Overlap clipped bases (bp)</t>
  </si>
  <si>
    <t xml:space="preserve">Base retained </t>
  </si>
  <si>
    <t>Mean depth</t>
  </si>
  <si>
    <t>Sd depth</t>
  </si>
  <si>
    <t>Mean depth (nonzero)</t>
  </si>
  <si>
    <t>Mean depth within2sd</t>
  </si>
  <si>
    <t>Proportion of reference covered</t>
  </si>
  <si>
    <t>Sample uniq id</t>
  </si>
  <si>
    <t>Data retained after quality filter and polyg trimming (bp)</t>
  </si>
  <si>
    <t>Data retained after mapping (bp)</t>
  </si>
  <si>
    <t>Data retained after mapping and MAPQ(20) filtering (bp)</t>
  </si>
  <si>
    <t>Data retained after MAPQ 20 filtering</t>
  </si>
  <si>
    <t>Bam data after cliping overlapping read pairs (bp)</t>
  </si>
  <si>
    <t>Bam data after indel relignment (bp)</t>
  </si>
  <si>
    <t>Mean depth across the genome</t>
  </si>
  <si>
    <t>Standard deviation for mean depth</t>
  </si>
  <si>
    <t xml:space="preserve">Realized depth within 2 standard deviation </t>
  </si>
  <si>
    <t>Realized depth (only count for mapped regions)</t>
  </si>
  <si>
    <t>Proportion of reference genome covered</t>
  </si>
  <si>
    <t>A combination of sample ID, population, seq_id, and lane number.</t>
  </si>
  <si>
    <t>Mean</t>
  </si>
  <si>
    <t>Raw bases</t>
  </si>
  <si>
    <t>Ratio retained after MAPQ 20 filtering</t>
  </si>
  <si>
    <t>Ratio for data retained after all processing steps</t>
  </si>
  <si>
    <t>Batch</t>
  </si>
  <si>
    <t>2020 (challenge)</t>
  </si>
  <si>
    <t>2019 (challenge)</t>
  </si>
  <si>
    <t>Median coverage</t>
  </si>
  <si>
    <t>ARN0419_001</t>
  </si>
  <si>
    <t>ARN0419_002</t>
  </si>
  <si>
    <t>ARN0419_003</t>
  </si>
  <si>
    <t>ARN0419_004</t>
  </si>
  <si>
    <t>ARN0419_005</t>
  </si>
  <si>
    <t>ARN0419_006</t>
  </si>
  <si>
    <t>ARN0419_007</t>
  </si>
  <si>
    <t>ARN0419_008</t>
  </si>
  <si>
    <t>ARN0419_009</t>
  </si>
  <si>
    <t>ARN0419_010</t>
  </si>
  <si>
    <t>ARN0419_011</t>
  </si>
  <si>
    <t>ARN0419_012</t>
  </si>
  <si>
    <t>ARN0419_013</t>
  </si>
  <si>
    <t>ARN0419_014</t>
  </si>
  <si>
    <t>ARN0419_015</t>
  </si>
  <si>
    <t>ARN0419_016</t>
  </si>
  <si>
    <t>ARN0419_017</t>
  </si>
  <si>
    <t>ARN0419_018</t>
  </si>
  <si>
    <t>ARN0419_019</t>
  </si>
  <si>
    <t>ARN0419_020</t>
  </si>
  <si>
    <t>ARN0419_022</t>
  </si>
  <si>
    <t>ARN0419_023</t>
  </si>
  <si>
    <t>ARN0419_024</t>
  </si>
  <si>
    <t>ARN0419_025</t>
  </si>
  <si>
    <t>ARN0419_026</t>
  </si>
  <si>
    <t>ARN0419_027</t>
  </si>
  <si>
    <t>ARN0419_028</t>
  </si>
  <si>
    <t>ARN0419_029</t>
  </si>
  <si>
    <t>ARN0419_031</t>
  </si>
  <si>
    <t>ARN0419_032</t>
  </si>
  <si>
    <t>ARN0419_033</t>
  </si>
  <si>
    <t>ARN0419_034</t>
  </si>
  <si>
    <t>ARN0419_035</t>
  </si>
  <si>
    <t>ARN0419_036</t>
  </si>
  <si>
    <t>ARN0419_037</t>
  </si>
  <si>
    <t>ARN0419_038</t>
  </si>
  <si>
    <t>ARN0419_039</t>
  </si>
  <si>
    <t>ARN0419_040</t>
  </si>
  <si>
    <t>ARN0419_041</t>
  </si>
  <si>
    <t>ARN0419_043</t>
  </si>
  <si>
    <t>ARN0419_044</t>
  </si>
  <si>
    <t>ARN0419_045</t>
  </si>
  <si>
    <t>ARN0419_046</t>
  </si>
  <si>
    <t>ARN0419_047</t>
  </si>
  <si>
    <t>ARN0419_048</t>
  </si>
  <si>
    <t>ARN0419_049</t>
  </si>
  <si>
    <t>ARN0419_050</t>
  </si>
  <si>
    <t>COH0419_001</t>
  </si>
  <si>
    <t>COH0419_002</t>
  </si>
  <si>
    <t>COH0419_003</t>
  </si>
  <si>
    <t>COH0419_004</t>
  </si>
  <si>
    <t>COH0419_005</t>
  </si>
  <si>
    <t>COH0419_006</t>
  </si>
  <si>
    <t>COH0419_007</t>
  </si>
  <si>
    <t>COH0419_009</t>
  </si>
  <si>
    <t>COH0419_010</t>
  </si>
  <si>
    <t>COH0419_011</t>
  </si>
  <si>
    <t>COH0419_013</t>
  </si>
  <si>
    <t>COH0419_014</t>
  </si>
  <si>
    <t>COH0419_015</t>
  </si>
  <si>
    <t>COH0419_016</t>
  </si>
  <si>
    <t>COH0419_017</t>
  </si>
  <si>
    <t>COH0419_018</t>
  </si>
  <si>
    <t>COH0419_019</t>
  </si>
  <si>
    <t>COH0419_020</t>
  </si>
  <si>
    <t>COH0419_021</t>
  </si>
  <si>
    <t>COH0419_022</t>
  </si>
  <si>
    <t>COH0419_023</t>
  </si>
  <si>
    <t>COH0419_024</t>
  </si>
  <si>
    <t>COH0419_025</t>
  </si>
  <si>
    <t>COH0419_026</t>
  </si>
  <si>
    <t>COH0419_027</t>
  </si>
  <si>
    <t>COH0419_029</t>
  </si>
  <si>
    <t>COH0419_030</t>
  </si>
  <si>
    <t>COH0419_031</t>
  </si>
  <si>
    <t>COH0419_032</t>
  </si>
  <si>
    <t>COH0419_033</t>
  </si>
  <si>
    <t>COH0419_034</t>
  </si>
  <si>
    <t>COH0419_035</t>
  </si>
  <si>
    <t>COH0419_036</t>
  </si>
  <si>
    <t>COH0419_037</t>
  </si>
  <si>
    <t>COH0419_038</t>
  </si>
  <si>
    <t>COH0419_039</t>
  </si>
  <si>
    <t>COH0419_041</t>
  </si>
  <si>
    <t>COH0419_042</t>
  </si>
  <si>
    <t>COH0419_043</t>
  </si>
  <si>
    <t>COH0419_044</t>
  </si>
  <si>
    <t>COH0419_045</t>
  </si>
  <si>
    <t>COH0419_046</t>
  </si>
  <si>
    <t>COH0419_047</t>
  </si>
  <si>
    <t>COH0419_048</t>
  </si>
  <si>
    <t>HC0419_004</t>
  </si>
  <si>
    <t>HC0419_005</t>
  </si>
  <si>
    <t>HC0419_006</t>
  </si>
  <si>
    <t>HC0419_007</t>
  </si>
  <si>
    <t>HC0419_008</t>
  </si>
  <si>
    <t>HC0419_009</t>
  </si>
  <si>
    <t>HC0419_012</t>
  </si>
  <si>
    <t>HC0419_013</t>
  </si>
  <si>
    <t>HC0419_014</t>
  </si>
  <si>
    <t>HC0419_015</t>
  </si>
  <si>
    <t>HC0419_016</t>
  </si>
  <si>
    <t>HC0419_017</t>
  </si>
  <si>
    <t>HC0419_019</t>
  </si>
  <si>
    <t>HC0419_020</t>
  </si>
  <si>
    <t>HC0419_022</t>
  </si>
  <si>
    <t>HC0419_023</t>
  </si>
  <si>
    <t>HC0419_024</t>
  </si>
  <si>
    <t>HC0419_025</t>
  </si>
  <si>
    <t>HC0419_028</t>
  </si>
  <si>
    <t>HC0419_029</t>
  </si>
  <si>
    <t>HC0419_030</t>
  </si>
  <si>
    <t>HC0419_031</t>
  </si>
  <si>
    <t>HC0419_032</t>
  </si>
  <si>
    <t>HC0419_033</t>
  </si>
  <si>
    <t>HC0419_034</t>
  </si>
  <si>
    <t>HC0419_035</t>
  </si>
  <si>
    <t>HC0419_036</t>
  </si>
  <si>
    <t>HC0419_038</t>
  </si>
  <si>
    <t>HC0419_039</t>
  </si>
  <si>
    <t>HC0419_040</t>
  </si>
  <si>
    <t>HC0419_041</t>
  </si>
  <si>
    <t>HC0419_042</t>
  </si>
  <si>
    <t>HC0419_043</t>
  </si>
  <si>
    <t>HC0419_045</t>
  </si>
  <si>
    <t>HC0419_046</t>
  </si>
  <si>
    <t>HC0419_047</t>
  </si>
  <si>
    <t>HC0419_048</t>
  </si>
  <si>
    <t>HC0419_057</t>
  </si>
  <si>
    <t>HC0419_058</t>
  </si>
  <si>
    <t>HC0419_059</t>
  </si>
  <si>
    <t>HC0419_060</t>
  </si>
  <si>
    <t>HC0419_062</t>
  </si>
  <si>
    <t>HC0419_063</t>
  </si>
  <si>
    <t>HC0419_064</t>
  </si>
  <si>
    <t>HC0419_065</t>
  </si>
  <si>
    <t>HC0419_066</t>
  </si>
  <si>
    <t>HC0419_067</t>
  </si>
  <si>
    <t>NB0419_001</t>
  </si>
  <si>
    <t>NB0419_002</t>
  </si>
  <si>
    <t>NB0419_003</t>
  </si>
  <si>
    <t>NB0419_004</t>
  </si>
  <si>
    <t>NB0419_005</t>
  </si>
  <si>
    <t>NB0419_006</t>
  </si>
  <si>
    <t>NB0419_007</t>
  </si>
  <si>
    <t>NB0419_008</t>
  </si>
  <si>
    <t>NB0419_009</t>
  </si>
  <si>
    <t>NB0419_010</t>
  </si>
  <si>
    <t>NB0419_011</t>
  </si>
  <si>
    <t>NB0419_012</t>
  </si>
  <si>
    <t>NB0419_013</t>
  </si>
  <si>
    <t>NB0419_014</t>
  </si>
  <si>
    <t>NB0419_016</t>
  </si>
  <si>
    <t>NB0419_017</t>
  </si>
  <si>
    <t>NB0419_018</t>
  </si>
  <si>
    <t>NB0419_019</t>
  </si>
  <si>
    <t>NB0419_020</t>
  </si>
  <si>
    <t>NB0419_022</t>
  </si>
  <si>
    <t>NB0419_023</t>
  </si>
  <si>
    <t>NB0419_024</t>
  </si>
  <si>
    <t>NB0419_025</t>
  </si>
  <si>
    <t>NB0419_026</t>
  </si>
  <si>
    <t>NB0419_027</t>
  </si>
  <si>
    <t>NB0419_028</t>
  </si>
  <si>
    <t>NB0419_029</t>
  </si>
  <si>
    <t>NB0419_030</t>
  </si>
  <si>
    <t>NB0419_031</t>
  </si>
  <si>
    <t>NB0419_032</t>
  </si>
  <si>
    <t>NB0419_033</t>
  </si>
  <si>
    <t>NB0419_034</t>
  </si>
  <si>
    <t>NB0419_035</t>
  </si>
  <si>
    <t>NB0419_036</t>
  </si>
  <si>
    <t>NB0419_037</t>
  </si>
  <si>
    <t>NB0419_038</t>
  </si>
  <si>
    <t>NB0419_039</t>
  </si>
  <si>
    <t>NB0419_040</t>
  </si>
  <si>
    <t>NB0419_041</t>
  </si>
  <si>
    <t>NB0419_042</t>
  </si>
  <si>
    <t>NB0419_043</t>
  </si>
  <si>
    <t>NB0419_044</t>
  </si>
  <si>
    <t>NB0419_045</t>
  </si>
  <si>
    <t>NB0419_046</t>
  </si>
  <si>
    <t>NB0419_047</t>
  </si>
  <si>
    <t>NB0419_048</t>
  </si>
  <si>
    <t>NB0419_049</t>
  </si>
  <si>
    <t>NB0419_050</t>
  </si>
  <si>
    <t>SR0419_001</t>
  </si>
  <si>
    <t>SR0419_002</t>
  </si>
  <si>
    <t>SR0419_003</t>
  </si>
  <si>
    <t>SR0419_004</t>
  </si>
  <si>
    <t>SR0419_005</t>
  </si>
  <si>
    <t>SR0419_006</t>
  </si>
  <si>
    <t>SR0419_007</t>
  </si>
  <si>
    <t>SR0419_008</t>
  </si>
  <si>
    <t>SR0419_009</t>
  </si>
  <si>
    <t>SR0419_010</t>
  </si>
  <si>
    <t>SR0419_011</t>
  </si>
  <si>
    <t>SR0419_012</t>
  </si>
  <si>
    <t>SR0419_013</t>
  </si>
  <si>
    <t>SR0419_014</t>
  </si>
  <si>
    <t>SR0419_015</t>
  </si>
  <si>
    <t>SR0419_016</t>
  </si>
  <si>
    <t>SR0419_017</t>
  </si>
  <si>
    <t>SR0419_018</t>
  </si>
  <si>
    <t>SR0419_019</t>
  </si>
  <si>
    <t>SR0419_020</t>
  </si>
  <si>
    <t>SR0419_021</t>
  </si>
  <si>
    <t>SR0419_022</t>
  </si>
  <si>
    <t>SR0419_023</t>
  </si>
  <si>
    <t>SR0419_024</t>
  </si>
  <si>
    <t>SR0419_025</t>
  </si>
  <si>
    <t>SR0419_026</t>
  </si>
  <si>
    <t>SR0419_027</t>
  </si>
  <si>
    <t>SR0419_028</t>
  </si>
  <si>
    <t>SR0419_029</t>
  </si>
  <si>
    <t>SR0419_030</t>
  </si>
  <si>
    <t>SR0419_031</t>
  </si>
  <si>
    <t>SR0419_032</t>
  </si>
  <si>
    <t>SR0419_033</t>
  </si>
  <si>
    <t>SR0419_034</t>
  </si>
  <si>
    <t>SR0419_035</t>
  </si>
  <si>
    <t>SR0419_036</t>
  </si>
  <si>
    <t>SR0419_037</t>
  </si>
  <si>
    <t>SR0419_038</t>
  </si>
  <si>
    <t>SR0419_039</t>
  </si>
  <si>
    <t>SR0419_040</t>
  </si>
  <si>
    <t>SR0419_041</t>
  </si>
  <si>
    <t>SR0419_042</t>
  </si>
  <si>
    <t>SR0419_043</t>
  </si>
  <si>
    <t>SR0419_044</t>
  </si>
  <si>
    <t>SR0419_045</t>
  </si>
  <si>
    <t>SR0419_046</t>
  </si>
  <si>
    <t>SR0419_047</t>
  </si>
  <si>
    <t>SR0419_048</t>
  </si>
  <si>
    <t>SR0719ch_002</t>
  </si>
  <si>
    <t>SR0719ch_008</t>
  </si>
  <si>
    <t>SR0719ch_016</t>
  </si>
  <si>
    <t>SR0719ch_017</t>
  </si>
  <si>
    <t>SR0719ch_019</t>
  </si>
  <si>
    <t>SR0719ch_022</t>
  </si>
  <si>
    <t>SR0719ch_028</t>
  </si>
  <si>
    <t>SR0719ch_029</t>
  </si>
  <si>
    <t>SR0719ch_044</t>
  </si>
  <si>
    <t>SR0719ch_064</t>
  </si>
  <si>
    <t>SR0719ch_066</t>
  </si>
  <si>
    <t>SR0719ch_074</t>
  </si>
  <si>
    <t>SR0719ch_083</t>
  </si>
  <si>
    <t>SR0719ch_089</t>
  </si>
  <si>
    <t>SR0719ch_094</t>
  </si>
  <si>
    <t>SR0719ch_099</t>
  </si>
  <si>
    <t>SR0719ch_103</t>
  </si>
  <si>
    <t>SR0719ch_112</t>
  </si>
  <si>
    <t>SR0719ch_119</t>
  </si>
  <si>
    <t>SR0719ch_123</t>
  </si>
  <si>
    <t>SR0719ch_129</t>
  </si>
  <si>
    <t>SR0719ch_131</t>
  </si>
  <si>
    <t>SR0719ch_138</t>
  </si>
  <si>
    <t>SR0719ch_140</t>
  </si>
  <si>
    <t>SR0719ch_141</t>
  </si>
  <si>
    <t>SR0719ch_147</t>
  </si>
  <si>
    <t>SR0719ch_155</t>
  </si>
  <si>
    <t>SR0719ch_169</t>
  </si>
  <si>
    <t>SR0719ch_181</t>
  </si>
  <si>
    <t>SR0719ch_183</t>
  </si>
  <si>
    <t>SR0719ch_186</t>
  </si>
  <si>
    <t>SR0719ch_201</t>
  </si>
  <si>
    <t>SR0719ch_216</t>
  </si>
  <si>
    <t>SR0719ch_218</t>
  </si>
  <si>
    <t>SR0719ch_228</t>
  </si>
  <si>
    <t>SR0719ch_232</t>
  </si>
  <si>
    <t>SR0719ch_236</t>
  </si>
  <si>
    <t>SR0719ch_237</t>
  </si>
  <si>
    <t>SR0719ch_248</t>
  </si>
  <si>
    <t>SR0719ch_256</t>
  </si>
  <si>
    <t>SR0719ch_258</t>
  </si>
  <si>
    <t>SR0719ch_261</t>
  </si>
  <si>
    <t>SR0719ch_279</t>
  </si>
  <si>
    <t>SR0719ch_283</t>
  </si>
  <si>
    <t>SR0719ch_294</t>
  </si>
  <si>
    <t>SR0719ch_317</t>
  </si>
  <si>
    <t>SR0719ch_324</t>
  </si>
  <si>
    <t>SR0719ch_333</t>
  </si>
  <si>
    <t>SR0719ch_336</t>
  </si>
  <si>
    <t>SR0719r_014</t>
  </si>
  <si>
    <t>SR0719r_034</t>
  </si>
  <si>
    <t>SR0719r_051</t>
  </si>
  <si>
    <t>SR0719r_053</t>
  </si>
  <si>
    <t>SR0719r_056</t>
  </si>
  <si>
    <t>SR0719r_061</t>
  </si>
  <si>
    <t>SR0719r_075</t>
  </si>
  <si>
    <t>SR0719r_095</t>
  </si>
  <si>
    <t>SR0719r_193</t>
  </si>
  <si>
    <t>SR0719r_257</t>
  </si>
  <si>
    <t>SR0719r_260</t>
  </si>
  <si>
    <t>SR0719r_265</t>
  </si>
  <si>
    <t>SR0719r_266</t>
  </si>
  <si>
    <t>SR0719r_276</t>
  </si>
  <si>
    <t>SR0719r_277</t>
  </si>
  <si>
    <t>SR0719r_286</t>
  </si>
  <si>
    <t>SR0719r_287</t>
  </si>
  <si>
    <t>SR0719r_295</t>
  </si>
  <si>
    <t>SR0719r_296</t>
  </si>
  <si>
    <t>SR0719r_302</t>
  </si>
  <si>
    <t>SR0719r_306</t>
  </si>
  <si>
    <t>SR0719r_314</t>
  </si>
  <si>
    <t>SR0719r_316</t>
  </si>
  <si>
    <t>SR0719r_318</t>
  </si>
  <si>
    <t>SR0719r_328</t>
  </si>
  <si>
    <t>SR0719r_332</t>
  </si>
  <si>
    <t>SR0719r_401</t>
  </si>
  <si>
    <t>SR0719r_402</t>
  </si>
  <si>
    <t>SR0719r_403</t>
  </si>
  <si>
    <t>SR0719r_404</t>
  </si>
  <si>
    <t>SR0719r_405</t>
  </si>
  <si>
    <t>SR0719r_406</t>
  </si>
  <si>
    <t>SR0719r_407</t>
  </si>
  <si>
    <t>SR0719r_408</t>
  </si>
  <si>
    <t>SR0719r_409</t>
  </si>
  <si>
    <t>SR0719r_410</t>
  </si>
  <si>
    <t>SR0719r_411</t>
  </si>
  <si>
    <t>SR0719r_414</t>
  </si>
  <si>
    <t>SR0719r_415</t>
  </si>
  <si>
    <t>SR0719r_417</t>
  </si>
  <si>
    <t>SR0719r_418</t>
  </si>
  <si>
    <t>SR0719r_419</t>
  </si>
  <si>
    <t>SR0719r_420</t>
  </si>
  <si>
    <t>SR0719r_422</t>
  </si>
  <si>
    <t>SR0719r_424</t>
  </si>
  <si>
    <t>SR0719r_425</t>
  </si>
  <si>
    <t>SR0719r_426</t>
  </si>
  <si>
    <t>SR0719r_427</t>
  </si>
  <si>
    <t>Mean coverage</t>
  </si>
  <si>
    <t>Mean reads (bam)</t>
  </si>
  <si>
    <t>Mean reads (raw)</t>
  </si>
  <si>
    <t>Median reads (raw)</t>
  </si>
  <si>
    <t>Median reads (bam)</t>
  </si>
  <si>
    <t>Median realized coverage</t>
  </si>
  <si>
    <t>Mean realized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</si>
</sst>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262626"/>
      <name val="Times New Roman"/>
      <family val="1"/>
    </font>
    <font>
      <sz val="11"/>
      <color rgb="FFFF0000"/>
      <name val="Times New Roman"/>
      <family val="1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2" fillId="0" borderId="0" xfId="0" applyNumberFormat="1" applyFont="1"/>
    <xf numFmtId="10" fontId="2" fillId="0" borderId="0" xfId="0" applyNumberFormat="1" applyFont="1"/>
    <xf numFmtId="0" fontId="2" fillId="2" borderId="0" xfId="0" applyFont="1" applyFill="1"/>
    <xf numFmtId="0" fontId="2" fillId="2" borderId="0" xfId="0" applyFont="1" applyFill="1" applyAlignment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0" fontId="1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/>
    <xf numFmtId="0" fontId="2" fillId="0" borderId="3" xfId="0" applyFont="1" applyBorder="1" applyAlignment="1"/>
    <xf numFmtId="0" fontId="2" fillId="0" borderId="4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4" fillId="3" borderId="0" xfId="0" applyFont="1" applyFill="1"/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0" fontId="4" fillId="5" borderId="0" xfId="0" applyFont="1" applyFill="1"/>
    <xf numFmtId="0" fontId="3" fillId="0" borderId="0" xfId="0" applyFont="1"/>
    <xf numFmtId="165" fontId="2" fillId="0" borderId="0" xfId="0" applyNumberFormat="1" applyFont="1" applyAlignment="1">
      <alignment horizontal="center"/>
    </xf>
    <xf numFmtId="0" fontId="2" fillId="5" borderId="0" xfId="0" applyFont="1" applyFill="1"/>
    <xf numFmtId="166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6" fillId="4" borderId="0" xfId="1"/>
    <xf numFmtId="2" fontId="0" fillId="0" borderId="0" xfId="0" applyNumberFormat="1" applyAlignment="1">
      <alignment horizontal="center"/>
    </xf>
    <xf numFmtId="0" fontId="4" fillId="0" borderId="0" xfId="0" applyFont="1" applyFill="1"/>
    <xf numFmtId="2" fontId="0" fillId="0" borderId="0" xfId="0" applyNumberFormat="1"/>
    <xf numFmtId="2" fontId="3" fillId="0" borderId="0" xfId="0" applyNumberFormat="1" applyFont="1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F0998BC-E6AE-A141-A8D8-DDD42127EEAD}">
          <cx:tx>
            <cx:txData>
              <cx:f>_xlchart.v1.0</cx:f>
              <cx:v>Raw reads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488950</xdr:colOff>
      <xdr:row>12</xdr:row>
      <xdr:rowOff>25400</xdr:rowOff>
    </xdr:from>
    <xdr:to>
      <xdr:col>27</xdr:col>
      <xdr:colOff>285750</xdr:colOff>
      <xdr:row>25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0A7B85-E034-4F41-8765-6882EC2C9E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37650" y="2463800"/>
              <a:ext cx="4749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2E5D-8421-4E1A-BA24-AF7D76804C1C}">
  <dimension ref="A1:AB28"/>
  <sheetViews>
    <sheetView workbookViewId="0">
      <selection activeCell="B9" sqref="B9"/>
    </sheetView>
  </sheetViews>
  <sheetFormatPr baseColWidth="10" defaultColWidth="8.83203125" defaultRowHeight="14" x14ac:dyDescent="0.15"/>
  <cols>
    <col min="1" max="1" width="35.1640625" style="13" bestFit="1" customWidth="1"/>
    <col min="2" max="2" width="49.33203125" style="12" bestFit="1" customWidth="1"/>
    <col min="3" max="16384" width="8.83203125" style="12"/>
  </cols>
  <sheetData>
    <row r="1" spans="1:4" x14ac:dyDescent="0.15">
      <c r="A1" s="18" t="s">
        <v>516</v>
      </c>
      <c r="B1" s="19" t="s">
        <v>517</v>
      </c>
    </row>
    <row r="2" spans="1:4" x14ac:dyDescent="0.15">
      <c r="A2" s="20" t="s">
        <v>0</v>
      </c>
      <c r="B2" s="21" t="s">
        <v>515</v>
      </c>
      <c r="D2" s="13"/>
    </row>
    <row r="3" spans="1:4" x14ac:dyDescent="0.15">
      <c r="A3" s="20" t="s">
        <v>542</v>
      </c>
      <c r="B3" s="21" t="s">
        <v>554</v>
      </c>
      <c r="D3" s="13"/>
    </row>
    <row r="4" spans="1:4" x14ac:dyDescent="0.15">
      <c r="A4" s="20" t="s">
        <v>1</v>
      </c>
      <c r="B4" s="21" t="s">
        <v>518</v>
      </c>
      <c r="D4" s="13"/>
    </row>
    <row r="5" spans="1:4" x14ac:dyDescent="0.15">
      <c r="A5" s="20" t="s">
        <v>2</v>
      </c>
      <c r="B5" s="21" t="s">
        <v>519</v>
      </c>
      <c r="D5" s="13"/>
    </row>
    <row r="6" spans="1:4" x14ac:dyDescent="0.15">
      <c r="A6" s="20" t="s">
        <v>3</v>
      </c>
      <c r="B6" s="21" t="s">
        <v>520</v>
      </c>
      <c r="D6" s="13"/>
    </row>
    <row r="7" spans="1:4" x14ac:dyDescent="0.15">
      <c r="A7" s="20" t="s">
        <v>4</v>
      </c>
      <c r="B7" s="21" t="s">
        <v>521</v>
      </c>
      <c r="D7" s="13"/>
    </row>
    <row r="8" spans="1:4" x14ac:dyDescent="0.15">
      <c r="A8" s="20" t="s">
        <v>5</v>
      </c>
      <c r="B8" s="21" t="s">
        <v>522</v>
      </c>
      <c r="D8" s="13"/>
    </row>
    <row r="9" spans="1:4" x14ac:dyDescent="0.15">
      <c r="A9" s="20" t="s">
        <v>514</v>
      </c>
      <c r="B9" s="21" t="s">
        <v>526</v>
      </c>
      <c r="D9" s="13"/>
    </row>
    <row r="10" spans="1:4" x14ac:dyDescent="0.15">
      <c r="A10" s="20" t="s">
        <v>6</v>
      </c>
      <c r="B10" s="21" t="s">
        <v>523</v>
      </c>
      <c r="D10" s="13"/>
    </row>
    <row r="11" spans="1:4" x14ac:dyDescent="0.15">
      <c r="A11" s="20" t="s">
        <v>7</v>
      </c>
      <c r="B11" s="21" t="s">
        <v>524</v>
      </c>
      <c r="D11" s="13"/>
    </row>
    <row r="12" spans="1:4" x14ac:dyDescent="0.15">
      <c r="A12" s="20" t="s">
        <v>8</v>
      </c>
      <c r="B12" s="21" t="s">
        <v>525</v>
      </c>
      <c r="D12" s="13"/>
    </row>
    <row r="13" spans="1:4" x14ac:dyDescent="0.15">
      <c r="A13" s="20" t="s">
        <v>556</v>
      </c>
      <c r="B13" s="21" t="s">
        <v>528</v>
      </c>
      <c r="D13" s="13"/>
    </row>
    <row r="14" spans="1:4" x14ac:dyDescent="0.15">
      <c r="A14" s="20" t="s">
        <v>530</v>
      </c>
      <c r="B14" s="21" t="s">
        <v>529</v>
      </c>
      <c r="D14" s="13"/>
    </row>
    <row r="15" spans="1:4" x14ac:dyDescent="0.15">
      <c r="A15" s="20" t="s">
        <v>531</v>
      </c>
      <c r="B15" s="21" t="s">
        <v>543</v>
      </c>
      <c r="D15" s="13"/>
    </row>
    <row r="16" spans="1:4" x14ac:dyDescent="0.15">
      <c r="A16" s="20" t="s">
        <v>532</v>
      </c>
      <c r="B16" s="21" t="s">
        <v>544</v>
      </c>
      <c r="D16" s="13"/>
    </row>
    <row r="17" spans="1:28" x14ac:dyDescent="0.15">
      <c r="A17" s="20" t="s">
        <v>533</v>
      </c>
      <c r="B17" s="21" t="s">
        <v>545</v>
      </c>
      <c r="D17" s="13"/>
    </row>
    <row r="18" spans="1:28" ht="16" x14ac:dyDescent="0.2">
      <c r="A18" s="20" t="s">
        <v>546</v>
      </c>
      <c r="B18" s="22" t="s">
        <v>557</v>
      </c>
      <c r="D18" s="13"/>
      <c r="E18" s="14"/>
      <c r="F18" s="14"/>
      <c r="G18" s="14"/>
      <c r="H18" s="14"/>
      <c r="I18" s="14"/>
      <c r="J18" s="14"/>
      <c r="K18" s="1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6"/>
      <c r="X18" s="17"/>
      <c r="Y18" s="17"/>
      <c r="Z18" s="17"/>
      <c r="AA18" s="17"/>
      <c r="AB18" s="17"/>
    </row>
    <row r="19" spans="1:28" x14ac:dyDescent="0.15">
      <c r="A19" s="20" t="s">
        <v>534</v>
      </c>
      <c r="B19" s="22" t="s">
        <v>547</v>
      </c>
      <c r="D19" s="13"/>
    </row>
    <row r="20" spans="1:28" x14ac:dyDescent="0.15">
      <c r="A20" s="20" t="s">
        <v>535</v>
      </c>
      <c r="B20" s="22" t="s">
        <v>548</v>
      </c>
      <c r="D20" s="13"/>
    </row>
    <row r="21" spans="1:28" x14ac:dyDescent="0.15">
      <c r="A21" s="20" t="s">
        <v>536</v>
      </c>
      <c r="B21" s="21" t="s">
        <v>558</v>
      </c>
      <c r="D21" s="13"/>
    </row>
    <row r="22" spans="1:28" x14ac:dyDescent="0.15">
      <c r="A22" s="20" t="s">
        <v>537</v>
      </c>
      <c r="B22" s="21" t="s">
        <v>549</v>
      </c>
      <c r="D22" s="13"/>
    </row>
    <row r="23" spans="1:28" x14ac:dyDescent="0.15">
      <c r="A23" s="20" t="s">
        <v>538</v>
      </c>
      <c r="B23" s="21" t="s">
        <v>550</v>
      </c>
      <c r="D23" s="13"/>
    </row>
    <row r="24" spans="1:28" x14ac:dyDescent="0.15">
      <c r="A24" s="20" t="s">
        <v>539</v>
      </c>
      <c r="B24" s="21" t="s">
        <v>552</v>
      </c>
      <c r="D24" s="13"/>
    </row>
    <row r="25" spans="1:28" x14ac:dyDescent="0.15">
      <c r="A25" s="20" t="s">
        <v>540</v>
      </c>
      <c r="B25" s="21" t="s">
        <v>551</v>
      </c>
      <c r="D25" s="13"/>
    </row>
    <row r="26" spans="1:28" x14ac:dyDescent="0.15">
      <c r="A26" s="23" t="s">
        <v>541</v>
      </c>
      <c r="B26" s="24" t="s">
        <v>553</v>
      </c>
      <c r="D26" s="13"/>
    </row>
    <row r="28" spans="1:28" s="14" customFormat="1" ht="16" x14ac:dyDescent="0.2">
      <c r="H28" s="15"/>
      <c r="T28" s="16"/>
      <c r="U28" s="17"/>
      <c r="V28" s="17"/>
      <c r="W28" s="17"/>
      <c r="X28" s="17"/>
      <c r="Y28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CE8C-FADC-224E-AE01-5FDE332F3E2F}">
  <dimension ref="A1:Z107"/>
  <sheetViews>
    <sheetView tabSelected="1" zoomScaleNormal="55" workbookViewId="0">
      <pane xSplit="1" ySplit="1" topLeftCell="E62" activePane="bottomRight" state="frozen"/>
      <selection pane="topRight" activeCell="B1" sqref="B1"/>
      <selection pane="bottomLeft" activeCell="A2" sqref="A2"/>
      <selection pane="bottomRight" activeCell="T106" sqref="T106"/>
    </sheetView>
  </sheetViews>
  <sheetFormatPr baseColWidth="10" defaultColWidth="10.83203125" defaultRowHeight="16" x14ac:dyDescent="0.2"/>
  <cols>
    <col min="1" max="1" width="11" style="1" bestFit="1" customWidth="1"/>
    <col min="2" max="2" width="19" style="1" bestFit="1" customWidth="1"/>
    <col min="3" max="3" width="9.6640625" style="1" bestFit="1" customWidth="1"/>
    <col min="4" max="4" width="12.5" style="1" bestFit="1" customWidth="1"/>
    <col min="5" max="5" width="53.1640625" style="1" bestFit="1" customWidth="1"/>
    <col min="6" max="6" width="11.83203125" style="1" bestFit="1" customWidth="1"/>
    <col min="7" max="7" width="17.6640625" style="1" bestFit="1" customWidth="1"/>
    <col min="8" max="8" width="14.6640625" style="10" bestFit="1" customWidth="1"/>
    <col min="9" max="10" width="9" style="1" bestFit="1" customWidth="1"/>
    <col min="11" max="11" width="7.83203125" style="1" bestFit="1" customWidth="1"/>
    <col min="12" max="12" width="13.1640625" style="1" bestFit="1" customWidth="1"/>
    <col min="13" max="13" width="22.83203125" style="1" bestFit="1" customWidth="1"/>
    <col min="14" max="14" width="20.1640625" style="1" bestFit="1" customWidth="1"/>
    <col min="15" max="15" width="16.33203125" style="1" bestFit="1" customWidth="1"/>
    <col min="16" max="16" width="27.33203125" style="1" bestFit="1" customWidth="1"/>
    <col min="17" max="17" width="33.1640625" style="11" bestFit="1" customWidth="1"/>
    <col min="18" max="18" width="22" style="1" bestFit="1" customWidth="1"/>
    <col min="19" max="19" width="22.83203125" style="1" bestFit="1" customWidth="1"/>
    <col min="20" max="20" width="16.33203125" style="11" bestFit="1" customWidth="1"/>
    <col min="21" max="21" width="13.33203125" style="8" bestFit="1" customWidth="1"/>
    <col min="22" max="22" width="10.6640625" style="8" bestFit="1" customWidth="1"/>
    <col min="23" max="23" width="24.1640625" style="8" bestFit="1" customWidth="1"/>
    <col min="24" max="24" width="23.83203125" style="8" bestFit="1" customWidth="1"/>
    <col min="25" max="25" width="34.6640625" style="8" bestFit="1" customWidth="1"/>
    <col min="26" max="26" width="34.6640625" style="8" customWidth="1"/>
    <col min="27" max="16384" width="10.83203125" style="1"/>
  </cols>
  <sheetData>
    <row r="1" spans="1:25" s="2" customFormat="1" ht="14" x14ac:dyDescent="0.15">
      <c r="A1" s="2" t="s">
        <v>0</v>
      </c>
      <c r="B1" s="2" t="s">
        <v>542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514</v>
      </c>
      <c r="I1" s="2" t="s">
        <v>6</v>
      </c>
      <c r="J1" s="2" t="s">
        <v>7</v>
      </c>
      <c r="K1" s="2" t="s">
        <v>8</v>
      </c>
      <c r="L1" s="2" t="s">
        <v>527</v>
      </c>
      <c r="M1" s="2" t="s">
        <v>530</v>
      </c>
      <c r="N1" s="2" t="s">
        <v>531</v>
      </c>
      <c r="O1" s="2" t="s">
        <v>532</v>
      </c>
      <c r="P1" s="2" t="s">
        <v>533</v>
      </c>
      <c r="Q1" s="2" t="s">
        <v>546</v>
      </c>
      <c r="R1" s="2" t="s">
        <v>534</v>
      </c>
      <c r="S1" s="2" t="s">
        <v>535</v>
      </c>
      <c r="T1" s="2" t="s">
        <v>536</v>
      </c>
      <c r="U1" s="42" t="s">
        <v>537</v>
      </c>
      <c r="V1" s="42" t="s">
        <v>538</v>
      </c>
      <c r="W1" s="42" t="s">
        <v>539</v>
      </c>
      <c r="X1" s="42" t="s">
        <v>540</v>
      </c>
      <c r="Y1" s="42" t="s">
        <v>541</v>
      </c>
    </row>
    <row r="2" spans="1:25" ht="14" x14ac:dyDescent="0.15">
      <c r="A2" s="3" t="s">
        <v>9</v>
      </c>
      <c r="B2" s="1" t="s">
        <v>12</v>
      </c>
      <c r="C2" s="1" t="s">
        <v>10</v>
      </c>
      <c r="D2" s="1" t="str">
        <f>IF(C2="N","REF","CHR")</f>
        <v>REF</v>
      </c>
      <c r="E2" s="3" t="s">
        <v>11</v>
      </c>
      <c r="F2" s="4">
        <v>21778674</v>
      </c>
      <c r="G2" s="4">
        <f t="shared" ref="G2:G64" si="0">F2/2</f>
        <v>10889337</v>
      </c>
      <c r="H2" s="5">
        <v>3.2668010999999999</v>
      </c>
      <c r="I2" s="4">
        <v>97.43</v>
      </c>
      <c r="J2" s="4">
        <v>93.19</v>
      </c>
      <c r="K2" s="4">
        <v>34.880000000000003</v>
      </c>
      <c r="L2" s="6">
        <v>3266801100</v>
      </c>
      <c r="M2" s="6">
        <v>3244000698</v>
      </c>
      <c r="N2" s="6">
        <v>3117422645</v>
      </c>
      <c r="O2" s="6">
        <v>2497762196</v>
      </c>
      <c r="P2" s="6">
        <v>1391377046</v>
      </c>
      <c r="Q2" s="7">
        <f t="shared" ref="Q2:Q64" si="1">P2/O2</f>
        <v>0.55704944539083734</v>
      </c>
      <c r="R2" s="6">
        <v>1066190348</v>
      </c>
      <c r="S2" s="6">
        <v>1063065817</v>
      </c>
      <c r="T2" s="7">
        <f>S2/L2</f>
        <v>0.32541491950642482</v>
      </c>
      <c r="U2" s="8">
        <v>0.77330622967952301</v>
      </c>
      <c r="V2" s="8">
        <v>1.3411964706334401</v>
      </c>
      <c r="W2" s="8">
        <v>2.1968293261627898</v>
      </c>
      <c r="X2" s="8">
        <v>0.54622452885986605</v>
      </c>
      <c r="Y2" s="8">
        <v>0.35201015412060899</v>
      </c>
    </row>
    <row r="3" spans="1:25" ht="14" x14ac:dyDescent="0.15">
      <c r="A3" s="3" t="s">
        <v>13</v>
      </c>
      <c r="B3" s="1" t="s">
        <v>16</v>
      </c>
      <c r="C3" s="1" t="s">
        <v>14</v>
      </c>
      <c r="D3" s="1" t="str">
        <f t="shared" ref="D3:D65" si="2">IF(C3="N","REF","CHR")</f>
        <v>CHR</v>
      </c>
      <c r="E3" s="3" t="s">
        <v>15</v>
      </c>
      <c r="F3" s="4">
        <v>44943634</v>
      </c>
      <c r="G3" s="4">
        <f t="shared" si="0"/>
        <v>22471817</v>
      </c>
      <c r="H3" s="5">
        <v>6.7415450999999997</v>
      </c>
      <c r="I3" s="4">
        <v>96.34</v>
      </c>
      <c r="J3" s="4">
        <v>90.18</v>
      </c>
      <c r="K3" s="4">
        <v>34.840000000000003</v>
      </c>
      <c r="L3" s="6">
        <v>6741545100</v>
      </c>
      <c r="M3" s="6">
        <v>6728901933</v>
      </c>
      <c r="N3" s="6">
        <v>6387661326</v>
      </c>
      <c r="O3" s="6">
        <v>5082909612</v>
      </c>
      <c r="P3" s="6">
        <v>2809067070</v>
      </c>
      <c r="Q3" s="7">
        <f t="shared" si="1"/>
        <v>0.5526494241345955</v>
      </c>
      <c r="R3" s="6">
        <v>1926179971</v>
      </c>
      <c r="S3" s="6">
        <v>1922121937</v>
      </c>
      <c r="T3" s="7">
        <f t="shared" ref="T3:T65" si="3">S3/L3</f>
        <v>0.28511593536621155</v>
      </c>
      <c r="U3" s="8">
        <v>0.783087407887882</v>
      </c>
      <c r="V3" s="8">
        <v>1.35335541520636</v>
      </c>
      <c r="W3" s="8">
        <v>2.2234030506289799</v>
      </c>
      <c r="X3" s="8">
        <v>0.546771835676931</v>
      </c>
      <c r="Y3" s="8">
        <v>0.35220218289560701</v>
      </c>
    </row>
    <row r="4" spans="1:25" ht="14" x14ac:dyDescent="0.15">
      <c r="A4" s="3" t="s">
        <v>17</v>
      </c>
      <c r="B4" s="1" t="s">
        <v>19</v>
      </c>
      <c r="C4" s="1" t="s">
        <v>10</v>
      </c>
      <c r="D4" s="1" t="str">
        <f t="shared" si="2"/>
        <v>REF</v>
      </c>
      <c r="E4" s="3" t="s">
        <v>18</v>
      </c>
      <c r="F4" s="4">
        <v>32255274</v>
      </c>
      <c r="G4" s="4">
        <f t="shared" si="0"/>
        <v>16127637</v>
      </c>
      <c r="H4" s="5">
        <v>4.8382911000000002</v>
      </c>
      <c r="I4" s="4">
        <v>97.66</v>
      </c>
      <c r="J4" s="4">
        <v>94.13</v>
      </c>
      <c r="K4" s="4">
        <v>34.799999999999997</v>
      </c>
      <c r="L4" s="6">
        <v>4838291100</v>
      </c>
      <c r="M4" s="6">
        <v>4814339515</v>
      </c>
      <c r="N4" s="6">
        <v>4634358817</v>
      </c>
      <c r="O4" s="6">
        <v>3703704927</v>
      </c>
      <c r="P4" s="6">
        <v>2089078905</v>
      </c>
      <c r="Q4" s="7">
        <f t="shared" si="1"/>
        <v>0.56405111804955621</v>
      </c>
      <c r="R4" s="6">
        <v>1522441593</v>
      </c>
      <c r="S4" s="6">
        <v>1519627265</v>
      </c>
      <c r="T4" s="7">
        <f t="shared" si="3"/>
        <v>0.31408347153812222</v>
      </c>
      <c r="U4" s="8">
        <v>0.77381070792074702</v>
      </c>
      <c r="V4" s="8">
        <v>1.3457637496533701</v>
      </c>
      <c r="W4" s="8">
        <v>2.2102652790453501</v>
      </c>
      <c r="X4" s="8">
        <v>0.54163385324017699</v>
      </c>
      <c r="Y4" s="8">
        <v>0.35009856746913598</v>
      </c>
    </row>
    <row r="5" spans="1:25" ht="14" x14ac:dyDescent="0.15">
      <c r="A5" s="3" t="s">
        <v>20</v>
      </c>
      <c r="B5" s="1" t="s">
        <v>22</v>
      </c>
      <c r="C5" s="1" t="s">
        <v>10</v>
      </c>
      <c r="D5" s="1" t="str">
        <f t="shared" si="2"/>
        <v>REF</v>
      </c>
      <c r="E5" s="3" t="s">
        <v>21</v>
      </c>
      <c r="F5" s="4">
        <v>30301308</v>
      </c>
      <c r="G5" s="4">
        <f t="shared" si="0"/>
        <v>15150654</v>
      </c>
      <c r="H5" s="5">
        <v>4.5451962000000004</v>
      </c>
      <c r="I5" s="4">
        <v>97.26</v>
      </c>
      <c r="J5" s="4">
        <v>92.63</v>
      </c>
      <c r="K5" s="4">
        <v>34.85</v>
      </c>
      <c r="L5" s="6">
        <v>4545196200</v>
      </c>
      <c r="M5" s="6">
        <v>4520309211</v>
      </c>
      <c r="N5" s="6">
        <v>4339052933</v>
      </c>
      <c r="O5" s="6">
        <v>3473528587</v>
      </c>
      <c r="P5" s="6">
        <v>1984944236</v>
      </c>
      <c r="Q5" s="7">
        <f t="shared" si="1"/>
        <v>0.57144894198620855</v>
      </c>
      <c r="R5" s="6">
        <v>1522979395</v>
      </c>
      <c r="S5" s="6">
        <v>1519009448</v>
      </c>
      <c r="T5" s="7">
        <f t="shared" si="3"/>
        <v>0.33420107321219711</v>
      </c>
      <c r="U5" s="8">
        <v>0.77342382594510195</v>
      </c>
      <c r="V5" s="8">
        <v>1.3394337096270099</v>
      </c>
      <c r="W5" s="8">
        <v>2.2119161342572999</v>
      </c>
      <c r="X5" s="8">
        <v>0.54107317469681504</v>
      </c>
      <c r="Y5" s="8">
        <v>0.34966236466520501</v>
      </c>
    </row>
    <row r="6" spans="1:25" ht="14" x14ac:dyDescent="0.15">
      <c r="A6" s="3" t="s">
        <v>23</v>
      </c>
      <c r="B6" s="1" t="s">
        <v>25</v>
      </c>
      <c r="C6" s="1" t="s">
        <v>14</v>
      </c>
      <c r="D6" s="1" t="str">
        <f t="shared" si="2"/>
        <v>CHR</v>
      </c>
      <c r="E6" s="3" t="s">
        <v>24</v>
      </c>
      <c r="F6" s="4">
        <v>40730210</v>
      </c>
      <c r="G6" s="4">
        <f t="shared" si="0"/>
        <v>20365105</v>
      </c>
      <c r="H6" s="5">
        <v>6.1095315000000001</v>
      </c>
      <c r="I6" s="4">
        <v>97.68</v>
      </c>
      <c r="J6" s="4">
        <v>94.2</v>
      </c>
      <c r="K6" s="4">
        <v>34.76</v>
      </c>
      <c r="L6" s="6">
        <v>6109531500</v>
      </c>
      <c r="M6" s="6">
        <v>6076733718</v>
      </c>
      <c r="N6" s="6">
        <v>5846945472</v>
      </c>
      <c r="O6" s="6">
        <v>4678269761</v>
      </c>
      <c r="P6" s="6">
        <v>2639632617</v>
      </c>
      <c r="Q6" s="7">
        <f t="shared" si="1"/>
        <v>0.56423266546214879</v>
      </c>
      <c r="R6" s="6">
        <v>1953919496</v>
      </c>
      <c r="S6" s="6">
        <v>1953919496</v>
      </c>
      <c r="T6" s="7">
        <f t="shared" si="3"/>
        <v>0.31981494751275119</v>
      </c>
      <c r="U6" s="8">
        <v>0.76587131480141402</v>
      </c>
      <c r="V6" s="8">
        <v>1.33119245215082</v>
      </c>
      <c r="W6" s="8">
        <v>2.1924653230946101</v>
      </c>
      <c r="X6" s="8">
        <v>0.54139427416379204</v>
      </c>
      <c r="Y6" s="8">
        <v>0.34931969355870202</v>
      </c>
    </row>
    <row r="7" spans="1:25" ht="14" x14ac:dyDescent="0.15">
      <c r="A7" s="28" t="s">
        <v>26</v>
      </c>
      <c r="B7" s="1" t="s">
        <v>28</v>
      </c>
      <c r="C7" s="1" t="s">
        <v>14</v>
      </c>
      <c r="D7" s="1" t="str">
        <f t="shared" si="2"/>
        <v>CHR</v>
      </c>
      <c r="E7" s="3" t="s">
        <v>27</v>
      </c>
      <c r="F7" s="4">
        <v>35156530</v>
      </c>
      <c r="G7" s="4">
        <f t="shared" si="0"/>
        <v>17578265</v>
      </c>
      <c r="H7" s="5">
        <v>5.2734794999999997</v>
      </c>
      <c r="I7" s="4">
        <v>96.63</v>
      </c>
      <c r="J7" s="4">
        <v>90.94</v>
      </c>
      <c r="K7" s="4">
        <v>34.81</v>
      </c>
      <c r="L7" s="6">
        <v>5273479500</v>
      </c>
      <c r="M7" s="6">
        <v>5256193703</v>
      </c>
      <c r="N7" s="6">
        <v>5008760909</v>
      </c>
      <c r="O7" s="6">
        <v>3970206157</v>
      </c>
      <c r="P7" s="6">
        <v>2209634412</v>
      </c>
      <c r="Q7" s="7">
        <f t="shared" si="1"/>
        <v>0.55655407417675817</v>
      </c>
      <c r="R7" s="6">
        <v>1637032145</v>
      </c>
      <c r="S7" s="6">
        <v>1633427455</v>
      </c>
      <c r="T7" s="7">
        <f t="shared" si="3"/>
        <v>0.30974377638141953</v>
      </c>
      <c r="U7" s="8">
        <v>0.78423612083690897</v>
      </c>
      <c r="V7" s="8">
        <v>1.35371331711745</v>
      </c>
      <c r="W7" s="8">
        <v>2.2207733601450701</v>
      </c>
      <c r="X7" s="8">
        <v>0.54761292697890296</v>
      </c>
      <c r="Y7" s="8">
        <v>0.35313649511060202</v>
      </c>
    </row>
    <row r="8" spans="1:25" ht="14" x14ac:dyDescent="0.15">
      <c r="A8" s="3" t="s">
        <v>29</v>
      </c>
      <c r="B8" s="1" t="s">
        <v>31</v>
      </c>
      <c r="C8" s="1" t="s">
        <v>14</v>
      </c>
      <c r="D8" s="1" t="str">
        <f t="shared" si="2"/>
        <v>CHR</v>
      </c>
      <c r="E8" s="3" t="s">
        <v>30</v>
      </c>
      <c r="F8" s="4">
        <v>26771414</v>
      </c>
      <c r="G8" s="4">
        <f t="shared" si="0"/>
        <v>13385707</v>
      </c>
      <c r="H8" s="5">
        <v>4.0157121</v>
      </c>
      <c r="I8" s="4">
        <v>97.6</v>
      </c>
      <c r="J8" s="4">
        <v>93.98</v>
      </c>
      <c r="K8" s="4">
        <v>34.950000000000003</v>
      </c>
      <c r="L8" s="6">
        <v>4015712100</v>
      </c>
      <c r="M8" s="6">
        <v>3970147223</v>
      </c>
      <c r="N8" s="6">
        <v>3802471102</v>
      </c>
      <c r="O8" s="6">
        <v>3028883674</v>
      </c>
      <c r="P8" s="6">
        <v>1676632057</v>
      </c>
      <c r="Q8" s="7">
        <f t="shared" si="1"/>
        <v>0.553547853749632</v>
      </c>
      <c r="R8" s="6">
        <v>1277693038</v>
      </c>
      <c r="S8" s="6">
        <v>1270954526</v>
      </c>
      <c r="T8" s="7">
        <f t="shared" si="3"/>
        <v>0.31649542954037962</v>
      </c>
      <c r="U8" s="8">
        <v>0.77664621891954599</v>
      </c>
      <c r="V8" s="8">
        <v>1.34960441542387</v>
      </c>
      <c r="W8" s="8">
        <v>2.2045446446798902</v>
      </c>
      <c r="X8" s="8">
        <v>0.54675975954495704</v>
      </c>
      <c r="Y8" s="8">
        <v>0.35229325965067498</v>
      </c>
    </row>
    <row r="9" spans="1:25" ht="14" x14ac:dyDescent="0.15">
      <c r="A9" s="3" t="s">
        <v>32</v>
      </c>
      <c r="B9" s="1" t="s">
        <v>34</v>
      </c>
      <c r="C9" s="1" t="s">
        <v>14</v>
      </c>
      <c r="D9" s="1" t="str">
        <f t="shared" si="2"/>
        <v>CHR</v>
      </c>
      <c r="E9" s="3" t="s">
        <v>33</v>
      </c>
      <c r="F9" s="4">
        <v>25070650</v>
      </c>
      <c r="G9" s="4">
        <f t="shared" si="0"/>
        <v>12535325</v>
      </c>
      <c r="H9" s="5">
        <v>3.7605974999999998</v>
      </c>
      <c r="I9" s="4">
        <v>97.38</v>
      </c>
      <c r="J9" s="4">
        <v>93.44</v>
      </c>
      <c r="K9" s="4">
        <v>34.94</v>
      </c>
      <c r="L9" s="6">
        <v>3760597500</v>
      </c>
      <c r="M9" s="6">
        <v>3719435806</v>
      </c>
      <c r="N9" s="6">
        <v>3551991124</v>
      </c>
      <c r="O9" s="6">
        <v>2825459374</v>
      </c>
      <c r="P9" s="6">
        <v>1530939273</v>
      </c>
      <c r="Q9" s="7">
        <f t="shared" si="1"/>
        <v>0.54183729806479253</v>
      </c>
      <c r="R9" s="6">
        <v>1177405340</v>
      </c>
      <c r="S9" s="6">
        <v>1171048223</v>
      </c>
      <c r="T9" s="7">
        <f t="shared" si="3"/>
        <v>0.31139951111492259</v>
      </c>
      <c r="U9" s="8">
        <v>0.78367732133722201</v>
      </c>
      <c r="V9" s="8">
        <v>1.3705653607189201</v>
      </c>
      <c r="W9" s="8">
        <v>2.2321119262326801</v>
      </c>
      <c r="X9" s="8">
        <v>0.54301059885880798</v>
      </c>
      <c r="Y9" s="8">
        <v>0.3510923050616</v>
      </c>
    </row>
    <row r="10" spans="1:25" ht="14" x14ac:dyDescent="0.15">
      <c r="A10" s="3" t="s">
        <v>35</v>
      </c>
      <c r="B10" s="1" t="s">
        <v>37</v>
      </c>
      <c r="C10" s="1" t="s">
        <v>14</v>
      </c>
      <c r="D10" s="1" t="str">
        <f t="shared" si="2"/>
        <v>CHR</v>
      </c>
      <c r="E10" s="3" t="s">
        <v>36</v>
      </c>
      <c r="F10" s="4">
        <v>29704852</v>
      </c>
      <c r="G10" s="4">
        <f t="shared" si="0"/>
        <v>14852426</v>
      </c>
      <c r="H10" s="5">
        <v>4.4557278</v>
      </c>
      <c r="I10" s="4">
        <v>96.38</v>
      </c>
      <c r="J10" s="4">
        <v>90.34</v>
      </c>
      <c r="K10" s="4">
        <v>34.85</v>
      </c>
      <c r="L10" s="6">
        <v>4455727800</v>
      </c>
      <c r="M10" s="6">
        <v>4440182026</v>
      </c>
      <c r="N10" s="6">
        <v>4210963073</v>
      </c>
      <c r="O10" s="6">
        <v>3347190156</v>
      </c>
      <c r="P10" s="6">
        <v>1885400188</v>
      </c>
      <c r="Q10" s="7">
        <f t="shared" si="1"/>
        <v>0.56327848139142289</v>
      </c>
      <c r="R10" s="6">
        <v>1402397227</v>
      </c>
      <c r="S10" s="6">
        <v>1397296505</v>
      </c>
      <c r="T10" s="7">
        <f t="shared" si="3"/>
        <v>0.31359557130038329</v>
      </c>
      <c r="U10" s="8">
        <v>0.772471544895875</v>
      </c>
      <c r="V10" s="8">
        <v>1.34553827542639</v>
      </c>
      <c r="W10" s="8">
        <v>2.2087856674410098</v>
      </c>
      <c r="X10" s="8">
        <v>0.54204948633890104</v>
      </c>
      <c r="Y10" s="8">
        <v>0.34972680069540102</v>
      </c>
    </row>
    <row r="11" spans="1:25" ht="14" x14ac:dyDescent="0.15">
      <c r="A11" s="3" t="s">
        <v>38</v>
      </c>
      <c r="B11" s="1" t="s">
        <v>40</v>
      </c>
      <c r="C11" s="1" t="s">
        <v>10</v>
      </c>
      <c r="D11" s="1" t="str">
        <f t="shared" si="2"/>
        <v>REF</v>
      </c>
      <c r="E11" s="3" t="s">
        <v>39</v>
      </c>
      <c r="F11" s="4">
        <v>48598626</v>
      </c>
      <c r="G11" s="4">
        <f t="shared" si="0"/>
        <v>24299313</v>
      </c>
      <c r="H11" s="5">
        <v>7.2897939000000003</v>
      </c>
      <c r="I11" s="4">
        <v>97.57</v>
      </c>
      <c r="J11" s="4">
        <v>93.95</v>
      </c>
      <c r="K11" s="4">
        <v>34.71</v>
      </c>
      <c r="L11" s="6">
        <v>7289793900</v>
      </c>
      <c r="M11" s="6">
        <v>7256076085</v>
      </c>
      <c r="N11" s="6">
        <v>6970741158</v>
      </c>
      <c r="O11" s="6">
        <v>5563450217</v>
      </c>
      <c r="P11" s="6">
        <v>3105575154</v>
      </c>
      <c r="Q11" s="7">
        <f t="shared" si="1"/>
        <v>0.55821028909550141</v>
      </c>
      <c r="R11" s="6">
        <v>2176874108</v>
      </c>
      <c r="S11" s="6">
        <v>2172034663</v>
      </c>
      <c r="T11" s="7">
        <f t="shared" si="3"/>
        <v>0.29795556538299389</v>
      </c>
      <c r="U11" s="8">
        <v>0.78996268499311295</v>
      </c>
      <c r="V11" s="8">
        <v>1.3709358498964399</v>
      </c>
      <c r="W11" s="8">
        <v>2.22919095632149</v>
      </c>
      <c r="X11" s="8">
        <v>0.55013176560320698</v>
      </c>
      <c r="Y11" s="8">
        <v>0.354371922581522</v>
      </c>
    </row>
    <row r="12" spans="1:25" ht="14" x14ac:dyDescent="0.15">
      <c r="A12" s="3" t="s">
        <v>41</v>
      </c>
      <c r="B12" s="1" t="s">
        <v>43</v>
      </c>
      <c r="C12" s="1" t="s">
        <v>10</v>
      </c>
      <c r="D12" s="1" t="str">
        <f t="shared" si="2"/>
        <v>REF</v>
      </c>
      <c r="E12" s="3" t="s">
        <v>42</v>
      </c>
      <c r="F12" s="4">
        <v>66099684</v>
      </c>
      <c r="G12" s="4">
        <f t="shared" si="0"/>
        <v>33049842</v>
      </c>
      <c r="H12" s="5">
        <v>9.9149525999999994</v>
      </c>
      <c r="I12" s="4">
        <v>97.74</v>
      </c>
      <c r="J12" s="4">
        <v>93.72</v>
      </c>
      <c r="K12" s="4">
        <v>34.86</v>
      </c>
      <c r="L12" s="6">
        <v>9914952600</v>
      </c>
      <c r="M12" s="6">
        <v>9865439082</v>
      </c>
      <c r="N12" s="6">
        <v>9536857850</v>
      </c>
      <c r="O12" s="6">
        <v>5010182043</v>
      </c>
      <c r="P12" s="6">
        <v>2710191334</v>
      </c>
      <c r="Q12" s="7">
        <f t="shared" si="1"/>
        <v>0.54093669865480376</v>
      </c>
      <c r="R12" s="6">
        <v>1691154693</v>
      </c>
      <c r="S12" s="6">
        <v>1683830874</v>
      </c>
      <c r="T12" s="7">
        <f t="shared" si="3"/>
        <v>0.16982742549873611</v>
      </c>
      <c r="U12" s="8">
        <v>0.78387321580646996</v>
      </c>
      <c r="V12" s="8">
        <v>1.3661233146749501</v>
      </c>
      <c r="W12" s="8">
        <v>2.2139582801757101</v>
      </c>
      <c r="X12" s="8">
        <v>0.54826469802226896</v>
      </c>
      <c r="Y12" s="8">
        <v>0.35405961477459302</v>
      </c>
    </row>
    <row r="13" spans="1:25" ht="14" x14ac:dyDescent="0.15">
      <c r="A13" s="3" t="s">
        <v>44</v>
      </c>
      <c r="B13" s="1" t="s">
        <v>46</v>
      </c>
      <c r="C13" s="1" t="s">
        <v>14</v>
      </c>
      <c r="D13" s="1" t="str">
        <f t="shared" si="2"/>
        <v>CHR</v>
      </c>
      <c r="E13" s="3" t="s">
        <v>45</v>
      </c>
      <c r="F13" s="4">
        <v>42639808</v>
      </c>
      <c r="G13" s="4">
        <f t="shared" si="0"/>
        <v>21319904</v>
      </c>
      <c r="H13" s="5">
        <v>6.3959712</v>
      </c>
      <c r="I13" s="4">
        <v>97.61</v>
      </c>
      <c r="J13" s="4">
        <v>94.15</v>
      </c>
      <c r="K13" s="4">
        <v>34.9</v>
      </c>
      <c r="L13" s="6">
        <v>6395971200</v>
      </c>
      <c r="M13" s="6">
        <v>6357328516</v>
      </c>
      <c r="N13" s="6">
        <v>6104757128</v>
      </c>
      <c r="O13" s="6">
        <v>4883845754</v>
      </c>
      <c r="P13" s="6">
        <v>2696790274</v>
      </c>
      <c r="Q13" s="7">
        <f t="shared" si="1"/>
        <v>0.5521857998466182</v>
      </c>
      <c r="R13" s="6">
        <v>1877910266</v>
      </c>
      <c r="S13" s="6">
        <v>1869667628</v>
      </c>
      <c r="T13" s="7">
        <f t="shared" si="3"/>
        <v>0.29231958205190167</v>
      </c>
      <c r="U13" s="8">
        <v>0.78882761953848601</v>
      </c>
      <c r="V13" s="8">
        <v>1.36338427256592</v>
      </c>
      <c r="W13" s="8">
        <v>2.2325951710210599</v>
      </c>
      <c r="X13" s="8">
        <v>0.54876570306689898</v>
      </c>
      <c r="Y13" s="8">
        <v>0.35332317733951002</v>
      </c>
    </row>
    <row r="14" spans="1:25" ht="14" x14ac:dyDescent="0.15">
      <c r="A14" s="3" t="s">
        <v>47</v>
      </c>
      <c r="B14" s="1" t="s">
        <v>49</v>
      </c>
      <c r="C14" s="1" t="s">
        <v>14</v>
      </c>
      <c r="D14" s="1" t="str">
        <f t="shared" si="2"/>
        <v>CHR</v>
      </c>
      <c r="E14" s="3" t="s">
        <v>48</v>
      </c>
      <c r="F14" s="4">
        <v>22082254</v>
      </c>
      <c r="G14" s="4">
        <f t="shared" si="0"/>
        <v>11041127</v>
      </c>
      <c r="H14" s="5">
        <v>3.3123380999999998</v>
      </c>
      <c r="I14" s="4">
        <v>97.48</v>
      </c>
      <c r="J14" s="4">
        <v>93.43</v>
      </c>
      <c r="K14" s="4">
        <v>35.11</v>
      </c>
      <c r="L14" s="6">
        <v>3312338100</v>
      </c>
      <c r="M14" s="6">
        <v>3242079481</v>
      </c>
      <c r="N14" s="6">
        <v>3088604026</v>
      </c>
      <c r="O14" s="6">
        <v>2473089973</v>
      </c>
      <c r="P14" s="6">
        <v>1366520592</v>
      </c>
      <c r="Q14" s="7">
        <f t="shared" si="1"/>
        <v>0.55255595506795574</v>
      </c>
      <c r="R14" s="6">
        <v>1090028375</v>
      </c>
      <c r="S14" s="6">
        <v>1079502755</v>
      </c>
      <c r="T14" s="7">
        <f t="shared" si="3"/>
        <v>0.32590355284081657</v>
      </c>
      <c r="U14" s="8">
        <v>0.785249909803028</v>
      </c>
      <c r="V14" s="8">
        <v>1.36379244751003</v>
      </c>
      <c r="W14" s="8">
        <v>2.22605922051397</v>
      </c>
      <c r="X14" s="8">
        <v>0.54675664362490795</v>
      </c>
      <c r="Y14" s="8">
        <v>0.352753378062023</v>
      </c>
    </row>
    <row r="15" spans="1:25" ht="14" x14ac:dyDescent="0.15">
      <c r="A15" s="3" t="s">
        <v>50</v>
      </c>
      <c r="B15" s="1" t="s">
        <v>52</v>
      </c>
      <c r="C15" s="1" t="s">
        <v>14</v>
      </c>
      <c r="D15" s="1" t="str">
        <f t="shared" si="2"/>
        <v>CHR</v>
      </c>
      <c r="E15" s="3" t="s">
        <v>51</v>
      </c>
      <c r="F15" s="4">
        <v>8821162</v>
      </c>
      <c r="G15" s="4">
        <f t="shared" si="0"/>
        <v>4410581</v>
      </c>
      <c r="H15" s="5">
        <v>1.3231743</v>
      </c>
      <c r="I15" s="4">
        <v>97.08</v>
      </c>
      <c r="J15" s="4">
        <v>92.51</v>
      </c>
      <c r="K15" s="4">
        <v>35.19</v>
      </c>
      <c r="L15" s="6">
        <v>1323174300</v>
      </c>
      <c r="M15" s="6">
        <v>1300934907</v>
      </c>
      <c r="N15" s="6">
        <v>1234392368</v>
      </c>
      <c r="O15" s="6">
        <v>985644156</v>
      </c>
      <c r="P15" s="6">
        <v>544660252</v>
      </c>
      <c r="Q15" s="7">
        <f t="shared" si="1"/>
        <v>0.55259319368398918</v>
      </c>
      <c r="R15" s="6">
        <v>464260266</v>
      </c>
      <c r="S15" s="6">
        <v>460769733</v>
      </c>
      <c r="T15" s="7">
        <f t="shared" si="3"/>
        <v>0.34823056418190712</v>
      </c>
      <c r="U15" s="8">
        <v>0.67040239913903898</v>
      </c>
      <c r="V15" s="8">
        <v>1.2029261382890299</v>
      </c>
      <c r="W15" s="8">
        <v>2.0272126386205902</v>
      </c>
      <c r="X15" s="8">
        <v>0.50970746758415497</v>
      </c>
      <c r="Y15" s="8">
        <v>0.33070156843273502</v>
      </c>
    </row>
    <row r="16" spans="1:25" ht="14" x14ac:dyDescent="0.15">
      <c r="A16" s="3" t="s">
        <v>53</v>
      </c>
      <c r="B16" s="1" t="s">
        <v>55</v>
      </c>
      <c r="C16" s="1" t="s">
        <v>10</v>
      </c>
      <c r="D16" s="1" t="str">
        <f t="shared" si="2"/>
        <v>REF</v>
      </c>
      <c r="E16" s="3" t="s">
        <v>54</v>
      </c>
      <c r="F16" s="4">
        <v>22586598</v>
      </c>
      <c r="G16" s="4">
        <f t="shared" si="0"/>
        <v>11293299</v>
      </c>
      <c r="H16" s="5">
        <v>3.3879896999999999</v>
      </c>
      <c r="I16" s="4">
        <v>97.31</v>
      </c>
      <c r="J16" s="4">
        <v>92.8</v>
      </c>
      <c r="K16" s="4">
        <v>34.729999999999997</v>
      </c>
      <c r="L16" s="6">
        <v>3387989700</v>
      </c>
      <c r="M16" s="6">
        <v>3370869276</v>
      </c>
      <c r="N16" s="6">
        <v>3239313510</v>
      </c>
      <c r="O16" s="6">
        <v>2583166195</v>
      </c>
      <c r="P16" s="6">
        <v>1446248896</v>
      </c>
      <c r="Q16" s="7">
        <f t="shared" si="1"/>
        <v>0.55987450548066653</v>
      </c>
      <c r="R16" s="6">
        <v>1110582435</v>
      </c>
      <c r="S16" s="6">
        <v>1108062538</v>
      </c>
      <c r="T16" s="7">
        <f t="shared" si="3"/>
        <v>0.32705605273829491</v>
      </c>
      <c r="U16" s="8">
        <v>0.77390621408669702</v>
      </c>
      <c r="V16" s="8">
        <v>1.3423783844383399</v>
      </c>
      <c r="W16" s="8">
        <v>2.2052038208677698</v>
      </c>
      <c r="X16" s="8">
        <v>0.54428129376100298</v>
      </c>
      <c r="Y16" s="8">
        <v>0.35094543495859598</v>
      </c>
    </row>
    <row r="17" spans="1:25" ht="14" x14ac:dyDescent="0.15">
      <c r="A17" s="3" t="s">
        <v>56</v>
      </c>
      <c r="B17" s="1" t="s">
        <v>58</v>
      </c>
      <c r="C17" s="1" t="s">
        <v>14</v>
      </c>
      <c r="D17" s="1" t="str">
        <f t="shared" si="2"/>
        <v>CHR</v>
      </c>
      <c r="E17" s="3" t="s">
        <v>57</v>
      </c>
      <c r="F17" s="4">
        <v>41278958</v>
      </c>
      <c r="G17" s="4">
        <f t="shared" si="0"/>
        <v>20639479</v>
      </c>
      <c r="H17" s="5">
        <v>6.1918436999999997</v>
      </c>
      <c r="I17" s="4">
        <v>97.67</v>
      </c>
      <c r="J17" s="4">
        <v>94.13</v>
      </c>
      <c r="K17" s="4">
        <v>34.86</v>
      </c>
      <c r="L17" s="6">
        <v>6191843700</v>
      </c>
      <c r="M17" s="6">
        <v>6158060409</v>
      </c>
      <c r="N17" s="6">
        <v>5924374680</v>
      </c>
      <c r="O17" s="6">
        <v>4713167754</v>
      </c>
      <c r="P17" s="6">
        <v>2627353578</v>
      </c>
      <c r="Q17" s="7">
        <f t="shared" si="1"/>
        <v>0.55744962096250483</v>
      </c>
      <c r="R17" s="6">
        <v>1916782615</v>
      </c>
      <c r="S17" s="6">
        <v>1910862880</v>
      </c>
      <c r="T17" s="7">
        <f t="shared" si="3"/>
        <v>0.30860967630691322</v>
      </c>
      <c r="U17" s="8">
        <v>0.77840675578586305</v>
      </c>
      <c r="V17" s="8">
        <v>1.3484797880057799</v>
      </c>
      <c r="W17" s="8">
        <v>2.2121604713138998</v>
      </c>
      <c r="X17" s="8">
        <v>0.54572333171106202</v>
      </c>
      <c r="Y17" s="8">
        <v>0.35187626118464999</v>
      </c>
    </row>
    <row r="18" spans="1:25" ht="14" x14ac:dyDescent="0.15">
      <c r="A18" s="3" t="s">
        <v>59</v>
      </c>
      <c r="B18" s="1" t="s">
        <v>61</v>
      </c>
      <c r="C18" s="1" t="s">
        <v>14</v>
      </c>
      <c r="D18" s="1" t="str">
        <f t="shared" si="2"/>
        <v>CHR</v>
      </c>
      <c r="E18" s="3" t="s">
        <v>60</v>
      </c>
      <c r="F18" s="4">
        <v>22974676</v>
      </c>
      <c r="G18" s="4">
        <f t="shared" si="0"/>
        <v>11487338</v>
      </c>
      <c r="H18" s="5">
        <v>3.4462014000000001</v>
      </c>
      <c r="I18" s="4">
        <v>97.48</v>
      </c>
      <c r="J18" s="4">
        <v>93.76</v>
      </c>
      <c r="K18" s="4">
        <v>34.96</v>
      </c>
      <c r="L18" s="6">
        <v>3446201400</v>
      </c>
      <c r="M18" s="6">
        <v>3416697874</v>
      </c>
      <c r="N18" s="6">
        <v>3269770062</v>
      </c>
      <c r="O18" s="6">
        <v>2617450898</v>
      </c>
      <c r="P18" s="6">
        <v>1464369587</v>
      </c>
      <c r="Q18" s="7">
        <f t="shared" si="1"/>
        <v>0.55946401444203897</v>
      </c>
      <c r="R18" s="6">
        <v>1137824751</v>
      </c>
      <c r="S18" s="6">
        <v>1133673072</v>
      </c>
      <c r="T18" s="7">
        <f t="shared" si="3"/>
        <v>0.32896309310303223</v>
      </c>
      <c r="U18" s="8">
        <v>0.77516004705351405</v>
      </c>
      <c r="V18" s="8">
        <v>1.3442638508352101</v>
      </c>
      <c r="W18" s="8">
        <v>2.20337742799193</v>
      </c>
      <c r="X18" s="8">
        <v>0.54551706439945402</v>
      </c>
      <c r="Y18" s="8">
        <v>0.35180538622473401</v>
      </c>
    </row>
    <row r="19" spans="1:25" ht="14" x14ac:dyDescent="0.15">
      <c r="A19" s="3" t="s">
        <v>62</v>
      </c>
      <c r="B19" s="1" t="s">
        <v>64</v>
      </c>
      <c r="C19" s="1" t="s">
        <v>10</v>
      </c>
      <c r="D19" s="1" t="str">
        <f t="shared" si="2"/>
        <v>REF</v>
      </c>
      <c r="E19" s="3" t="s">
        <v>63</v>
      </c>
      <c r="F19" s="4">
        <v>36407754</v>
      </c>
      <c r="G19" s="4">
        <f t="shared" si="0"/>
        <v>18203877</v>
      </c>
      <c r="H19" s="5">
        <v>5.4611631000000003</v>
      </c>
      <c r="I19" s="4">
        <v>97.69</v>
      </c>
      <c r="J19" s="4">
        <v>94.19</v>
      </c>
      <c r="K19" s="4">
        <v>34.81</v>
      </c>
      <c r="L19" s="6">
        <v>5461163100</v>
      </c>
      <c r="M19" s="6">
        <v>5436203826</v>
      </c>
      <c r="N19" s="6">
        <v>5232596686</v>
      </c>
      <c r="O19" s="6">
        <v>4181909080</v>
      </c>
      <c r="P19" s="6">
        <v>2350866785</v>
      </c>
      <c r="Q19" s="7">
        <f t="shared" si="1"/>
        <v>0.56215157719306519</v>
      </c>
      <c r="R19" s="6">
        <v>1770743761</v>
      </c>
      <c r="S19" s="6">
        <v>1766942538</v>
      </c>
      <c r="T19" s="7">
        <f t="shared" si="3"/>
        <v>0.32354692684421016</v>
      </c>
      <c r="U19" s="8">
        <v>0.77119066082983401</v>
      </c>
      <c r="V19" s="8">
        <v>1.3358001616289801</v>
      </c>
      <c r="W19" s="8">
        <v>2.19742950423983</v>
      </c>
      <c r="X19" s="8">
        <v>0.54512795976033701</v>
      </c>
      <c r="Y19" s="8">
        <v>0.35095126343864103</v>
      </c>
    </row>
    <row r="20" spans="1:25" ht="14" x14ac:dyDescent="0.15">
      <c r="A20" s="3" t="s">
        <v>65</v>
      </c>
      <c r="B20" s="1" t="s">
        <v>67</v>
      </c>
      <c r="C20" s="1" t="s">
        <v>14</v>
      </c>
      <c r="D20" s="1" t="str">
        <f t="shared" si="2"/>
        <v>CHR</v>
      </c>
      <c r="E20" s="3" t="s">
        <v>66</v>
      </c>
      <c r="F20" s="4">
        <v>35577386</v>
      </c>
      <c r="G20" s="4">
        <f t="shared" si="0"/>
        <v>17788693</v>
      </c>
      <c r="H20" s="5">
        <v>5.3366078999999997</v>
      </c>
      <c r="I20" s="4">
        <v>97.67</v>
      </c>
      <c r="J20" s="4">
        <v>94.23</v>
      </c>
      <c r="K20" s="4">
        <v>34.770000000000003</v>
      </c>
      <c r="L20" s="6">
        <v>5336607900</v>
      </c>
      <c r="M20" s="6">
        <v>5307991119</v>
      </c>
      <c r="N20" s="6">
        <v>5105025575</v>
      </c>
      <c r="O20" s="6">
        <v>4065434705</v>
      </c>
      <c r="P20" s="6">
        <v>2288713025</v>
      </c>
      <c r="Q20" s="7">
        <f t="shared" si="1"/>
        <v>0.56296883139831411</v>
      </c>
      <c r="R20" s="6">
        <v>1674707445</v>
      </c>
      <c r="S20" s="6">
        <v>1671184623</v>
      </c>
      <c r="T20" s="7">
        <f t="shared" si="3"/>
        <v>0.31315484560894946</v>
      </c>
      <c r="U20" s="8">
        <v>0.77802682096286702</v>
      </c>
      <c r="V20" s="8">
        <v>1.35185622121808</v>
      </c>
      <c r="W20" s="8">
        <v>2.2136695152285699</v>
      </c>
      <c r="X20" s="8">
        <v>0.54462074044257203</v>
      </c>
      <c r="Y20" s="8">
        <v>0.351464758226119</v>
      </c>
    </row>
    <row r="21" spans="1:25" ht="14" x14ac:dyDescent="0.15">
      <c r="A21" s="3" t="s">
        <v>68</v>
      </c>
      <c r="B21" s="1" t="s">
        <v>70</v>
      </c>
      <c r="C21" s="1" t="s">
        <v>14</v>
      </c>
      <c r="D21" s="1" t="str">
        <f t="shared" si="2"/>
        <v>CHR</v>
      </c>
      <c r="E21" s="3" t="s">
        <v>69</v>
      </c>
      <c r="F21" s="4">
        <v>44731412</v>
      </c>
      <c r="G21" s="4">
        <f t="shared" si="0"/>
        <v>22365706</v>
      </c>
      <c r="H21" s="5">
        <v>6.7097118</v>
      </c>
      <c r="I21" s="4">
        <v>97.69</v>
      </c>
      <c r="J21" s="4">
        <v>94.2</v>
      </c>
      <c r="K21" s="4">
        <v>34.869999999999997</v>
      </c>
      <c r="L21" s="6">
        <v>6709711800</v>
      </c>
      <c r="M21" s="6">
        <v>6675433219</v>
      </c>
      <c r="N21" s="6">
        <v>6424809846</v>
      </c>
      <c r="O21" s="6">
        <v>5157045570</v>
      </c>
      <c r="P21" s="6">
        <v>2914334555</v>
      </c>
      <c r="Q21" s="7">
        <f t="shared" si="1"/>
        <v>0.5651170840826989</v>
      </c>
      <c r="R21" s="6">
        <v>2167575915</v>
      </c>
      <c r="S21" s="6">
        <v>2161195982</v>
      </c>
      <c r="T21" s="7">
        <f t="shared" si="3"/>
        <v>0.32209967378926768</v>
      </c>
      <c r="U21" s="8">
        <v>0.78599422466677005</v>
      </c>
      <c r="V21" s="8">
        <v>1.35930584343342</v>
      </c>
      <c r="W21" s="8">
        <v>2.2363813265910202</v>
      </c>
      <c r="X21" s="8">
        <v>0.54408011046154303</v>
      </c>
      <c r="Y21" s="8">
        <v>0.351458052042114</v>
      </c>
    </row>
    <row r="22" spans="1:25" ht="14" x14ac:dyDescent="0.15">
      <c r="A22" s="3" t="s">
        <v>71</v>
      </c>
      <c r="B22" s="1" t="s">
        <v>73</v>
      </c>
      <c r="C22" s="1" t="s">
        <v>14</v>
      </c>
      <c r="D22" s="1" t="str">
        <f t="shared" si="2"/>
        <v>CHR</v>
      </c>
      <c r="E22" s="3" t="s">
        <v>72</v>
      </c>
      <c r="F22" s="4">
        <v>58982710</v>
      </c>
      <c r="G22" s="4">
        <f t="shared" si="0"/>
        <v>29491355</v>
      </c>
      <c r="H22" s="5">
        <v>8.8474065</v>
      </c>
      <c r="I22" s="4">
        <v>97.58</v>
      </c>
      <c r="J22" s="4">
        <v>94.06</v>
      </c>
      <c r="K22" s="4">
        <v>35.03</v>
      </c>
      <c r="L22" s="6">
        <v>8847406500</v>
      </c>
      <c r="M22" s="6">
        <v>8801398162</v>
      </c>
      <c r="N22" s="6">
        <v>8455508904</v>
      </c>
      <c r="O22" s="6">
        <v>6644291171</v>
      </c>
      <c r="P22" s="6">
        <v>3675978322</v>
      </c>
      <c r="Q22" s="7">
        <f t="shared" si="1"/>
        <v>0.5532536469871091</v>
      </c>
      <c r="R22" s="6">
        <v>2370059302</v>
      </c>
      <c r="S22" s="6">
        <v>2362668358</v>
      </c>
      <c r="T22" s="7">
        <f t="shared" si="3"/>
        <v>0.2670464342290591</v>
      </c>
      <c r="U22" s="8">
        <v>0.79056228823446895</v>
      </c>
      <c r="V22" s="8">
        <v>1.3646282796070599</v>
      </c>
      <c r="W22" s="8">
        <v>2.2356703990180602</v>
      </c>
      <c r="X22" s="8">
        <v>0.54962137945983403</v>
      </c>
      <c r="Y22" s="8">
        <v>0.35361307667793501</v>
      </c>
    </row>
    <row r="23" spans="1:25" ht="14" x14ac:dyDescent="0.15">
      <c r="A23" s="28" t="s">
        <v>74</v>
      </c>
      <c r="B23" s="1" t="s">
        <v>76</v>
      </c>
      <c r="C23" s="1" t="s">
        <v>10</v>
      </c>
      <c r="D23" s="1" t="str">
        <f t="shared" si="2"/>
        <v>REF</v>
      </c>
      <c r="E23" s="3" t="s">
        <v>75</v>
      </c>
      <c r="F23" s="4">
        <v>37660952</v>
      </c>
      <c r="G23" s="4">
        <f t="shared" si="0"/>
        <v>18830476</v>
      </c>
      <c r="H23" s="5">
        <v>5.6491427999999999</v>
      </c>
      <c r="I23" s="4">
        <v>97.46</v>
      </c>
      <c r="J23" s="4">
        <v>93.42</v>
      </c>
      <c r="K23" s="4">
        <v>34.86</v>
      </c>
      <c r="L23" s="6">
        <v>5649142800</v>
      </c>
      <c r="M23" s="6">
        <v>5620348738</v>
      </c>
      <c r="N23" s="6">
        <v>5404833631</v>
      </c>
      <c r="O23" s="6">
        <v>4326431695</v>
      </c>
      <c r="P23" s="6">
        <v>2374120084</v>
      </c>
      <c r="Q23" s="7">
        <f t="shared" si="1"/>
        <v>0.54874784842754809</v>
      </c>
      <c r="R23" s="6">
        <v>1706924368</v>
      </c>
      <c r="S23" s="6">
        <v>1703012216</v>
      </c>
      <c r="T23" s="7">
        <f t="shared" si="3"/>
        <v>0.30146382845907171</v>
      </c>
      <c r="U23" s="8">
        <v>0.76804324217504405</v>
      </c>
      <c r="V23" s="8">
        <v>1.33452601362677</v>
      </c>
      <c r="W23" s="8">
        <v>2.1886445803432402</v>
      </c>
      <c r="X23" s="8">
        <v>0.54381518071271595</v>
      </c>
      <c r="Y23" s="8">
        <v>0.35092186692778898</v>
      </c>
    </row>
    <row r="24" spans="1:25" ht="14" x14ac:dyDescent="0.15">
      <c r="A24" s="3" t="s">
        <v>77</v>
      </c>
      <c r="B24" s="1" t="s">
        <v>79</v>
      </c>
      <c r="C24" s="1" t="s">
        <v>10</v>
      </c>
      <c r="D24" s="1" t="str">
        <f t="shared" si="2"/>
        <v>REF</v>
      </c>
      <c r="E24" s="3" t="s">
        <v>78</v>
      </c>
      <c r="F24" s="4">
        <v>39207846</v>
      </c>
      <c r="G24" s="4">
        <f t="shared" si="0"/>
        <v>19603923</v>
      </c>
      <c r="H24" s="5">
        <v>5.8811768999999998</v>
      </c>
      <c r="I24" s="4">
        <v>97.69</v>
      </c>
      <c r="J24" s="4">
        <v>94.3</v>
      </c>
      <c r="K24" s="4">
        <v>34.76</v>
      </c>
      <c r="L24" s="6">
        <v>5881176900</v>
      </c>
      <c r="M24" s="6">
        <v>5850636752</v>
      </c>
      <c r="N24" s="6">
        <v>5627896258</v>
      </c>
      <c r="O24" s="6">
        <v>4497470026</v>
      </c>
      <c r="P24" s="6">
        <v>2511670474</v>
      </c>
      <c r="Q24" s="7">
        <f t="shared" si="1"/>
        <v>0.55846297128829381</v>
      </c>
      <c r="R24" s="6">
        <v>1683533174</v>
      </c>
      <c r="S24" s="6">
        <v>1679885582</v>
      </c>
      <c r="T24" s="7">
        <f t="shared" si="3"/>
        <v>0.28563765561957505</v>
      </c>
      <c r="U24" s="8">
        <v>0.78201941449645296</v>
      </c>
      <c r="V24" s="8">
        <v>1.3575202013549299</v>
      </c>
      <c r="W24" s="8">
        <v>2.2144529863446301</v>
      </c>
      <c r="X24" s="8">
        <v>0.54847634345279805</v>
      </c>
      <c r="Y24" s="8">
        <v>0.35314338092453501</v>
      </c>
    </row>
    <row r="25" spans="1:25" ht="14" x14ac:dyDescent="0.15">
      <c r="A25" s="3" t="s">
        <v>80</v>
      </c>
      <c r="B25" s="1" t="s">
        <v>82</v>
      </c>
      <c r="C25" s="1" t="s">
        <v>10</v>
      </c>
      <c r="D25" s="1" t="str">
        <f t="shared" si="2"/>
        <v>REF</v>
      </c>
      <c r="E25" s="3" t="s">
        <v>81</v>
      </c>
      <c r="F25" s="4">
        <v>36437476</v>
      </c>
      <c r="G25" s="4">
        <f t="shared" si="0"/>
        <v>18218738</v>
      </c>
      <c r="H25" s="5">
        <v>5.4656213999999999</v>
      </c>
      <c r="I25" s="4">
        <v>97.31</v>
      </c>
      <c r="J25" s="4">
        <v>92.96</v>
      </c>
      <c r="K25" s="4">
        <v>34.880000000000003</v>
      </c>
      <c r="L25" s="6">
        <v>5465621400</v>
      </c>
      <c r="M25" s="6">
        <v>5442323620</v>
      </c>
      <c r="N25" s="6">
        <v>5225569501</v>
      </c>
      <c r="O25" s="6">
        <v>4166864408</v>
      </c>
      <c r="P25" s="6">
        <v>2301373171</v>
      </c>
      <c r="Q25" s="7">
        <f t="shared" si="1"/>
        <v>0.55230334987180607</v>
      </c>
      <c r="R25" s="6">
        <v>1693504843</v>
      </c>
      <c r="S25" s="6">
        <v>1690359824</v>
      </c>
      <c r="T25" s="7">
        <f t="shared" si="3"/>
        <v>0.30927129786194119</v>
      </c>
      <c r="U25" s="8">
        <v>0.78688940676603703</v>
      </c>
      <c r="V25" s="8">
        <v>1.3635790113245001</v>
      </c>
      <c r="W25" s="8">
        <v>2.22863089081291</v>
      </c>
      <c r="X25" s="8">
        <v>0.54711798949032797</v>
      </c>
      <c r="Y25" s="8">
        <v>0.35308197961785098</v>
      </c>
    </row>
    <row r="26" spans="1:25" ht="14" x14ac:dyDescent="0.15">
      <c r="A26" s="3" t="s">
        <v>83</v>
      </c>
      <c r="B26" s="1" t="s">
        <v>85</v>
      </c>
      <c r="C26" s="1" t="s">
        <v>10</v>
      </c>
      <c r="D26" s="1" t="str">
        <f t="shared" si="2"/>
        <v>REF</v>
      </c>
      <c r="E26" s="3" t="s">
        <v>84</v>
      </c>
      <c r="F26" s="4">
        <v>21347800</v>
      </c>
      <c r="G26" s="4">
        <f t="shared" si="0"/>
        <v>10673900</v>
      </c>
      <c r="H26" s="5">
        <v>3.2021700000000002</v>
      </c>
      <c r="I26" s="4">
        <v>95.32</v>
      </c>
      <c r="J26" s="4">
        <v>87.78</v>
      </c>
      <c r="K26" s="4">
        <v>34.78</v>
      </c>
      <c r="L26" s="6">
        <v>3202170000</v>
      </c>
      <c r="M26" s="6">
        <v>3198147428</v>
      </c>
      <c r="N26" s="6">
        <v>2976259374</v>
      </c>
      <c r="O26" s="6">
        <v>2371922387</v>
      </c>
      <c r="P26" s="6">
        <v>1342000810</v>
      </c>
      <c r="Q26" s="7">
        <f t="shared" si="1"/>
        <v>0.56578613927471655</v>
      </c>
      <c r="R26" s="6">
        <v>1084782976</v>
      </c>
      <c r="S26" s="6">
        <v>1082654684</v>
      </c>
      <c r="T26" s="7">
        <f t="shared" si="3"/>
        <v>0.33810031447424715</v>
      </c>
      <c r="U26" s="8">
        <v>0.77176018993288198</v>
      </c>
      <c r="V26" s="8">
        <v>1.3425469079867001</v>
      </c>
      <c r="W26" s="8">
        <v>2.2140498036072098</v>
      </c>
      <c r="X26" s="8">
        <v>0.53964507627431701</v>
      </c>
      <c r="Y26" s="8">
        <v>0.34857399715005899</v>
      </c>
    </row>
    <row r="27" spans="1:25" ht="14" x14ac:dyDescent="0.15">
      <c r="A27" s="3" t="s">
        <v>86</v>
      </c>
      <c r="B27" s="1" t="s">
        <v>88</v>
      </c>
      <c r="C27" s="1" t="s">
        <v>14</v>
      </c>
      <c r="D27" s="1" t="str">
        <f t="shared" si="2"/>
        <v>CHR</v>
      </c>
      <c r="E27" s="3" t="s">
        <v>87</v>
      </c>
      <c r="F27" s="4">
        <v>30383534</v>
      </c>
      <c r="G27" s="4">
        <f t="shared" si="0"/>
        <v>15191767</v>
      </c>
      <c r="H27" s="5">
        <v>4.5575301000000001</v>
      </c>
      <c r="I27" s="4">
        <v>97.51</v>
      </c>
      <c r="J27" s="4">
        <v>93.77</v>
      </c>
      <c r="K27" s="4">
        <v>35.130000000000003</v>
      </c>
      <c r="L27" s="6">
        <v>4557530100</v>
      </c>
      <c r="M27" s="6">
        <v>4523222599</v>
      </c>
      <c r="N27" s="6">
        <v>4337136923</v>
      </c>
      <c r="O27" s="6">
        <v>3456890808</v>
      </c>
      <c r="P27" s="6">
        <v>1910817372</v>
      </c>
      <c r="Q27" s="7">
        <f t="shared" si="1"/>
        <v>0.55275606842366887</v>
      </c>
      <c r="R27" s="6">
        <v>1427225219</v>
      </c>
      <c r="S27" s="6">
        <v>1420710265</v>
      </c>
      <c r="T27" s="7">
        <f t="shared" si="3"/>
        <v>0.31172811453291333</v>
      </c>
      <c r="U27" s="8">
        <v>0.78547270786984302</v>
      </c>
      <c r="V27" s="8">
        <v>1.3564929110025099</v>
      </c>
      <c r="W27" s="8">
        <v>2.2121633700918899</v>
      </c>
      <c r="X27" s="8">
        <v>0.55102505814175395</v>
      </c>
      <c r="Y27" s="8">
        <v>0.35506993673673398</v>
      </c>
    </row>
    <row r="28" spans="1:25" ht="14" x14ac:dyDescent="0.15">
      <c r="A28" s="3" t="s">
        <v>89</v>
      </c>
      <c r="B28" s="1" t="s">
        <v>91</v>
      </c>
      <c r="C28" s="1" t="s">
        <v>14</v>
      </c>
      <c r="D28" s="1" t="str">
        <f t="shared" si="2"/>
        <v>CHR</v>
      </c>
      <c r="E28" s="3" t="s">
        <v>90</v>
      </c>
      <c r="F28" s="4">
        <v>45821980</v>
      </c>
      <c r="G28" s="4">
        <f t="shared" si="0"/>
        <v>22910990</v>
      </c>
      <c r="H28" s="5">
        <v>6.873297</v>
      </c>
      <c r="I28" s="4">
        <v>97.72</v>
      </c>
      <c r="J28" s="4">
        <v>94.3</v>
      </c>
      <c r="K28" s="4">
        <v>34.89</v>
      </c>
      <c r="L28" s="6">
        <v>6873297000</v>
      </c>
      <c r="M28" s="6">
        <v>6836682039</v>
      </c>
      <c r="N28" s="6">
        <v>6579462537</v>
      </c>
      <c r="O28" s="6">
        <v>5256102456</v>
      </c>
      <c r="P28" s="6">
        <v>2905005718</v>
      </c>
      <c r="Q28" s="7">
        <f t="shared" si="1"/>
        <v>0.55269198846834655</v>
      </c>
      <c r="R28" s="6">
        <v>2107161457</v>
      </c>
      <c r="S28" s="6">
        <v>2100637404</v>
      </c>
      <c r="T28" s="7">
        <f t="shared" si="3"/>
        <v>0.30562296435029651</v>
      </c>
      <c r="U28" s="8">
        <v>0.76405586667190095</v>
      </c>
      <c r="V28" s="8">
        <v>1.3356561959764599</v>
      </c>
      <c r="W28" s="8">
        <v>2.1878480037076198</v>
      </c>
      <c r="X28" s="8">
        <v>0.54182040518313701</v>
      </c>
      <c r="Y28" s="8">
        <v>0.349227124268779</v>
      </c>
    </row>
    <row r="29" spans="1:25" ht="14" x14ac:dyDescent="0.15">
      <c r="A29" s="3" t="s">
        <v>92</v>
      </c>
      <c r="B29" s="1" t="s">
        <v>94</v>
      </c>
      <c r="C29" s="1" t="s">
        <v>10</v>
      </c>
      <c r="D29" s="1" t="str">
        <f t="shared" si="2"/>
        <v>REF</v>
      </c>
      <c r="E29" s="3" t="s">
        <v>93</v>
      </c>
      <c r="F29" s="4">
        <v>32823858</v>
      </c>
      <c r="G29" s="4">
        <f t="shared" si="0"/>
        <v>16411929</v>
      </c>
      <c r="H29" s="5">
        <v>4.9235787000000002</v>
      </c>
      <c r="I29" s="4">
        <v>92.03</v>
      </c>
      <c r="J29" s="4">
        <v>83.32</v>
      </c>
      <c r="K29" s="4">
        <v>35.729999999999997</v>
      </c>
      <c r="L29" s="6">
        <v>4923578700</v>
      </c>
      <c r="M29" s="6">
        <v>4901412705</v>
      </c>
      <c r="N29" s="6">
        <v>4122992973</v>
      </c>
      <c r="O29" s="6">
        <v>3303313162</v>
      </c>
      <c r="P29" s="6">
        <v>1793458100</v>
      </c>
      <c r="Q29" s="7">
        <f t="shared" si="1"/>
        <v>0.54292705899980309</v>
      </c>
      <c r="R29" s="6">
        <v>1426858052</v>
      </c>
      <c r="S29" s="6">
        <v>1423399996</v>
      </c>
      <c r="T29" s="7">
        <f t="shared" si="3"/>
        <v>0.28909865825847364</v>
      </c>
      <c r="U29" s="8">
        <v>0.78727425293433695</v>
      </c>
      <c r="V29" s="8">
        <v>1.3648897961105999</v>
      </c>
      <c r="W29" s="8">
        <v>2.2369232596426301</v>
      </c>
      <c r="X29" s="8">
        <v>0.54473876544008104</v>
      </c>
      <c r="Y29" s="8">
        <v>0.35194513246763798</v>
      </c>
    </row>
    <row r="30" spans="1:25" ht="14" x14ac:dyDescent="0.15">
      <c r="A30" s="3" t="s">
        <v>95</v>
      </c>
      <c r="B30" s="1" t="s">
        <v>97</v>
      </c>
      <c r="C30" s="1" t="s">
        <v>10</v>
      </c>
      <c r="D30" s="1" t="str">
        <f t="shared" si="2"/>
        <v>REF</v>
      </c>
      <c r="E30" s="3" t="s">
        <v>96</v>
      </c>
      <c r="F30" s="4">
        <v>35551498</v>
      </c>
      <c r="G30" s="4">
        <f t="shared" si="0"/>
        <v>17775749</v>
      </c>
      <c r="H30" s="5">
        <v>5.3327247</v>
      </c>
      <c r="I30" s="4">
        <v>97.7</v>
      </c>
      <c r="J30" s="4">
        <v>94.32</v>
      </c>
      <c r="K30" s="4">
        <v>34.840000000000003</v>
      </c>
      <c r="L30" s="6">
        <v>5332724700</v>
      </c>
      <c r="M30" s="6">
        <v>5305227113</v>
      </c>
      <c r="N30" s="6">
        <v>5104988819</v>
      </c>
      <c r="O30" s="6">
        <v>4065810857</v>
      </c>
      <c r="P30" s="6">
        <v>2276182008</v>
      </c>
      <c r="Q30" s="7">
        <f t="shared" si="1"/>
        <v>0.55983470162689863</v>
      </c>
      <c r="R30" s="6">
        <v>1663406344</v>
      </c>
      <c r="S30" s="6">
        <v>1659639746</v>
      </c>
      <c r="T30" s="7">
        <f t="shared" si="3"/>
        <v>0.31121796818050629</v>
      </c>
      <c r="U30" s="8">
        <v>0.77262514747048905</v>
      </c>
      <c r="V30" s="8">
        <v>1.3441571178273199</v>
      </c>
      <c r="W30" s="8">
        <v>2.20637160063171</v>
      </c>
      <c r="X30" s="8">
        <v>0.54242182352999002</v>
      </c>
      <c r="Y30" s="8">
        <v>0.35017906650409403</v>
      </c>
    </row>
    <row r="31" spans="1:25" ht="14" x14ac:dyDescent="0.15">
      <c r="A31" s="3" t="s">
        <v>98</v>
      </c>
      <c r="B31" s="1" t="s">
        <v>100</v>
      </c>
      <c r="C31" s="1" t="s">
        <v>14</v>
      </c>
      <c r="D31" s="1" t="str">
        <f t="shared" si="2"/>
        <v>CHR</v>
      </c>
      <c r="E31" s="3" t="s">
        <v>99</v>
      </c>
      <c r="F31" s="4">
        <v>78900780</v>
      </c>
      <c r="G31" s="4">
        <f t="shared" si="0"/>
        <v>39450390</v>
      </c>
      <c r="H31" s="5">
        <v>11.835117</v>
      </c>
      <c r="I31" s="4">
        <v>97.66</v>
      </c>
      <c r="J31" s="4">
        <v>94.02</v>
      </c>
      <c r="K31" s="4">
        <v>34.82</v>
      </c>
      <c r="L31" s="6">
        <v>11835117000</v>
      </c>
      <c r="M31" s="6">
        <v>11781093014</v>
      </c>
      <c r="N31" s="6">
        <v>11347663515</v>
      </c>
      <c r="O31" s="6">
        <v>8916632798</v>
      </c>
      <c r="P31" s="6">
        <v>4890568464</v>
      </c>
      <c r="Q31" s="7">
        <f t="shared" si="1"/>
        <v>0.54847705123586044</v>
      </c>
      <c r="R31" s="6">
        <v>2520686222</v>
      </c>
      <c r="S31" s="6">
        <v>2511769731</v>
      </c>
      <c r="T31" s="7">
        <f t="shared" si="3"/>
        <v>0.21223024081637723</v>
      </c>
      <c r="U31" s="8">
        <v>0.76748920944020305</v>
      </c>
      <c r="V31" s="8">
        <v>1.3385863180492901</v>
      </c>
      <c r="W31" s="8">
        <v>2.1892687629734202</v>
      </c>
      <c r="X31" s="8">
        <v>0.54522875155989203</v>
      </c>
      <c r="Y31" s="8">
        <v>0.35056874807730298</v>
      </c>
    </row>
    <row r="32" spans="1:25" ht="14" x14ac:dyDescent="0.15">
      <c r="A32" s="3" t="s">
        <v>101</v>
      </c>
      <c r="B32" s="1" t="s">
        <v>103</v>
      </c>
      <c r="C32" s="1" t="s">
        <v>14</v>
      </c>
      <c r="D32" s="1" t="str">
        <f t="shared" si="2"/>
        <v>CHR</v>
      </c>
      <c r="E32" s="3" t="s">
        <v>102</v>
      </c>
      <c r="F32" s="4">
        <v>38409298</v>
      </c>
      <c r="G32" s="4">
        <f t="shared" si="0"/>
        <v>19204649</v>
      </c>
      <c r="H32" s="5">
        <v>5.7613947000000003</v>
      </c>
      <c r="I32" s="4">
        <v>97.68</v>
      </c>
      <c r="J32" s="4">
        <v>94.23</v>
      </c>
      <c r="K32" s="4">
        <v>34.76</v>
      </c>
      <c r="L32" s="6">
        <v>5761394700</v>
      </c>
      <c r="M32" s="6">
        <v>5733733940</v>
      </c>
      <c r="N32" s="6">
        <v>5515613990</v>
      </c>
      <c r="O32" s="6">
        <v>4418900361</v>
      </c>
      <c r="P32" s="6">
        <v>2496791510</v>
      </c>
      <c r="Q32" s="7">
        <f t="shared" si="1"/>
        <v>0.56502552807843232</v>
      </c>
      <c r="R32" s="6">
        <v>1804317907</v>
      </c>
      <c r="S32" s="6">
        <v>1800653357</v>
      </c>
      <c r="T32" s="7">
        <f t="shared" si="3"/>
        <v>0.31253775357553615</v>
      </c>
      <c r="U32" s="8">
        <v>0.78587867442941295</v>
      </c>
      <c r="V32" s="8">
        <v>1.3541091983920901</v>
      </c>
      <c r="W32" s="8">
        <v>2.2247178684772302</v>
      </c>
      <c r="X32" s="8">
        <v>0.54801734893631604</v>
      </c>
      <c r="Y32" s="8">
        <v>0.353248690795743</v>
      </c>
    </row>
    <row r="33" spans="1:25" ht="14" x14ac:dyDescent="0.15">
      <c r="A33" s="3" t="s">
        <v>104</v>
      </c>
      <c r="B33" s="1" t="s">
        <v>106</v>
      </c>
      <c r="C33" s="1" t="s">
        <v>10</v>
      </c>
      <c r="D33" s="1" t="str">
        <f t="shared" si="2"/>
        <v>REF</v>
      </c>
      <c r="E33" s="3" t="s">
        <v>105</v>
      </c>
      <c r="F33" s="4">
        <v>15165356</v>
      </c>
      <c r="G33" s="4">
        <f t="shared" si="0"/>
        <v>7582678</v>
      </c>
      <c r="H33" s="5">
        <v>2.2748034000000001</v>
      </c>
      <c r="I33" s="4">
        <v>97.41</v>
      </c>
      <c r="J33" s="4">
        <v>93.89</v>
      </c>
      <c r="K33" s="4">
        <v>34.950000000000003</v>
      </c>
      <c r="L33" s="6">
        <v>2274803400</v>
      </c>
      <c r="M33" s="6">
        <v>2259026484</v>
      </c>
      <c r="N33" s="6">
        <v>2161639963</v>
      </c>
      <c r="O33" s="6">
        <v>1719290196</v>
      </c>
      <c r="P33" s="6">
        <v>963016081</v>
      </c>
      <c r="Q33" s="7">
        <f t="shared" si="1"/>
        <v>0.5601242205885294</v>
      </c>
      <c r="R33" s="6">
        <v>657024654</v>
      </c>
      <c r="S33" s="6">
        <v>655885700</v>
      </c>
      <c r="T33" s="7">
        <f t="shared" si="3"/>
        <v>0.28832632305719252</v>
      </c>
      <c r="U33" s="8">
        <v>0.77281822919833698</v>
      </c>
      <c r="V33" s="8">
        <v>1.39165155680148</v>
      </c>
      <c r="W33" s="8">
        <v>2.2524958274717499</v>
      </c>
      <c r="X33" s="8">
        <v>0.52188085475122103</v>
      </c>
      <c r="Y33" s="8">
        <v>0.34309418902029198</v>
      </c>
    </row>
    <row r="34" spans="1:25" ht="14" x14ac:dyDescent="0.15">
      <c r="A34" s="3" t="s">
        <v>107</v>
      </c>
      <c r="B34" s="1" t="s">
        <v>109</v>
      </c>
      <c r="C34" s="1" t="s">
        <v>10</v>
      </c>
      <c r="D34" s="1" t="str">
        <f t="shared" si="2"/>
        <v>REF</v>
      </c>
      <c r="E34" s="3" t="s">
        <v>108</v>
      </c>
      <c r="F34" s="4">
        <v>16417896</v>
      </c>
      <c r="G34" s="4">
        <f t="shared" si="0"/>
        <v>8208948</v>
      </c>
      <c r="H34" s="5">
        <v>2.4626844000000001</v>
      </c>
      <c r="I34" s="4">
        <v>97.5</v>
      </c>
      <c r="J34" s="4">
        <v>93.82</v>
      </c>
      <c r="K34" s="4">
        <v>34.85</v>
      </c>
      <c r="L34" s="6">
        <v>2462684400</v>
      </c>
      <c r="M34" s="6">
        <v>2449388569</v>
      </c>
      <c r="N34" s="6">
        <v>2350922583</v>
      </c>
      <c r="O34" s="6">
        <v>1875132187</v>
      </c>
      <c r="P34" s="6">
        <v>1053589502</v>
      </c>
      <c r="Q34" s="7">
        <f t="shared" si="1"/>
        <v>0.56187478904387234</v>
      </c>
      <c r="R34" s="6">
        <v>671366843</v>
      </c>
      <c r="S34" s="6">
        <v>670132046</v>
      </c>
      <c r="T34" s="7">
        <f t="shared" si="3"/>
        <v>0.27211446420012242</v>
      </c>
      <c r="U34" s="8">
        <v>0.77986536833236697</v>
      </c>
      <c r="V34" s="8">
        <v>1.39576225380597</v>
      </c>
      <c r="W34" s="8">
        <v>2.2566028485011498</v>
      </c>
      <c r="X34" s="8">
        <v>0.52658941186993902</v>
      </c>
      <c r="Y34" s="8">
        <v>0.34559265439653902</v>
      </c>
    </row>
    <row r="35" spans="1:25" ht="14" x14ac:dyDescent="0.15">
      <c r="A35" s="3" t="s">
        <v>110</v>
      </c>
      <c r="B35" s="1" t="s">
        <v>112</v>
      </c>
      <c r="C35" s="1" t="s">
        <v>14</v>
      </c>
      <c r="D35" s="1" t="str">
        <f t="shared" si="2"/>
        <v>CHR</v>
      </c>
      <c r="E35" s="3" t="s">
        <v>111</v>
      </c>
      <c r="F35" s="4">
        <v>9391840</v>
      </c>
      <c r="G35" s="4">
        <f t="shared" si="0"/>
        <v>4695920</v>
      </c>
      <c r="H35" s="5">
        <v>1.408776</v>
      </c>
      <c r="I35" s="4">
        <v>97.06</v>
      </c>
      <c r="J35" s="4">
        <v>93.06</v>
      </c>
      <c r="K35" s="4">
        <v>35.64</v>
      </c>
      <c r="L35" s="6">
        <v>1408776000</v>
      </c>
      <c r="M35" s="6">
        <v>1396398089</v>
      </c>
      <c r="N35" s="6">
        <v>1329787437</v>
      </c>
      <c r="O35" s="6">
        <v>1064783866</v>
      </c>
      <c r="P35" s="6">
        <v>585060607</v>
      </c>
      <c r="Q35" s="7">
        <f t="shared" si="1"/>
        <v>0.54946419238850486</v>
      </c>
      <c r="R35" s="6">
        <v>443781855</v>
      </c>
      <c r="S35" s="6">
        <v>442917962</v>
      </c>
      <c r="T35" s="7">
        <f t="shared" si="3"/>
        <v>0.31439913939476538</v>
      </c>
      <c r="U35" s="8">
        <v>0.64434451642822099</v>
      </c>
      <c r="V35" s="8">
        <v>1.2096819856777601</v>
      </c>
      <c r="W35" s="8">
        <v>2.02351665835016</v>
      </c>
      <c r="X35" s="8">
        <v>0.48255147216354199</v>
      </c>
      <c r="Y35" s="8">
        <v>0.318428076077241</v>
      </c>
    </row>
    <row r="36" spans="1:25" ht="14" x14ac:dyDescent="0.15">
      <c r="A36" s="3" t="s">
        <v>113</v>
      </c>
      <c r="B36" s="1" t="s">
        <v>115</v>
      </c>
      <c r="C36" s="1" t="s">
        <v>10</v>
      </c>
      <c r="D36" s="1" t="str">
        <f t="shared" si="2"/>
        <v>REF</v>
      </c>
      <c r="E36" s="3" t="s">
        <v>114</v>
      </c>
      <c r="F36" s="4">
        <v>33639648</v>
      </c>
      <c r="G36" s="4">
        <f t="shared" si="0"/>
        <v>16819824</v>
      </c>
      <c r="H36" s="5">
        <v>5.0459471999999996</v>
      </c>
      <c r="I36" s="4">
        <v>97.47</v>
      </c>
      <c r="J36" s="4">
        <v>93.78</v>
      </c>
      <c r="K36" s="4">
        <v>34.880000000000003</v>
      </c>
      <c r="L36" s="6">
        <v>5045947200</v>
      </c>
      <c r="M36" s="6">
        <v>4989587667</v>
      </c>
      <c r="N36" s="6">
        <v>4767263844</v>
      </c>
      <c r="O36" s="6">
        <v>3809605108</v>
      </c>
      <c r="P36" s="6">
        <v>2068668681</v>
      </c>
      <c r="Q36" s="7">
        <f t="shared" si="1"/>
        <v>0.54301394038345041</v>
      </c>
      <c r="R36" s="6">
        <v>1466617516</v>
      </c>
      <c r="S36" s="6">
        <v>1458763861</v>
      </c>
      <c r="T36" s="7">
        <f t="shared" si="3"/>
        <v>0.28909614056207328</v>
      </c>
      <c r="U36" s="8">
        <v>0.785292397392233</v>
      </c>
      <c r="V36" s="8">
        <v>1.36016346512784</v>
      </c>
      <c r="W36" s="8">
        <v>2.22891228619075</v>
      </c>
      <c r="X36" s="8">
        <v>0.54702227786191404</v>
      </c>
      <c r="Y36" s="8">
        <v>0.35232090659522902</v>
      </c>
    </row>
    <row r="37" spans="1:25" ht="14" x14ac:dyDescent="0.15">
      <c r="A37" s="28" t="s">
        <v>116</v>
      </c>
      <c r="B37" s="1" t="s">
        <v>118</v>
      </c>
      <c r="C37" s="1" t="s">
        <v>10</v>
      </c>
      <c r="D37" s="1" t="str">
        <f t="shared" si="2"/>
        <v>REF</v>
      </c>
      <c r="E37" s="3" t="s">
        <v>117</v>
      </c>
      <c r="F37" s="4">
        <v>32180096</v>
      </c>
      <c r="G37" s="4">
        <f t="shared" si="0"/>
        <v>16090048</v>
      </c>
      <c r="H37" s="5">
        <v>4.8270144000000004</v>
      </c>
      <c r="I37" s="4">
        <v>96.85</v>
      </c>
      <c r="J37" s="4">
        <v>91.59</v>
      </c>
      <c r="K37" s="4">
        <v>34.82</v>
      </c>
      <c r="L37" s="6">
        <v>4827014400</v>
      </c>
      <c r="M37" s="6">
        <v>4808392232</v>
      </c>
      <c r="N37" s="6">
        <v>4597313144</v>
      </c>
      <c r="O37" s="6">
        <v>3654903039</v>
      </c>
      <c r="P37" s="6">
        <v>2038340702</v>
      </c>
      <c r="Q37" s="7">
        <f t="shared" si="1"/>
        <v>0.55770034943463243</v>
      </c>
      <c r="R37" s="6">
        <v>1532134364</v>
      </c>
      <c r="S37" s="6">
        <v>1529390880</v>
      </c>
      <c r="T37" s="7">
        <f t="shared" si="3"/>
        <v>0.3168399249026479</v>
      </c>
      <c r="U37" s="8">
        <v>0.77879286082524901</v>
      </c>
      <c r="V37" s="8">
        <v>1.3499891515234299</v>
      </c>
      <c r="W37" s="8">
        <v>2.21098142169294</v>
      </c>
      <c r="X37" s="8">
        <v>0.54541984462019899</v>
      </c>
      <c r="Y37" s="8">
        <v>0.352238536780282</v>
      </c>
    </row>
    <row r="38" spans="1:25" ht="14" x14ac:dyDescent="0.15">
      <c r="A38" s="3" t="s">
        <v>119</v>
      </c>
      <c r="B38" s="1" t="s">
        <v>121</v>
      </c>
      <c r="C38" s="1" t="s">
        <v>10</v>
      </c>
      <c r="D38" s="1" t="str">
        <f t="shared" si="2"/>
        <v>REF</v>
      </c>
      <c r="E38" s="3" t="s">
        <v>120</v>
      </c>
      <c r="F38" s="4">
        <v>13517702</v>
      </c>
      <c r="G38" s="4">
        <f t="shared" si="0"/>
        <v>6758851</v>
      </c>
      <c r="H38" s="5">
        <v>2.0276553000000002</v>
      </c>
      <c r="I38" s="4">
        <v>97.55</v>
      </c>
      <c r="J38" s="4">
        <v>93.99</v>
      </c>
      <c r="K38" s="4">
        <v>34.880000000000003</v>
      </c>
      <c r="L38" s="6">
        <v>2027655300</v>
      </c>
      <c r="M38" s="6">
        <v>2016703327</v>
      </c>
      <c r="N38" s="6">
        <v>1935967533</v>
      </c>
      <c r="O38" s="6">
        <v>1547257234</v>
      </c>
      <c r="P38" s="6">
        <v>870945374</v>
      </c>
      <c r="Q38" s="7">
        <f t="shared" si="1"/>
        <v>0.56289630118478406</v>
      </c>
      <c r="R38" s="6">
        <v>638621200</v>
      </c>
      <c r="S38" s="6">
        <v>637476344</v>
      </c>
      <c r="T38" s="7">
        <f t="shared" si="3"/>
        <v>0.31439088488067968</v>
      </c>
      <c r="U38" s="8">
        <v>0.77891119167587597</v>
      </c>
      <c r="V38" s="8">
        <v>1.38956347146555</v>
      </c>
      <c r="W38" s="8">
        <v>2.2529819755284799</v>
      </c>
      <c r="X38" s="8">
        <v>0.52577121815967798</v>
      </c>
      <c r="Y38" s="8">
        <v>0.34572455533881702</v>
      </c>
    </row>
    <row r="39" spans="1:25" ht="14" x14ac:dyDescent="0.15">
      <c r="A39" s="3" t="s">
        <v>122</v>
      </c>
      <c r="B39" s="1" t="s">
        <v>124</v>
      </c>
      <c r="C39" s="1" t="s">
        <v>10</v>
      </c>
      <c r="D39" s="1" t="str">
        <f t="shared" si="2"/>
        <v>REF</v>
      </c>
      <c r="E39" s="3" t="s">
        <v>123</v>
      </c>
      <c r="F39" s="4">
        <v>46516832</v>
      </c>
      <c r="G39" s="4">
        <f t="shared" si="0"/>
        <v>23258416</v>
      </c>
      <c r="H39" s="5">
        <v>6.9775248000000003</v>
      </c>
      <c r="I39" s="4">
        <v>97.61</v>
      </c>
      <c r="J39" s="4">
        <v>94.07</v>
      </c>
      <c r="K39" s="4">
        <v>34.85</v>
      </c>
      <c r="L39" s="6">
        <v>6977524800</v>
      </c>
      <c r="M39" s="6">
        <v>6940201688</v>
      </c>
      <c r="N39" s="6">
        <v>6668690900</v>
      </c>
      <c r="O39" s="6">
        <v>5328472088</v>
      </c>
      <c r="P39" s="6">
        <v>2940746372</v>
      </c>
      <c r="Q39" s="7">
        <f t="shared" si="1"/>
        <v>0.55189298610059645</v>
      </c>
      <c r="R39" s="6">
        <v>2173580204</v>
      </c>
      <c r="S39" s="6">
        <v>2168037383</v>
      </c>
      <c r="T39" s="7">
        <f t="shared" si="3"/>
        <v>0.31071725936395095</v>
      </c>
      <c r="U39" s="8">
        <v>0.78850298590493395</v>
      </c>
      <c r="V39" s="8">
        <v>1.36206230833125</v>
      </c>
      <c r="W39" s="8">
        <v>2.2291390288380302</v>
      </c>
      <c r="X39" s="8">
        <v>0.54943072589112196</v>
      </c>
      <c r="Y39" s="8">
        <v>0.35372535122499599</v>
      </c>
    </row>
    <row r="40" spans="1:25" ht="14" x14ac:dyDescent="0.15">
      <c r="A40" s="3" t="s">
        <v>128</v>
      </c>
      <c r="B40" s="1" t="s">
        <v>130</v>
      </c>
      <c r="C40" s="1" t="s">
        <v>14</v>
      </c>
      <c r="D40" s="1" t="str">
        <f t="shared" si="2"/>
        <v>CHR</v>
      </c>
      <c r="E40" s="3" t="s">
        <v>129</v>
      </c>
      <c r="F40" s="4">
        <v>46574630</v>
      </c>
      <c r="G40" s="4">
        <f t="shared" si="0"/>
        <v>23287315</v>
      </c>
      <c r="H40" s="5">
        <v>6.9861944999999999</v>
      </c>
      <c r="I40" s="4">
        <v>97.67</v>
      </c>
      <c r="J40" s="4">
        <v>94.2</v>
      </c>
      <c r="K40" s="4">
        <v>34.75</v>
      </c>
      <c r="L40" s="6">
        <v>6986194500</v>
      </c>
      <c r="M40" s="6">
        <v>6947816771</v>
      </c>
      <c r="N40" s="6">
        <v>6681225794</v>
      </c>
      <c r="O40" s="6">
        <v>5328885206</v>
      </c>
      <c r="P40" s="6">
        <v>2950369409</v>
      </c>
      <c r="Q40" s="7">
        <f t="shared" si="1"/>
        <v>0.5536560265321655</v>
      </c>
      <c r="R40" s="6">
        <v>2019005291</v>
      </c>
      <c r="S40" s="6">
        <v>2013390206</v>
      </c>
      <c r="T40" s="7">
        <f t="shared" si="3"/>
        <v>0.28819555567770122</v>
      </c>
      <c r="U40" s="8">
        <v>0.79082250190201697</v>
      </c>
      <c r="V40" s="8">
        <v>1.3657524927718201</v>
      </c>
      <c r="W40" s="8">
        <v>2.2337602523103</v>
      </c>
      <c r="X40" s="8">
        <v>0.550385259744403</v>
      </c>
      <c r="Y40" s="8">
        <v>0.35403195176557301</v>
      </c>
    </row>
    <row r="41" spans="1:25" ht="14" x14ac:dyDescent="0.15">
      <c r="A41" s="3" t="s">
        <v>131</v>
      </c>
      <c r="B41" s="1" t="s">
        <v>133</v>
      </c>
      <c r="C41" s="1" t="s">
        <v>10</v>
      </c>
      <c r="D41" s="1" t="str">
        <f t="shared" si="2"/>
        <v>REF</v>
      </c>
      <c r="E41" s="3" t="s">
        <v>132</v>
      </c>
      <c r="F41" s="4">
        <v>15248358</v>
      </c>
      <c r="G41" s="4">
        <f t="shared" si="0"/>
        <v>7624179</v>
      </c>
      <c r="H41" s="5">
        <v>2.2872536999999999</v>
      </c>
      <c r="I41" s="4">
        <v>97.56</v>
      </c>
      <c r="J41" s="4">
        <v>93.98</v>
      </c>
      <c r="K41" s="4">
        <v>35.04</v>
      </c>
      <c r="L41" s="6">
        <v>2287253700</v>
      </c>
      <c r="M41" s="6">
        <v>2241362768</v>
      </c>
      <c r="N41" s="6">
        <v>2137258474</v>
      </c>
      <c r="O41" s="6">
        <v>1706828918</v>
      </c>
      <c r="P41" s="6">
        <v>958967743</v>
      </c>
      <c r="Q41" s="7">
        <f t="shared" si="1"/>
        <v>0.56184174810190324</v>
      </c>
      <c r="R41" s="6">
        <v>764419392</v>
      </c>
      <c r="S41" s="6">
        <v>758737116</v>
      </c>
      <c r="T41" s="7">
        <f t="shared" si="3"/>
        <v>0.33172407415932914</v>
      </c>
      <c r="U41" s="8">
        <v>0.77263207563576997</v>
      </c>
      <c r="V41" s="8">
        <v>1.3484808462439499</v>
      </c>
      <c r="W41" s="8">
        <v>2.2081135944611798</v>
      </c>
      <c r="X41" s="8">
        <v>0.54187630062985603</v>
      </c>
      <c r="Y41" s="8">
        <v>0.34990594576933298</v>
      </c>
    </row>
    <row r="42" spans="1:25" ht="14" x14ac:dyDescent="0.15">
      <c r="A42" s="3" t="s">
        <v>134</v>
      </c>
      <c r="B42" s="1" t="s">
        <v>136</v>
      </c>
      <c r="C42" s="1" t="s">
        <v>14</v>
      </c>
      <c r="D42" s="1" t="str">
        <f t="shared" si="2"/>
        <v>CHR</v>
      </c>
      <c r="E42" s="3" t="s">
        <v>135</v>
      </c>
      <c r="F42" s="4">
        <v>62984446</v>
      </c>
      <c r="G42" s="4">
        <f t="shared" si="0"/>
        <v>31492223</v>
      </c>
      <c r="H42" s="5">
        <v>9.4476668999999998</v>
      </c>
      <c r="I42" s="4">
        <v>96.89</v>
      </c>
      <c r="J42" s="4">
        <v>91.66</v>
      </c>
      <c r="K42" s="4">
        <v>34.71</v>
      </c>
      <c r="L42" s="6">
        <v>9447666900</v>
      </c>
      <c r="M42" s="6">
        <v>9415456463</v>
      </c>
      <c r="N42" s="6">
        <v>9005418583</v>
      </c>
      <c r="O42" s="6">
        <v>7163117460</v>
      </c>
      <c r="P42" s="6">
        <v>3957959384</v>
      </c>
      <c r="Q42" s="7">
        <f t="shared" si="1"/>
        <v>0.55254704478907146</v>
      </c>
      <c r="R42" s="6">
        <v>2668134679</v>
      </c>
      <c r="S42" s="6">
        <v>2662927625</v>
      </c>
      <c r="T42" s="7">
        <f t="shared" si="3"/>
        <v>0.28186087138614085</v>
      </c>
      <c r="U42" s="8">
        <v>0.774798758692679</v>
      </c>
      <c r="V42" s="8">
        <v>1.34661847751592</v>
      </c>
      <c r="W42" s="8">
        <v>2.2146134398683901</v>
      </c>
      <c r="X42" s="8">
        <v>0.54159367411979997</v>
      </c>
      <c r="Y42" s="8">
        <v>0.34985733615814002</v>
      </c>
    </row>
    <row r="43" spans="1:25" ht="14" x14ac:dyDescent="0.15">
      <c r="A43" s="3" t="s">
        <v>137</v>
      </c>
      <c r="B43" s="1" t="s">
        <v>139</v>
      </c>
      <c r="C43" s="1" t="s">
        <v>10</v>
      </c>
      <c r="D43" s="1" t="str">
        <f t="shared" si="2"/>
        <v>REF</v>
      </c>
      <c r="E43" s="3" t="s">
        <v>138</v>
      </c>
      <c r="F43" s="4">
        <v>39268742</v>
      </c>
      <c r="G43" s="4">
        <f t="shared" si="0"/>
        <v>19634371</v>
      </c>
      <c r="H43" s="5">
        <v>5.8903112999999996</v>
      </c>
      <c r="I43" s="4">
        <v>97.65</v>
      </c>
      <c r="J43" s="4">
        <v>94.03</v>
      </c>
      <c r="K43" s="4">
        <v>34.840000000000003</v>
      </c>
      <c r="L43" s="6">
        <v>5890311300</v>
      </c>
      <c r="M43" s="6">
        <v>5864358011</v>
      </c>
      <c r="N43" s="6">
        <v>5642520950</v>
      </c>
      <c r="O43" s="6">
        <v>4510340827</v>
      </c>
      <c r="P43" s="6">
        <v>2539763700</v>
      </c>
      <c r="Q43" s="7">
        <f t="shared" si="1"/>
        <v>0.56309795587871214</v>
      </c>
      <c r="R43" s="6">
        <v>1913644755</v>
      </c>
      <c r="S43" s="6">
        <v>1909334396</v>
      </c>
      <c r="T43" s="7">
        <f t="shared" si="3"/>
        <v>0.32414830027744035</v>
      </c>
      <c r="U43" s="8">
        <v>0.77770867007150102</v>
      </c>
      <c r="V43" s="8">
        <v>1.3480329820742301</v>
      </c>
      <c r="W43" s="8">
        <v>2.2127103399649801</v>
      </c>
      <c r="X43" s="8">
        <v>0.54446895410420804</v>
      </c>
      <c r="Y43" s="8">
        <v>0.35147332934848902</v>
      </c>
    </row>
    <row r="44" spans="1:25" ht="14" x14ac:dyDescent="0.15">
      <c r="A44" s="3" t="s">
        <v>140</v>
      </c>
      <c r="B44" s="1" t="s">
        <v>142</v>
      </c>
      <c r="C44" s="1" t="s">
        <v>14</v>
      </c>
      <c r="D44" s="1" t="str">
        <f t="shared" si="2"/>
        <v>CHR</v>
      </c>
      <c r="E44" s="3" t="s">
        <v>141</v>
      </c>
      <c r="F44" s="4">
        <v>42930848</v>
      </c>
      <c r="G44" s="4">
        <f t="shared" si="0"/>
        <v>21465424</v>
      </c>
      <c r="H44" s="5">
        <v>6.4396272000000003</v>
      </c>
      <c r="I44" s="4">
        <v>97.8</v>
      </c>
      <c r="J44" s="4">
        <v>94.41</v>
      </c>
      <c r="K44" s="4">
        <v>34.78</v>
      </c>
      <c r="L44" s="6">
        <v>6439627200</v>
      </c>
      <c r="M44" s="6">
        <v>6412299396</v>
      </c>
      <c r="N44" s="6">
        <v>6186613989</v>
      </c>
      <c r="O44" s="6">
        <v>4930361261</v>
      </c>
      <c r="P44" s="6">
        <v>2778927817</v>
      </c>
      <c r="Q44" s="7">
        <f t="shared" si="1"/>
        <v>0.5636357398354952</v>
      </c>
      <c r="R44" s="6">
        <v>2035545168</v>
      </c>
      <c r="S44" s="6">
        <v>2031512521</v>
      </c>
      <c r="T44" s="7">
        <f t="shared" si="3"/>
        <v>0.3154705168336453</v>
      </c>
      <c r="U44" s="8">
        <v>0.76839083046911805</v>
      </c>
      <c r="V44" s="8">
        <v>1.3472863349197199</v>
      </c>
      <c r="W44" s="8">
        <v>2.2037407913770202</v>
      </c>
      <c r="X44" s="8">
        <v>0.53855872771392299</v>
      </c>
      <c r="Y44" s="8">
        <v>0.34867568521457398</v>
      </c>
    </row>
    <row r="45" spans="1:25" ht="14" x14ac:dyDescent="0.15">
      <c r="A45" s="3" t="s">
        <v>143</v>
      </c>
      <c r="B45" s="1" t="s">
        <v>145</v>
      </c>
      <c r="C45" s="1" t="s">
        <v>14</v>
      </c>
      <c r="D45" s="1" t="str">
        <f t="shared" si="2"/>
        <v>CHR</v>
      </c>
      <c r="E45" s="3" t="s">
        <v>144</v>
      </c>
      <c r="F45" s="4">
        <v>30859314</v>
      </c>
      <c r="G45" s="4">
        <f t="shared" si="0"/>
        <v>15429657</v>
      </c>
      <c r="H45" s="5">
        <v>4.6288970999999997</v>
      </c>
      <c r="I45" s="4">
        <v>97.67</v>
      </c>
      <c r="J45" s="4">
        <v>94.14</v>
      </c>
      <c r="K45" s="4">
        <v>34.85</v>
      </c>
      <c r="L45" s="6">
        <v>4628897100</v>
      </c>
      <c r="M45" s="6">
        <v>4605797474</v>
      </c>
      <c r="N45" s="6">
        <v>4431240889</v>
      </c>
      <c r="O45" s="6">
        <v>3526018096</v>
      </c>
      <c r="P45" s="6">
        <v>1974506905</v>
      </c>
      <c r="Q45" s="7">
        <f t="shared" si="1"/>
        <v>0.55998206794228544</v>
      </c>
      <c r="R45" s="6">
        <v>1495465112</v>
      </c>
      <c r="S45" s="6">
        <v>1492067056</v>
      </c>
      <c r="T45" s="7">
        <f t="shared" si="3"/>
        <v>0.32233748639605747</v>
      </c>
      <c r="U45" s="8">
        <v>0.78155858778787701</v>
      </c>
      <c r="V45" s="8">
        <v>1.3579383013558199</v>
      </c>
      <c r="W45" s="8">
        <v>2.2227500077398599</v>
      </c>
      <c r="X45" s="8">
        <v>0.54502996535491</v>
      </c>
      <c r="Y45" s="8">
        <v>0.35161785403957801</v>
      </c>
    </row>
    <row r="46" spans="1:25" ht="14" x14ac:dyDescent="0.15">
      <c r="A46" s="3" t="s">
        <v>146</v>
      </c>
      <c r="B46" s="1" t="s">
        <v>148</v>
      </c>
      <c r="C46" s="1" t="s">
        <v>14</v>
      </c>
      <c r="D46" s="1" t="str">
        <f t="shared" si="2"/>
        <v>CHR</v>
      </c>
      <c r="E46" s="3" t="s">
        <v>147</v>
      </c>
      <c r="F46" s="4">
        <v>44810906</v>
      </c>
      <c r="G46" s="4">
        <f t="shared" si="0"/>
        <v>22405453</v>
      </c>
      <c r="H46" s="5">
        <v>6.7216358999999999</v>
      </c>
      <c r="I46" s="4">
        <v>97.67</v>
      </c>
      <c r="J46" s="4">
        <v>94.24</v>
      </c>
      <c r="K46" s="4">
        <v>34.94</v>
      </c>
      <c r="L46" s="6">
        <v>6721635900</v>
      </c>
      <c r="M46" s="6">
        <v>6690345512</v>
      </c>
      <c r="N46" s="6">
        <v>6436113069</v>
      </c>
      <c r="O46" s="6">
        <v>5134767489</v>
      </c>
      <c r="P46" s="6">
        <v>2820118838</v>
      </c>
      <c r="Q46" s="7">
        <f t="shared" si="1"/>
        <v>0.54922035789184687</v>
      </c>
      <c r="R46" s="6">
        <v>1936576427</v>
      </c>
      <c r="S46" s="6">
        <v>1931509381</v>
      </c>
      <c r="T46" s="7">
        <f t="shared" si="3"/>
        <v>0.28735703774136295</v>
      </c>
      <c r="U46" s="8">
        <v>0.78685490321597795</v>
      </c>
      <c r="V46" s="8">
        <v>1.36460029969052</v>
      </c>
      <c r="W46" s="8">
        <v>2.2306044223472199</v>
      </c>
      <c r="X46" s="8">
        <v>0.54756490176557804</v>
      </c>
      <c r="Y46" s="8">
        <v>0.35275412140863799</v>
      </c>
    </row>
    <row r="47" spans="1:25" ht="14" x14ac:dyDescent="0.15">
      <c r="A47" s="3" t="s">
        <v>149</v>
      </c>
      <c r="B47" s="1" t="s">
        <v>151</v>
      </c>
      <c r="C47" s="1" t="s">
        <v>14</v>
      </c>
      <c r="D47" s="1" t="str">
        <f t="shared" si="2"/>
        <v>CHR</v>
      </c>
      <c r="E47" s="3" t="s">
        <v>150</v>
      </c>
      <c r="F47" s="4">
        <v>48184490</v>
      </c>
      <c r="G47" s="4">
        <f t="shared" si="0"/>
        <v>24092245</v>
      </c>
      <c r="H47" s="5">
        <v>7.2276734999999999</v>
      </c>
      <c r="I47" s="4">
        <v>97.64</v>
      </c>
      <c r="J47" s="4">
        <v>94.09</v>
      </c>
      <c r="K47" s="4">
        <v>34.840000000000003</v>
      </c>
      <c r="L47" s="6">
        <v>7227673500</v>
      </c>
      <c r="M47" s="6">
        <v>7190184557</v>
      </c>
      <c r="N47" s="6">
        <v>6913798172</v>
      </c>
      <c r="O47" s="6">
        <v>5531443211</v>
      </c>
      <c r="P47" s="6">
        <v>3108457205</v>
      </c>
      <c r="Q47" s="7">
        <f t="shared" si="1"/>
        <v>0.56196133385558855</v>
      </c>
      <c r="R47" s="6">
        <v>2271994866</v>
      </c>
      <c r="S47" s="6">
        <v>2266498952</v>
      </c>
      <c r="T47" s="7">
        <f t="shared" si="3"/>
        <v>0.31358623933413704</v>
      </c>
      <c r="U47" s="8">
        <v>0.79135862713979399</v>
      </c>
      <c r="V47" s="8">
        <v>1.36023786972605</v>
      </c>
      <c r="W47" s="8">
        <v>2.2284492506598599</v>
      </c>
      <c r="X47" s="8">
        <v>0.55095980169688696</v>
      </c>
      <c r="Y47" s="8">
        <v>0.35511628856036798</v>
      </c>
    </row>
    <row r="48" spans="1:25" ht="14" x14ac:dyDescent="0.15">
      <c r="A48" s="3" t="s">
        <v>152</v>
      </c>
      <c r="B48" s="1" t="s">
        <v>154</v>
      </c>
      <c r="C48" s="1" t="s">
        <v>10</v>
      </c>
      <c r="D48" s="1" t="str">
        <f t="shared" si="2"/>
        <v>REF</v>
      </c>
      <c r="E48" s="3" t="s">
        <v>153</v>
      </c>
      <c r="F48" s="4">
        <v>41356088</v>
      </c>
      <c r="G48" s="4">
        <f t="shared" si="0"/>
        <v>20678044</v>
      </c>
      <c r="H48" s="5">
        <v>6.2034132</v>
      </c>
      <c r="I48" s="4">
        <v>97.72</v>
      </c>
      <c r="J48" s="4">
        <v>94.3</v>
      </c>
      <c r="K48" s="4">
        <v>34.799999999999997</v>
      </c>
      <c r="L48" s="6">
        <v>6203413200</v>
      </c>
      <c r="M48" s="6">
        <v>6175937157</v>
      </c>
      <c r="N48" s="6">
        <v>5947021045</v>
      </c>
      <c r="O48" s="6">
        <v>4755587279</v>
      </c>
      <c r="P48" s="6">
        <v>2693066601</v>
      </c>
      <c r="Q48" s="7">
        <f t="shared" si="1"/>
        <v>0.56629527395958035</v>
      </c>
      <c r="R48" s="6">
        <v>1965014061</v>
      </c>
      <c r="S48" s="6">
        <v>1960941394</v>
      </c>
      <c r="T48" s="7">
        <f t="shared" si="3"/>
        <v>0.31610684808163353</v>
      </c>
      <c r="U48" s="8">
        <v>0.77025036679256298</v>
      </c>
      <c r="V48" s="8">
        <v>1.3393030599247799</v>
      </c>
      <c r="W48" s="8">
        <v>2.2003117536698902</v>
      </c>
      <c r="X48" s="8">
        <v>0.54027841577348701</v>
      </c>
      <c r="Y48" s="8">
        <v>0.350064196815705</v>
      </c>
    </row>
    <row r="49" spans="1:25" ht="14" x14ac:dyDescent="0.15">
      <c r="A49" s="3" t="s">
        <v>155</v>
      </c>
      <c r="B49" s="1" t="s">
        <v>157</v>
      </c>
      <c r="C49" s="1" t="s">
        <v>14</v>
      </c>
      <c r="D49" s="1" t="str">
        <f t="shared" si="2"/>
        <v>CHR</v>
      </c>
      <c r="E49" s="3" t="s">
        <v>156</v>
      </c>
      <c r="F49" s="4">
        <v>35393070</v>
      </c>
      <c r="G49" s="4">
        <f t="shared" si="0"/>
        <v>17696535</v>
      </c>
      <c r="H49" s="5">
        <v>5.3089605000000004</v>
      </c>
      <c r="I49" s="4">
        <v>96.85</v>
      </c>
      <c r="J49" s="4">
        <v>91.61</v>
      </c>
      <c r="K49" s="4">
        <v>34.92</v>
      </c>
      <c r="L49" s="6">
        <v>5308960500</v>
      </c>
      <c r="M49" s="6">
        <v>5271446001</v>
      </c>
      <c r="N49" s="6">
        <v>5029181989</v>
      </c>
      <c r="O49" s="6">
        <v>4015878746</v>
      </c>
      <c r="P49" s="6">
        <v>2222642553</v>
      </c>
      <c r="Q49" s="7">
        <f t="shared" si="1"/>
        <v>0.55346356142198128</v>
      </c>
      <c r="R49" s="6">
        <v>1613234584</v>
      </c>
      <c r="S49" s="6">
        <v>1606490005</v>
      </c>
      <c r="T49" s="7">
        <f t="shared" si="3"/>
        <v>0.30259972832723092</v>
      </c>
      <c r="U49" s="8">
        <v>0.77128207201793597</v>
      </c>
      <c r="V49" s="8">
        <v>1.34230947786581</v>
      </c>
      <c r="W49" s="8">
        <v>2.2062315607540901</v>
      </c>
      <c r="X49" s="8">
        <v>0.542975457106884</v>
      </c>
      <c r="Y49" s="8">
        <v>0.34959252951430703</v>
      </c>
    </row>
    <row r="50" spans="1:25" ht="14" x14ac:dyDescent="0.15">
      <c r="A50" s="28" t="s">
        <v>158</v>
      </c>
      <c r="B50" s="1" t="s">
        <v>160</v>
      </c>
      <c r="C50" s="1" t="s">
        <v>14</v>
      </c>
      <c r="D50" s="1" t="str">
        <f t="shared" si="2"/>
        <v>CHR</v>
      </c>
      <c r="E50" s="3" t="s">
        <v>159</v>
      </c>
      <c r="F50" s="4">
        <v>49405122</v>
      </c>
      <c r="G50" s="4">
        <f t="shared" si="0"/>
        <v>24702561</v>
      </c>
      <c r="H50" s="5">
        <v>7.4107683</v>
      </c>
      <c r="I50" s="4">
        <v>97.36</v>
      </c>
      <c r="J50" s="4">
        <v>93.11</v>
      </c>
      <c r="K50" s="4">
        <v>34.869999999999997</v>
      </c>
      <c r="L50" s="6">
        <v>7410768300</v>
      </c>
      <c r="M50" s="6">
        <v>7373277363</v>
      </c>
      <c r="N50" s="6">
        <v>7084575656</v>
      </c>
      <c r="O50" s="6">
        <v>5520001382</v>
      </c>
      <c r="P50" s="6">
        <v>3090939405</v>
      </c>
      <c r="Q50" s="7">
        <f t="shared" si="1"/>
        <v>0.55995265056982557</v>
      </c>
      <c r="R50" s="6">
        <v>2207309368</v>
      </c>
      <c r="S50" s="6">
        <v>2201940200</v>
      </c>
      <c r="T50" s="7">
        <f t="shared" si="3"/>
        <v>0.29712711433711941</v>
      </c>
      <c r="U50" s="8">
        <v>0.76878174608465399</v>
      </c>
      <c r="V50" s="8">
        <v>1.3359194242223</v>
      </c>
      <c r="W50" s="8">
        <v>2.19202034217802</v>
      </c>
      <c r="X50" s="8">
        <v>0.54388300256095101</v>
      </c>
      <c r="Y50" s="8">
        <v>0.35071834475816699</v>
      </c>
    </row>
    <row r="51" spans="1:25" ht="14" x14ac:dyDescent="0.15">
      <c r="A51" s="3" t="s">
        <v>161</v>
      </c>
      <c r="B51" s="1" t="s">
        <v>163</v>
      </c>
      <c r="C51" s="1" t="s">
        <v>10</v>
      </c>
      <c r="D51" s="1" t="str">
        <f t="shared" si="2"/>
        <v>REF</v>
      </c>
      <c r="E51" s="3" t="s">
        <v>162</v>
      </c>
      <c r="F51" s="4">
        <v>60838488</v>
      </c>
      <c r="G51" s="4">
        <f t="shared" si="0"/>
        <v>30419244</v>
      </c>
      <c r="H51" s="5">
        <v>9.1257731999999994</v>
      </c>
      <c r="I51" s="4">
        <v>97.62</v>
      </c>
      <c r="J51" s="4">
        <v>93.97</v>
      </c>
      <c r="K51" s="4">
        <v>34.42</v>
      </c>
      <c r="L51" s="6">
        <v>9125773200</v>
      </c>
      <c r="M51" s="6">
        <v>9090821576</v>
      </c>
      <c r="N51" s="6">
        <v>8745128620</v>
      </c>
      <c r="O51" s="6">
        <v>6945105094</v>
      </c>
      <c r="P51" s="6">
        <v>3809116324</v>
      </c>
      <c r="Q51" s="7">
        <f t="shared" si="1"/>
        <v>0.54846057366227097</v>
      </c>
      <c r="R51" s="6">
        <v>2126341580</v>
      </c>
      <c r="S51" s="6">
        <v>2119866898</v>
      </c>
      <c r="T51" s="7">
        <f t="shared" si="3"/>
        <v>0.23229449730352711</v>
      </c>
      <c r="U51" s="8">
        <v>0.77095889002861895</v>
      </c>
      <c r="V51" s="8">
        <v>1.3459294316580901</v>
      </c>
      <c r="W51" s="8">
        <v>2.2068154243249398</v>
      </c>
      <c r="X51" s="8">
        <v>0.54057135925740996</v>
      </c>
      <c r="Y51" s="8">
        <v>0.34935358958020701</v>
      </c>
    </row>
    <row r="52" spans="1:25" ht="14" x14ac:dyDescent="0.15">
      <c r="A52" s="3" t="s">
        <v>164</v>
      </c>
      <c r="B52" s="1" t="s">
        <v>166</v>
      </c>
      <c r="C52" s="1" t="s">
        <v>14</v>
      </c>
      <c r="D52" s="1" t="str">
        <f t="shared" si="2"/>
        <v>CHR</v>
      </c>
      <c r="E52" s="3" t="s">
        <v>165</v>
      </c>
      <c r="F52" s="4">
        <v>33867860</v>
      </c>
      <c r="G52" s="4">
        <f t="shared" si="0"/>
        <v>16933930</v>
      </c>
      <c r="H52" s="5">
        <v>5.0801790000000002</v>
      </c>
      <c r="I52" s="4">
        <v>97.69</v>
      </c>
      <c r="J52" s="4">
        <v>94.14</v>
      </c>
      <c r="K52" s="4">
        <v>34.81</v>
      </c>
      <c r="L52" s="6">
        <v>5080179000</v>
      </c>
      <c r="M52" s="6">
        <v>5054197730</v>
      </c>
      <c r="N52" s="6">
        <v>4866596206</v>
      </c>
      <c r="O52" s="6">
        <v>3873101519</v>
      </c>
      <c r="P52" s="6">
        <v>2173839154</v>
      </c>
      <c r="Q52" s="7">
        <f t="shared" si="1"/>
        <v>0.56126573066467567</v>
      </c>
      <c r="R52" s="6">
        <v>1645336203</v>
      </c>
      <c r="S52" s="6">
        <v>1641512091</v>
      </c>
      <c r="T52" s="7">
        <f t="shared" si="3"/>
        <v>0.32312091581812374</v>
      </c>
      <c r="U52" s="8">
        <v>0.78813903960548304</v>
      </c>
      <c r="V52" s="8">
        <v>1.36016764395123</v>
      </c>
      <c r="W52" s="8">
        <v>2.23445114791615</v>
      </c>
      <c r="X52" s="8">
        <v>0.54667908916505303</v>
      </c>
      <c r="Y52" s="8">
        <v>0.35272153537124801</v>
      </c>
    </row>
    <row r="53" spans="1:25" ht="14" x14ac:dyDescent="0.15">
      <c r="A53" s="3" t="s">
        <v>167</v>
      </c>
      <c r="B53" s="1" t="s">
        <v>169</v>
      </c>
      <c r="C53" s="1" t="s">
        <v>10</v>
      </c>
      <c r="D53" s="1" t="str">
        <f t="shared" si="2"/>
        <v>REF</v>
      </c>
      <c r="E53" s="3" t="s">
        <v>168</v>
      </c>
      <c r="F53" s="4">
        <v>40726068</v>
      </c>
      <c r="G53" s="4">
        <f t="shared" si="0"/>
        <v>20363034</v>
      </c>
      <c r="H53" s="5">
        <v>6.1089102000000004</v>
      </c>
      <c r="I53" s="4">
        <v>97.47</v>
      </c>
      <c r="J53" s="4">
        <v>93.36</v>
      </c>
      <c r="K53" s="4">
        <v>34.86</v>
      </c>
      <c r="L53" s="6">
        <v>6108910200</v>
      </c>
      <c r="M53" s="6">
        <v>6080746854</v>
      </c>
      <c r="N53" s="6">
        <v>5850135778</v>
      </c>
      <c r="O53" s="6">
        <v>4667874616</v>
      </c>
      <c r="P53" s="6">
        <v>2608429880</v>
      </c>
      <c r="Q53" s="7">
        <f t="shared" si="1"/>
        <v>0.5588046155008376</v>
      </c>
      <c r="R53" s="6">
        <v>1911468728</v>
      </c>
      <c r="S53" s="6">
        <v>1906936738</v>
      </c>
      <c r="T53" s="7">
        <f t="shared" si="3"/>
        <v>0.31215661641253134</v>
      </c>
      <c r="U53" s="8">
        <v>0.77682330482103201</v>
      </c>
      <c r="V53" s="8">
        <v>1.35558225439888</v>
      </c>
      <c r="W53" s="8">
        <v>2.2223017938342902</v>
      </c>
      <c r="X53" s="8">
        <v>0.54136494292997495</v>
      </c>
      <c r="Y53" s="8">
        <v>0.349557970468513</v>
      </c>
    </row>
    <row r="54" spans="1:25" ht="14" x14ac:dyDescent="0.15">
      <c r="A54" s="3" t="s">
        <v>170</v>
      </c>
      <c r="B54" s="1" t="s">
        <v>172</v>
      </c>
      <c r="C54" s="1" t="s">
        <v>14</v>
      </c>
      <c r="D54" s="1" t="str">
        <f t="shared" si="2"/>
        <v>CHR</v>
      </c>
      <c r="E54" s="3" t="s">
        <v>171</v>
      </c>
      <c r="F54" s="4">
        <v>40091290</v>
      </c>
      <c r="G54" s="4">
        <f t="shared" si="0"/>
        <v>20045645</v>
      </c>
      <c r="H54" s="5">
        <v>6.0136934999999996</v>
      </c>
      <c r="I54" s="4">
        <v>97.43</v>
      </c>
      <c r="J54" s="4">
        <v>93.38</v>
      </c>
      <c r="K54" s="4">
        <v>35.01</v>
      </c>
      <c r="L54" s="6">
        <v>6013693500</v>
      </c>
      <c r="M54" s="6">
        <v>5975731721</v>
      </c>
      <c r="N54" s="6">
        <v>5730733726</v>
      </c>
      <c r="O54" s="6">
        <v>4566106493</v>
      </c>
      <c r="P54" s="6">
        <v>2548822347</v>
      </c>
      <c r="Q54" s="7">
        <f t="shared" si="1"/>
        <v>0.55820475297880878</v>
      </c>
      <c r="R54" s="6">
        <v>1950572367</v>
      </c>
      <c r="S54" s="6">
        <v>1942967995</v>
      </c>
      <c r="T54" s="7">
        <f t="shared" si="3"/>
        <v>0.32309062558642204</v>
      </c>
      <c r="U54" s="8">
        <v>0.79142538521535</v>
      </c>
      <c r="V54" s="8">
        <v>1.3638511956724799</v>
      </c>
      <c r="W54" s="8">
        <v>2.2345277496569</v>
      </c>
      <c r="X54" s="8">
        <v>0.54975471136737497</v>
      </c>
      <c r="Y54" s="8">
        <v>0.354180155219185</v>
      </c>
    </row>
    <row r="55" spans="1:25" ht="14" x14ac:dyDescent="0.15">
      <c r="A55" s="3" t="s">
        <v>173</v>
      </c>
      <c r="B55" s="1" t="s">
        <v>175</v>
      </c>
      <c r="C55" s="1" t="s">
        <v>10</v>
      </c>
      <c r="D55" s="1" t="str">
        <f t="shared" si="2"/>
        <v>REF</v>
      </c>
      <c r="E55" s="3" t="s">
        <v>174</v>
      </c>
      <c r="F55" s="4">
        <v>28654150</v>
      </c>
      <c r="G55" s="4">
        <f t="shared" si="0"/>
        <v>14327075</v>
      </c>
      <c r="H55" s="5">
        <v>4.2981224999999998</v>
      </c>
      <c r="I55" s="4">
        <v>87.95</v>
      </c>
      <c r="J55" s="4">
        <v>74.73</v>
      </c>
      <c r="K55" s="4">
        <v>35.65</v>
      </c>
      <c r="L55" s="6">
        <v>4298122500</v>
      </c>
      <c r="M55" s="6">
        <v>4297450989</v>
      </c>
      <c r="N55" s="6">
        <v>3128881198</v>
      </c>
      <c r="O55" s="6">
        <v>2485461455</v>
      </c>
      <c r="P55" s="6">
        <v>1362268732</v>
      </c>
      <c r="Q55" s="7">
        <f t="shared" si="1"/>
        <v>0.54809489371059261</v>
      </c>
      <c r="R55" s="6">
        <v>1153442293</v>
      </c>
      <c r="S55" s="6">
        <v>1151981100</v>
      </c>
      <c r="T55" s="7">
        <f t="shared" si="3"/>
        <v>0.268019606235048</v>
      </c>
      <c r="U55" s="8">
        <v>0.77143182934388299</v>
      </c>
      <c r="V55" s="8">
        <v>1.35950001003872</v>
      </c>
      <c r="W55" s="8">
        <v>2.215630514855</v>
      </c>
      <c r="X55" s="8">
        <v>0.53293366609974702</v>
      </c>
      <c r="Y55" s="8">
        <v>0.34817710993401901</v>
      </c>
    </row>
    <row r="56" spans="1:25" ht="14" x14ac:dyDescent="0.15">
      <c r="A56" s="3" t="s">
        <v>176</v>
      </c>
      <c r="B56" s="1" t="s">
        <v>178</v>
      </c>
      <c r="C56" s="1" t="s">
        <v>10</v>
      </c>
      <c r="D56" s="1" t="str">
        <f t="shared" si="2"/>
        <v>REF</v>
      </c>
      <c r="E56" s="3" t="s">
        <v>177</v>
      </c>
      <c r="F56" s="4">
        <v>28803528</v>
      </c>
      <c r="G56" s="4">
        <f t="shared" si="0"/>
        <v>14401764</v>
      </c>
      <c r="H56" s="5">
        <v>4.3205292000000002</v>
      </c>
      <c r="I56" s="4">
        <v>96.34</v>
      </c>
      <c r="J56" s="4">
        <v>90.3</v>
      </c>
      <c r="K56" s="4">
        <v>35.020000000000003</v>
      </c>
      <c r="L56" s="6">
        <v>4320529200</v>
      </c>
      <c r="M56" s="6">
        <v>4295565895</v>
      </c>
      <c r="N56" s="6">
        <v>4080843856</v>
      </c>
      <c r="O56" s="6">
        <v>3271225307</v>
      </c>
      <c r="P56" s="6">
        <v>1848354426</v>
      </c>
      <c r="Q56" s="7">
        <f t="shared" si="1"/>
        <v>0.56503427692515096</v>
      </c>
      <c r="R56" s="6">
        <v>1426481077</v>
      </c>
      <c r="S56" s="6">
        <v>1422847045</v>
      </c>
      <c r="T56" s="7">
        <f t="shared" si="3"/>
        <v>0.3293223999041599</v>
      </c>
      <c r="U56" s="8">
        <v>0.78661663214697497</v>
      </c>
      <c r="V56" s="8">
        <v>1.3607191372828999</v>
      </c>
      <c r="W56" s="8">
        <v>2.2333036523527898</v>
      </c>
      <c r="X56" s="8">
        <v>0.54545334856354</v>
      </c>
      <c r="Y56" s="8">
        <v>0.35222108346907999</v>
      </c>
    </row>
    <row r="57" spans="1:25" ht="14" x14ac:dyDescent="0.15">
      <c r="A57" s="3" t="s">
        <v>179</v>
      </c>
      <c r="B57" s="1" t="s">
        <v>181</v>
      </c>
      <c r="C57" s="1" t="s">
        <v>14</v>
      </c>
      <c r="D57" s="1" t="str">
        <f t="shared" si="2"/>
        <v>CHR</v>
      </c>
      <c r="E57" s="3" t="s">
        <v>180</v>
      </c>
      <c r="F57" s="4">
        <v>34393890</v>
      </c>
      <c r="G57" s="4">
        <f t="shared" si="0"/>
        <v>17196945</v>
      </c>
      <c r="H57" s="5">
        <v>5.1590835000000004</v>
      </c>
      <c r="I57" s="4">
        <v>97.59</v>
      </c>
      <c r="J57" s="4">
        <v>93.96</v>
      </c>
      <c r="K57" s="4">
        <v>34.729999999999997</v>
      </c>
      <c r="L57" s="6">
        <v>5159083500</v>
      </c>
      <c r="M57" s="6">
        <v>5134034765</v>
      </c>
      <c r="N57" s="6">
        <v>4935151958</v>
      </c>
      <c r="O57" s="6">
        <v>3928344170</v>
      </c>
      <c r="P57" s="6">
        <v>2190121274</v>
      </c>
      <c r="Q57" s="7">
        <f t="shared" si="1"/>
        <v>0.55751766627922528</v>
      </c>
      <c r="R57" s="6">
        <v>1626246141</v>
      </c>
      <c r="S57" s="6">
        <v>1622621243</v>
      </c>
      <c r="T57" s="7">
        <f t="shared" si="3"/>
        <v>0.31451734460200148</v>
      </c>
      <c r="U57" s="8">
        <v>0.77907435406700998</v>
      </c>
      <c r="V57" s="8">
        <v>1.35772403520575</v>
      </c>
      <c r="W57" s="8">
        <v>2.2204399739309499</v>
      </c>
      <c r="X57" s="8">
        <v>0.54378950696320205</v>
      </c>
      <c r="Y57" s="8">
        <v>0.35086485706171899</v>
      </c>
    </row>
    <row r="58" spans="1:25" ht="14" x14ac:dyDescent="0.15">
      <c r="A58" s="3" t="s">
        <v>182</v>
      </c>
      <c r="B58" s="1" t="s">
        <v>184</v>
      </c>
      <c r="C58" s="1" t="s">
        <v>10</v>
      </c>
      <c r="D58" s="1" t="str">
        <f t="shared" si="2"/>
        <v>REF</v>
      </c>
      <c r="E58" s="3" t="s">
        <v>183</v>
      </c>
      <c r="F58" s="4">
        <v>41680914</v>
      </c>
      <c r="G58" s="4">
        <f t="shared" si="0"/>
        <v>20840457</v>
      </c>
      <c r="H58" s="5">
        <v>6.2521370999999997</v>
      </c>
      <c r="I58" s="4">
        <v>97.55</v>
      </c>
      <c r="J58" s="4">
        <v>93.8</v>
      </c>
      <c r="K58" s="4">
        <v>34.85</v>
      </c>
      <c r="L58" s="6">
        <v>6252137100</v>
      </c>
      <c r="M58" s="6">
        <v>6222672525</v>
      </c>
      <c r="N58" s="6">
        <v>5981875308</v>
      </c>
      <c r="O58" s="6">
        <v>4783837230</v>
      </c>
      <c r="P58" s="6">
        <v>2662284795</v>
      </c>
      <c r="Q58" s="7">
        <f t="shared" si="1"/>
        <v>0.55651659264334963</v>
      </c>
      <c r="R58" s="6">
        <v>1990180869</v>
      </c>
      <c r="S58" s="6">
        <v>1986318983</v>
      </c>
      <c r="T58" s="7">
        <f t="shared" si="3"/>
        <v>0.31770240339099409</v>
      </c>
      <c r="U58" s="8">
        <v>0.78019576326669804</v>
      </c>
      <c r="V58" s="8">
        <v>1.35808332294528</v>
      </c>
      <c r="W58" s="8">
        <v>2.2099628383299299</v>
      </c>
      <c r="X58" s="8">
        <v>0.54692463633923005</v>
      </c>
      <c r="Y58" s="8">
        <v>0.35303569351248298</v>
      </c>
    </row>
    <row r="59" spans="1:25" ht="14" x14ac:dyDescent="0.15">
      <c r="A59" s="3" t="s">
        <v>185</v>
      </c>
      <c r="B59" s="1" t="s">
        <v>187</v>
      </c>
      <c r="C59" s="1" t="s">
        <v>14</v>
      </c>
      <c r="D59" s="1" t="str">
        <f t="shared" si="2"/>
        <v>CHR</v>
      </c>
      <c r="E59" s="3" t="s">
        <v>186</v>
      </c>
      <c r="F59" s="4">
        <v>4393168</v>
      </c>
      <c r="G59" s="4">
        <f t="shared" si="0"/>
        <v>2196584</v>
      </c>
      <c r="H59" s="5">
        <v>0.65897519999999998</v>
      </c>
      <c r="I59" s="4">
        <v>97.38</v>
      </c>
      <c r="J59" s="4">
        <v>93.33</v>
      </c>
      <c r="K59" s="4">
        <v>35.049999999999997</v>
      </c>
      <c r="L59" s="6">
        <v>658975200</v>
      </c>
      <c r="M59" s="6">
        <v>648499981</v>
      </c>
      <c r="N59" s="6">
        <v>618216830</v>
      </c>
      <c r="O59" s="6">
        <v>494619183</v>
      </c>
      <c r="P59" s="6">
        <v>275999301</v>
      </c>
      <c r="Q59" s="7">
        <f t="shared" si="1"/>
        <v>0.55800363286759136</v>
      </c>
      <c r="R59" s="6">
        <v>234958079</v>
      </c>
      <c r="S59" s="6">
        <v>233082896</v>
      </c>
      <c r="T59" s="7">
        <f t="shared" si="3"/>
        <v>0.35370511060203785</v>
      </c>
      <c r="U59" s="8">
        <v>0.33910190509266502</v>
      </c>
      <c r="V59" s="8">
        <v>0.73221802208712705</v>
      </c>
      <c r="W59" s="8">
        <v>1.48910767252371</v>
      </c>
      <c r="X59" s="8">
        <v>0.16091243942133401</v>
      </c>
      <c r="Y59" s="8">
        <v>0.22772154851490101</v>
      </c>
    </row>
    <row r="60" spans="1:25" ht="14" x14ac:dyDescent="0.15">
      <c r="A60" s="3" t="s">
        <v>188</v>
      </c>
      <c r="B60" s="1" t="s">
        <v>190</v>
      </c>
      <c r="C60" s="1" t="s">
        <v>10</v>
      </c>
      <c r="D60" s="1" t="str">
        <f t="shared" si="2"/>
        <v>REF</v>
      </c>
      <c r="E60" s="3" t="s">
        <v>189</v>
      </c>
      <c r="F60" s="4">
        <v>34582150</v>
      </c>
      <c r="G60" s="4">
        <f t="shared" si="0"/>
        <v>17291075</v>
      </c>
      <c r="H60" s="5">
        <v>5.1873224999999996</v>
      </c>
      <c r="I60" s="4">
        <v>97.39</v>
      </c>
      <c r="J60" s="4">
        <v>93.14</v>
      </c>
      <c r="K60" s="4">
        <v>34.89</v>
      </c>
      <c r="L60" s="6">
        <v>5187322500</v>
      </c>
      <c r="M60" s="6">
        <v>5160677124</v>
      </c>
      <c r="N60" s="6">
        <v>4960739225</v>
      </c>
      <c r="O60" s="6">
        <v>3972644911</v>
      </c>
      <c r="P60" s="6">
        <v>2234561682</v>
      </c>
      <c r="Q60" s="7">
        <f t="shared" si="1"/>
        <v>0.56248714195740013</v>
      </c>
      <c r="R60" s="6">
        <v>1662432628</v>
      </c>
      <c r="S60" s="6">
        <v>1658550613</v>
      </c>
      <c r="T60" s="7">
        <f t="shared" si="3"/>
        <v>0.31973154030812623</v>
      </c>
      <c r="U60" s="8">
        <v>0.77219184795312901</v>
      </c>
      <c r="V60" s="8">
        <v>1.3432468778011</v>
      </c>
      <c r="W60" s="8">
        <v>2.1939709436508101</v>
      </c>
      <c r="X60" s="8">
        <v>0.54522367028338303</v>
      </c>
      <c r="Y60" s="8">
        <v>0.35196083621254298</v>
      </c>
    </row>
    <row r="61" spans="1:25" ht="14" x14ac:dyDescent="0.15">
      <c r="A61" s="3" t="s">
        <v>191</v>
      </c>
      <c r="B61" s="1" t="s">
        <v>193</v>
      </c>
      <c r="C61" s="1" t="s">
        <v>14</v>
      </c>
      <c r="D61" s="1" t="str">
        <f t="shared" si="2"/>
        <v>CHR</v>
      </c>
      <c r="E61" s="3" t="s">
        <v>192</v>
      </c>
      <c r="F61" s="4">
        <v>37529526</v>
      </c>
      <c r="G61" s="4">
        <f t="shared" si="0"/>
        <v>18764763</v>
      </c>
      <c r="H61" s="5">
        <v>5.6294288999999997</v>
      </c>
      <c r="I61" s="4">
        <v>97.64</v>
      </c>
      <c r="J61" s="4">
        <v>94.11</v>
      </c>
      <c r="K61" s="4">
        <v>34.880000000000003</v>
      </c>
      <c r="L61" s="6">
        <v>5629428900</v>
      </c>
      <c r="M61" s="6">
        <v>5599341828</v>
      </c>
      <c r="N61" s="6">
        <v>5385134761</v>
      </c>
      <c r="O61" s="6">
        <v>4296531089</v>
      </c>
      <c r="P61" s="6">
        <v>2392682686</v>
      </c>
      <c r="Q61" s="7">
        <f t="shared" si="1"/>
        <v>0.55688708784762619</v>
      </c>
      <c r="R61" s="6">
        <v>1818721709</v>
      </c>
      <c r="S61" s="6">
        <v>1814202205</v>
      </c>
      <c r="T61" s="7">
        <f t="shared" si="3"/>
        <v>0.32227109307659968</v>
      </c>
      <c r="U61" s="8">
        <v>0.76536724693402602</v>
      </c>
      <c r="V61" s="8">
        <v>1.33392534112956</v>
      </c>
      <c r="W61" s="8">
        <v>2.18900780643754</v>
      </c>
      <c r="X61" s="8">
        <v>0.54179073672021405</v>
      </c>
      <c r="Y61" s="8">
        <v>0.34964116833361902</v>
      </c>
    </row>
    <row r="62" spans="1:25" ht="14" x14ac:dyDescent="0.15">
      <c r="A62" s="3" t="s">
        <v>194</v>
      </c>
      <c r="B62" s="1" t="s">
        <v>196</v>
      </c>
      <c r="C62" s="1" t="s">
        <v>14</v>
      </c>
      <c r="D62" s="1" t="str">
        <f t="shared" si="2"/>
        <v>CHR</v>
      </c>
      <c r="E62" s="3" t="s">
        <v>195</v>
      </c>
      <c r="F62" s="4">
        <v>39842170</v>
      </c>
      <c r="G62" s="4">
        <f t="shared" si="0"/>
        <v>19921085</v>
      </c>
      <c r="H62" s="5">
        <v>5.9763254999999997</v>
      </c>
      <c r="I62" s="4">
        <v>97.26</v>
      </c>
      <c r="J62" s="4">
        <v>92.97</v>
      </c>
      <c r="K62" s="4">
        <v>34.86</v>
      </c>
      <c r="L62" s="6">
        <v>5976325500</v>
      </c>
      <c r="M62" s="6">
        <v>5947574224</v>
      </c>
      <c r="N62" s="6">
        <v>5692313311</v>
      </c>
      <c r="O62" s="6">
        <v>4545082448</v>
      </c>
      <c r="P62" s="6">
        <v>2540020624</v>
      </c>
      <c r="Q62" s="7">
        <f t="shared" si="1"/>
        <v>0.55885028556912109</v>
      </c>
      <c r="R62" s="6">
        <v>1847216517</v>
      </c>
      <c r="S62" s="6">
        <v>1843024348</v>
      </c>
      <c r="T62" s="7">
        <f t="shared" si="3"/>
        <v>0.30838754482164665</v>
      </c>
      <c r="U62" s="8">
        <v>0.77762114794463</v>
      </c>
      <c r="V62" s="8">
        <v>1.34222107789009</v>
      </c>
      <c r="W62" s="8">
        <v>2.1999236613294699</v>
      </c>
      <c r="X62" s="8">
        <v>0.54847578416796094</v>
      </c>
      <c r="Y62" s="8">
        <v>0.35347642357477899</v>
      </c>
    </row>
    <row r="63" spans="1:25" ht="14" x14ac:dyDescent="0.15">
      <c r="A63" s="3" t="s">
        <v>197</v>
      </c>
      <c r="B63" s="1" t="s">
        <v>199</v>
      </c>
      <c r="C63" s="1" t="s">
        <v>10</v>
      </c>
      <c r="D63" s="1" t="str">
        <f t="shared" si="2"/>
        <v>REF</v>
      </c>
      <c r="E63" s="3" t="s">
        <v>198</v>
      </c>
      <c r="F63" s="4">
        <v>30045582</v>
      </c>
      <c r="G63" s="4">
        <f t="shared" si="0"/>
        <v>15022791</v>
      </c>
      <c r="H63" s="5">
        <v>4.5068372999999999</v>
      </c>
      <c r="I63" s="4">
        <v>97.34</v>
      </c>
      <c r="J63" s="4">
        <v>93.06</v>
      </c>
      <c r="K63" s="4">
        <v>34.94</v>
      </c>
      <c r="L63" s="6">
        <v>4506837300</v>
      </c>
      <c r="M63" s="6">
        <v>4479060437</v>
      </c>
      <c r="N63" s="6">
        <v>4299752734</v>
      </c>
      <c r="O63" s="6">
        <v>3381329727</v>
      </c>
      <c r="P63" s="6">
        <v>1884488237</v>
      </c>
      <c r="Q63" s="7">
        <f t="shared" si="1"/>
        <v>0.55732164241550175</v>
      </c>
      <c r="R63" s="6">
        <v>1402507864</v>
      </c>
      <c r="S63" s="6">
        <v>1398942835</v>
      </c>
      <c r="T63" s="7">
        <f t="shared" si="3"/>
        <v>0.31040455687184448</v>
      </c>
      <c r="U63" s="8">
        <v>0.77342728418648099</v>
      </c>
      <c r="V63" s="8">
        <v>1.34159610555627</v>
      </c>
      <c r="W63" s="8">
        <v>2.20672325952714</v>
      </c>
      <c r="X63" s="8">
        <v>0.54215532256632204</v>
      </c>
      <c r="Y63" s="8">
        <v>0.35048675942830199</v>
      </c>
    </row>
    <row r="64" spans="1:25" ht="14" x14ac:dyDescent="0.15">
      <c r="A64" s="3" t="s">
        <v>200</v>
      </c>
      <c r="B64" s="1" t="s">
        <v>202</v>
      </c>
      <c r="C64" s="1" t="s">
        <v>14</v>
      </c>
      <c r="D64" s="1" t="str">
        <f t="shared" si="2"/>
        <v>CHR</v>
      </c>
      <c r="E64" s="3" t="s">
        <v>201</v>
      </c>
      <c r="F64" s="4">
        <v>38286472</v>
      </c>
      <c r="G64" s="4">
        <f t="shared" si="0"/>
        <v>19143236</v>
      </c>
      <c r="H64" s="5">
        <v>5.7429708000000002</v>
      </c>
      <c r="I64" s="4">
        <v>96.72</v>
      </c>
      <c r="J64" s="4">
        <v>91.23</v>
      </c>
      <c r="K64" s="4">
        <v>34.75</v>
      </c>
      <c r="L64" s="6">
        <v>5742970800</v>
      </c>
      <c r="M64" s="6">
        <v>5720385398</v>
      </c>
      <c r="N64" s="6">
        <v>5460941248</v>
      </c>
      <c r="O64" s="6">
        <v>4360337196</v>
      </c>
      <c r="P64" s="6">
        <v>2446477924</v>
      </c>
      <c r="Q64" s="7">
        <f t="shared" si="1"/>
        <v>0.56107539716063737</v>
      </c>
      <c r="R64" s="6">
        <v>1804839503</v>
      </c>
      <c r="S64" s="6">
        <v>1801602242</v>
      </c>
      <c r="T64" s="7">
        <f t="shared" si="3"/>
        <v>0.31370562462201618</v>
      </c>
      <c r="U64" s="8">
        <v>0.78630143857830104</v>
      </c>
      <c r="V64" s="8">
        <v>1.36393914534315</v>
      </c>
      <c r="W64" s="8">
        <v>2.22124257491495</v>
      </c>
      <c r="X64" s="8">
        <v>0.54849826873715102</v>
      </c>
      <c r="Y64" s="8">
        <v>0.353991701517891</v>
      </c>
    </row>
    <row r="65" spans="1:25" ht="14" x14ac:dyDescent="0.15">
      <c r="A65" s="3" t="s">
        <v>203</v>
      </c>
      <c r="B65" s="1" t="s">
        <v>205</v>
      </c>
      <c r="C65" s="1" t="s">
        <v>14</v>
      </c>
      <c r="D65" s="1" t="str">
        <f t="shared" si="2"/>
        <v>CHR</v>
      </c>
      <c r="E65" s="3" t="s">
        <v>204</v>
      </c>
      <c r="F65" s="4">
        <v>46177266</v>
      </c>
      <c r="G65" s="4">
        <f t="shared" ref="G65:G102" si="4">F65/2</f>
        <v>23088633</v>
      </c>
      <c r="H65" s="5">
        <v>6.9265898999999997</v>
      </c>
      <c r="I65" s="4">
        <v>97.74</v>
      </c>
      <c r="J65" s="4">
        <v>94.25</v>
      </c>
      <c r="K65" s="4">
        <v>34.659999999999997</v>
      </c>
      <c r="L65" s="6">
        <v>6926589900</v>
      </c>
      <c r="M65" s="6">
        <v>6899527320</v>
      </c>
      <c r="N65" s="6">
        <v>6649599467</v>
      </c>
      <c r="O65" s="6">
        <v>5307198138</v>
      </c>
      <c r="P65" s="6">
        <v>2992223849</v>
      </c>
      <c r="Q65" s="7">
        <f t="shared" ref="Q65:Q102" si="5">P65/O65</f>
        <v>0.56380481210517042</v>
      </c>
      <c r="R65" s="6">
        <v>2126509353</v>
      </c>
      <c r="S65" s="6">
        <v>2122633811</v>
      </c>
      <c r="T65" s="7">
        <f t="shared" si="3"/>
        <v>0.3064471611059289</v>
      </c>
      <c r="U65" s="8">
        <v>0.77189600184181095</v>
      </c>
      <c r="V65" s="8">
        <v>1.3488575864258101</v>
      </c>
      <c r="W65" s="8">
        <v>2.21055080052091</v>
      </c>
      <c r="X65" s="8">
        <v>0.53975709821580298</v>
      </c>
      <c r="Y65" s="8">
        <v>0.34918718070634103</v>
      </c>
    </row>
    <row r="66" spans="1:25" ht="14" x14ac:dyDescent="0.15">
      <c r="A66" s="3" t="s">
        <v>206</v>
      </c>
      <c r="B66" s="1" t="s">
        <v>208</v>
      </c>
      <c r="C66" s="1" t="s">
        <v>10</v>
      </c>
      <c r="D66" s="1" t="str">
        <f t="shared" ref="D66:D102" si="6">IF(C66="N","REF","CHR")</f>
        <v>REF</v>
      </c>
      <c r="E66" s="3" t="s">
        <v>207</v>
      </c>
      <c r="F66" s="4">
        <v>60097588</v>
      </c>
      <c r="G66" s="4">
        <f t="shared" si="4"/>
        <v>30048794</v>
      </c>
      <c r="H66" s="5">
        <v>9.0146382000000003</v>
      </c>
      <c r="I66" s="4">
        <v>97.69</v>
      </c>
      <c r="J66" s="4">
        <v>94.15</v>
      </c>
      <c r="K66" s="4">
        <v>34.799999999999997</v>
      </c>
      <c r="L66" s="6">
        <v>9014638200</v>
      </c>
      <c r="M66" s="6">
        <v>8972088127</v>
      </c>
      <c r="N66" s="6">
        <v>8636833488</v>
      </c>
      <c r="O66" s="6">
        <v>6885579988</v>
      </c>
      <c r="P66" s="6">
        <v>3768571677</v>
      </c>
      <c r="Q66" s="7">
        <f t="shared" si="5"/>
        <v>0.54731361534798284</v>
      </c>
      <c r="R66" s="6">
        <v>2528517900</v>
      </c>
      <c r="S66" s="6">
        <v>2521462815</v>
      </c>
      <c r="T66" s="7">
        <f t="shared" ref="T66:T102" si="7">S66/L66</f>
        <v>0.27970759991232924</v>
      </c>
      <c r="U66" s="8">
        <v>0.77036075011400595</v>
      </c>
      <c r="V66" s="8">
        <v>1.3434011725505099</v>
      </c>
      <c r="W66" s="8">
        <v>2.1952967747523502</v>
      </c>
      <c r="X66" s="8">
        <v>0.54465573520358301</v>
      </c>
      <c r="Y66" s="8">
        <v>0.35091417204897302</v>
      </c>
    </row>
    <row r="67" spans="1:25" ht="14" x14ac:dyDescent="0.15">
      <c r="A67" s="3" t="s">
        <v>209</v>
      </c>
      <c r="B67" s="1" t="s">
        <v>211</v>
      </c>
      <c r="C67" s="1" t="s">
        <v>14</v>
      </c>
      <c r="D67" s="1" t="str">
        <f t="shared" si="6"/>
        <v>CHR</v>
      </c>
      <c r="E67" s="3" t="s">
        <v>210</v>
      </c>
      <c r="F67" s="4">
        <v>37322064</v>
      </c>
      <c r="G67" s="4">
        <f t="shared" si="4"/>
        <v>18661032</v>
      </c>
      <c r="H67" s="5">
        <v>5.5983096000000003</v>
      </c>
      <c r="I67" s="4">
        <v>97.44</v>
      </c>
      <c r="J67" s="4">
        <v>93.18</v>
      </c>
      <c r="K67" s="4">
        <v>34.85</v>
      </c>
      <c r="L67" s="6">
        <v>5598309600</v>
      </c>
      <c r="M67" s="6">
        <v>5545498272</v>
      </c>
      <c r="N67" s="6">
        <v>5321894781</v>
      </c>
      <c r="O67" s="6">
        <v>4243105002</v>
      </c>
      <c r="P67" s="6">
        <v>2358144071</v>
      </c>
      <c r="Q67" s="7">
        <f t="shared" si="5"/>
        <v>0.55575906556365728</v>
      </c>
      <c r="R67" s="6">
        <v>1799298355</v>
      </c>
      <c r="S67" s="6">
        <v>1791614029</v>
      </c>
      <c r="T67" s="7">
        <f t="shared" si="7"/>
        <v>0.32002767924803588</v>
      </c>
      <c r="U67" s="8">
        <v>0.781985990185324</v>
      </c>
      <c r="V67" s="8">
        <v>1.35663199847849</v>
      </c>
      <c r="W67" s="8">
        <v>2.2198144642467201</v>
      </c>
      <c r="X67" s="8">
        <v>0.54643123412510397</v>
      </c>
      <c r="Y67" s="8">
        <v>0.35227538282175502</v>
      </c>
    </row>
    <row r="68" spans="1:25" ht="14" x14ac:dyDescent="0.15">
      <c r="A68" s="3" t="s">
        <v>212</v>
      </c>
      <c r="B68" s="1" t="s">
        <v>214</v>
      </c>
      <c r="C68" s="1" t="s">
        <v>14</v>
      </c>
      <c r="D68" s="1" t="str">
        <f t="shared" si="6"/>
        <v>CHR</v>
      </c>
      <c r="E68" s="3" t="s">
        <v>213</v>
      </c>
      <c r="F68" s="4">
        <v>35602346</v>
      </c>
      <c r="G68" s="4">
        <f t="shared" si="4"/>
        <v>17801173</v>
      </c>
      <c r="H68" s="5">
        <v>5.3403518999999999</v>
      </c>
      <c r="I68" s="4">
        <v>97.21</v>
      </c>
      <c r="J68" s="4">
        <v>92.58</v>
      </c>
      <c r="K68" s="4">
        <v>34.81</v>
      </c>
      <c r="L68" s="6">
        <v>5340351900</v>
      </c>
      <c r="M68" s="6">
        <v>5314335294</v>
      </c>
      <c r="N68" s="6">
        <v>5099476914</v>
      </c>
      <c r="O68" s="6">
        <v>4071457102</v>
      </c>
      <c r="P68" s="6">
        <v>2287471521</v>
      </c>
      <c r="Q68" s="7">
        <f t="shared" si="5"/>
        <v>0.56183117338417676</v>
      </c>
      <c r="R68" s="6">
        <v>1742256664</v>
      </c>
      <c r="S68" s="6">
        <v>1738676304</v>
      </c>
      <c r="T68" s="7">
        <f t="shared" si="7"/>
        <v>0.32557335856462943</v>
      </c>
      <c r="U68" s="8">
        <v>0.78418463860671705</v>
      </c>
      <c r="V68" s="8">
        <v>1.3558919791313</v>
      </c>
      <c r="W68" s="8">
        <v>2.22829844694136</v>
      </c>
      <c r="X68" s="8">
        <v>0.54521855051977297</v>
      </c>
      <c r="Y68" s="8">
        <v>0.351920829852651</v>
      </c>
    </row>
    <row r="69" spans="1:25" ht="14" x14ac:dyDescent="0.15">
      <c r="A69" s="3" t="s">
        <v>215</v>
      </c>
      <c r="B69" s="1" t="s">
        <v>217</v>
      </c>
      <c r="C69" s="1" t="s">
        <v>10</v>
      </c>
      <c r="D69" s="1" t="str">
        <f t="shared" si="6"/>
        <v>REF</v>
      </c>
      <c r="E69" s="3" t="s">
        <v>216</v>
      </c>
      <c r="F69" s="4">
        <v>37994796</v>
      </c>
      <c r="G69" s="4">
        <f t="shared" si="4"/>
        <v>18997398</v>
      </c>
      <c r="H69" s="5">
        <v>5.6992193999999996</v>
      </c>
      <c r="I69" s="4">
        <v>97.3</v>
      </c>
      <c r="J69" s="4">
        <v>93.24</v>
      </c>
      <c r="K69" s="4">
        <v>34.869999999999997</v>
      </c>
      <c r="L69" s="6">
        <v>5699219400</v>
      </c>
      <c r="M69" s="6">
        <v>5670797449</v>
      </c>
      <c r="N69" s="6">
        <v>5430238422</v>
      </c>
      <c r="O69" s="6">
        <v>4330577490</v>
      </c>
      <c r="P69" s="6">
        <v>2388753069</v>
      </c>
      <c r="Q69" s="7">
        <f t="shared" si="5"/>
        <v>0.55160150684660769</v>
      </c>
      <c r="R69" s="6">
        <v>1729520081</v>
      </c>
      <c r="S69" s="6">
        <v>1725384282</v>
      </c>
      <c r="T69" s="7">
        <f t="shared" si="7"/>
        <v>0.30274045635091712</v>
      </c>
      <c r="U69" s="8">
        <v>0.77819325466283695</v>
      </c>
      <c r="V69" s="8">
        <v>1.3492865946706001</v>
      </c>
      <c r="W69" s="8">
        <v>2.2108574328413702</v>
      </c>
      <c r="X69" s="8">
        <v>0.546384388818697</v>
      </c>
      <c r="Y69" s="8">
        <v>0.35198708116741001</v>
      </c>
    </row>
    <row r="70" spans="1:25" ht="14" x14ac:dyDescent="0.15">
      <c r="A70" s="3" t="s">
        <v>218</v>
      </c>
      <c r="B70" s="1" t="s">
        <v>220</v>
      </c>
      <c r="C70" s="1" t="s">
        <v>14</v>
      </c>
      <c r="D70" s="1" t="str">
        <f t="shared" si="6"/>
        <v>CHR</v>
      </c>
      <c r="E70" s="3" t="s">
        <v>219</v>
      </c>
      <c r="F70" s="4">
        <v>37269580</v>
      </c>
      <c r="G70" s="4">
        <f t="shared" si="4"/>
        <v>18634790</v>
      </c>
      <c r="H70" s="5">
        <v>5.5904369999999997</v>
      </c>
      <c r="I70" s="4">
        <v>97.22</v>
      </c>
      <c r="J70" s="4">
        <v>92.47</v>
      </c>
      <c r="K70" s="4">
        <v>34.700000000000003</v>
      </c>
      <c r="L70" s="6">
        <v>5590437000</v>
      </c>
      <c r="M70" s="6">
        <v>5571238940</v>
      </c>
      <c r="N70" s="6">
        <v>5353168738</v>
      </c>
      <c r="O70" s="6">
        <v>4256057751</v>
      </c>
      <c r="P70" s="6">
        <v>2363422366</v>
      </c>
      <c r="Q70" s="7">
        <f t="shared" si="5"/>
        <v>0.55530787039830276</v>
      </c>
      <c r="R70" s="6">
        <v>1755544627</v>
      </c>
      <c r="S70" s="6">
        <v>1752301138</v>
      </c>
      <c r="T70" s="7">
        <f t="shared" si="7"/>
        <v>0.31344618282971437</v>
      </c>
      <c r="U70" s="8">
        <v>0.76481027586273997</v>
      </c>
      <c r="V70" s="8">
        <v>1.33376987204357</v>
      </c>
      <c r="W70" s="8">
        <v>2.1949203013329002</v>
      </c>
      <c r="X70" s="8">
        <v>0.53920832414408604</v>
      </c>
      <c r="Y70" s="8">
        <v>0.34844557927591002</v>
      </c>
    </row>
    <row r="71" spans="1:25" ht="14" x14ac:dyDescent="0.15">
      <c r="A71" s="3" t="s">
        <v>221</v>
      </c>
      <c r="B71" s="1" t="s">
        <v>223</v>
      </c>
      <c r="C71" s="1" t="s">
        <v>10</v>
      </c>
      <c r="D71" s="1" t="str">
        <f t="shared" si="6"/>
        <v>REF</v>
      </c>
      <c r="E71" s="3" t="s">
        <v>222</v>
      </c>
      <c r="F71" s="4">
        <v>39433534</v>
      </c>
      <c r="G71" s="4">
        <f t="shared" si="4"/>
        <v>19716767</v>
      </c>
      <c r="H71" s="5">
        <v>5.9150301000000001</v>
      </c>
      <c r="I71" s="4">
        <v>97.63</v>
      </c>
      <c r="J71" s="4">
        <v>94.05</v>
      </c>
      <c r="K71" s="4">
        <v>34.94</v>
      </c>
      <c r="L71" s="6">
        <v>5915030100</v>
      </c>
      <c r="M71" s="6">
        <v>5880388257</v>
      </c>
      <c r="N71" s="6">
        <v>5652222891</v>
      </c>
      <c r="O71" s="6">
        <v>4510619993</v>
      </c>
      <c r="P71" s="6">
        <v>2512137534</v>
      </c>
      <c r="Q71" s="7">
        <f t="shared" si="5"/>
        <v>0.55693841154842771</v>
      </c>
      <c r="R71" s="6">
        <v>1899143634</v>
      </c>
      <c r="S71" s="6">
        <v>1893190386</v>
      </c>
      <c r="T71" s="7">
        <f t="shared" si="7"/>
        <v>0.32006437059381998</v>
      </c>
      <c r="U71" s="8">
        <v>0.77123035028230602</v>
      </c>
      <c r="V71" s="8">
        <v>1.3396255459305499</v>
      </c>
      <c r="W71" s="8">
        <v>2.19563306484413</v>
      </c>
      <c r="X71" s="8">
        <v>0.545224172487349</v>
      </c>
      <c r="Y71" s="8">
        <v>0.35125648389561898</v>
      </c>
    </row>
    <row r="72" spans="1:25" ht="14" x14ac:dyDescent="0.15">
      <c r="A72" s="28" t="s">
        <v>224</v>
      </c>
      <c r="B72" s="1" t="s">
        <v>226</v>
      </c>
      <c r="C72" s="1" t="s">
        <v>14</v>
      </c>
      <c r="D72" s="1" t="str">
        <f t="shared" si="6"/>
        <v>CHR</v>
      </c>
      <c r="E72" s="3" t="s">
        <v>225</v>
      </c>
      <c r="F72" s="4">
        <v>52319106</v>
      </c>
      <c r="G72" s="4">
        <f t="shared" si="4"/>
        <v>26159553</v>
      </c>
      <c r="H72" s="5">
        <v>7.8478659000000004</v>
      </c>
      <c r="I72" s="4">
        <v>97.67</v>
      </c>
      <c r="J72" s="4">
        <v>94.06</v>
      </c>
      <c r="K72" s="4">
        <v>34.72</v>
      </c>
      <c r="L72" s="6">
        <v>7847865900</v>
      </c>
      <c r="M72" s="6">
        <v>7816797719</v>
      </c>
      <c r="N72" s="6">
        <v>7528154489</v>
      </c>
      <c r="O72" s="6">
        <v>5978723785</v>
      </c>
      <c r="P72" s="6">
        <v>3368224150</v>
      </c>
      <c r="Q72" s="7">
        <f t="shared" si="5"/>
        <v>0.56336841625808609</v>
      </c>
      <c r="R72" s="6">
        <v>2355285409</v>
      </c>
      <c r="S72" s="6">
        <v>2350958983</v>
      </c>
      <c r="T72" s="7">
        <f t="shared" si="7"/>
        <v>0.29956666091860717</v>
      </c>
      <c r="U72" s="8">
        <v>0.78666234577308303</v>
      </c>
      <c r="V72" s="8">
        <v>1.3604927760072401</v>
      </c>
      <c r="W72" s="8">
        <v>2.2240569807082098</v>
      </c>
      <c r="X72" s="8">
        <v>0.54795634474687505</v>
      </c>
      <c r="Y72" s="8">
        <v>0.35370602129218098</v>
      </c>
    </row>
    <row r="73" spans="1:25" ht="14" x14ac:dyDescent="0.15">
      <c r="A73" s="3" t="s">
        <v>227</v>
      </c>
      <c r="B73" s="1" t="s">
        <v>229</v>
      </c>
      <c r="C73" s="1" t="s">
        <v>10</v>
      </c>
      <c r="D73" s="1" t="str">
        <f t="shared" si="6"/>
        <v>REF</v>
      </c>
      <c r="E73" s="3" t="s">
        <v>228</v>
      </c>
      <c r="F73" s="4">
        <v>40602602</v>
      </c>
      <c r="G73" s="4">
        <f t="shared" si="4"/>
        <v>20301301</v>
      </c>
      <c r="H73" s="5">
        <v>6.0903903000000001</v>
      </c>
      <c r="I73" s="4">
        <v>97.66</v>
      </c>
      <c r="J73" s="4">
        <v>94.03</v>
      </c>
      <c r="K73" s="4">
        <v>34.81</v>
      </c>
      <c r="L73" s="6">
        <v>6090390300</v>
      </c>
      <c r="M73" s="6">
        <v>6061122271</v>
      </c>
      <c r="N73" s="6">
        <v>5838268888</v>
      </c>
      <c r="O73" s="6">
        <v>4650862189</v>
      </c>
      <c r="P73" s="6">
        <v>2598626852</v>
      </c>
      <c r="Q73" s="7">
        <f t="shared" si="5"/>
        <v>0.55874088424854851</v>
      </c>
      <c r="R73" s="6">
        <v>1972598712</v>
      </c>
      <c r="S73" s="6">
        <v>1968209931</v>
      </c>
      <c r="T73" s="7">
        <f t="shared" si="7"/>
        <v>0.32316646947897576</v>
      </c>
      <c r="U73" s="8">
        <v>0.77312390822211996</v>
      </c>
      <c r="V73" s="8">
        <v>1.3472956835149601</v>
      </c>
      <c r="W73" s="8">
        <v>2.2122036570600399</v>
      </c>
      <c r="X73" s="8">
        <v>0.54070754161734302</v>
      </c>
      <c r="Y73" s="8">
        <v>0.34948134443006601</v>
      </c>
    </row>
    <row r="74" spans="1:25" ht="14" x14ac:dyDescent="0.15">
      <c r="A74" s="3" t="s">
        <v>230</v>
      </c>
      <c r="B74" s="1" t="s">
        <v>232</v>
      </c>
      <c r="C74" s="1" t="s">
        <v>14</v>
      </c>
      <c r="D74" s="1" t="str">
        <f t="shared" si="6"/>
        <v>CHR</v>
      </c>
      <c r="E74" s="3" t="s">
        <v>231</v>
      </c>
      <c r="F74" s="4">
        <v>38220738</v>
      </c>
      <c r="G74" s="4">
        <f t="shared" si="4"/>
        <v>19110369</v>
      </c>
      <c r="H74" s="5">
        <v>5.7331107000000001</v>
      </c>
      <c r="I74" s="4">
        <v>97.65</v>
      </c>
      <c r="J74" s="4">
        <v>94.15</v>
      </c>
      <c r="K74" s="4">
        <v>34.78</v>
      </c>
      <c r="L74" s="6">
        <v>5733110700</v>
      </c>
      <c r="M74" s="6">
        <v>5705634912</v>
      </c>
      <c r="N74" s="6">
        <v>5488187342</v>
      </c>
      <c r="O74" s="6">
        <v>4373593066</v>
      </c>
      <c r="P74" s="6">
        <v>2456499554</v>
      </c>
      <c r="Q74" s="7">
        <f t="shared" si="5"/>
        <v>0.56166623573113195</v>
      </c>
      <c r="R74" s="6">
        <v>1834930334</v>
      </c>
      <c r="S74" s="6">
        <v>1831280926</v>
      </c>
      <c r="T74" s="7">
        <f t="shared" si="7"/>
        <v>0.31942186743402667</v>
      </c>
      <c r="U74" s="8">
        <v>0.77261745989334296</v>
      </c>
      <c r="V74" s="8">
        <v>1.34240236039804</v>
      </c>
      <c r="W74" s="8">
        <v>2.2009830040162099</v>
      </c>
      <c r="X74" s="8">
        <v>0.541972932437079</v>
      </c>
      <c r="Y74" s="8">
        <v>0.35103290597143699</v>
      </c>
    </row>
    <row r="75" spans="1:25" ht="14" x14ac:dyDescent="0.15">
      <c r="A75" s="3" t="s">
        <v>233</v>
      </c>
      <c r="B75" s="1" t="s">
        <v>235</v>
      </c>
      <c r="C75" s="1" t="s">
        <v>14</v>
      </c>
      <c r="D75" s="1" t="str">
        <f t="shared" si="6"/>
        <v>CHR</v>
      </c>
      <c r="E75" s="3" t="s">
        <v>234</v>
      </c>
      <c r="F75" s="4">
        <v>46676796</v>
      </c>
      <c r="G75" s="4">
        <f t="shared" si="4"/>
        <v>23338398</v>
      </c>
      <c r="H75" s="5">
        <v>7.0015194000000003</v>
      </c>
      <c r="I75" s="4">
        <v>97.69</v>
      </c>
      <c r="J75" s="4">
        <v>94.31</v>
      </c>
      <c r="K75" s="4">
        <v>34.81</v>
      </c>
      <c r="L75" s="6">
        <v>7001519400</v>
      </c>
      <c r="M75" s="6">
        <v>6967553031</v>
      </c>
      <c r="N75" s="6">
        <v>6701034187</v>
      </c>
      <c r="O75" s="6">
        <v>5356827497</v>
      </c>
      <c r="P75" s="6">
        <v>3016693252</v>
      </c>
      <c r="Q75" s="7">
        <f t="shared" si="5"/>
        <v>0.56314922473972662</v>
      </c>
      <c r="R75" s="6">
        <v>2251125461</v>
      </c>
      <c r="S75" s="6">
        <v>2246376699</v>
      </c>
      <c r="T75" s="7">
        <f t="shared" si="7"/>
        <v>0.32084131610061667</v>
      </c>
      <c r="U75" s="8">
        <v>0.78421962847271698</v>
      </c>
      <c r="V75" s="8">
        <v>1.3574940041637</v>
      </c>
      <c r="W75" s="8">
        <v>2.22928157474094</v>
      </c>
      <c r="X75" s="8">
        <v>0.54402001973200298</v>
      </c>
      <c r="Y75" s="8">
        <v>0.35178132603713003</v>
      </c>
    </row>
    <row r="76" spans="1:25" ht="14" x14ac:dyDescent="0.15">
      <c r="A76" s="3" t="s">
        <v>236</v>
      </c>
      <c r="B76" s="1" t="s">
        <v>238</v>
      </c>
      <c r="C76" s="1" t="s">
        <v>10</v>
      </c>
      <c r="D76" s="1" t="str">
        <f t="shared" si="6"/>
        <v>REF</v>
      </c>
      <c r="E76" s="3" t="s">
        <v>237</v>
      </c>
      <c r="F76" s="4">
        <v>30199850</v>
      </c>
      <c r="G76" s="4">
        <f t="shared" si="4"/>
        <v>15099925</v>
      </c>
      <c r="H76" s="5">
        <v>4.5299775000000002</v>
      </c>
      <c r="I76" s="4">
        <v>97.61</v>
      </c>
      <c r="J76" s="4">
        <v>94.03</v>
      </c>
      <c r="K76" s="4">
        <v>34.880000000000003</v>
      </c>
      <c r="L76" s="6">
        <v>4529977500</v>
      </c>
      <c r="M76" s="6">
        <v>4503823217</v>
      </c>
      <c r="N76" s="6">
        <v>4327159668</v>
      </c>
      <c r="O76" s="6">
        <v>3455795958</v>
      </c>
      <c r="P76" s="6">
        <v>1918100305</v>
      </c>
      <c r="Q76" s="7">
        <f t="shared" si="5"/>
        <v>0.55503864473239251</v>
      </c>
      <c r="R76" s="6">
        <v>1424799073</v>
      </c>
      <c r="S76" s="6">
        <v>1420767113</v>
      </c>
      <c r="T76" s="7">
        <f t="shared" si="7"/>
        <v>0.31363668208065049</v>
      </c>
      <c r="U76" s="8">
        <v>0.78539886828573402</v>
      </c>
      <c r="V76" s="8">
        <v>1.3610402740768499</v>
      </c>
      <c r="W76" s="8">
        <v>2.2194705254761802</v>
      </c>
      <c r="X76" s="8">
        <v>0.54914196685599004</v>
      </c>
      <c r="Y76" s="8">
        <v>0.35386767216354498</v>
      </c>
    </row>
    <row r="77" spans="1:25" ht="14" x14ac:dyDescent="0.15">
      <c r="A77" s="3" t="s">
        <v>239</v>
      </c>
      <c r="B77" s="1" t="s">
        <v>241</v>
      </c>
      <c r="C77" s="1" t="s">
        <v>14</v>
      </c>
      <c r="D77" s="1" t="str">
        <f t="shared" si="6"/>
        <v>CHR</v>
      </c>
      <c r="E77" s="3" t="s">
        <v>240</v>
      </c>
      <c r="F77" s="4">
        <v>40427518</v>
      </c>
      <c r="G77" s="4">
        <f t="shared" si="4"/>
        <v>20213759</v>
      </c>
      <c r="H77" s="5">
        <v>6.0641277000000002</v>
      </c>
      <c r="I77" s="4">
        <v>97.53</v>
      </c>
      <c r="J77" s="4">
        <v>93.84</v>
      </c>
      <c r="K77" s="4">
        <v>34.869999999999997</v>
      </c>
      <c r="L77" s="6">
        <v>6064127700</v>
      </c>
      <c r="M77" s="6">
        <v>6036320028</v>
      </c>
      <c r="N77" s="6">
        <v>5796175914</v>
      </c>
      <c r="O77" s="6">
        <v>4599635075</v>
      </c>
      <c r="P77" s="6">
        <v>2510675616</v>
      </c>
      <c r="Q77" s="7">
        <f t="shared" si="5"/>
        <v>0.54584234946073407</v>
      </c>
      <c r="R77" s="6">
        <v>1663797191</v>
      </c>
      <c r="S77" s="6">
        <v>1659765304</v>
      </c>
      <c r="T77" s="7">
        <f t="shared" si="7"/>
        <v>0.27370223486553558</v>
      </c>
      <c r="U77" s="8">
        <v>0.77269149809266002</v>
      </c>
      <c r="V77" s="8">
        <v>1.34370970759971</v>
      </c>
      <c r="W77" s="8">
        <v>2.20057872463188</v>
      </c>
      <c r="X77" s="8">
        <v>0.54490921550939797</v>
      </c>
      <c r="Y77" s="8">
        <v>0.35113104086833802</v>
      </c>
    </row>
    <row r="78" spans="1:25" ht="14" x14ac:dyDescent="0.15">
      <c r="A78" s="3" t="s">
        <v>242</v>
      </c>
      <c r="B78" s="1" t="s">
        <v>244</v>
      </c>
      <c r="C78" s="1" t="s">
        <v>10</v>
      </c>
      <c r="D78" s="1" t="str">
        <f t="shared" si="6"/>
        <v>REF</v>
      </c>
      <c r="E78" s="3" t="s">
        <v>243</v>
      </c>
      <c r="F78" s="4">
        <v>27007134</v>
      </c>
      <c r="G78" s="4">
        <f t="shared" si="4"/>
        <v>13503567</v>
      </c>
      <c r="H78" s="5">
        <v>4.0510700999999996</v>
      </c>
      <c r="I78" s="4">
        <v>97.5</v>
      </c>
      <c r="J78" s="4">
        <v>93.65</v>
      </c>
      <c r="K78" s="4">
        <v>34.799999999999997</v>
      </c>
      <c r="L78" s="6">
        <v>4051070100</v>
      </c>
      <c r="M78" s="6">
        <v>4032423878</v>
      </c>
      <c r="N78" s="6">
        <v>3873812162</v>
      </c>
      <c r="O78" s="6">
        <v>3097622878</v>
      </c>
      <c r="P78" s="6">
        <v>1728631950</v>
      </c>
      <c r="Q78" s="7">
        <f t="shared" si="5"/>
        <v>0.55805113084524427</v>
      </c>
      <c r="R78" s="6">
        <v>1310894520</v>
      </c>
      <c r="S78" s="6">
        <v>1307927998</v>
      </c>
      <c r="T78" s="7">
        <f t="shared" si="7"/>
        <v>0.32285987793694315</v>
      </c>
      <c r="U78" s="8">
        <v>0.78012886207131804</v>
      </c>
      <c r="V78" s="8">
        <v>1.3544575050950101</v>
      </c>
      <c r="W78" s="8">
        <v>2.2187434126771501</v>
      </c>
      <c r="X78" s="8">
        <v>0.54472065452598095</v>
      </c>
      <c r="Y78" s="8">
        <v>0.35160841835690099</v>
      </c>
    </row>
    <row r="79" spans="1:25" ht="14" x14ac:dyDescent="0.15">
      <c r="A79" s="3" t="s">
        <v>245</v>
      </c>
      <c r="B79" s="1" t="s">
        <v>247</v>
      </c>
      <c r="C79" s="1" t="s">
        <v>10</v>
      </c>
      <c r="D79" s="1" t="str">
        <f t="shared" si="6"/>
        <v>REF</v>
      </c>
      <c r="E79" s="3" t="s">
        <v>246</v>
      </c>
      <c r="F79" s="4">
        <v>44240070</v>
      </c>
      <c r="G79" s="4">
        <f t="shared" si="4"/>
        <v>22120035</v>
      </c>
      <c r="H79" s="5">
        <v>6.6360105000000003</v>
      </c>
      <c r="I79" s="4">
        <v>97.67</v>
      </c>
      <c r="J79" s="4">
        <v>94.21</v>
      </c>
      <c r="K79" s="4">
        <v>34.86</v>
      </c>
      <c r="L79" s="6">
        <v>6636010500</v>
      </c>
      <c r="M79" s="6">
        <v>6595909242</v>
      </c>
      <c r="N79" s="6">
        <v>6341697587</v>
      </c>
      <c r="O79" s="6">
        <v>5044132887</v>
      </c>
      <c r="P79" s="6">
        <v>2826241505</v>
      </c>
      <c r="Q79" s="7">
        <f t="shared" si="5"/>
        <v>0.56030274544985437</v>
      </c>
      <c r="R79" s="6">
        <v>2023204636</v>
      </c>
      <c r="S79" s="6">
        <v>2016716781</v>
      </c>
      <c r="T79" s="7">
        <f t="shared" si="7"/>
        <v>0.30390500150655275</v>
      </c>
      <c r="U79" s="8">
        <v>0.79213941710286795</v>
      </c>
      <c r="V79" s="8">
        <v>1.36056544575644</v>
      </c>
      <c r="W79" s="8">
        <v>2.2312392894656901</v>
      </c>
      <c r="X79" s="8">
        <v>0.55197192324872202</v>
      </c>
      <c r="Y79" s="8">
        <v>0.355022171240165</v>
      </c>
    </row>
    <row r="80" spans="1:25" ht="14" x14ac:dyDescent="0.15">
      <c r="A80" s="3" t="s">
        <v>248</v>
      </c>
      <c r="B80" s="1" t="s">
        <v>250</v>
      </c>
      <c r="C80" s="1" t="s">
        <v>10</v>
      </c>
      <c r="D80" s="1" t="str">
        <f t="shared" si="6"/>
        <v>REF</v>
      </c>
      <c r="E80" s="3" t="s">
        <v>249</v>
      </c>
      <c r="F80" s="4">
        <v>37601796</v>
      </c>
      <c r="G80" s="4">
        <f t="shared" si="4"/>
        <v>18800898</v>
      </c>
      <c r="H80" s="5">
        <v>5.6402694000000002</v>
      </c>
      <c r="I80" s="4">
        <v>96.82</v>
      </c>
      <c r="J80" s="4">
        <v>91.81</v>
      </c>
      <c r="K80" s="4">
        <v>34.909999999999997</v>
      </c>
      <c r="L80" s="6">
        <v>5640269400</v>
      </c>
      <c r="M80" s="6">
        <v>5612566549</v>
      </c>
      <c r="N80" s="6">
        <v>5351502338</v>
      </c>
      <c r="O80" s="6">
        <v>4275718557</v>
      </c>
      <c r="P80" s="6">
        <v>2379782903</v>
      </c>
      <c r="Q80" s="7">
        <f t="shared" si="5"/>
        <v>0.5565808112191889</v>
      </c>
      <c r="R80" s="6">
        <v>1812011822</v>
      </c>
      <c r="S80" s="6">
        <v>1808107576</v>
      </c>
      <c r="T80" s="7">
        <f t="shared" si="7"/>
        <v>0.32057113725808911</v>
      </c>
      <c r="U80" s="8">
        <v>0.78916512664872396</v>
      </c>
      <c r="V80" s="8">
        <v>1.3770980183272401</v>
      </c>
      <c r="W80" s="8">
        <v>2.2374843155784898</v>
      </c>
      <c r="X80" s="8">
        <v>0.54645424243312202</v>
      </c>
      <c r="Y80" s="8">
        <v>0.35270197031307898</v>
      </c>
    </row>
    <row r="81" spans="1:25" ht="14" x14ac:dyDescent="0.15">
      <c r="A81" s="3" t="s">
        <v>251</v>
      </c>
      <c r="B81" s="1" t="s">
        <v>253</v>
      </c>
      <c r="C81" s="1" t="s">
        <v>14</v>
      </c>
      <c r="D81" s="1" t="str">
        <f t="shared" si="6"/>
        <v>CHR</v>
      </c>
      <c r="E81" s="3" t="s">
        <v>252</v>
      </c>
      <c r="F81" s="4">
        <v>61836946</v>
      </c>
      <c r="G81" s="4">
        <f t="shared" si="4"/>
        <v>30918473</v>
      </c>
      <c r="H81" s="5">
        <v>9.2755419000000003</v>
      </c>
      <c r="I81" s="4">
        <v>97.67</v>
      </c>
      <c r="J81" s="4">
        <v>94.12</v>
      </c>
      <c r="K81" s="4">
        <v>35.11</v>
      </c>
      <c r="L81" s="6">
        <v>9275541900</v>
      </c>
      <c r="M81" s="6">
        <v>9208502882</v>
      </c>
      <c r="N81" s="6">
        <v>8852234958</v>
      </c>
      <c r="O81" s="6">
        <v>7043511767</v>
      </c>
      <c r="P81" s="6">
        <v>3848248581</v>
      </c>
      <c r="Q81" s="7">
        <f t="shared" si="5"/>
        <v>0.54635368099045012</v>
      </c>
      <c r="R81" s="6">
        <v>2712729296</v>
      </c>
      <c r="S81" s="6">
        <v>2702336187</v>
      </c>
      <c r="T81" s="7">
        <f t="shared" si="7"/>
        <v>0.29133997950028129</v>
      </c>
      <c r="U81" s="8">
        <v>0.78623191887493604</v>
      </c>
      <c r="V81" s="8">
        <v>1.36202758153388</v>
      </c>
      <c r="W81" s="8">
        <v>2.2220814661994002</v>
      </c>
      <c r="X81" s="8">
        <v>0.55009850533272497</v>
      </c>
      <c r="Y81" s="8">
        <v>0.35382677495603898</v>
      </c>
    </row>
    <row r="82" spans="1:25" ht="14" x14ac:dyDescent="0.15">
      <c r="A82" s="3" t="s">
        <v>254</v>
      </c>
      <c r="B82" s="1" t="s">
        <v>256</v>
      </c>
      <c r="C82" s="1" t="s">
        <v>10</v>
      </c>
      <c r="D82" s="1" t="str">
        <f t="shared" si="6"/>
        <v>REF</v>
      </c>
      <c r="E82" s="3" t="s">
        <v>255</v>
      </c>
      <c r="F82" s="4">
        <v>31432354</v>
      </c>
      <c r="G82" s="4">
        <f t="shared" si="4"/>
        <v>15716177</v>
      </c>
      <c r="H82" s="5">
        <v>4.7148531</v>
      </c>
      <c r="I82" s="4">
        <v>97.06</v>
      </c>
      <c r="J82" s="4">
        <v>92.21</v>
      </c>
      <c r="K82" s="4">
        <v>34.86</v>
      </c>
      <c r="L82" s="6">
        <v>4714853100</v>
      </c>
      <c r="M82" s="6">
        <v>4692375963</v>
      </c>
      <c r="N82" s="6">
        <v>4497331054</v>
      </c>
      <c r="O82" s="6">
        <v>3590712252</v>
      </c>
      <c r="P82" s="6">
        <v>2011484574</v>
      </c>
      <c r="Q82" s="7">
        <f t="shared" si="5"/>
        <v>0.56019096848532435</v>
      </c>
      <c r="R82" s="6">
        <v>1536206361</v>
      </c>
      <c r="S82" s="6">
        <v>1533167391</v>
      </c>
      <c r="T82" s="7">
        <f t="shared" si="7"/>
        <v>0.32517818869054477</v>
      </c>
      <c r="U82" s="8">
        <v>0.78069366091839898</v>
      </c>
      <c r="V82" s="8">
        <v>1.3559049924347799</v>
      </c>
      <c r="W82" s="8">
        <v>2.21972850372256</v>
      </c>
      <c r="X82" s="8">
        <v>0.54480701012015598</v>
      </c>
      <c r="Y82" s="8">
        <v>0.35170682342889698</v>
      </c>
    </row>
    <row r="83" spans="1:25" ht="14" x14ac:dyDescent="0.15">
      <c r="A83" s="3" t="s">
        <v>257</v>
      </c>
      <c r="B83" s="1" t="s">
        <v>259</v>
      </c>
      <c r="C83" s="1" t="s">
        <v>14</v>
      </c>
      <c r="D83" s="1" t="str">
        <f t="shared" si="6"/>
        <v>CHR</v>
      </c>
      <c r="E83" s="3" t="s">
        <v>258</v>
      </c>
      <c r="F83" s="4">
        <v>28783876</v>
      </c>
      <c r="G83" s="4">
        <f t="shared" si="4"/>
        <v>14391938</v>
      </c>
      <c r="H83" s="5">
        <v>4.3175813999999999</v>
      </c>
      <c r="I83" s="4">
        <v>97.44</v>
      </c>
      <c r="J83" s="4">
        <v>93.36</v>
      </c>
      <c r="K83" s="4">
        <v>35.11</v>
      </c>
      <c r="L83" s="6">
        <v>4317581400</v>
      </c>
      <c r="M83" s="6">
        <v>4281920888</v>
      </c>
      <c r="N83" s="6">
        <v>4108404682</v>
      </c>
      <c r="O83" s="6">
        <v>3302817603</v>
      </c>
      <c r="P83" s="6">
        <v>1887738172</v>
      </c>
      <c r="Q83" s="7">
        <f t="shared" si="5"/>
        <v>0.57155386670015884</v>
      </c>
      <c r="R83" s="6">
        <v>1459479767</v>
      </c>
      <c r="S83" s="6">
        <v>1454518799</v>
      </c>
      <c r="T83" s="7">
        <f t="shared" si="7"/>
        <v>0.33688277399935068</v>
      </c>
      <c r="U83" s="8">
        <v>0.78287998059278097</v>
      </c>
      <c r="V83" s="8">
        <v>1.36923252922645</v>
      </c>
      <c r="W83" s="8">
        <v>2.24763807597071</v>
      </c>
      <c r="X83" s="8">
        <v>0.53685880271017195</v>
      </c>
      <c r="Y83" s="8">
        <v>0.348312296789627</v>
      </c>
    </row>
    <row r="84" spans="1:25" ht="14" x14ac:dyDescent="0.15">
      <c r="A84" s="3" t="s">
        <v>260</v>
      </c>
      <c r="B84" s="1" t="s">
        <v>262</v>
      </c>
      <c r="C84" s="1" t="s">
        <v>10</v>
      </c>
      <c r="D84" s="1" t="str">
        <f t="shared" si="6"/>
        <v>REF</v>
      </c>
      <c r="E84" s="3" t="s">
        <v>261</v>
      </c>
      <c r="F84" s="4">
        <v>27133184</v>
      </c>
      <c r="G84" s="4">
        <f t="shared" si="4"/>
        <v>13566592</v>
      </c>
      <c r="H84" s="5">
        <v>4.0699775999999996</v>
      </c>
      <c r="I84" s="4">
        <v>97.69</v>
      </c>
      <c r="J84" s="4">
        <v>94.23</v>
      </c>
      <c r="K84" s="4">
        <v>34.93</v>
      </c>
      <c r="L84" s="6">
        <v>4069977600</v>
      </c>
      <c r="M84" s="6">
        <v>4045369670</v>
      </c>
      <c r="N84" s="6">
        <v>3891211024</v>
      </c>
      <c r="O84" s="6">
        <v>3124088400</v>
      </c>
      <c r="P84" s="6">
        <v>1769421004</v>
      </c>
      <c r="Q84" s="7">
        <f t="shared" si="5"/>
        <v>0.5663799411053797</v>
      </c>
      <c r="R84" s="6">
        <v>1358385429</v>
      </c>
      <c r="S84" s="6">
        <v>1354855926</v>
      </c>
      <c r="T84" s="7">
        <f t="shared" si="7"/>
        <v>0.33289026602996535</v>
      </c>
      <c r="U84" s="8">
        <v>0.76872730215241603</v>
      </c>
      <c r="V84" s="8">
        <v>1.3407345071365899</v>
      </c>
      <c r="W84" s="8">
        <v>2.2090587409579499</v>
      </c>
      <c r="X84" s="8">
        <v>0.53833115913790797</v>
      </c>
      <c r="Y84" s="8">
        <v>0.347988619722576</v>
      </c>
    </row>
    <row r="85" spans="1:25" ht="14" x14ac:dyDescent="0.15">
      <c r="A85" s="3" t="s">
        <v>263</v>
      </c>
      <c r="B85" s="1" t="s">
        <v>265</v>
      </c>
      <c r="C85" s="1" t="s">
        <v>10</v>
      </c>
      <c r="D85" s="1" t="str">
        <f t="shared" si="6"/>
        <v>REF</v>
      </c>
      <c r="E85" s="3" t="s">
        <v>264</v>
      </c>
      <c r="F85" s="4">
        <v>33401348</v>
      </c>
      <c r="G85" s="4">
        <f t="shared" si="4"/>
        <v>16700674</v>
      </c>
      <c r="H85" s="5">
        <v>5.0102022000000002</v>
      </c>
      <c r="I85" s="4">
        <v>97.63</v>
      </c>
      <c r="J85" s="4">
        <v>94.01</v>
      </c>
      <c r="K85" s="4">
        <v>35</v>
      </c>
      <c r="L85" s="6">
        <v>5010202200</v>
      </c>
      <c r="M85" s="6">
        <v>4982317249</v>
      </c>
      <c r="N85" s="6">
        <v>4791979355</v>
      </c>
      <c r="O85" s="6">
        <v>3832629618</v>
      </c>
      <c r="P85" s="6">
        <v>2121514492</v>
      </c>
      <c r="Q85" s="7">
        <f t="shared" si="5"/>
        <v>0.55354018088162671</v>
      </c>
      <c r="R85" s="6">
        <v>1588651252</v>
      </c>
      <c r="S85" s="6">
        <v>1584271930</v>
      </c>
      <c r="T85" s="7">
        <f t="shared" si="7"/>
        <v>0.31620918014047417</v>
      </c>
      <c r="U85" s="8">
        <v>0.78362135712129599</v>
      </c>
      <c r="V85" s="8">
        <v>1.35852789456185</v>
      </c>
      <c r="W85" s="8">
        <v>2.2186775975784299</v>
      </c>
      <c r="X85" s="8">
        <v>0.54858027777532203</v>
      </c>
      <c r="Y85" s="8">
        <v>0.35319298215135098</v>
      </c>
    </row>
    <row r="86" spans="1:25" ht="14" x14ac:dyDescent="0.15">
      <c r="A86" s="3" t="s">
        <v>266</v>
      </c>
      <c r="B86" s="1" t="s">
        <v>268</v>
      </c>
      <c r="C86" s="1" t="s">
        <v>14</v>
      </c>
      <c r="D86" s="1" t="str">
        <f t="shared" si="6"/>
        <v>CHR</v>
      </c>
      <c r="E86" s="3" t="s">
        <v>267</v>
      </c>
      <c r="F86" s="4">
        <v>31680194</v>
      </c>
      <c r="G86" s="4">
        <f t="shared" si="4"/>
        <v>15840097</v>
      </c>
      <c r="H86" s="5">
        <v>4.7520290999999997</v>
      </c>
      <c r="I86" s="4">
        <v>97.55</v>
      </c>
      <c r="J86" s="4">
        <v>93.92</v>
      </c>
      <c r="K86" s="4">
        <v>34.9</v>
      </c>
      <c r="L86" s="6">
        <v>4752029100</v>
      </c>
      <c r="M86" s="6">
        <v>4727627601</v>
      </c>
      <c r="N86" s="6">
        <v>4540024479</v>
      </c>
      <c r="O86" s="6">
        <v>3618704874</v>
      </c>
      <c r="P86" s="6">
        <v>2015686595</v>
      </c>
      <c r="Q86" s="7">
        <f t="shared" si="5"/>
        <v>0.55701878577678121</v>
      </c>
      <c r="R86" s="6">
        <v>1498448395</v>
      </c>
      <c r="S86" s="6">
        <v>1495191135</v>
      </c>
      <c r="T86" s="7">
        <f t="shared" si="7"/>
        <v>0.31464267232706972</v>
      </c>
      <c r="U86" s="8">
        <v>0.78313026642122097</v>
      </c>
      <c r="V86" s="8">
        <v>1.3531625777306999</v>
      </c>
      <c r="W86" s="8">
        <v>2.2146139605273101</v>
      </c>
      <c r="X86" s="8">
        <v>0.54821775523525396</v>
      </c>
      <c r="Y86" s="8">
        <v>0.35361931261123303</v>
      </c>
    </row>
    <row r="87" spans="1:25" ht="14" x14ac:dyDescent="0.15">
      <c r="A87" s="3" t="s">
        <v>269</v>
      </c>
      <c r="B87" s="1" t="s">
        <v>271</v>
      </c>
      <c r="C87" s="1" t="s">
        <v>10</v>
      </c>
      <c r="D87" s="1" t="str">
        <f t="shared" si="6"/>
        <v>REF</v>
      </c>
      <c r="E87" s="3" t="s">
        <v>270</v>
      </c>
      <c r="F87" s="4">
        <v>3438380</v>
      </c>
      <c r="G87" s="4">
        <f t="shared" si="4"/>
        <v>1719190</v>
      </c>
      <c r="H87" s="5">
        <v>0.51575700000000002</v>
      </c>
      <c r="I87" s="4">
        <v>97.49</v>
      </c>
      <c r="J87" s="4">
        <v>93.68</v>
      </c>
      <c r="K87" s="4">
        <v>34.92</v>
      </c>
      <c r="L87" s="6">
        <v>515757000</v>
      </c>
      <c r="M87" s="6">
        <v>509429113</v>
      </c>
      <c r="N87" s="6">
        <v>486754939</v>
      </c>
      <c r="O87" s="6">
        <v>389427705</v>
      </c>
      <c r="P87" s="6">
        <v>219552831</v>
      </c>
      <c r="Q87" s="7">
        <f t="shared" si="5"/>
        <v>0.56378328552664225</v>
      </c>
      <c r="R87" s="6">
        <v>201784591</v>
      </c>
      <c r="S87" s="6">
        <v>200681326</v>
      </c>
      <c r="T87" s="7">
        <f t="shared" si="7"/>
        <v>0.38910053765629937</v>
      </c>
      <c r="U87" s="8">
        <v>0.29195584115676998</v>
      </c>
      <c r="V87" s="8">
        <v>0.66317351151651405</v>
      </c>
      <c r="W87" s="8">
        <v>1.42150567992761</v>
      </c>
      <c r="X87" s="8">
        <v>0.15065117150500901</v>
      </c>
      <c r="Y87" s="8">
        <v>0.20538492760142801</v>
      </c>
    </row>
    <row r="88" spans="1:25" ht="14" x14ac:dyDescent="0.15">
      <c r="A88" s="3" t="s">
        <v>272</v>
      </c>
      <c r="B88" s="1" t="s">
        <v>274</v>
      </c>
      <c r="C88" s="1" t="s">
        <v>14</v>
      </c>
      <c r="D88" s="1" t="str">
        <f t="shared" si="6"/>
        <v>CHR</v>
      </c>
      <c r="E88" s="3" t="s">
        <v>273</v>
      </c>
      <c r="F88" s="4">
        <v>33319682</v>
      </c>
      <c r="G88" s="4">
        <f t="shared" si="4"/>
        <v>16659841</v>
      </c>
      <c r="H88" s="5">
        <v>4.9979522999999997</v>
      </c>
      <c r="I88" s="4">
        <v>97.16</v>
      </c>
      <c r="J88" s="4">
        <v>92.55</v>
      </c>
      <c r="K88" s="4">
        <v>34.85</v>
      </c>
      <c r="L88" s="6">
        <v>4997952300</v>
      </c>
      <c r="M88" s="6">
        <v>4971729243</v>
      </c>
      <c r="N88" s="6">
        <v>4761214314</v>
      </c>
      <c r="O88" s="6">
        <v>3812126012</v>
      </c>
      <c r="P88" s="6">
        <v>2122102215</v>
      </c>
      <c r="Q88" s="7">
        <f t="shared" si="5"/>
        <v>0.55667158124362648</v>
      </c>
      <c r="R88" s="6">
        <v>1549581108</v>
      </c>
      <c r="S88" s="6">
        <v>1545972728</v>
      </c>
      <c r="T88" s="7">
        <f t="shared" si="7"/>
        <v>0.30932122501449244</v>
      </c>
      <c r="U88" s="8">
        <v>0.78716678020228104</v>
      </c>
      <c r="V88" s="8">
        <v>1.3624915267555899</v>
      </c>
      <c r="W88" s="8">
        <v>2.2248852700430302</v>
      </c>
      <c r="X88" s="8">
        <v>0.54935647576533697</v>
      </c>
      <c r="Y88" s="8">
        <v>0.35380106597014599</v>
      </c>
    </row>
    <row r="89" spans="1:25" ht="14" x14ac:dyDescent="0.15">
      <c r="A89" s="3" t="s">
        <v>275</v>
      </c>
      <c r="B89" s="1" t="s">
        <v>277</v>
      </c>
      <c r="C89" s="1" t="s">
        <v>14</v>
      </c>
      <c r="D89" s="1" t="str">
        <f t="shared" si="6"/>
        <v>CHR</v>
      </c>
      <c r="E89" s="3" t="s">
        <v>276</v>
      </c>
      <c r="F89" s="4">
        <v>39875502</v>
      </c>
      <c r="G89" s="4">
        <f t="shared" si="4"/>
        <v>19937751</v>
      </c>
      <c r="H89" s="5">
        <v>5.9813253</v>
      </c>
      <c r="I89" s="4">
        <v>97.64</v>
      </c>
      <c r="J89" s="4">
        <v>94.1</v>
      </c>
      <c r="K89" s="4">
        <v>34.79</v>
      </c>
      <c r="L89" s="6">
        <v>5981325300</v>
      </c>
      <c r="M89" s="6">
        <v>5953034308</v>
      </c>
      <c r="N89" s="6">
        <v>5724830141</v>
      </c>
      <c r="O89" s="6">
        <v>4578849211</v>
      </c>
      <c r="P89" s="6">
        <v>2599913227</v>
      </c>
      <c r="Q89" s="7">
        <f t="shared" si="5"/>
        <v>0.56780931347424535</v>
      </c>
      <c r="R89" s="6">
        <v>1787102792</v>
      </c>
      <c r="S89" s="6">
        <v>1783445736</v>
      </c>
      <c r="T89" s="7">
        <f t="shared" si="7"/>
        <v>0.29816899207939751</v>
      </c>
      <c r="U89" s="8">
        <v>0.77827700164038705</v>
      </c>
      <c r="V89" s="8">
        <v>1.34978087870346</v>
      </c>
      <c r="W89" s="8">
        <v>2.2172201645602301</v>
      </c>
      <c r="X89" s="8">
        <v>0.543981496276284</v>
      </c>
      <c r="Y89" s="8">
        <v>0.35101475896742101</v>
      </c>
    </row>
    <row r="90" spans="1:25" ht="14" x14ac:dyDescent="0.15">
      <c r="A90" s="3" t="s">
        <v>278</v>
      </c>
      <c r="B90" s="1" t="s">
        <v>280</v>
      </c>
      <c r="C90" s="1" t="s">
        <v>10</v>
      </c>
      <c r="D90" s="1" t="str">
        <f t="shared" si="6"/>
        <v>REF</v>
      </c>
      <c r="E90" s="3" t="s">
        <v>279</v>
      </c>
      <c r="F90" s="4">
        <v>15000806</v>
      </c>
      <c r="G90" s="4">
        <f t="shared" si="4"/>
        <v>7500403</v>
      </c>
      <c r="H90" s="5">
        <v>2.2501209000000002</v>
      </c>
      <c r="I90" s="4">
        <v>97.5</v>
      </c>
      <c r="J90" s="4">
        <v>93.7</v>
      </c>
      <c r="K90" s="4">
        <v>35.159999999999997</v>
      </c>
      <c r="L90" s="6">
        <v>2250120900</v>
      </c>
      <c r="M90" s="6">
        <v>2198523255</v>
      </c>
      <c r="N90" s="6">
        <v>2092417259</v>
      </c>
      <c r="O90" s="6">
        <v>1673824559</v>
      </c>
      <c r="P90" s="6">
        <v>942680131</v>
      </c>
      <c r="Q90" s="7">
        <f t="shared" si="5"/>
        <v>0.56318932944990918</v>
      </c>
      <c r="R90" s="6">
        <v>770274118</v>
      </c>
      <c r="S90" s="6">
        <v>763572582</v>
      </c>
      <c r="T90" s="7">
        <f t="shared" si="7"/>
        <v>0.33934735773531099</v>
      </c>
      <c r="U90" s="8">
        <v>0.77763067125099505</v>
      </c>
      <c r="V90" s="8">
        <v>1.3430691851808201</v>
      </c>
      <c r="W90" s="8">
        <v>2.2099129031301201</v>
      </c>
      <c r="X90" s="8">
        <v>0.54606959691258405</v>
      </c>
      <c r="Y90" s="8">
        <v>0.35188294984378399</v>
      </c>
    </row>
    <row r="91" spans="1:25" ht="14" x14ac:dyDescent="0.15">
      <c r="A91" s="3" t="s">
        <v>281</v>
      </c>
      <c r="B91" s="1" t="s">
        <v>283</v>
      </c>
      <c r="C91" s="1" t="s">
        <v>10</v>
      </c>
      <c r="D91" s="1" t="str">
        <f t="shared" si="6"/>
        <v>REF</v>
      </c>
      <c r="E91" s="3" t="s">
        <v>282</v>
      </c>
      <c r="F91" s="4">
        <v>29692702</v>
      </c>
      <c r="G91" s="4">
        <f t="shared" si="4"/>
        <v>14846351</v>
      </c>
      <c r="H91" s="5">
        <v>4.4539052999999997</v>
      </c>
      <c r="I91" s="4">
        <v>97.63</v>
      </c>
      <c r="J91" s="4">
        <v>94.06</v>
      </c>
      <c r="K91" s="4">
        <v>34.94</v>
      </c>
      <c r="L91" s="6">
        <v>4453905300</v>
      </c>
      <c r="M91" s="6">
        <v>4422150203</v>
      </c>
      <c r="N91" s="6">
        <v>4247656222</v>
      </c>
      <c r="O91" s="6">
        <v>3401821588</v>
      </c>
      <c r="P91" s="6">
        <v>1932757508</v>
      </c>
      <c r="Q91" s="7">
        <f t="shared" si="5"/>
        <v>0.56815369589570608</v>
      </c>
      <c r="R91" s="6">
        <v>1449493386</v>
      </c>
      <c r="S91" s="6">
        <v>1445281379</v>
      </c>
      <c r="T91" s="7">
        <f t="shared" si="7"/>
        <v>0.32449755476390574</v>
      </c>
      <c r="U91" s="8">
        <v>0.777876115833388</v>
      </c>
      <c r="V91" s="8">
        <v>1.3550924449328801</v>
      </c>
      <c r="W91" s="8">
        <v>2.2312498174639499</v>
      </c>
      <c r="X91" s="8">
        <v>0.53955281211721695</v>
      </c>
      <c r="Y91" s="8">
        <v>0.34862797959464797</v>
      </c>
    </row>
    <row r="92" spans="1:25" ht="14" x14ac:dyDescent="0.15">
      <c r="A92" s="3" t="s">
        <v>284</v>
      </c>
      <c r="B92" s="1" t="s">
        <v>286</v>
      </c>
      <c r="C92" s="1" t="s">
        <v>10</v>
      </c>
      <c r="D92" s="1" t="str">
        <f t="shared" si="6"/>
        <v>REF</v>
      </c>
      <c r="E92" s="3" t="s">
        <v>285</v>
      </c>
      <c r="F92" s="4">
        <v>32131792</v>
      </c>
      <c r="G92" s="4">
        <f t="shared" si="4"/>
        <v>16065896</v>
      </c>
      <c r="H92" s="5">
        <v>4.8197688000000003</v>
      </c>
      <c r="I92" s="4">
        <v>96.32</v>
      </c>
      <c r="J92" s="4">
        <v>90.12</v>
      </c>
      <c r="K92" s="4">
        <v>34.799999999999997</v>
      </c>
      <c r="L92" s="6">
        <v>4819768800</v>
      </c>
      <c r="M92" s="6">
        <v>4801470623</v>
      </c>
      <c r="N92" s="6">
        <v>4549564529</v>
      </c>
      <c r="O92" s="6">
        <v>3613686887</v>
      </c>
      <c r="P92" s="6">
        <v>2025976224</v>
      </c>
      <c r="Q92" s="7">
        <f t="shared" si="5"/>
        <v>0.56063967005229909</v>
      </c>
      <c r="R92" s="6">
        <v>1589241100</v>
      </c>
      <c r="S92" s="6">
        <v>1583208342</v>
      </c>
      <c r="T92" s="7">
        <f t="shared" si="7"/>
        <v>0.32848221723830406</v>
      </c>
      <c r="U92" s="8">
        <v>0.78320162769645996</v>
      </c>
      <c r="V92" s="8">
        <v>1.3588296005968801</v>
      </c>
      <c r="W92" s="8">
        <v>2.2197884428693202</v>
      </c>
      <c r="X92" s="8">
        <v>0.54728030415143003</v>
      </c>
      <c r="Y92" s="8">
        <v>0.352827149006887</v>
      </c>
    </row>
    <row r="93" spans="1:25" ht="14" x14ac:dyDescent="0.15">
      <c r="A93" s="3" t="s">
        <v>287</v>
      </c>
      <c r="B93" s="1" t="s">
        <v>289</v>
      </c>
      <c r="C93" s="1" t="s">
        <v>14</v>
      </c>
      <c r="D93" s="1" t="str">
        <f t="shared" si="6"/>
        <v>CHR</v>
      </c>
      <c r="E93" s="3" t="s">
        <v>288</v>
      </c>
      <c r="F93" s="4">
        <v>42231862</v>
      </c>
      <c r="G93" s="4">
        <f t="shared" si="4"/>
        <v>21115931</v>
      </c>
      <c r="H93" s="5">
        <v>6.3347793000000001</v>
      </c>
      <c r="I93" s="4">
        <v>97.69</v>
      </c>
      <c r="J93" s="4">
        <v>94.15</v>
      </c>
      <c r="K93" s="4">
        <v>34.78</v>
      </c>
      <c r="L93" s="6">
        <v>6334779300</v>
      </c>
      <c r="M93" s="6">
        <v>6303564601</v>
      </c>
      <c r="N93" s="6">
        <v>6067809094</v>
      </c>
      <c r="O93" s="6">
        <v>4850934622</v>
      </c>
      <c r="P93" s="6">
        <v>2663953913</v>
      </c>
      <c r="Q93" s="7">
        <f t="shared" si="5"/>
        <v>0.54916302126984218</v>
      </c>
      <c r="R93" s="6">
        <v>1784737301</v>
      </c>
      <c r="S93" s="6">
        <v>1779550875</v>
      </c>
      <c r="T93" s="7">
        <f t="shared" si="7"/>
        <v>0.28091758066457029</v>
      </c>
      <c r="U93" s="8">
        <v>0.77677865729109696</v>
      </c>
      <c r="V93" s="8">
        <v>1.3489189533683099</v>
      </c>
      <c r="W93" s="8">
        <v>2.2019830073668101</v>
      </c>
      <c r="X93" s="8">
        <v>0.54818683468107299</v>
      </c>
      <c r="Y93" s="8">
        <v>0.352763238722824</v>
      </c>
    </row>
    <row r="94" spans="1:25" ht="14" x14ac:dyDescent="0.15">
      <c r="A94" s="3" t="s">
        <v>290</v>
      </c>
      <c r="B94" s="1" t="s">
        <v>292</v>
      </c>
      <c r="C94" s="1" t="s">
        <v>10</v>
      </c>
      <c r="D94" s="1" t="str">
        <f t="shared" si="6"/>
        <v>REF</v>
      </c>
      <c r="E94" s="3" t="s">
        <v>291</v>
      </c>
      <c r="F94" s="4">
        <v>26957010</v>
      </c>
      <c r="G94" s="4">
        <f t="shared" si="4"/>
        <v>13478505</v>
      </c>
      <c r="H94" s="5">
        <v>4.0435515000000004</v>
      </c>
      <c r="I94" s="4">
        <v>90.19</v>
      </c>
      <c r="J94" s="4">
        <v>77.97</v>
      </c>
      <c r="K94" s="4">
        <v>35.21</v>
      </c>
      <c r="L94" s="6">
        <v>4043551500</v>
      </c>
      <c r="M94" s="6">
        <v>4043004901</v>
      </c>
      <c r="N94" s="6">
        <v>3245102342</v>
      </c>
      <c r="O94" s="6">
        <v>2569351750</v>
      </c>
      <c r="P94" s="6">
        <v>1425663676</v>
      </c>
      <c r="Q94" s="7">
        <f t="shared" si="5"/>
        <v>0.55487290753397234</v>
      </c>
      <c r="R94" s="6">
        <v>1139993660</v>
      </c>
      <c r="S94" s="6">
        <v>1138644747</v>
      </c>
      <c r="T94" s="7">
        <f t="shared" si="7"/>
        <v>0.28159521326734677</v>
      </c>
      <c r="U94" s="8">
        <v>0.77890484037003704</v>
      </c>
      <c r="V94" s="8">
        <v>1.3647525561464999</v>
      </c>
      <c r="W94" s="8">
        <v>2.2368173619323901</v>
      </c>
      <c r="X94" s="8">
        <v>0.535998360026956</v>
      </c>
      <c r="Y94" s="8">
        <v>0.34822013349255099</v>
      </c>
    </row>
    <row r="95" spans="1:25" ht="14" x14ac:dyDescent="0.15">
      <c r="A95" s="3" t="s">
        <v>293</v>
      </c>
      <c r="B95" s="1" t="s">
        <v>295</v>
      </c>
      <c r="C95" s="1" t="s">
        <v>10</v>
      </c>
      <c r="D95" s="1" t="str">
        <f t="shared" si="6"/>
        <v>REF</v>
      </c>
      <c r="E95" s="3" t="s">
        <v>294</v>
      </c>
      <c r="F95" s="4">
        <v>28661858</v>
      </c>
      <c r="G95" s="4">
        <f t="shared" si="4"/>
        <v>14330929</v>
      </c>
      <c r="H95" s="5">
        <v>4.2992787000000003</v>
      </c>
      <c r="I95" s="4">
        <v>97.62</v>
      </c>
      <c r="J95" s="4">
        <v>93.91</v>
      </c>
      <c r="K95" s="4">
        <v>34.869999999999997</v>
      </c>
      <c r="L95" s="6">
        <v>4299278700</v>
      </c>
      <c r="M95" s="6">
        <v>4269236684</v>
      </c>
      <c r="N95" s="6">
        <v>4104178766</v>
      </c>
      <c r="O95" s="6">
        <v>3279467256</v>
      </c>
      <c r="P95" s="6">
        <v>1839039594</v>
      </c>
      <c r="Q95" s="7">
        <f t="shared" si="5"/>
        <v>0.56077388503738124</v>
      </c>
      <c r="R95" s="6">
        <v>1360820798</v>
      </c>
      <c r="S95" s="6">
        <v>1356042482</v>
      </c>
      <c r="T95" s="7">
        <f t="shared" si="7"/>
        <v>0.31541162521052657</v>
      </c>
      <c r="U95" s="8">
        <v>0.76941194775101496</v>
      </c>
      <c r="V95" s="8">
        <v>1.3349622883068699</v>
      </c>
      <c r="W95" s="8">
        <v>2.19498044962228</v>
      </c>
      <c r="X95" s="8">
        <v>0.544135479516207</v>
      </c>
      <c r="Y95" s="8">
        <v>0.35053248327738801</v>
      </c>
    </row>
    <row r="96" spans="1:25" ht="14" x14ac:dyDescent="0.15">
      <c r="A96" s="28" t="s">
        <v>296</v>
      </c>
      <c r="B96" s="1" t="s">
        <v>298</v>
      </c>
      <c r="C96" s="1" t="s">
        <v>10</v>
      </c>
      <c r="D96" s="1" t="str">
        <f t="shared" si="6"/>
        <v>REF</v>
      </c>
      <c r="E96" s="3" t="s">
        <v>297</v>
      </c>
      <c r="F96" s="4">
        <v>44397076</v>
      </c>
      <c r="G96" s="4">
        <f t="shared" si="4"/>
        <v>22198538</v>
      </c>
      <c r="H96" s="5">
        <v>6.6595614000000003</v>
      </c>
      <c r="I96" s="4">
        <v>97.65</v>
      </c>
      <c r="J96" s="4">
        <v>94</v>
      </c>
      <c r="K96" s="4">
        <v>34.909999999999997</v>
      </c>
      <c r="L96" s="6">
        <v>6659561400</v>
      </c>
      <c r="M96" s="6">
        <v>6605650890</v>
      </c>
      <c r="N96" s="6">
        <v>6342292127</v>
      </c>
      <c r="O96" s="6">
        <v>5063951313</v>
      </c>
      <c r="P96" s="6">
        <v>2829679541</v>
      </c>
      <c r="Q96" s="7">
        <f t="shared" si="5"/>
        <v>0.55878885204439954</v>
      </c>
      <c r="R96" s="6">
        <v>2087927416</v>
      </c>
      <c r="S96" s="6">
        <v>2077381336</v>
      </c>
      <c r="T96" s="7">
        <f t="shared" si="7"/>
        <v>0.31193966257297367</v>
      </c>
      <c r="U96" s="8">
        <v>0.78581729356808705</v>
      </c>
      <c r="V96" s="8">
        <v>1.3641639415875499</v>
      </c>
      <c r="W96" s="8">
        <v>2.2308251418919198</v>
      </c>
      <c r="X96" s="8">
        <v>0.54700657179409096</v>
      </c>
      <c r="Y96" s="8">
        <v>0.35225409594500101</v>
      </c>
    </row>
    <row r="97" spans="1:25" ht="14" x14ac:dyDescent="0.15">
      <c r="A97" s="3" t="s">
        <v>299</v>
      </c>
      <c r="B97" s="1" t="s">
        <v>301</v>
      </c>
      <c r="C97" s="1" t="s">
        <v>10</v>
      </c>
      <c r="D97" s="1" t="str">
        <f t="shared" si="6"/>
        <v>REF</v>
      </c>
      <c r="E97" s="3" t="s">
        <v>300</v>
      </c>
      <c r="F97" s="4">
        <v>9094428</v>
      </c>
      <c r="G97" s="4">
        <f t="shared" si="4"/>
        <v>4547214</v>
      </c>
      <c r="H97" s="5">
        <v>1.3641642</v>
      </c>
      <c r="I97" s="4">
        <v>97.09</v>
      </c>
      <c r="J97" s="4">
        <v>92.29</v>
      </c>
      <c r="K97" s="4">
        <v>34.76</v>
      </c>
      <c r="L97" s="6">
        <v>1364164200</v>
      </c>
      <c r="M97" s="6">
        <v>1354712405</v>
      </c>
      <c r="N97" s="6">
        <v>1296615377</v>
      </c>
      <c r="O97" s="6">
        <v>1035588578</v>
      </c>
      <c r="P97" s="6">
        <v>578609659</v>
      </c>
      <c r="Q97" s="7">
        <f t="shared" si="5"/>
        <v>0.55872541595374758</v>
      </c>
      <c r="R97" s="6">
        <v>456401202</v>
      </c>
      <c r="S97" s="6">
        <v>455095767</v>
      </c>
      <c r="T97" s="7">
        <f t="shared" si="7"/>
        <v>0.3336077629071339</v>
      </c>
      <c r="U97" s="8">
        <v>0.66207561436236295</v>
      </c>
      <c r="V97" s="8">
        <v>1.1923378595037999</v>
      </c>
      <c r="W97" s="8">
        <v>2.0129820062480599</v>
      </c>
      <c r="X97" s="8">
        <v>0.50523467852947601</v>
      </c>
      <c r="Y97" s="8">
        <v>0.32890289744652201</v>
      </c>
    </row>
    <row r="98" spans="1:25" ht="14" x14ac:dyDescent="0.15">
      <c r="A98" s="3" t="s">
        <v>302</v>
      </c>
      <c r="B98" s="1" t="s">
        <v>304</v>
      </c>
      <c r="C98" s="1" t="s">
        <v>14</v>
      </c>
      <c r="D98" s="1" t="str">
        <f t="shared" si="6"/>
        <v>CHR</v>
      </c>
      <c r="E98" s="3" t="s">
        <v>303</v>
      </c>
      <c r="F98" s="4">
        <v>45432080</v>
      </c>
      <c r="G98" s="4">
        <f t="shared" si="4"/>
        <v>22716040</v>
      </c>
      <c r="H98" s="5">
        <v>6.8148119999999999</v>
      </c>
      <c r="I98" s="4">
        <v>97.47</v>
      </c>
      <c r="J98" s="4">
        <v>93.41</v>
      </c>
      <c r="K98" s="4">
        <v>34.78</v>
      </c>
      <c r="L98" s="6">
        <v>6814812000</v>
      </c>
      <c r="M98" s="6">
        <v>6785015246</v>
      </c>
      <c r="N98" s="6">
        <v>6526609686</v>
      </c>
      <c r="O98" s="6">
        <v>5189667393</v>
      </c>
      <c r="P98" s="6">
        <v>2810435843</v>
      </c>
      <c r="Q98" s="7">
        <f t="shared" si="5"/>
        <v>0.54154450182892477</v>
      </c>
      <c r="R98" s="6">
        <v>1920162910</v>
      </c>
      <c r="S98" s="6">
        <v>1915774921</v>
      </c>
      <c r="T98" s="7">
        <f t="shared" si="7"/>
        <v>0.2811192621307822</v>
      </c>
      <c r="U98" s="8">
        <v>0.78043950209495605</v>
      </c>
      <c r="V98" s="8">
        <v>1.3709281108378</v>
      </c>
      <c r="W98" s="8">
        <v>2.2234379891083802</v>
      </c>
      <c r="X98" s="8">
        <v>0.54219167325002104</v>
      </c>
      <c r="Y98" s="8">
        <v>0.35100574242124399</v>
      </c>
    </row>
    <row r="99" spans="1:25" ht="14" x14ac:dyDescent="0.15">
      <c r="A99" s="3" t="s">
        <v>305</v>
      </c>
      <c r="B99" s="1" t="s">
        <v>307</v>
      </c>
      <c r="C99" s="1" t="s">
        <v>10</v>
      </c>
      <c r="D99" s="1" t="str">
        <f t="shared" si="6"/>
        <v>REF</v>
      </c>
      <c r="E99" s="3" t="s">
        <v>306</v>
      </c>
      <c r="F99" s="4">
        <v>19129312</v>
      </c>
      <c r="G99" s="4">
        <f t="shared" si="4"/>
        <v>9564656</v>
      </c>
      <c r="H99" s="5">
        <v>2.8693968000000001</v>
      </c>
      <c r="I99" s="4">
        <v>97.38</v>
      </c>
      <c r="J99" s="4">
        <v>93.27</v>
      </c>
      <c r="K99" s="4">
        <v>34.99</v>
      </c>
      <c r="L99" s="6">
        <v>2869396800</v>
      </c>
      <c r="M99" s="6">
        <v>2846566638</v>
      </c>
      <c r="N99" s="6">
        <v>2728386079</v>
      </c>
      <c r="O99" s="6">
        <v>2186334328</v>
      </c>
      <c r="P99" s="6">
        <v>1233674430</v>
      </c>
      <c r="Q99" s="7">
        <f t="shared" si="5"/>
        <v>0.56426613908062828</v>
      </c>
      <c r="R99" s="6">
        <v>960464009</v>
      </c>
      <c r="S99" s="6">
        <v>957151465</v>
      </c>
      <c r="T99" s="7">
        <f t="shared" si="7"/>
        <v>0.33357236092268588</v>
      </c>
      <c r="U99" s="8">
        <v>0.77982670700636003</v>
      </c>
      <c r="V99" s="8">
        <v>1.3509164598910299</v>
      </c>
      <c r="W99" s="8">
        <v>2.2198611112398599</v>
      </c>
      <c r="X99" s="8">
        <v>0.544232093949642</v>
      </c>
      <c r="Y99" s="8">
        <v>0.35129526935615901</v>
      </c>
    </row>
    <row r="100" spans="1:25" ht="14" x14ac:dyDescent="0.15">
      <c r="A100" s="3" t="s">
        <v>308</v>
      </c>
      <c r="B100" s="1" t="s">
        <v>310</v>
      </c>
      <c r="C100" s="1" t="s">
        <v>14</v>
      </c>
      <c r="D100" s="1" t="str">
        <f t="shared" si="6"/>
        <v>CHR</v>
      </c>
      <c r="E100" s="3" t="s">
        <v>309</v>
      </c>
      <c r="F100" s="4">
        <v>56395052</v>
      </c>
      <c r="G100" s="4">
        <f t="shared" si="4"/>
        <v>28197526</v>
      </c>
      <c r="H100" s="5">
        <v>8.4592577999999996</v>
      </c>
      <c r="I100" s="4">
        <v>97.69</v>
      </c>
      <c r="J100" s="4">
        <v>94.26</v>
      </c>
      <c r="K100" s="4">
        <v>34.75</v>
      </c>
      <c r="L100" s="6">
        <v>8459257800</v>
      </c>
      <c r="M100" s="6">
        <v>8421287991</v>
      </c>
      <c r="N100" s="6">
        <v>8102652299</v>
      </c>
      <c r="O100" s="6">
        <v>6451842873</v>
      </c>
      <c r="P100" s="6">
        <v>3570212063</v>
      </c>
      <c r="Q100" s="7">
        <f t="shared" si="5"/>
        <v>0.5533631449613885</v>
      </c>
      <c r="R100" s="6">
        <v>2489240932</v>
      </c>
      <c r="S100" s="6">
        <v>2482015023</v>
      </c>
      <c r="T100" s="7">
        <f t="shared" si="7"/>
        <v>0.29340813126655152</v>
      </c>
      <c r="U100" s="8">
        <v>0.79438398360623697</v>
      </c>
      <c r="V100" s="8">
        <v>1.37130959119905</v>
      </c>
      <c r="W100" s="8">
        <v>2.2361806117929701</v>
      </c>
      <c r="X100" s="8">
        <v>0.551927034971051</v>
      </c>
      <c r="Y100" s="8">
        <v>0.35524142344199899</v>
      </c>
    </row>
    <row r="101" spans="1:25" ht="14" x14ac:dyDescent="0.15">
      <c r="A101" s="3" t="s">
        <v>311</v>
      </c>
      <c r="B101" s="1" t="s">
        <v>313</v>
      </c>
      <c r="C101" s="1" t="s">
        <v>10</v>
      </c>
      <c r="D101" s="1" t="str">
        <f t="shared" si="6"/>
        <v>REF</v>
      </c>
      <c r="E101" s="3" t="s">
        <v>312</v>
      </c>
      <c r="F101" s="4">
        <v>41909668</v>
      </c>
      <c r="G101" s="4">
        <f t="shared" si="4"/>
        <v>20954834</v>
      </c>
      <c r="H101" s="5">
        <v>6.2864502</v>
      </c>
      <c r="I101" s="4">
        <v>97.59</v>
      </c>
      <c r="J101" s="4">
        <v>94</v>
      </c>
      <c r="K101" s="4">
        <v>34.89</v>
      </c>
      <c r="L101" s="6">
        <v>6286450200</v>
      </c>
      <c r="M101" s="6">
        <v>6253498424</v>
      </c>
      <c r="N101" s="6">
        <v>6009409513</v>
      </c>
      <c r="O101" s="6">
        <v>4815773437</v>
      </c>
      <c r="P101" s="6">
        <v>2666828340</v>
      </c>
      <c r="Q101" s="7">
        <f t="shared" si="5"/>
        <v>0.55376947750708727</v>
      </c>
      <c r="R101" s="6">
        <v>1928138605</v>
      </c>
      <c r="S101" s="6">
        <v>1923434541</v>
      </c>
      <c r="T101" s="7">
        <f t="shared" si="7"/>
        <v>0.30596512814179294</v>
      </c>
      <c r="U101" s="8">
        <v>0.78354608341878496</v>
      </c>
      <c r="V101" s="8">
        <v>1.35534585753762</v>
      </c>
      <c r="W101" s="8">
        <v>2.2183123861423901</v>
      </c>
      <c r="X101" s="8">
        <v>0.548955112028505</v>
      </c>
      <c r="Y101" s="8">
        <v>0.35321719714198302</v>
      </c>
    </row>
    <row r="102" spans="1:25" ht="13" customHeight="1" x14ac:dyDescent="0.15">
      <c r="A102" s="3" t="s">
        <v>314</v>
      </c>
      <c r="B102" s="1" t="s">
        <v>316</v>
      </c>
      <c r="C102" s="1" t="s">
        <v>14</v>
      </c>
      <c r="D102" s="1" t="str">
        <f t="shared" si="6"/>
        <v>CHR</v>
      </c>
      <c r="E102" s="3" t="s">
        <v>315</v>
      </c>
      <c r="F102" s="4">
        <v>26647164</v>
      </c>
      <c r="G102" s="4">
        <f t="shared" si="4"/>
        <v>13323582</v>
      </c>
      <c r="H102" s="5">
        <v>3.9970745999999999</v>
      </c>
      <c r="I102" s="4">
        <v>97.58</v>
      </c>
      <c r="J102" s="4">
        <v>93.99</v>
      </c>
      <c r="K102" s="4">
        <v>34.85</v>
      </c>
      <c r="L102" s="6">
        <v>3997074600</v>
      </c>
      <c r="M102" s="6">
        <v>3976101766</v>
      </c>
      <c r="N102" s="6">
        <v>3818843396</v>
      </c>
      <c r="O102" s="6">
        <v>3055869010</v>
      </c>
      <c r="P102" s="6">
        <v>1722500508</v>
      </c>
      <c r="Q102" s="7">
        <f t="shared" si="5"/>
        <v>0.56366961488313272</v>
      </c>
      <c r="R102" s="6">
        <v>1295963248</v>
      </c>
      <c r="S102" s="6">
        <v>1293316271</v>
      </c>
      <c r="T102" s="7">
        <f t="shared" si="7"/>
        <v>0.3235657075302022</v>
      </c>
      <c r="U102" s="8">
        <v>0.77144427784348402</v>
      </c>
      <c r="V102" s="8">
        <v>1.3419262713703899</v>
      </c>
      <c r="W102" s="8">
        <v>2.2081955263718398</v>
      </c>
      <c r="X102" s="8">
        <v>0.54049167724112701</v>
      </c>
      <c r="Y102" s="8">
        <v>0.34935505874856698</v>
      </c>
    </row>
    <row r="103" spans="1:25" ht="14" x14ac:dyDescent="0.15">
      <c r="A103" s="1" t="s">
        <v>555</v>
      </c>
      <c r="F103" s="26">
        <f>AVERAGE(F2:F102)</f>
        <v>35756379.168316834</v>
      </c>
      <c r="G103" s="26">
        <f t="shared" ref="G103:Y103" si="8">AVERAGE(G2:G102)</f>
        <v>17878189.584158417</v>
      </c>
      <c r="H103" s="8">
        <f t="shared" si="8"/>
        <v>5.3634568752475236</v>
      </c>
      <c r="I103" s="8">
        <f t="shared" si="8"/>
        <v>97.198712871287114</v>
      </c>
      <c r="J103" s="8">
        <f t="shared" si="8"/>
        <v>92.963861386138632</v>
      </c>
      <c r="K103" s="8">
        <f t="shared" si="8"/>
        <v>34.891980198019802</v>
      </c>
      <c r="L103" s="26">
        <f t="shared" si="8"/>
        <v>5363456875.2475252</v>
      </c>
      <c r="M103" s="26">
        <f t="shared" si="8"/>
        <v>5334113261.0198021</v>
      </c>
      <c r="N103" s="26">
        <f t="shared" si="8"/>
        <v>5098482617.8118811</v>
      </c>
      <c r="O103" s="26">
        <f t="shared" si="8"/>
        <v>4038412805.3564358</v>
      </c>
      <c r="P103" s="26">
        <f t="shared" si="8"/>
        <v>2248670529</v>
      </c>
      <c r="Q103" s="7">
        <f t="shared" si="8"/>
        <v>0.55741669517469394</v>
      </c>
      <c r="R103" s="26">
        <f t="shared" si="8"/>
        <v>1626554696.950495</v>
      </c>
      <c r="S103" s="26">
        <f t="shared" si="8"/>
        <v>1622042419.2673268</v>
      </c>
      <c r="T103" s="8">
        <f t="shared" si="8"/>
        <v>0.30890253513486621</v>
      </c>
      <c r="U103" s="8">
        <f t="shared" si="8"/>
        <v>0.7662779624886572</v>
      </c>
      <c r="V103" s="8">
        <f t="shared" si="8"/>
        <v>1.3363363207321408</v>
      </c>
      <c r="W103" s="8">
        <f t="shared" si="8"/>
        <v>2.1959581026753932</v>
      </c>
      <c r="X103" s="8">
        <f t="shared" si="8"/>
        <v>0.53527804272372859</v>
      </c>
      <c r="Y103" s="8">
        <f t="shared" si="8"/>
        <v>0.3479845612545126</v>
      </c>
    </row>
    <row r="104" spans="1:25" ht="14" x14ac:dyDescent="0.15">
      <c r="F104" s="27"/>
    </row>
    <row r="105" spans="1:25" ht="14" x14ac:dyDescent="0.15">
      <c r="F105" s="27"/>
    </row>
    <row r="106" spans="1:25" ht="14" x14ac:dyDescent="0.15">
      <c r="F106" s="27"/>
    </row>
    <row r="107" spans="1:25" ht="14" x14ac:dyDescent="0.15">
      <c r="F107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E7DA-2F92-1945-B78F-BD0776106631}">
  <dimension ref="A1:Y190"/>
  <sheetViews>
    <sheetView zoomScale="75" zoomScaleNormal="55" workbookViewId="0">
      <pane xSplit="1" ySplit="1" topLeftCell="B109" activePane="bottomRight" state="frozen"/>
      <selection pane="topRight" activeCell="B1" sqref="B1"/>
      <selection pane="bottomLeft" activeCell="A2" sqref="A2"/>
      <selection pane="bottomRight" activeCell="D170" sqref="D170"/>
    </sheetView>
  </sheetViews>
  <sheetFormatPr baseColWidth="10" defaultColWidth="10.83203125" defaultRowHeight="14" x14ac:dyDescent="0.15"/>
  <cols>
    <col min="1" max="1" width="11" style="1" bestFit="1" customWidth="1"/>
    <col min="2" max="2" width="19" style="1" bestFit="1" customWidth="1"/>
    <col min="3" max="3" width="9.6640625" style="1" bestFit="1" customWidth="1"/>
    <col min="4" max="4" width="12.5" style="1" bestFit="1" customWidth="1"/>
    <col min="5" max="5" width="53.1640625" style="1" bestFit="1" customWidth="1"/>
    <col min="6" max="6" width="11.83203125" style="1" bestFit="1" customWidth="1"/>
    <col min="7" max="7" width="17.6640625" style="1" bestFit="1" customWidth="1"/>
    <col min="8" max="8" width="14.6640625" style="10" bestFit="1" customWidth="1"/>
    <col min="9" max="10" width="9" style="1" bestFit="1" customWidth="1"/>
    <col min="11" max="11" width="7.83203125" style="1" bestFit="1" customWidth="1"/>
    <col min="12" max="12" width="13.1640625" style="1" bestFit="1" customWidth="1"/>
    <col min="13" max="13" width="29.33203125" style="1" bestFit="1" customWidth="1"/>
    <col min="14" max="14" width="25.6640625" style="1" bestFit="1" customWidth="1"/>
    <col min="15" max="15" width="21" style="1" bestFit="1" customWidth="1"/>
    <col min="16" max="16" width="34.5" style="1" bestFit="1" customWidth="1"/>
    <col min="17" max="17" width="39.6640625" style="11" bestFit="1" customWidth="1"/>
    <col min="18" max="18" width="28.5" style="1" bestFit="1" customWidth="1"/>
    <col min="19" max="19" width="29.1640625" style="1" bestFit="1" customWidth="1"/>
    <col min="20" max="20" width="16.33203125" style="11" bestFit="1" customWidth="1"/>
    <col min="21" max="21" width="13.33203125" style="8" bestFit="1" customWidth="1"/>
    <col min="22" max="22" width="10.6640625" style="8" bestFit="1" customWidth="1"/>
    <col min="23" max="23" width="24.1640625" style="8" bestFit="1" customWidth="1"/>
    <col min="24" max="24" width="23.83203125" style="8" bestFit="1" customWidth="1"/>
    <col min="25" max="25" width="34.6640625" style="8" bestFit="1" customWidth="1"/>
    <col min="26" max="16384" width="10.83203125" style="1"/>
  </cols>
  <sheetData>
    <row r="1" spans="1:25" s="2" customFormat="1" x14ac:dyDescent="0.15">
      <c r="A1" s="2" t="s">
        <v>0</v>
      </c>
      <c r="B1" s="2" t="s">
        <v>542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514</v>
      </c>
      <c r="I1" s="2" t="s">
        <v>6</v>
      </c>
      <c r="J1" s="2" t="s">
        <v>7</v>
      </c>
      <c r="K1" s="2" t="s">
        <v>8</v>
      </c>
      <c r="L1" s="2" t="s">
        <v>527</v>
      </c>
      <c r="M1" s="2" t="s">
        <v>530</v>
      </c>
      <c r="N1" s="2" t="s">
        <v>531</v>
      </c>
      <c r="O1" s="2" t="s">
        <v>532</v>
      </c>
      <c r="P1" s="2" t="s">
        <v>533</v>
      </c>
      <c r="Q1" s="2" t="s">
        <v>546</v>
      </c>
      <c r="R1" s="2" t="s">
        <v>534</v>
      </c>
      <c r="S1" s="2" t="s">
        <v>535</v>
      </c>
      <c r="T1" s="2" t="s">
        <v>536</v>
      </c>
      <c r="U1" s="2" t="s">
        <v>537</v>
      </c>
      <c r="V1" s="2" t="s">
        <v>538</v>
      </c>
      <c r="W1" s="2" t="s">
        <v>539</v>
      </c>
      <c r="X1" s="2" t="s">
        <v>540</v>
      </c>
      <c r="Y1" s="2" t="s">
        <v>541</v>
      </c>
    </row>
    <row r="2" spans="1:25" x14ac:dyDescent="0.15">
      <c r="A2" s="3" t="s">
        <v>9</v>
      </c>
      <c r="B2" s="1" t="s">
        <v>12</v>
      </c>
      <c r="C2" s="1" t="s">
        <v>10</v>
      </c>
      <c r="D2" s="1" t="str">
        <f>IF(C2="N","REF","CHR")</f>
        <v>REF</v>
      </c>
      <c r="E2" s="3" t="s">
        <v>11</v>
      </c>
      <c r="F2" s="4">
        <v>21778674</v>
      </c>
      <c r="G2" s="4">
        <f t="shared" ref="G2:G65" si="0">F2/2</f>
        <v>10889337</v>
      </c>
      <c r="H2" s="5">
        <v>3.2668010999999999</v>
      </c>
      <c r="I2" s="4">
        <v>97.43</v>
      </c>
      <c r="J2" s="4">
        <v>93.19</v>
      </c>
      <c r="K2" s="4">
        <v>34.880000000000003</v>
      </c>
      <c r="L2" s="6">
        <v>3266801100</v>
      </c>
      <c r="M2" s="6">
        <v>3244000698</v>
      </c>
      <c r="N2" s="6">
        <v>3117422645</v>
      </c>
      <c r="O2" s="6">
        <v>2497762196</v>
      </c>
      <c r="P2" s="6">
        <v>1391377046</v>
      </c>
      <c r="Q2" s="7">
        <f t="shared" ref="Q2:Q33" si="1">P2/O2</f>
        <v>0.55704944539083734</v>
      </c>
      <c r="R2" s="6">
        <v>1066190348</v>
      </c>
      <c r="S2" s="6">
        <v>1063065817</v>
      </c>
      <c r="T2" s="7">
        <f>S2/L2</f>
        <v>0.32541491950642482</v>
      </c>
      <c r="U2" s="8">
        <v>1.5465979049531799</v>
      </c>
      <c r="V2" s="8">
        <v>2.37534069833817</v>
      </c>
      <c r="W2" s="8">
        <v>3.59047401650189</v>
      </c>
      <c r="X2" s="8">
        <v>1.2064383686742399</v>
      </c>
      <c r="Y2" s="8">
        <v>0.43075034044106703</v>
      </c>
    </row>
    <row r="3" spans="1:25" x14ac:dyDescent="0.15">
      <c r="A3" s="3" t="s">
        <v>13</v>
      </c>
      <c r="B3" s="1" t="s">
        <v>16</v>
      </c>
      <c r="C3" s="1" t="s">
        <v>14</v>
      </c>
      <c r="D3" s="1" t="str">
        <f t="shared" ref="D3:D66" si="2">IF(C3="N","REF","CHR")</f>
        <v>CHR</v>
      </c>
      <c r="E3" s="3" t="s">
        <v>15</v>
      </c>
      <c r="F3" s="4">
        <v>44943634</v>
      </c>
      <c r="G3" s="4">
        <f t="shared" si="0"/>
        <v>22471817</v>
      </c>
      <c r="H3" s="5">
        <v>6.7415450999999997</v>
      </c>
      <c r="I3" s="4">
        <v>96.34</v>
      </c>
      <c r="J3" s="4">
        <v>90.18</v>
      </c>
      <c r="K3" s="4">
        <v>34.840000000000003</v>
      </c>
      <c r="L3" s="6">
        <v>6741545100</v>
      </c>
      <c r="M3" s="6">
        <v>6728901933</v>
      </c>
      <c r="N3" s="6">
        <v>6387661326</v>
      </c>
      <c r="O3" s="6">
        <v>5082909612</v>
      </c>
      <c r="P3" s="6">
        <v>2809067070</v>
      </c>
      <c r="Q3" s="7">
        <f t="shared" si="1"/>
        <v>0.5526494241345955</v>
      </c>
      <c r="R3" s="6">
        <v>1926179971</v>
      </c>
      <c r="S3" s="6">
        <v>1922121937</v>
      </c>
      <c r="T3" s="7">
        <f t="shared" ref="T3:T33" si="3">S3/L3</f>
        <v>0.28511593536621155</v>
      </c>
      <c r="U3" s="8">
        <v>2.79647583546262</v>
      </c>
      <c r="V3" s="8">
        <v>4.0218067485336002</v>
      </c>
      <c r="W3" s="8">
        <v>5.9986981291852501</v>
      </c>
      <c r="X3" s="8">
        <v>2.1725324643982402</v>
      </c>
      <c r="Y3" s="8">
        <v>0.46618045703251498</v>
      </c>
    </row>
    <row r="4" spans="1:25" x14ac:dyDescent="0.15">
      <c r="A4" s="3" t="s">
        <v>17</v>
      </c>
      <c r="B4" s="1" t="s">
        <v>19</v>
      </c>
      <c r="C4" s="1" t="s">
        <v>10</v>
      </c>
      <c r="D4" s="1" t="str">
        <f t="shared" si="2"/>
        <v>REF</v>
      </c>
      <c r="E4" s="3" t="s">
        <v>18</v>
      </c>
      <c r="F4" s="4">
        <v>32255274</v>
      </c>
      <c r="G4" s="4">
        <f t="shared" si="0"/>
        <v>16127637</v>
      </c>
      <c r="H4" s="5">
        <v>4.8382911000000002</v>
      </c>
      <c r="I4" s="4">
        <v>97.66</v>
      </c>
      <c r="J4" s="4">
        <v>94.13</v>
      </c>
      <c r="K4" s="4">
        <v>34.799999999999997</v>
      </c>
      <c r="L4" s="6">
        <v>4838291100</v>
      </c>
      <c r="M4" s="6">
        <v>4814339515</v>
      </c>
      <c r="N4" s="6">
        <v>4634358817</v>
      </c>
      <c r="O4" s="6">
        <v>3703704927</v>
      </c>
      <c r="P4" s="6">
        <v>2089078905</v>
      </c>
      <c r="Q4" s="7">
        <f t="shared" si="1"/>
        <v>0.56405111804955621</v>
      </c>
      <c r="R4" s="6">
        <v>1522441593</v>
      </c>
      <c r="S4" s="6">
        <v>1519627265</v>
      </c>
      <c r="T4" s="7">
        <f t="shared" si="3"/>
        <v>0.31408347153812222</v>
      </c>
      <c r="U4" s="8">
        <v>2.2107539128262399</v>
      </c>
      <c r="V4" s="8">
        <v>3.2655051763216898</v>
      </c>
      <c r="W4" s="8">
        <v>4.8739248990487596</v>
      </c>
      <c r="X4" s="8">
        <v>1.68448356199253</v>
      </c>
      <c r="Y4" s="8">
        <v>0.453588013483542</v>
      </c>
    </row>
    <row r="5" spans="1:25" x14ac:dyDescent="0.15">
      <c r="A5" s="3" t="s">
        <v>20</v>
      </c>
      <c r="B5" s="1" t="s">
        <v>22</v>
      </c>
      <c r="C5" s="1" t="s">
        <v>10</v>
      </c>
      <c r="D5" s="1" t="str">
        <f t="shared" si="2"/>
        <v>REF</v>
      </c>
      <c r="E5" s="3" t="s">
        <v>21</v>
      </c>
      <c r="F5" s="4">
        <v>30301308</v>
      </c>
      <c r="G5" s="4">
        <f t="shared" si="0"/>
        <v>15150654</v>
      </c>
      <c r="H5" s="5">
        <v>4.5451962000000004</v>
      </c>
      <c r="I5" s="4">
        <v>97.26</v>
      </c>
      <c r="J5" s="4">
        <v>92.63</v>
      </c>
      <c r="K5" s="4">
        <v>34.85</v>
      </c>
      <c r="L5" s="6">
        <v>4545196200</v>
      </c>
      <c r="M5" s="6">
        <v>4520309211</v>
      </c>
      <c r="N5" s="6">
        <v>4339052933</v>
      </c>
      <c r="O5" s="6">
        <v>3473528587</v>
      </c>
      <c r="P5" s="6">
        <v>1984944236</v>
      </c>
      <c r="Q5" s="7">
        <f t="shared" si="1"/>
        <v>0.57144894198620855</v>
      </c>
      <c r="R5" s="6">
        <v>1522979395</v>
      </c>
      <c r="S5" s="6">
        <v>1519009448</v>
      </c>
      <c r="T5" s="7">
        <f t="shared" si="3"/>
        <v>0.33420107321219711</v>
      </c>
      <c r="U5" s="8">
        <v>2.20983606376653</v>
      </c>
      <c r="V5" s="8">
        <v>3.24556040221188</v>
      </c>
      <c r="W5" s="8">
        <v>4.8799704286165104</v>
      </c>
      <c r="X5" s="8">
        <v>1.6806933655741001</v>
      </c>
      <c r="Y5" s="8">
        <v>0.45283800303579802</v>
      </c>
    </row>
    <row r="6" spans="1:25" x14ac:dyDescent="0.15">
      <c r="A6" s="3" t="s">
        <v>23</v>
      </c>
      <c r="B6" s="1" t="s">
        <v>25</v>
      </c>
      <c r="C6" s="1" t="s">
        <v>14</v>
      </c>
      <c r="D6" s="1" t="str">
        <f t="shared" si="2"/>
        <v>CHR</v>
      </c>
      <c r="E6" s="3" t="s">
        <v>24</v>
      </c>
      <c r="F6" s="4">
        <v>40730210</v>
      </c>
      <c r="G6" s="4">
        <f t="shared" si="0"/>
        <v>20365105</v>
      </c>
      <c r="H6" s="5">
        <v>6.1095315000000001</v>
      </c>
      <c r="I6" s="4">
        <v>97.68</v>
      </c>
      <c r="J6" s="4">
        <v>94.2</v>
      </c>
      <c r="K6" s="4">
        <v>34.76</v>
      </c>
      <c r="L6" s="6">
        <v>6109531500</v>
      </c>
      <c r="M6" s="6">
        <v>6076733718</v>
      </c>
      <c r="N6" s="6">
        <v>5846945472</v>
      </c>
      <c r="O6" s="6">
        <v>4678269761</v>
      </c>
      <c r="P6" s="6">
        <v>2639632617</v>
      </c>
      <c r="Q6" s="7">
        <f t="shared" si="1"/>
        <v>0.56423266546214879</v>
      </c>
      <c r="R6" s="6">
        <v>1953919496</v>
      </c>
      <c r="S6" s="6">
        <v>1953919496</v>
      </c>
      <c r="T6" s="7">
        <f t="shared" si="3"/>
        <v>0.31981494751275119</v>
      </c>
      <c r="U6" s="8">
        <v>2.8362574578714401</v>
      </c>
      <c r="V6" s="8">
        <v>4.08030012270439</v>
      </c>
      <c r="W6" s="8">
        <v>6.0634218777202804</v>
      </c>
      <c r="X6" s="8">
        <v>2.1751209542485901</v>
      </c>
      <c r="Y6" s="8">
        <v>0.46776515226349902</v>
      </c>
    </row>
    <row r="7" spans="1:25" x14ac:dyDescent="0.15">
      <c r="A7" s="3" t="s">
        <v>26</v>
      </c>
      <c r="B7" s="1" t="s">
        <v>28</v>
      </c>
      <c r="C7" s="1" t="s">
        <v>14</v>
      </c>
      <c r="D7" s="1" t="str">
        <f t="shared" si="2"/>
        <v>CHR</v>
      </c>
      <c r="E7" s="3" t="s">
        <v>27</v>
      </c>
      <c r="F7" s="4">
        <v>35156530</v>
      </c>
      <c r="G7" s="4">
        <f t="shared" si="0"/>
        <v>17578265</v>
      </c>
      <c r="H7" s="5">
        <v>5.2734794999999997</v>
      </c>
      <c r="I7" s="4">
        <v>96.63</v>
      </c>
      <c r="J7" s="4">
        <v>90.94</v>
      </c>
      <c r="K7" s="4">
        <v>34.81</v>
      </c>
      <c r="L7" s="6">
        <v>5273479500</v>
      </c>
      <c r="M7" s="6">
        <v>5256193703</v>
      </c>
      <c r="N7" s="6">
        <v>5008760909</v>
      </c>
      <c r="O7" s="6">
        <v>3970206157</v>
      </c>
      <c r="P7" s="6">
        <v>2209634412</v>
      </c>
      <c r="Q7" s="7">
        <f t="shared" si="1"/>
        <v>0.55655407417675817</v>
      </c>
      <c r="R7" s="6">
        <v>1637032145</v>
      </c>
      <c r="S7" s="6">
        <v>1633427455</v>
      </c>
      <c r="T7" s="7">
        <f t="shared" si="3"/>
        <v>0.30974377638141953</v>
      </c>
      <c r="U7" s="8">
        <v>2.3763842647393201</v>
      </c>
      <c r="V7" s="8">
        <v>3.4645420087752798</v>
      </c>
      <c r="W7" s="8">
        <v>5.1726037954260402</v>
      </c>
      <c r="X7" s="8">
        <v>1.9028152992640699</v>
      </c>
      <c r="Y7" s="8">
        <v>0.459417415043894</v>
      </c>
    </row>
    <row r="8" spans="1:25" x14ac:dyDescent="0.15">
      <c r="A8" s="3" t="s">
        <v>29</v>
      </c>
      <c r="B8" s="1" t="s">
        <v>31</v>
      </c>
      <c r="C8" s="1" t="s">
        <v>14</v>
      </c>
      <c r="D8" s="1" t="str">
        <f t="shared" si="2"/>
        <v>CHR</v>
      </c>
      <c r="E8" s="3" t="s">
        <v>30</v>
      </c>
      <c r="F8" s="4">
        <v>26771414</v>
      </c>
      <c r="G8" s="4">
        <f t="shared" si="0"/>
        <v>13385707</v>
      </c>
      <c r="H8" s="5">
        <v>4.0157121</v>
      </c>
      <c r="I8" s="4">
        <v>97.6</v>
      </c>
      <c r="J8" s="4">
        <v>93.98</v>
      </c>
      <c r="K8" s="4">
        <v>34.950000000000003</v>
      </c>
      <c r="L8" s="6">
        <v>4015712100</v>
      </c>
      <c r="M8" s="6">
        <v>3970147223</v>
      </c>
      <c r="N8" s="6">
        <v>3802471102</v>
      </c>
      <c r="O8" s="6">
        <v>3028883674</v>
      </c>
      <c r="P8" s="6">
        <v>1676632057</v>
      </c>
      <c r="Q8" s="7">
        <f t="shared" si="1"/>
        <v>0.553547853749632</v>
      </c>
      <c r="R8" s="6">
        <v>1277693038</v>
      </c>
      <c r="S8" s="6">
        <v>1270954526</v>
      </c>
      <c r="T8" s="7">
        <f t="shared" si="3"/>
        <v>0.31649542954037962</v>
      </c>
      <c r="U8" s="8">
        <v>1.84905276056523</v>
      </c>
      <c r="V8" s="8">
        <v>2.7880432938964299</v>
      </c>
      <c r="W8" s="8">
        <v>4.1683311014560802</v>
      </c>
      <c r="X8" s="8">
        <v>1.44646868226182</v>
      </c>
      <c r="Y8" s="8">
        <v>0.44359546196267002</v>
      </c>
    </row>
    <row r="9" spans="1:25" x14ac:dyDescent="0.15">
      <c r="A9" s="3" t="s">
        <v>32</v>
      </c>
      <c r="B9" s="1" t="s">
        <v>34</v>
      </c>
      <c r="C9" s="1" t="s">
        <v>14</v>
      </c>
      <c r="D9" s="1" t="str">
        <f t="shared" si="2"/>
        <v>CHR</v>
      </c>
      <c r="E9" s="3" t="s">
        <v>33</v>
      </c>
      <c r="F9" s="4">
        <v>25070650</v>
      </c>
      <c r="G9" s="4">
        <f t="shared" si="0"/>
        <v>12535325</v>
      </c>
      <c r="H9" s="5">
        <v>3.7605974999999998</v>
      </c>
      <c r="I9" s="4">
        <v>97.38</v>
      </c>
      <c r="J9" s="4">
        <v>93.44</v>
      </c>
      <c r="K9" s="4">
        <v>34.94</v>
      </c>
      <c r="L9" s="6">
        <v>3760597500</v>
      </c>
      <c r="M9" s="6">
        <v>3719435806</v>
      </c>
      <c r="N9" s="6">
        <v>3551991124</v>
      </c>
      <c r="O9" s="6">
        <v>2825459374</v>
      </c>
      <c r="P9" s="6">
        <v>1530939273</v>
      </c>
      <c r="Q9" s="7">
        <f t="shared" si="1"/>
        <v>0.54183729806479253</v>
      </c>
      <c r="R9" s="6">
        <v>1177405340</v>
      </c>
      <c r="S9" s="6">
        <v>1171048223</v>
      </c>
      <c r="T9" s="7">
        <f t="shared" si="3"/>
        <v>0.31139951111492259</v>
      </c>
      <c r="U9" s="8">
        <v>1.7037634476652801</v>
      </c>
      <c r="V9" s="8">
        <v>2.6242182608052702</v>
      </c>
      <c r="W9" s="8">
        <v>3.9180397042646198</v>
      </c>
      <c r="X9" s="8">
        <v>1.2314269747115301</v>
      </c>
      <c r="Y9" s="8">
        <v>0.43485099086964701</v>
      </c>
    </row>
    <row r="10" spans="1:25" x14ac:dyDescent="0.15">
      <c r="A10" s="3" t="s">
        <v>35</v>
      </c>
      <c r="B10" s="1" t="s">
        <v>37</v>
      </c>
      <c r="C10" s="1" t="s">
        <v>14</v>
      </c>
      <c r="D10" s="1" t="str">
        <f t="shared" si="2"/>
        <v>CHR</v>
      </c>
      <c r="E10" s="3" t="s">
        <v>36</v>
      </c>
      <c r="F10" s="4">
        <v>29704852</v>
      </c>
      <c r="G10" s="4">
        <f t="shared" si="0"/>
        <v>14852426</v>
      </c>
      <c r="H10" s="5">
        <v>4.4557278</v>
      </c>
      <c r="I10" s="4">
        <v>96.38</v>
      </c>
      <c r="J10" s="4">
        <v>90.34</v>
      </c>
      <c r="K10" s="4">
        <v>34.85</v>
      </c>
      <c r="L10" s="6">
        <v>4455727800</v>
      </c>
      <c r="M10" s="6">
        <v>4440182026</v>
      </c>
      <c r="N10" s="6">
        <v>4210963073</v>
      </c>
      <c r="O10" s="6">
        <v>3347190156</v>
      </c>
      <c r="P10" s="6">
        <v>1885400188</v>
      </c>
      <c r="Q10" s="7">
        <f t="shared" si="1"/>
        <v>0.56327848139142289</v>
      </c>
      <c r="R10" s="6">
        <v>1402397227</v>
      </c>
      <c r="S10" s="6">
        <v>1397296505</v>
      </c>
      <c r="T10" s="7">
        <f t="shared" si="3"/>
        <v>0.31359557130038329</v>
      </c>
      <c r="U10" s="8">
        <v>2.0328760374967101</v>
      </c>
      <c r="V10" s="8">
        <v>3.0361070711441802</v>
      </c>
      <c r="W10" s="8">
        <v>4.5396277718973304</v>
      </c>
      <c r="X10" s="8">
        <v>1.6381618499311601</v>
      </c>
      <c r="Y10" s="8">
        <v>0.44780676734814201</v>
      </c>
    </row>
    <row r="11" spans="1:25" x14ac:dyDescent="0.15">
      <c r="A11" s="3" t="s">
        <v>38</v>
      </c>
      <c r="B11" s="1" t="s">
        <v>40</v>
      </c>
      <c r="C11" s="1" t="s">
        <v>10</v>
      </c>
      <c r="D11" s="1" t="str">
        <f t="shared" si="2"/>
        <v>REF</v>
      </c>
      <c r="E11" s="3" t="s">
        <v>39</v>
      </c>
      <c r="F11" s="4">
        <v>48598626</v>
      </c>
      <c r="G11" s="4">
        <f t="shared" si="0"/>
        <v>24299313</v>
      </c>
      <c r="H11" s="5">
        <v>7.2897939000000003</v>
      </c>
      <c r="I11" s="4">
        <v>97.57</v>
      </c>
      <c r="J11" s="4">
        <v>93.95</v>
      </c>
      <c r="K11" s="4">
        <v>34.71</v>
      </c>
      <c r="L11" s="6">
        <v>7289793900</v>
      </c>
      <c r="M11" s="6">
        <v>7256076085</v>
      </c>
      <c r="N11" s="6">
        <v>6970741158</v>
      </c>
      <c r="O11" s="6">
        <v>5563450217</v>
      </c>
      <c r="P11" s="6">
        <v>3105575154</v>
      </c>
      <c r="Q11" s="7">
        <f t="shared" si="1"/>
        <v>0.55821028909550141</v>
      </c>
      <c r="R11" s="6">
        <v>2176874108</v>
      </c>
      <c r="S11" s="6">
        <v>2172034663</v>
      </c>
      <c r="T11" s="7">
        <f t="shared" si="3"/>
        <v>0.29795556538299389</v>
      </c>
      <c r="U11" s="8">
        <v>3.1599228767255698</v>
      </c>
      <c r="V11" s="8">
        <v>4.5321415688483002</v>
      </c>
      <c r="W11" s="8">
        <v>6.6736566909252204</v>
      </c>
      <c r="X11" s="8">
        <v>2.60927206776209</v>
      </c>
      <c r="Y11" s="8">
        <v>0.473491973451316</v>
      </c>
    </row>
    <row r="12" spans="1:25" x14ac:dyDescent="0.15">
      <c r="A12" s="3" t="s">
        <v>41</v>
      </c>
      <c r="B12" s="1" t="s">
        <v>43</v>
      </c>
      <c r="C12" s="1" t="s">
        <v>10</v>
      </c>
      <c r="D12" s="1" t="str">
        <f t="shared" si="2"/>
        <v>REF</v>
      </c>
      <c r="E12" s="3" t="s">
        <v>42</v>
      </c>
      <c r="F12" s="4">
        <v>66099684</v>
      </c>
      <c r="G12" s="4">
        <f t="shared" si="0"/>
        <v>33049842</v>
      </c>
      <c r="H12" s="5">
        <v>9.9149525999999994</v>
      </c>
      <c r="I12" s="4">
        <v>97.74</v>
      </c>
      <c r="J12" s="4">
        <v>93.72</v>
      </c>
      <c r="K12" s="4">
        <v>34.86</v>
      </c>
      <c r="L12" s="6">
        <v>9914952600</v>
      </c>
      <c r="M12" s="6">
        <v>9865439082</v>
      </c>
      <c r="N12" s="6">
        <v>9536857850</v>
      </c>
      <c r="O12" s="6">
        <v>5010182043</v>
      </c>
      <c r="P12" s="6">
        <v>2710191334</v>
      </c>
      <c r="Q12" s="7">
        <f t="shared" si="1"/>
        <v>0.54093669865480376</v>
      </c>
      <c r="R12" s="6">
        <v>1691154693</v>
      </c>
      <c r="S12" s="6">
        <v>1683830874</v>
      </c>
      <c r="T12" s="7">
        <f t="shared" si="3"/>
        <v>0.16982742549873611</v>
      </c>
      <c r="U12" s="8">
        <v>2.4498004331929999</v>
      </c>
      <c r="V12" s="8">
        <v>3.6069636260564701</v>
      </c>
      <c r="W12" s="8">
        <v>5.2856325278780503</v>
      </c>
      <c r="X12" s="8">
        <v>1.9223848336757201</v>
      </c>
      <c r="Y12" s="8">
        <v>0.46348292664552798</v>
      </c>
    </row>
    <row r="13" spans="1:25" x14ac:dyDescent="0.15">
      <c r="A13" s="3" t="s">
        <v>44</v>
      </c>
      <c r="B13" s="1" t="s">
        <v>46</v>
      </c>
      <c r="C13" s="1" t="s">
        <v>14</v>
      </c>
      <c r="D13" s="1" t="str">
        <f t="shared" si="2"/>
        <v>CHR</v>
      </c>
      <c r="E13" s="3" t="s">
        <v>45</v>
      </c>
      <c r="F13" s="4">
        <v>42639808</v>
      </c>
      <c r="G13" s="4">
        <f t="shared" si="0"/>
        <v>21319904</v>
      </c>
      <c r="H13" s="5">
        <v>6.3959712</v>
      </c>
      <c r="I13" s="4">
        <v>97.61</v>
      </c>
      <c r="J13" s="4">
        <v>94.15</v>
      </c>
      <c r="K13" s="4">
        <v>34.9</v>
      </c>
      <c r="L13" s="6">
        <v>6395971200</v>
      </c>
      <c r="M13" s="6">
        <v>6357328516</v>
      </c>
      <c r="N13" s="6">
        <v>6104757128</v>
      </c>
      <c r="O13" s="6">
        <v>4883845754</v>
      </c>
      <c r="P13" s="6">
        <v>2696790274</v>
      </c>
      <c r="Q13" s="7">
        <f t="shared" si="1"/>
        <v>0.5521857998466182</v>
      </c>
      <c r="R13" s="6">
        <v>1877910266</v>
      </c>
      <c r="S13" s="6">
        <v>1869667628</v>
      </c>
      <c r="T13" s="7">
        <f t="shared" si="3"/>
        <v>0.29231958205190167</v>
      </c>
      <c r="U13" s="8">
        <v>2.7200793932753098</v>
      </c>
      <c r="V13" s="8">
        <v>3.9324918695961899</v>
      </c>
      <c r="W13" s="8">
        <v>5.8581519274325098</v>
      </c>
      <c r="X13" s="8">
        <v>2.1581712445841399</v>
      </c>
      <c r="Y13" s="8">
        <v>0.46432380501029302</v>
      </c>
    </row>
    <row r="14" spans="1:25" x14ac:dyDescent="0.15">
      <c r="A14" s="3" t="s">
        <v>47</v>
      </c>
      <c r="B14" s="1" t="s">
        <v>49</v>
      </c>
      <c r="C14" s="1" t="s">
        <v>14</v>
      </c>
      <c r="D14" s="1" t="str">
        <f t="shared" si="2"/>
        <v>CHR</v>
      </c>
      <c r="E14" s="3" t="s">
        <v>48</v>
      </c>
      <c r="F14" s="4">
        <v>22082254</v>
      </c>
      <c r="G14" s="4">
        <f t="shared" si="0"/>
        <v>11041127</v>
      </c>
      <c r="H14" s="5">
        <v>3.3123380999999998</v>
      </c>
      <c r="I14" s="4">
        <v>97.48</v>
      </c>
      <c r="J14" s="4">
        <v>93.43</v>
      </c>
      <c r="K14" s="4">
        <v>35.11</v>
      </c>
      <c r="L14" s="6">
        <v>3312338100</v>
      </c>
      <c r="M14" s="6">
        <v>3242079481</v>
      </c>
      <c r="N14" s="6">
        <v>3088604026</v>
      </c>
      <c r="O14" s="6">
        <v>2473089973</v>
      </c>
      <c r="P14" s="6">
        <v>1366520592</v>
      </c>
      <c r="Q14" s="7">
        <f t="shared" si="1"/>
        <v>0.55255595506795574</v>
      </c>
      <c r="R14" s="6">
        <v>1090028375</v>
      </c>
      <c r="S14" s="6">
        <v>1079502755</v>
      </c>
      <c r="T14" s="7">
        <f t="shared" si="3"/>
        <v>0.32590355284081657</v>
      </c>
      <c r="U14" s="8">
        <v>1.57049233648543</v>
      </c>
      <c r="V14" s="8">
        <v>2.4218185350620298</v>
      </c>
      <c r="W14" s="8">
        <v>3.65534011405548</v>
      </c>
      <c r="X14" s="8">
        <v>1.20719658520527</v>
      </c>
      <c r="Y14" s="8">
        <v>0.429643285571712</v>
      </c>
    </row>
    <row r="15" spans="1:25" x14ac:dyDescent="0.15">
      <c r="A15" s="3" t="s">
        <v>50</v>
      </c>
      <c r="B15" s="1" t="s">
        <v>52</v>
      </c>
      <c r="C15" s="1" t="s">
        <v>14</v>
      </c>
      <c r="D15" s="1" t="str">
        <f t="shared" si="2"/>
        <v>CHR</v>
      </c>
      <c r="E15" s="3" t="s">
        <v>51</v>
      </c>
      <c r="F15" s="4">
        <v>8821162</v>
      </c>
      <c r="G15" s="4">
        <f t="shared" si="0"/>
        <v>4410581</v>
      </c>
      <c r="H15" s="5">
        <v>1.3231743</v>
      </c>
      <c r="I15" s="4">
        <v>97.08</v>
      </c>
      <c r="J15" s="4">
        <v>92.51</v>
      </c>
      <c r="K15" s="4">
        <v>35.19</v>
      </c>
      <c r="L15" s="6">
        <v>1323174300</v>
      </c>
      <c r="M15" s="6">
        <v>1300934907</v>
      </c>
      <c r="N15" s="6">
        <v>1234392368</v>
      </c>
      <c r="O15" s="6">
        <v>985644156</v>
      </c>
      <c r="P15" s="6">
        <v>544660252</v>
      </c>
      <c r="Q15" s="7">
        <f t="shared" si="1"/>
        <v>0.55259319368398918</v>
      </c>
      <c r="R15" s="6">
        <v>464260266</v>
      </c>
      <c r="S15" s="6">
        <v>460769733</v>
      </c>
      <c r="T15" s="7">
        <f t="shared" si="3"/>
        <v>0.34823056418190712</v>
      </c>
      <c r="U15" s="8">
        <v>0.67040239913903898</v>
      </c>
      <c r="V15" s="8">
        <v>1.2029261382890299</v>
      </c>
      <c r="W15" s="8">
        <v>2.0272126386205902</v>
      </c>
      <c r="X15" s="8">
        <v>0.50970746758415497</v>
      </c>
      <c r="Y15" s="8">
        <v>0.33070156843273502</v>
      </c>
    </row>
    <row r="16" spans="1:25" x14ac:dyDescent="0.15">
      <c r="A16" s="3" t="s">
        <v>53</v>
      </c>
      <c r="B16" s="1" t="s">
        <v>55</v>
      </c>
      <c r="C16" s="1" t="s">
        <v>10</v>
      </c>
      <c r="D16" s="1" t="str">
        <f t="shared" si="2"/>
        <v>REF</v>
      </c>
      <c r="E16" s="3" t="s">
        <v>54</v>
      </c>
      <c r="F16" s="4">
        <v>22586598</v>
      </c>
      <c r="G16" s="4">
        <f t="shared" si="0"/>
        <v>11293299</v>
      </c>
      <c r="H16" s="5">
        <v>3.3879896999999999</v>
      </c>
      <c r="I16" s="4">
        <v>97.31</v>
      </c>
      <c r="J16" s="4">
        <v>92.8</v>
      </c>
      <c r="K16" s="4">
        <v>34.729999999999997</v>
      </c>
      <c r="L16" s="6">
        <v>3387989700</v>
      </c>
      <c r="M16" s="6">
        <v>3370869276</v>
      </c>
      <c r="N16" s="6">
        <v>3239313510</v>
      </c>
      <c r="O16" s="6">
        <v>2583166195</v>
      </c>
      <c r="P16" s="6">
        <v>1446248896</v>
      </c>
      <c r="Q16" s="7">
        <f t="shared" si="1"/>
        <v>0.55987450548066653</v>
      </c>
      <c r="R16" s="6">
        <v>1110582435</v>
      </c>
      <c r="S16" s="6">
        <v>1108062538</v>
      </c>
      <c r="T16" s="7">
        <f t="shared" si="3"/>
        <v>0.32705605273829491</v>
      </c>
      <c r="U16" s="8">
        <v>1.6120677389770799</v>
      </c>
      <c r="V16" s="8">
        <v>2.4649788165616999</v>
      </c>
      <c r="W16" s="8">
        <v>3.7324022236769898</v>
      </c>
      <c r="X16" s="8">
        <v>1.2211767885884901</v>
      </c>
      <c r="Y16" s="8">
        <v>0.43191157929102802</v>
      </c>
    </row>
    <row r="17" spans="1:25" x14ac:dyDescent="0.15">
      <c r="A17" s="3" t="s">
        <v>56</v>
      </c>
      <c r="B17" s="1" t="s">
        <v>58</v>
      </c>
      <c r="C17" s="1" t="s">
        <v>14</v>
      </c>
      <c r="D17" s="1" t="str">
        <f t="shared" si="2"/>
        <v>CHR</v>
      </c>
      <c r="E17" s="3" t="s">
        <v>57</v>
      </c>
      <c r="F17" s="4">
        <v>41278958</v>
      </c>
      <c r="G17" s="4">
        <f t="shared" si="0"/>
        <v>20639479</v>
      </c>
      <c r="H17" s="5">
        <v>6.1918436999999997</v>
      </c>
      <c r="I17" s="4">
        <v>97.67</v>
      </c>
      <c r="J17" s="4">
        <v>94.13</v>
      </c>
      <c r="K17" s="4">
        <v>34.86</v>
      </c>
      <c r="L17" s="6">
        <v>6191843700</v>
      </c>
      <c r="M17" s="6">
        <v>6158060409</v>
      </c>
      <c r="N17" s="6">
        <v>5924374680</v>
      </c>
      <c r="O17" s="6">
        <v>4713167754</v>
      </c>
      <c r="P17" s="6">
        <v>2627353578</v>
      </c>
      <c r="Q17" s="7">
        <f t="shared" si="1"/>
        <v>0.55744962096250483</v>
      </c>
      <c r="R17" s="6">
        <v>1916782615</v>
      </c>
      <c r="S17" s="6">
        <v>1910862880</v>
      </c>
      <c r="T17" s="7">
        <f t="shared" si="3"/>
        <v>0.30860967630691322</v>
      </c>
      <c r="U17" s="8">
        <v>2.7799102217785499</v>
      </c>
      <c r="V17" s="8">
        <v>4.0020383121152001</v>
      </c>
      <c r="W17" s="8">
        <v>5.9577602178411899</v>
      </c>
      <c r="X17" s="8">
        <v>2.1748000117131898</v>
      </c>
      <c r="Y17" s="8">
        <v>0.46660324016640597</v>
      </c>
    </row>
    <row r="18" spans="1:25" x14ac:dyDescent="0.15">
      <c r="A18" s="3" t="s">
        <v>59</v>
      </c>
      <c r="B18" s="1" t="s">
        <v>61</v>
      </c>
      <c r="C18" s="1" t="s">
        <v>14</v>
      </c>
      <c r="D18" s="1" t="str">
        <f t="shared" si="2"/>
        <v>CHR</v>
      </c>
      <c r="E18" s="3" t="s">
        <v>60</v>
      </c>
      <c r="F18" s="4">
        <v>22974676</v>
      </c>
      <c r="G18" s="4">
        <f t="shared" si="0"/>
        <v>11487338</v>
      </c>
      <c r="H18" s="5">
        <v>3.4462014000000001</v>
      </c>
      <c r="I18" s="4">
        <v>97.48</v>
      </c>
      <c r="J18" s="4">
        <v>93.76</v>
      </c>
      <c r="K18" s="4">
        <v>34.96</v>
      </c>
      <c r="L18" s="6">
        <v>3446201400</v>
      </c>
      <c r="M18" s="6">
        <v>3416697874</v>
      </c>
      <c r="N18" s="6">
        <v>3269770062</v>
      </c>
      <c r="O18" s="6">
        <v>2617450898</v>
      </c>
      <c r="P18" s="6">
        <v>1464369587</v>
      </c>
      <c r="Q18" s="7">
        <f t="shared" si="1"/>
        <v>0.55946401444203897</v>
      </c>
      <c r="R18" s="6">
        <v>1137824751</v>
      </c>
      <c r="S18" s="6">
        <v>1133673072</v>
      </c>
      <c r="T18" s="7">
        <f t="shared" si="3"/>
        <v>0.32896309310303223</v>
      </c>
      <c r="U18" s="8">
        <v>1.6493303013623399</v>
      </c>
      <c r="V18" s="8">
        <v>2.51557152503135</v>
      </c>
      <c r="W18" s="8">
        <v>3.79110686767961</v>
      </c>
      <c r="X18" s="8">
        <v>1.23255880519197</v>
      </c>
      <c r="Y18" s="8">
        <v>0.43505244218366901</v>
      </c>
    </row>
    <row r="19" spans="1:25" x14ac:dyDescent="0.15">
      <c r="A19" s="3" t="s">
        <v>62</v>
      </c>
      <c r="B19" s="1" t="s">
        <v>64</v>
      </c>
      <c r="C19" s="1" t="s">
        <v>10</v>
      </c>
      <c r="D19" s="1" t="str">
        <f t="shared" si="2"/>
        <v>REF</v>
      </c>
      <c r="E19" s="3" t="s">
        <v>63</v>
      </c>
      <c r="F19" s="4">
        <v>36407754</v>
      </c>
      <c r="G19" s="4">
        <f t="shared" si="0"/>
        <v>18203877</v>
      </c>
      <c r="H19" s="5">
        <v>5.4611631000000003</v>
      </c>
      <c r="I19" s="4">
        <v>97.69</v>
      </c>
      <c r="J19" s="4">
        <v>94.19</v>
      </c>
      <c r="K19" s="4">
        <v>34.81</v>
      </c>
      <c r="L19" s="6">
        <v>5461163100</v>
      </c>
      <c r="M19" s="6">
        <v>5436203826</v>
      </c>
      <c r="N19" s="6">
        <v>5232596686</v>
      </c>
      <c r="O19" s="6">
        <v>4181909080</v>
      </c>
      <c r="P19" s="6">
        <v>2350866785</v>
      </c>
      <c r="Q19" s="7">
        <f t="shared" si="1"/>
        <v>0.56215157719306519</v>
      </c>
      <c r="R19" s="6">
        <v>1770743761</v>
      </c>
      <c r="S19" s="6">
        <v>1766942538</v>
      </c>
      <c r="T19" s="7">
        <f t="shared" si="3"/>
        <v>0.32354692684421016</v>
      </c>
      <c r="U19" s="8">
        <v>2.5705646178176398</v>
      </c>
      <c r="V19" s="8">
        <v>3.7197163775561499</v>
      </c>
      <c r="W19" s="8">
        <v>5.5552863551873397</v>
      </c>
      <c r="X19" s="8">
        <v>2.1200998558471502</v>
      </c>
      <c r="Y19" s="8">
        <v>0.46272405299422897</v>
      </c>
    </row>
    <row r="20" spans="1:25" x14ac:dyDescent="0.15">
      <c r="A20" s="3" t="s">
        <v>65</v>
      </c>
      <c r="B20" s="1" t="s">
        <v>67</v>
      </c>
      <c r="C20" s="1" t="s">
        <v>14</v>
      </c>
      <c r="D20" s="1" t="str">
        <f t="shared" si="2"/>
        <v>CHR</v>
      </c>
      <c r="E20" s="3" t="s">
        <v>66</v>
      </c>
      <c r="F20" s="4">
        <v>35577386</v>
      </c>
      <c r="G20" s="4">
        <f t="shared" si="0"/>
        <v>17788693</v>
      </c>
      <c r="H20" s="5">
        <v>5.3366078999999997</v>
      </c>
      <c r="I20" s="4">
        <v>97.67</v>
      </c>
      <c r="J20" s="4">
        <v>94.23</v>
      </c>
      <c r="K20" s="4">
        <v>34.770000000000003</v>
      </c>
      <c r="L20" s="6">
        <v>5336607900</v>
      </c>
      <c r="M20" s="6">
        <v>5307991119</v>
      </c>
      <c r="N20" s="6">
        <v>5105025575</v>
      </c>
      <c r="O20" s="6">
        <v>4065434705</v>
      </c>
      <c r="P20" s="6">
        <v>2288713025</v>
      </c>
      <c r="Q20" s="7">
        <f t="shared" si="1"/>
        <v>0.56296883139831411</v>
      </c>
      <c r="R20" s="6">
        <v>1674707445</v>
      </c>
      <c r="S20" s="6">
        <v>1671184623</v>
      </c>
      <c r="T20" s="7">
        <f t="shared" si="3"/>
        <v>0.31315484560894946</v>
      </c>
      <c r="U20" s="8">
        <v>2.43119220231732</v>
      </c>
      <c r="V20" s="8">
        <v>3.5603014907086199</v>
      </c>
      <c r="W20" s="8">
        <v>5.2906987306185798</v>
      </c>
      <c r="X20" s="8">
        <v>1.9113143740296401</v>
      </c>
      <c r="Y20" s="8">
        <v>0.45952195089996101</v>
      </c>
    </row>
    <row r="21" spans="1:25" x14ac:dyDescent="0.15">
      <c r="A21" s="3" t="s">
        <v>68</v>
      </c>
      <c r="B21" s="1" t="s">
        <v>70</v>
      </c>
      <c r="C21" s="1" t="s">
        <v>14</v>
      </c>
      <c r="D21" s="1" t="str">
        <f t="shared" si="2"/>
        <v>CHR</v>
      </c>
      <c r="E21" s="3" t="s">
        <v>69</v>
      </c>
      <c r="F21" s="4">
        <v>44731412</v>
      </c>
      <c r="G21" s="4">
        <f t="shared" si="0"/>
        <v>22365706</v>
      </c>
      <c r="H21" s="5">
        <v>6.7097118</v>
      </c>
      <c r="I21" s="4">
        <v>97.69</v>
      </c>
      <c r="J21" s="4">
        <v>94.2</v>
      </c>
      <c r="K21" s="4">
        <v>34.869999999999997</v>
      </c>
      <c r="L21" s="6">
        <v>6709711800</v>
      </c>
      <c r="M21" s="6">
        <v>6675433219</v>
      </c>
      <c r="N21" s="6">
        <v>6424809846</v>
      </c>
      <c r="O21" s="6">
        <v>5157045570</v>
      </c>
      <c r="P21" s="6">
        <v>2914334555</v>
      </c>
      <c r="Q21" s="7">
        <f t="shared" si="1"/>
        <v>0.5651170840826989</v>
      </c>
      <c r="R21" s="6">
        <v>2167575915</v>
      </c>
      <c r="S21" s="6">
        <v>2161195982</v>
      </c>
      <c r="T21" s="7">
        <f t="shared" si="3"/>
        <v>0.32209967378926768</v>
      </c>
      <c r="U21" s="8">
        <v>3.1440477458792802</v>
      </c>
      <c r="V21" s="8">
        <v>4.4875710724495903</v>
      </c>
      <c r="W21" s="8">
        <v>6.68520480962066</v>
      </c>
      <c r="X21" s="8">
        <v>2.5675940578579599</v>
      </c>
      <c r="Y21" s="8">
        <v>0.47029939028286299</v>
      </c>
    </row>
    <row r="22" spans="1:25" x14ac:dyDescent="0.15">
      <c r="A22" s="3" t="s">
        <v>71</v>
      </c>
      <c r="B22" s="1" t="s">
        <v>73</v>
      </c>
      <c r="C22" s="1" t="s">
        <v>14</v>
      </c>
      <c r="D22" s="1" t="str">
        <f t="shared" si="2"/>
        <v>CHR</v>
      </c>
      <c r="E22" s="3" t="s">
        <v>72</v>
      </c>
      <c r="F22" s="4">
        <v>58982710</v>
      </c>
      <c r="G22" s="4">
        <f t="shared" si="0"/>
        <v>29491355</v>
      </c>
      <c r="H22" s="5">
        <v>8.8474065</v>
      </c>
      <c r="I22" s="4">
        <v>97.58</v>
      </c>
      <c r="J22" s="4">
        <v>94.06</v>
      </c>
      <c r="K22" s="4">
        <v>35.03</v>
      </c>
      <c r="L22" s="6">
        <v>8847406500</v>
      </c>
      <c r="M22" s="6">
        <v>8801398162</v>
      </c>
      <c r="N22" s="6">
        <v>8455508904</v>
      </c>
      <c r="O22" s="6">
        <v>6644291171</v>
      </c>
      <c r="P22" s="6">
        <v>3675978322</v>
      </c>
      <c r="Q22" s="7">
        <f t="shared" si="1"/>
        <v>0.5532536469871091</v>
      </c>
      <c r="R22" s="6">
        <v>2370059302</v>
      </c>
      <c r="S22" s="6">
        <v>2362668358</v>
      </c>
      <c r="T22" s="7">
        <f t="shared" si="3"/>
        <v>0.2670464342290591</v>
      </c>
      <c r="U22" s="8">
        <v>3.4374056146940801</v>
      </c>
      <c r="V22" s="8">
        <v>4.8686443744406196</v>
      </c>
      <c r="W22" s="8">
        <v>7.2418636047824796</v>
      </c>
      <c r="X22" s="8">
        <v>2.8539391525750699</v>
      </c>
      <c r="Y22" s="8">
        <v>0.47465760228148601</v>
      </c>
    </row>
    <row r="23" spans="1:25" x14ac:dyDescent="0.15">
      <c r="A23" s="3" t="s">
        <v>74</v>
      </c>
      <c r="B23" s="1" t="s">
        <v>76</v>
      </c>
      <c r="C23" s="1" t="s">
        <v>10</v>
      </c>
      <c r="D23" s="1" t="str">
        <f t="shared" si="2"/>
        <v>REF</v>
      </c>
      <c r="E23" s="3" t="s">
        <v>75</v>
      </c>
      <c r="F23" s="4">
        <v>37660952</v>
      </c>
      <c r="G23" s="4">
        <f t="shared" si="0"/>
        <v>18830476</v>
      </c>
      <c r="H23" s="5">
        <v>5.6491427999999999</v>
      </c>
      <c r="I23" s="4">
        <v>97.46</v>
      </c>
      <c r="J23" s="4">
        <v>93.42</v>
      </c>
      <c r="K23" s="4">
        <v>34.86</v>
      </c>
      <c r="L23" s="6">
        <v>5649142800</v>
      </c>
      <c r="M23" s="6">
        <v>5620348738</v>
      </c>
      <c r="N23" s="6">
        <v>5404833631</v>
      </c>
      <c r="O23" s="6">
        <v>4326431695</v>
      </c>
      <c r="P23" s="6">
        <v>2374120084</v>
      </c>
      <c r="Q23" s="7">
        <f t="shared" si="1"/>
        <v>0.54874784842754809</v>
      </c>
      <c r="R23" s="6">
        <v>1706924368</v>
      </c>
      <c r="S23" s="6">
        <v>1703012216</v>
      </c>
      <c r="T23" s="7">
        <f t="shared" si="3"/>
        <v>0.30146382845907171</v>
      </c>
      <c r="U23" s="8">
        <v>2.47760721771485</v>
      </c>
      <c r="V23" s="8">
        <v>3.6088729134461199</v>
      </c>
      <c r="W23" s="8">
        <v>5.3519176892434697</v>
      </c>
      <c r="X23" s="8">
        <v>1.9322641669047</v>
      </c>
      <c r="Y23" s="8">
        <v>0.46293821422101</v>
      </c>
    </row>
    <row r="24" spans="1:25" x14ac:dyDescent="0.15">
      <c r="A24" s="3" t="s">
        <v>77</v>
      </c>
      <c r="B24" s="1" t="s">
        <v>79</v>
      </c>
      <c r="C24" s="1" t="s">
        <v>10</v>
      </c>
      <c r="D24" s="1" t="str">
        <f t="shared" si="2"/>
        <v>REF</v>
      </c>
      <c r="E24" s="3" t="s">
        <v>78</v>
      </c>
      <c r="F24" s="4">
        <v>39207846</v>
      </c>
      <c r="G24" s="4">
        <f t="shared" si="0"/>
        <v>19603923</v>
      </c>
      <c r="H24" s="5">
        <v>5.8811768999999998</v>
      </c>
      <c r="I24" s="4">
        <v>97.69</v>
      </c>
      <c r="J24" s="4">
        <v>94.3</v>
      </c>
      <c r="K24" s="4">
        <v>34.76</v>
      </c>
      <c r="L24" s="6">
        <v>5881176900</v>
      </c>
      <c r="M24" s="6">
        <v>5850636752</v>
      </c>
      <c r="N24" s="6">
        <v>5627896258</v>
      </c>
      <c r="O24" s="6">
        <v>4497470026</v>
      </c>
      <c r="P24" s="6">
        <v>2511670474</v>
      </c>
      <c r="Q24" s="7">
        <f t="shared" si="1"/>
        <v>0.55846297128829381</v>
      </c>
      <c r="R24" s="6">
        <v>1683533174</v>
      </c>
      <c r="S24" s="6">
        <v>1679885582</v>
      </c>
      <c r="T24" s="7">
        <f t="shared" si="3"/>
        <v>0.28563765561957505</v>
      </c>
      <c r="U24" s="8">
        <v>2.4438938564808099</v>
      </c>
      <c r="V24" s="8">
        <v>3.57840404264791</v>
      </c>
      <c r="W24" s="8">
        <v>5.3037362746083803</v>
      </c>
      <c r="X24" s="8">
        <v>1.9315977391574499</v>
      </c>
      <c r="Y24" s="8">
        <v>0.46078721300351</v>
      </c>
    </row>
    <row r="25" spans="1:25" x14ac:dyDescent="0.15">
      <c r="A25" s="3" t="s">
        <v>80</v>
      </c>
      <c r="B25" s="1" t="s">
        <v>82</v>
      </c>
      <c r="C25" s="1" t="s">
        <v>10</v>
      </c>
      <c r="D25" s="1" t="str">
        <f t="shared" si="2"/>
        <v>REF</v>
      </c>
      <c r="E25" s="3" t="s">
        <v>81</v>
      </c>
      <c r="F25" s="4">
        <v>36437476</v>
      </c>
      <c r="G25" s="4">
        <f t="shared" si="0"/>
        <v>18218738</v>
      </c>
      <c r="H25" s="5">
        <v>5.4656213999999999</v>
      </c>
      <c r="I25" s="4">
        <v>97.31</v>
      </c>
      <c r="J25" s="4">
        <v>92.96</v>
      </c>
      <c r="K25" s="4">
        <v>34.880000000000003</v>
      </c>
      <c r="L25" s="6">
        <v>5465621400</v>
      </c>
      <c r="M25" s="6">
        <v>5442323620</v>
      </c>
      <c r="N25" s="6">
        <v>5225569501</v>
      </c>
      <c r="O25" s="6">
        <v>4166864408</v>
      </c>
      <c r="P25" s="6">
        <v>2301373171</v>
      </c>
      <c r="Q25" s="7">
        <f t="shared" si="1"/>
        <v>0.55230334987180607</v>
      </c>
      <c r="R25" s="6">
        <v>1693504843</v>
      </c>
      <c r="S25" s="6">
        <v>1690359824</v>
      </c>
      <c r="T25" s="7">
        <f t="shared" si="3"/>
        <v>0.30927129786194119</v>
      </c>
      <c r="U25" s="8">
        <v>2.4591500424650898</v>
      </c>
      <c r="V25" s="8">
        <v>3.5992038928885099</v>
      </c>
      <c r="W25" s="8">
        <v>5.3434647179037</v>
      </c>
      <c r="X25" s="8">
        <v>1.91594551584897</v>
      </c>
      <c r="Y25" s="8">
        <v>0.46021638998147002</v>
      </c>
    </row>
    <row r="26" spans="1:25" x14ac:dyDescent="0.15">
      <c r="A26" s="3" t="s">
        <v>83</v>
      </c>
      <c r="B26" s="1" t="s">
        <v>85</v>
      </c>
      <c r="C26" s="1" t="s">
        <v>10</v>
      </c>
      <c r="D26" s="1" t="str">
        <f t="shared" si="2"/>
        <v>REF</v>
      </c>
      <c r="E26" s="3" t="s">
        <v>84</v>
      </c>
      <c r="F26" s="4">
        <v>21347800</v>
      </c>
      <c r="G26" s="4">
        <f t="shared" si="0"/>
        <v>10673900</v>
      </c>
      <c r="H26" s="5">
        <v>3.2021700000000002</v>
      </c>
      <c r="I26" s="4">
        <v>95.32</v>
      </c>
      <c r="J26" s="4">
        <v>87.78</v>
      </c>
      <c r="K26" s="4">
        <v>34.78</v>
      </c>
      <c r="L26" s="6">
        <v>3202170000</v>
      </c>
      <c r="M26" s="6">
        <v>3198147428</v>
      </c>
      <c r="N26" s="6">
        <v>2976259374</v>
      </c>
      <c r="O26" s="6">
        <v>2371922387</v>
      </c>
      <c r="P26" s="6">
        <v>1342000810</v>
      </c>
      <c r="Q26" s="7">
        <f t="shared" si="1"/>
        <v>0.56578613927471655</v>
      </c>
      <c r="R26" s="6">
        <v>1084782976</v>
      </c>
      <c r="S26" s="6">
        <v>1082654684</v>
      </c>
      <c r="T26" s="7">
        <f t="shared" si="3"/>
        <v>0.33810031447424715</v>
      </c>
      <c r="U26" s="8">
        <v>1.57517315799325</v>
      </c>
      <c r="V26" s="8">
        <v>2.42192905353473</v>
      </c>
      <c r="W26" s="8">
        <v>3.6836201343825401</v>
      </c>
      <c r="X26" s="8">
        <v>1.2006180976218399</v>
      </c>
      <c r="Y26" s="8">
        <v>0.42761552508935902</v>
      </c>
    </row>
    <row r="27" spans="1:25" x14ac:dyDescent="0.15">
      <c r="A27" s="3" t="s">
        <v>86</v>
      </c>
      <c r="B27" s="1" t="s">
        <v>88</v>
      </c>
      <c r="C27" s="1" t="s">
        <v>14</v>
      </c>
      <c r="D27" s="1" t="str">
        <f t="shared" si="2"/>
        <v>CHR</v>
      </c>
      <c r="E27" s="3" t="s">
        <v>87</v>
      </c>
      <c r="F27" s="4">
        <v>30383534</v>
      </c>
      <c r="G27" s="4">
        <f t="shared" si="0"/>
        <v>15191767</v>
      </c>
      <c r="H27" s="5">
        <v>4.5575301000000001</v>
      </c>
      <c r="I27" s="4">
        <v>97.51</v>
      </c>
      <c r="J27" s="4">
        <v>93.77</v>
      </c>
      <c r="K27" s="4">
        <v>35.130000000000003</v>
      </c>
      <c r="L27" s="6">
        <v>4557530100</v>
      </c>
      <c r="M27" s="6">
        <v>4523222599</v>
      </c>
      <c r="N27" s="6">
        <v>4337136923</v>
      </c>
      <c r="O27" s="6">
        <v>3456890808</v>
      </c>
      <c r="P27" s="6">
        <v>1910817372</v>
      </c>
      <c r="Q27" s="7">
        <f t="shared" si="1"/>
        <v>0.55275606842366887</v>
      </c>
      <c r="R27" s="6">
        <v>1427225219</v>
      </c>
      <c r="S27" s="6">
        <v>1420710265</v>
      </c>
      <c r="T27" s="7">
        <f t="shared" si="3"/>
        <v>0.31172811453291333</v>
      </c>
      <c r="U27" s="8">
        <v>2.0669502051574402</v>
      </c>
      <c r="V27" s="8">
        <v>3.0607507452060601</v>
      </c>
      <c r="W27" s="8">
        <v>4.5526811922561796</v>
      </c>
      <c r="X27" s="8">
        <v>1.66884199569504</v>
      </c>
      <c r="Y27" s="8">
        <v>0.45400723614778998</v>
      </c>
    </row>
    <row r="28" spans="1:25" x14ac:dyDescent="0.15">
      <c r="A28" s="3" t="s">
        <v>89</v>
      </c>
      <c r="B28" s="1" t="s">
        <v>91</v>
      </c>
      <c r="C28" s="1" t="s">
        <v>14</v>
      </c>
      <c r="D28" s="1" t="str">
        <f t="shared" si="2"/>
        <v>CHR</v>
      </c>
      <c r="E28" s="3" t="s">
        <v>90</v>
      </c>
      <c r="F28" s="4">
        <v>45821980</v>
      </c>
      <c r="G28" s="4">
        <f t="shared" si="0"/>
        <v>22910990</v>
      </c>
      <c r="H28" s="5">
        <v>6.873297</v>
      </c>
      <c r="I28" s="4">
        <v>97.72</v>
      </c>
      <c r="J28" s="4">
        <v>94.3</v>
      </c>
      <c r="K28" s="4">
        <v>34.89</v>
      </c>
      <c r="L28" s="6">
        <v>6873297000</v>
      </c>
      <c r="M28" s="6">
        <v>6836682039</v>
      </c>
      <c r="N28" s="6">
        <v>6579462537</v>
      </c>
      <c r="O28" s="6">
        <v>5256102456</v>
      </c>
      <c r="P28" s="6">
        <v>2905005718</v>
      </c>
      <c r="Q28" s="7">
        <f t="shared" si="1"/>
        <v>0.55269198846834655</v>
      </c>
      <c r="R28" s="6">
        <v>2107161457</v>
      </c>
      <c r="S28" s="6">
        <v>2100637404</v>
      </c>
      <c r="T28" s="7">
        <f t="shared" si="3"/>
        <v>0.30562296435029651</v>
      </c>
      <c r="U28" s="8">
        <v>3.0560686738811298</v>
      </c>
      <c r="V28" s="8">
        <v>4.3994996995797298</v>
      </c>
      <c r="W28" s="8">
        <v>6.4846699721787999</v>
      </c>
      <c r="X28" s="8">
        <v>2.4098064572239699</v>
      </c>
      <c r="Y28" s="8">
        <v>0.471275899466638</v>
      </c>
    </row>
    <row r="29" spans="1:25" x14ac:dyDescent="0.15">
      <c r="A29" s="3" t="s">
        <v>92</v>
      </c>
      <c r="B29" s="1" t="s">
        <v>94</v>
      </c>
      <c r="C29" s="1" t="s">
        <v>10</v>
      </c>
      <c r="D29" s="1" t="str">
        <f t="shared" si="2"/>
        <v>REF</v>
      </c>
      <c r="E29" s="3" t="s">
        <v>93</v>
      </c>
      <c r="F29" s="4">
        <v>32823858</v>
      </c>
      <c r="G29" s="4">
        <f t="shared" si="0"/>
        <v>16411929</v>
      </c>
      <c r="H29" s="5">
        <v>4.9235787000000002</v>
      </c>
      <c r="I29" s="4">
        <v>92.03</v>
      </c>
      <c r="J29" s="4">
        <v>83.32</v>
      </c>
      <c r="K29" s="4">
        <v>35.729999999999997</v>
      </c>
      <c r="L29" s="6">
        <v>4923578700</v>
      </c>
      <c r="M29" s="6">
        <v>4901412705</v>
      </c>
      <c r="N29" s="6">
        <v>4122992973</v>
      </c>
      <c r="O29" s="6">
        <v>3303313162</v>
      </c>
      <c r="P29" s="6">
        <v>1793458100</v>
      </c>
      <c r="Q29" s="7">
        <f t="shared" si="1"/>
        <v>0.54292705899980309</v>
      </c>
      <c r="R29" s="6">
        <v>1426858052</v>
      </c>
      <c r="S29" s="6">
        <v>1423399996</v>
      </c>
      <c r="T29" s="7">
        <f t="shared" si="3"/>
        <v>0.28909865825847364</v>
      </c>
      <c r="U29" s="8">
        <v>2.0714075626538602</v>
      </c>
      <c r="V29" s="8">
        <v>3.0865399718561499</v>
      </c>
      <c r="W29" s="8">
        <v>4.6111684593828102</v>
      </c>
      <c r="X29" s="8">
        <v>1.6460542013856101</v>
      </c>
      <c r="Y29" s="8">
        <v>0.44921533032261501</v>
      </c>
    </row>
    <row r="30" spans="1:25" x14ac:dyDescent="0.15">
      <c r="A30" s="3" t="s">
        <v>95</v>
      </c>
      <c r="B30" s="1" t="s">
        <v>97</v>
      </c>
      <c r="C30" s="1" t="s">
        <v>10</v>
      </c>
      <c r="D30" s="1" t="str">
        <f t="shared" si="2"/>
        <v>REF</v>
      </c>
      <c r="E30" s="3" t="s">
        <v>96</v>
      </c>
      <c r="F30" s="4">
        <v>35551498</v>
      </c>
      <c r="G30" s="4">
        <f t="shared" si="0"/>
        <v>17775749</v>
      </c>
      <c r="H30" s="5">
        <v>5.3327247</v>
      </c>
      <c r="I30" s="4">
        <v>97.7</v>
      </c>
      <c r="J30" s="4">
        <v>94.32</v>
      </c>
      <c r="K30" s="4">
        <v>34.840000000000003</v>
      </c>
      <c r="L30" s="6">
        <v>5332724700</v>
      </c>
      <c r="M30" s="6">
        <v>5305227113</v>
      </c>
      <c r="N30" s="6">
        <v>5104988819</v>
      </c>
      <c r="O30" s="6">
        <v>4065810857</v>
      </c>
      <c r="P30" s="6">
        <v>2276182008</v>
      </c>
      <c r="Q30" s="7">
        <f t="shared" si="1"/>
        <v>0.55983470162689863</v>
      </c>
      <c r="R30" s="6">
        <v>1663406344</v>
      </c>
      <c r="S30" s="6">
        <v>1659639746</v>
      </c>
      <c r="T30" s="7">
        <f t="shared" si="3"/>
        <v>0.31121796818050629</v>
      </c>
      <c r="U30" s="8">
        <v>2.41441418135335</v>
      </c>
      <c r="V30" s="8">
        <v>3.5383475978832299</v>
      </c>
      <c r="W30" s="8">
        <v>5.2628077655093302</v>
      </c>
      <c r="X30" s="8">
        <v>1.9034722789263401</v>
      </c>
      <c r="Y30" s="8">
        <v>0.45876921387435599</v>
      </c>
    </row>
    <row r="31" spans="1:25" x14ac:dyDescent="0.15">
      <c r="A31" s="3" t="s">
        <v>98</v>
      </c>
      <c r="B31" s="1" t="s">
        <v>100</v>
      </c>
      <c r="C31" s="1" t="s">
        <v>14</v>
      </c>
      <c r="D31" s="1" t="str">
        <f t="shared" si="2"/>
        <v>CHR</v>
      </c>
      <c r="E31" s="3" t="s">
        <v>99</v>
      </c>
      <c r="F31" s="4">
        <v>78900780</v>
      </c>
      <c r="G31" s="4">
        <f t="shared" si="0"/>
        <v>39450390</v>
      </c>
      <c r="H31" s="5">
        <v>11.835117</v>
      </c>
      <c r="I31" s="4">
        <v>97.66</v>
      </c>
      <c r="J31" s="4">
        <v>94.02</v>
      </c>
      <c r="K31" s="4">
        <v>34.82</v>
      </c>
      <c r="L31" s="6">
        <v>11835117000</v>
      </c>
      <c r="M31" s="6">
        <v>11781093014</v>
      </c>
      <c r="N31" s="6">
        <v>11347663515</v>
      </c>
      <c r="O31" s="6">
        <v>8916632798</v>
      </c>
      <c r="P31" s="6">
        <v>4890568464</v>
      </c>
      <c r="Q31" s="7">
        <f t="shared" si="1"/>
        <v>0.54847705123586044</v>
      </c>
      <c r="R31" s="6">
        <v>2520686222</v>
      </c>
      <c r="S31" s="6">
        <v>2511769731</v>
      </c>
      <c r="T31" s="7">
        <f t="shared" si="3"/>
        <v>0.21223024081637723</v>
      </c>
      <c r="U31" s="8">
        <v>3.6542622718015201</v>
      </c>
      <c r="V31" s="8">
        <v>5.1849342920293999</v>
      </c>
      <c r="W31" s="8">
        <v>7.6217754128864703</v>
      </c>
      <c r="X31" s="8">
        <v>3.0936900411103601</v>
      </c>
      <c r="Y31" s="8">
        <v>0.47945026897814702</v>
      </c>
    </row>
    <row r="32" spans="1:25" x14ac:dyDescent="0.15">
      <c r="A32" s="3" t="s">
        <v>101</v>
      </c>
      <c r="B32" s="1" t="s">
        <v>103</v>
      </c>
      <c r="C32" s="1" t="s">
        <v>14</v>
      </c>
      <c r="D32" s="1" t="str">
        <f t="shared" si="2"/>
        <v>CHR</v>
      </c>
      <c r="E32" s="3" t="s">
        <v>102</v>
      </c>
      <c r="F32" s="4">
        <v>38409298</v>
      </c>
      <c r="G32" s="4">
        <f t="shared" si="0"/>
        <v>19204649</v>
      </c>
      <c r="H32" s="5">
        <v>5.7613947000000003</v>
      </c>
      <c r="I32" s="4">
        <v>97.68</v>
      </c>
      <c r="J32" s="4">
        <v>94.23</v>
      </c>
      <c r="K32" s="4">
        <v>34.76</v>
      </c>
      <c r="L32" s="6">
        <v>5761394700</v>
      </c>
      <c r="M32" s="6">
        <v>5733733940</v>
      </c>
      <c r="N32" s="6">
        <v>5515613990</v>
      </c>
      <c r="O32" s="6">
        <v>4418900361</v>
      </c>
      <c r="P32" s="6">
        <v>2496791510</v>
      </c>
      <c r="Q32" s="7">
        <f t="shared" si="1"/>
        <v>0.56502552807843232</v>
      </c>
      <c r="R32" s="6">
        <v>1804317907</v>
      </c>
      <c r="S32" s="6">
        <v>1800653357</v>
      </c>
      <c r="T32" s="7">
        <f t="shared" si="3"/>
        <v>0.31253775357553615</v>
      </c>
      <c r="U32" s="8">
        <v>2.6195933669714799</v>
      </c>
      <c r="V32" s="8">
        <v>3.7784229489129499</v>
      </c>
      <c r="W32" s="8">
        <v>5.6471792852228804</v>
      </c>
      <c r="X32" s="8">
        <v>2.1276498774027099</v>
      </c>
      <c r="Y32" s="8">
        <v>0.46387643010104102</v>
      </c>
    </row>
    <row r="33" spans="1:25" x14ac:dyDescent="0.15">
      <c r="A33" s="3" t="s">
        <v>104</v>
      </c>
      <c r="B33" s="1" t="s">
        <v>106</v>
      </c>
      <c r="C33" s="1" t="s">
        <v>10</v>
      </c>
      <c r="D33" s="1" t="str">
        <f t="shared" si="2"/>
        <v>REF</v>
      </c>
      <c r="E33" s="3" t="s">
        <v>105</v>
      </c>
      <c r="F33" s="4">
        <v>15165356</v>
      </c>
      <c r="G33" s="4">
        <f t="shared" si="0"/>
        <v>7582678</v>
      </c>
      <c r="H33" s="5">
        <v>2.2748034000000001</v>
      </c>
      <c r="I33" s="4">
        <v>97.41</v>
      </c>
      <c r="J33" s="4">
        <v>93.89</v>
      </c>
      <c r="K33" s="4">
        <v>34.950000000000003</v>
      </c>
      <c r="L33" s="6">
        <v>2274803400</v>
      </c>
      <c r="M33" s="6">
        <v>2259026484</v>
      </c>
      <c r="N33" s="6">
        <v>2161639963</v>
      </c>
      <c r="O33" s="6">
        <v>1719290196</v>
      </c>
      <c r="P33" s="6">
        <v>963016081</v>
      </c>
      <c r="Q33" s="7">
        <f t="shared" si="1"/>
        <v>0.5601242205885294</v>
      </c>
      <c r="R33" s="6">
        <v>657024654</v>
      </c>
      <c r="S33" s="6">
        <v>655885700</v>
      </c>
      <c r="T33" s="7">
        <f t="shared" si="3"/>
        <v>0.28832632305719252</v>
      </c>
      <c r="U33" s="8">
        <v>0.95411551648493798</v>
      </c>
      <c r="V33" s="8">
        <v>1.65180347887812</v>
      </c>
      <c r="W33" s="8">
        <v>2.5748960773178799</v>
      </c>
      <c r="X33" s="8">
        <v>0.702319709890878</v>
      </c>
      <c r="Y33" s="8">
        <v>0.37054525224896401</v>
      </c>
    </row>
    <row r="34" spans="1:25" x14ac:dyDescent="0.15">
      <c r="A34" s="3" t="s">
        <v>107</v>
      </c>
      <c r="B34" s="1" t="s">
        <v>109</v>
      </c>
      <c r="C34" s="1" t="s">
        <v>10</v>
      </c>
      <c r="D34" s="1" t="str">
        <f t="shared" si="2"/>
        <v>REF</v>
      </c>
      <c r="E34" s="3" t="s">
        <v>108</v>
      </c>
      <c r="F34" s="4">
        <v>16417896</v>
      </c>
      <c r="G34" s="4">
        <f t="shared" si="0"/>
        <v>8208948</v>
      </c>
      <c r="H34" s="5">
        <v>2.4626844000000001</v>
      </c>
      <c r="I34" s="4">
        <v>97.5</v>
      </c>
      <c r="J34" s="4">
        <v>93.82</v>
      </c>
      <c r="K34" s="4">
        <v>34.85</v>
      </c>
      <c r="L34" s="6">
        <v>2462684400</v>
      </c>
      <c r="M34" s="6">
        <v>2449388569</v>
      </c>
      <c r="N34" s="6">
        <v>2350922583</v>
      </c>
      <c r="O34" s="6">
        <v>1875132187</v>
      </c>
      <c r="P34" s="6">
        <v>1053589502</v>
      </c>
      <c r="Q34" s="7">
        <f t="shared" ref="Q34:Q65" si="4">P34/O34</f>
        <v>0.56187478904387234</v>
      </c>
      <c r="R34" s="6">
        <v>671366843</v>
      </c>
      <c r="S34" s="6">
        <v>670132046</v>
      </c>
      <c r="T34" s="7">
        <f t="shared" ref="T34:T65" si="5">S34/L34</f>
        <v>0.27211446420012242</v>
      </c>
      <c r="U34" s="8">
        <v>0.97483461662298199</v>
      </c>
      <c r="V34" s="8">
        <v>1.6730054692966601</v>
      </c>
      <c r="W34" s="8">
        <v>2.60243319063783</v>
      </c>
      <c r="X34" s="8">
        <v>0.71270276857654902</v>
      </c>
      <c r="Y34" s="8">
        <v>0.37458583764227998</v>
      </c>
    </row>
    <row r="35" spans="1:25" x14ac:dyDescent="0.15">
      <c r="A35" s="3" t="s">
        <v>110</v>
      </c>
      <c r="B35" s="1" t="s">
        <v>112</v>
      </c>
      <c r="C35" s="1" t="s">
        <v>14</v>
      </c>
      <c r="D35" s="1" t="str">
        <f t="shared" si="2"/>
        <v>CHR</v>
      </c>
      <c r="E35" s="3" t="s">
        <v>111</v>
      </c>
      <c r="F35" s="4">
        <v>9391840</v>
      </c>
      <c r="G35" s="4">
        <f t="shared" si="0"/>
        <v>4695920</v>
      </c>
      <c r="H35" s="5">
        <v>1.408776</v>
      </c>
      <c r="I35" s="4">
        <v>97.06</v>
      </c>
      <c r="J35" s="4">
        <v>93.06</v>
      </c>
      <c r="K35" s="4">
        <v>35.64</v>
      </c>
      <c r="L35" s="6">
        <v>1408776000</v>
      </c>
      <c r="M35" s="6">
        <v>1396398089</v>
      </c>
      <c r="N35" s="6">
        <v>1329787437</v>
      </c>
      <c r="O35" s="6">
        <v>1064783866</v>
      </c>
      <c r="P35" s="6">
        <v>585060607</v>
      </c>
      <c r="Q35" s="7">
        <f t="shared" si="4"/>
        <v>0.54946419238850486</v>
      </c>
      <c r="R35" s="6">
        <v>443781855</v>
      </c>
      <c r="S35" s="6">
        <v>442917962</v>
      </c>
      <c r="T35" s="7">
        <f t="shared" si="5"/>
        <v>0.31439913939476538</v>
      </c>
      <c r="U35" s="8">
        <v>0.64434451642822099</v>
      </c>
      <c r="V35" s="8">
        <v>1.2096819856777601</v>
      </c>
      <c r="W35" s="8">
        <v>2.02351665835016</v>
      </c>
      <c r="X35" s="8">
        <v>0.48255147216354199</v>
      </c>
      <c r="Y35" s="8">
        <v>0.318428076077241</v>
      </c>
    </row>
    <row r="36" spans="1:25" x14ac:dyDescent="0.15">
      <c r="A36" s="3" t="s">
        <v>113</v>
      </c>
      <c r="B36" s="1" t="s">
        <v>115</v>
      </c>
      <c r="C36" s="1" t="s">
        <v>10</v>
      </c>
      <c r="D36" s="1" t="str">
        <f t="shared" si="2"/>
        <v>REF</v>
      </c>
      <c r="E36" s="3" t="s">
        <v>114</v>
      </c>
      <c r="F36" s="4">
        <v>33639648</v>
      </c>
      <c r="G36" s="4">
        <f t="shared" si="0"/>
        <v>16819824</v>
      </c>
      <c r="H36" s="5">
        <v>5.0459471999999996</v>
      </c>
      <c r="I36" s="4">
        <v>97.47</v>
      </c>
      <c r="J36" s="4">
        <v>93.78</v>
      </c>
      <c r="K36" s="4">
        <v>34.880000000000003</v>
      </c>
      <c r="L36" s="6">
        <v>5045947200</v>
      </c>
      <c r="M36" s="6">
        <v>4989587667</v>
      </c>
      <c r="N36" s="6">
        <v>4767263844</v>
      </c>
      <c r="O36" s="6">
        <v>3809605108</v>
      </c>
      <c r="P36" s="6">
        <v>2068668681</v>
      </c>
      <c r="Q36" s="7">
        <f t="shared" si="4"/>
        <v>0.54301394038345041</v>
      </c>
      <c r="R36" s="6">
        <v>1466617516</v>
      </c>
      <c r="S36" s="6">
        <v>1458763861</v>
      </c>
      <c r="T36" s="7">
        <f t="shared" si="5"/>
        <v>0.28909614056207328</v>
      </c>
      <c r="U36" s="8">
        <v>2.1223696526654701</v>
      </c>
      <c r="V36" s="8">
        <v>3.1479282527143502</v>
      </c>
      <c r="W36" s="8">
        <v>4.7109783103948999</v>
      </c>
      <c r="X36" s="8">
        <v>1.6739146104134499</v>
      </c>
      <c r="Y36" s="8">
        <v>0.45051569182215101</v>
      </c>
    </row>
    <row r="37" spans="1:25" x14ac:dyDescent="0.15">
      <c r="A37" s="3" t="s">
        <v>116</v>
      </c>
      <c r="B37" s="1" t="s">
        <v>118</v>
      </c>
      <c r="C37" s="1" t="s">
        <v>10</v>
      </c>
      <c r="D37" s="1" t="str">
        <f t="shared" si="2"/>
        <v>REF</v>
      </c>
      <c r="E37" s="3" t="s">
        <v>117</v>
      </c>
      <c r="F37" s="4">
        <v>32180096</v>
      </c>
      <c r="G37" s="4">
        <f t="shared" si="0"/>
        <v>16090048</v>
      </c>
      <c r="H37" s="5">
        <v>4.8270144000000004</v>
      </c>
      <c r="I37" s="4">
        <v>96.85</v>
      </c>
      <c r="J37" s="4">
        <v>91.59</v>
      </c>
      <c r="K37" s="4">
        <v>34.82</v>
      </c>
      <c r="L37" s="6">
        <v>4827014400</v>
      </c>
      <c r="M37" s="6">
        <v>4808392232</v>
      </c>
      <c r="N37" s="6">
        <v>4597313144</v>
      </c>
      <c r="O37" s="6">
        <v>3654903039</v>
      </c>
      <c r="P37" s="6">
        <v>2038340702</v>
      </c>
      <c r="Q37" s="7">
        <f t="shared" si="4"/>
        <v>0.55770034943463243</v>
      </c>
      <c r="R37" s="6">
        <v>1532134364</v>
      </c>
      <c r="S37" s="6">
        <v>1529390880</v>
      </c>
      <c r="T37" s="7">
        <f t="shared" si="5"/>
        <v>0.3168399249026479</v>
      </c>
      <c r="U37" s="8">
        <v>2.2250449033932198</v>
      </c>
      <c r="V37" s="8">
        <v>3.2787670719331699</v>
      </c>
      <c r="W37" s="8">
        <v>4.88255692879551</v>
      </c>
      <c r="X37" s="8">
        <v>1.69538606851746</v>
      </c>
      <c r="Y37" s="8">
        <v>0.45571304868370599</v>
      </c>
    </row>
    <row r="38" spans="1:25" x14ac:dyDescent="0.15">
      <c r="A38" s="3" t="s">
        <v>119</v>
      </c>
      <c r="B38" s="1" t="s">
        <v>121</v>
      </c>
      <c r="C38" s="1" t="s">
        <v>10</v>
      </c>
      <c r="D38" s="1" t="str">
        <f t="shared" si="2"/>
        <v>REF</v>
      </c>
      <c r="E38" s="3" t="s">
        <v>120</v>
      </c>
      <c r="F38" s="4">
        <v>13517702</v>
      </c>
      <c r="G38" s="4">
        <f t="shared" si="0"/>
        <v>6758851</v>
      </c>
      <c r="H38" s="5">
        <v>2.0276553000000002</v>
      </c>
      <c r="I38" s="4">
        <v>97.55</v>
      </c>
      <c r="J38" s="4">
        <v>93.99</v>
      </c>
      <c r="K38" s="4">
        <v>34.880000000000003</v>
      </c>
      <c r="L38" s="6">
        <v>2027655300</v>
      </c>
      <c r="M38" s="6">
        <v>2016703327</v>
      </c>
      <c r="N38" s="6">
        <v>1935967533</v>
      </c>
      <c r="O38" s="6">
        <v>1547257234</v>
      </c>
      <c r="P38" s="6">
        <v>870945374</v>
      </c>
      <c r="Q38" s="7">
        <f t="shared" si="4"/>
        <v>0.56289630118478406</v>
      </c>
      <c r="R38" s="6">
        <v>638621200</v>
      </c>
      <c r="S38" s="6">
        <v>637476344</v>
      </c>
      <c r="T38" s="7">
        <f t="shared" si="5"/>
        <v>0.31439088488067968</v>
      </c>
      <c r="U38" s="8">
        <v>0.92734886665052796</v>
      </c>
      <c r="V38" s="8">
        <v>1.60015788858348</v>
      </c>
      <c r="W38" s="8">
        <v>2.5146993965442999</v>
      </c>
      <c r="X38" s="8">
        <v>0.69570600562461704</v>
      </c>
      <c r="Y38" s="8">
        <v>0.36877126066246702</v>
      </c>
    </row>
    <row r="39" spans="1:25" x14ac:dyDescent="0.15">
      <c r="A39" s="3" t="s">
        <v>122</v>
      </c>
      <c r="B39" s="1" t="s">
        <v>124</v>
      </c>
      <c r="C39" s="1" t="s">
        <v>10</v>
      </c>
      <c r="D39" s="1" t="str">
        <f t="shared" si="2"/>
        <v>REF</v>
      </c>
      <c r="E39" s="3" t="s">
        <v>123</v>
      </c>
      <c r="F39" s="4">
        <v>46516832</v>
      </c>
      <c r="G39" s="4">
        <f t="shared" si="0"/>
        <v>23258416</v>
      </c>
      <c r="H39" s="5">
        <v>6.9775248000000003</v>
      </c>
      <c r="I39" s="4">
        <v>97.61</v>
      </c>
      <c r="J39" s="4">
        <v>94.07</v>
      </c>
      <c r="K39" s="4">
        <v>34.85</v>
      </c>
      <c r="L39" s="6">
        <v>6977524800</v>
      </c>
      <c r="M39" s="6">
        <v>6940201688</v>
      </c>
      <c r="N39" s="6">
        <v>6668690900</v>
      </c>
      <c r="O39" s="6">
        <v>5328472088</v>
      </c>
      <c r="P39" s="6">
        <v>2940746372</v>
      </c>
      <c r="Q39" s="7">
        <f t="shared" si="4"/>
        <v>0.55189298610059645</v>
      </c>
      <c r="R39" s="6">
        <v>2173580204</v>
      </c>
      <c r="S39" s="6">
        <v>2168037383</v>
      </c>
      <c r="T39" s="7">
        <f t="shared" si="5"/>
        <v>0.31071725936395095</v>
      </c>
      <c r="U39" s="8">
        <v>3.1541442082011999</v>
      </c>
      <c r="V39" s="8">
        <v>4.4971163650665504</v>
      </c>
      <c r="W39" s="8">
        <v>6.68141138340473</v>
      </c>
      <c r="X39" s="8">
        <v>2.6007909826579501</v>
      </c>
      <c r="Y39" s="8">
        <v>0.472077533803403</v>
      </c>
    </row>
    <row r="40" spans="1:25" x14ac:dyDescent="0.15">
      <c r="A40" s="3" t="s">
        <v>125</v>
      </c>
      <c r="B40" s="1" t="s">
        <v>127</v>
      </c>
      <c r="C40" s="1" t="s">
        <v>10</v>
      </c>
      <c r="D40" s="1" t="str">
        <f t="shared" si="2"/>
        <v>REF</v>
      </c>
      <c r="E40" s="3" t="s">
        <v>126</v>
      </c>
      <c r="F40" s="4">
        <v>6057896</v>
      </c>
      <c r="G40" s="4">
        <f t="shared" si="0"/>
        <v>3028948</v>
      </c>
      <c r="H40" s="5">
        <v>0.90868439999999995</v>
      </c>
      <c r="I40" s="4">
        <v>96.8</v>
      </c>
      <c r="J40" s="4">
        <v>92.25</v>
      </c>
      <c r="K40" s="4">
        <v>35.17</v>
      </c>
      <c r="L40" s="6">
        <v>908684400</v>
      </c>
      <c r="M40" s="6">
        <v>900986199</v>
      </c>
      <c r="N40" s="6">
        <v>855455133</v>
      </c>
      <c r="O40" s="6">
        <v>682867916</v>
      </c>
      <c r="P40" s="6">
        <v>375141940</v>
      </c>
      <c r="Q40" s="7">
        <f t="shared" si="4"/>
        <v>0.54936237478757166</v>
      </c>
      <c r="R40" s="6">
        <v>227325972</v>
      </c>
      <c r="S40" s="6">
        <v>226897073</v>
      </c>
      <c r="T40" s="7">
        <f t="shared" si="5"/>
        <v>0.24969843545239689</v>
      </c>
      <c r="U40" s="8">
        <v>0.33006820206638499</v>
      </c>
      <c r="V40" s="8">
        <v>0.743378905315349</v>
      </c>
      <c r="W40" s="8">
        <v>1.51165282731697</v>
      </c>
      <c r="X40" s="8">
        <v>0.15326490394071801</v>
      </c>
      <c r="Y40" s="8">
        <v>0.21834921094443199</v>
      </c>
    </row>
    <row r="41" spans="1:25" x14ac:dyDescent="0.15">
      <c r="A41" s="3" t="s">
        <v>128</v>
      </c>
      <c r="B41" s="1" t="s">
        <v>130</v>
      </c>
      <c r="C41" s="1" t="s">
        <v>14</v>
      </c>
      <c r="D41" s="1" t="str">
        <f t="shared" si="2"/>
        <v>CHR</v>
      </c>
      <c r="E41" s="3" t="s">
        <v>129</v>
      </c>
      <c r="F41" s="4">
        <v>46574630</v>
      </c>
      <c r="G41" s="4">
        <f t="shared" si="0"/>
        <v>23287315</v>
      </c>
      <c r="H41" s="5">
        <v>6.9861944999999999</v>
      </c>
      <c r="I41" s="4">
        <v>97.67</v>
      </c>
      <c r="J41" s="4">
        <v>94.2</v>
      </c>
      <c r="K41" s="4">
        <v>34.75</v>
      </c>
      <c r="L41" s="6">
        <v>6986194500</v>
      </c>
      <c r="M41" s="6">
        <v>6947816771</v>
      </c>
      <c r="N41" s="6">
        <v>6681225794</v>
      </c>
      <c r="O41" s="6">
        <v>5328885206</v>
      </c>
      <c r="P41" s="6">
        <v>2950369409</v>
      </c>
      <c r="Q41" s="7">
        <f t="shared" si="4"/>
        <v>0.5536560265321655</v>
      </c>
      <c r="R41" s="6">
        <v>2019005291</v>
      </c>
      <c r="S41" s="6">
        <v>2013390206</v>
      </c>
      <c r="T41" s="7">
        <f t="shared" si="5"/>
        <v>0.28819555567770122</v>
      </c>
      <c r="U41" s="8">
        <v>2.9292123154023701</v>
      </c>
      <c r="V41" s="8">
        <v>4.2043802942073398</v>
      </c>
      <c r="W41" s="8">
        <v>6.25936704343294</v>
      </c>
      <c r="X41" s="8">
        <v>2.3830818014604098</v>
      </c>
      <c r="Y41" s="8">
        <v>0.46797260730627499</v>
      </c>
    </row>
    <row r="42" spans="1:25" x14ac:dyDescent="0.15">
      <c r="A42" s="3" t="s">
        <v>131</v>
      </c>
      <c r="B42" s="1" t="s">
        <v>133</v>
      </c>
      <c r="C42" s="1" t="s">
        <v>10</v>
      </c>
      <c r="D42" s="1" t="str">
        <f t="shared" si="2"/>
        <v>REF</v>
      </c>
      <c r="E42" s="3" t="s">
        <v>132</v>
      </c>
      <c r="F42" s="4">
        <v>15248358</v>
      </c>
      <c r="G42" s="4">
        <f t="shared" si="0"/>
        <v>7624179</v>
      </c>
      <c r="H42" s="5">
        <v>2.2872536999999999</v>
      </c>
      <c r="I42" s="4">
        <v>97.56</v>
      </c>
      <c r="J42" s="4">
        <v>93.98</v>
      </c>
      <c r="K42" s="4">
        <v>35.04</v>
      </c>
      <c r="L42" s="6">
        <v>2287253700</v>
      </c>
      <c r="M42" s="6">
        <v>2241362768</v>
      </c>
      <c r="N42" s="6">
        <v>2137258474</v>
      </c>
      <c r="O42" s="6">
        <v>1706828918</v>
      </c>
      <c r="P42" s="6">
        <v>958967743</v>
      </c>
      <c r="Q42" s="7">
        <f t="shared" si="4"/>
        <v>0.56184174810190324</v>
      </c>
      <c r="R42" s="6">
        <v>764419392</v>
      </c>
      <c r="S42" s="6">
        <v>758737116</v>
      </c>
      <c r="T42" s="7">
        <f t="shared" si="5"/>
        <v>0.33172407415932914</v>
      </c>
      <c r="U42" s="8">
        <v>1.1038177642506599</v>
      </c>
      <c r="V42" s="8">
        <v>1.79986451623915</v>
      </c>
      <c r="W42" s="8">
        <v>2.7972527879647799</v>
      </c>
      <c r="X42" s="8">
        <v>0.77499749852493605</v>
      </c>
      <c r="Y42" s="8">
        <v>0.39460779840874399</v>
      </c>
    </row>
    <row r="43" spans="1:25" x14ac:dyDescent="0.15">
      <c r="A43" s="3" t="s">
        <v>134</v>
      </c>
      <c r="B43" s="1" t="s">
        <v>136</v>
      </c>
      <c r="C43" s="1" t="s">
        <v>14</v>
      </c>
      <c r="D43" s="1" t="str">
        <f t="shared" si="2"/>
        <v>CHR</v>
      </c>
      <c r="E43" s="3" t="s">
        <v>135</v>
      </c>
      <c r="F43" s="4">
        <v>62984446</v>
      </c>
      <c r="G43" s="4">
        <f t="shared" si="0"/>
        <v>31492223</v>
      </c>
      <c r="H43" s="5">
        <v>9.4476668999999998</v>
      </c>
      <c r="I43" s="4">
        <v>96.89</v>
      </c>
      <c r="J43" s="4">
        <v>91.66</v>
      </c>
      <c r="K43" s="4">
        <v>34.71</v>
      </c>
      <c r="L43" s="6">
        <v>9447666900</v>
      </c>
      <c r="M43" s="6">
        <v>9415456463</v>
      </c>
      <c r="N43" s="6">
        <v>9005418583</v>
      </c>
      <c r="O43" s="6">
        <v>7163117460</v>
      </c>
      <c r="P43" s="6">
        <v>3957959384</v>
      </c>
      <c r="Q43" s="7">
        <f t="shared" si="4"/>
        <v>0.55254704478907146</v>
      </c>
      <c r="R43" s="6">
        <v>2668134679</v>
      </c>
      <c r="S43" s="6">
        <v>2662927625</v>
      </c>
      <c r="T43" s="7">
        <f t="shared" si="5"/>
        <v>0.28186087138614085</v>
      </c>
      <c r="U43" s="8">
        <v>3.8740731796655399</v>
      </c>
      <c r="V43" s="8">
        <v>5.4673915394530601</v>
      </c>
      <c r="W43" s="8">
        <v>8.0844665563378708</v>
      </c>
      <c r="X43" s="8">
        <v>3.0931007787420501</v>
      </c>
      <c r="Y43" s="8">
        <v>0.47919960490528601</v>
      </c>
    </row>
    <row r="44" spans="1:25" x14ac:dyDescent="0.15">
      <c r="A44" s="3" t="s">
        <v>137</v>
      </c>
      <c r="B44" s="1" t="s">
        <v>139</v>
      </c>
      <c r="C44" s="1" t="s">
        <v>10</v>
      </c>
      <c r="D44" s="1" t="str">
        <f t="shared" si="2"/>
        <v>REF</v>
      </c>
      <c r="E44" s="3" t="s">
        <v>138</v>
      </c>
      <c r="F44" s="4">
        <v>39268742</v>
      </c>
      <c r="G44" s="4">
        <f t="shared" si="0"/>
        <v>19634371</v>
      </c>
      <c r="H44" s="5">
        <v>5.8903112999999996</v>
      </c>
      <c r="I44" s="4">
        <v>97.65</v>
      </c>
      <c r="J44" s="4">
        <v>94.03</v>
      </c>
      <c r="K44" s="4">
        <v>34.840000000000003</v>
      </c>
      <c r="L44" s="6">
        <v>5890311300</v>
      </c>
      <c r="M44" s="6">
        <v>5864358011</v>
      </c>
      <c r="N44" s="6">
        <v>5642520950</v>
      </c>
      <c r="O44" s="6">
        <v>4510340827</v>
      </c>
      <c r="P44" s="6">
        <v>2539763700</v>
      </c>
      <c r="Q44" s="7">
        <f t="shared" si="4"/>
        <v>0.56309795587871214</v>
      </c>
      <c r="R44" s="6">
        <v>1913644755</v>
      </c>
      <c r="S44" s="6">
        <v>1909334396</v>
      </c>
      <c r="T44" s="7">
        <f t="shared" si="5"/>
        <v>0.32414830027744035</v>
      </c>
      <c r="U44" s="8">
        <v>2.7777013519752298</v>
      </c>
      <c r="V44" s="8">
        <v>4.0098797990406903</v>
      </c>
      <c r="W44" s="8">
        <v>5.95580860211847</v>
      </c>
      <c r="X44" s="8">
        <v>2.1581326151645701</v>
      </c>
      <c r="Y44" s="8">
        <v>0.46638526143853898</v>
      </c>
    </row>
    <row r="45" spans="1:25" x14ac:dyDescent="0.15">
      <c r="A45" s="3" t="s">
        <v>140</v>
      </c>
      <c r="B45" s="1" t="s">
        <v>142</v>
      </c>
      <c r="C45" s="1" t="s">
        <v>14</v>
      </c>
      <c r="D45" s="1" t="str">
        <f t="shared" si="2"/>
        <v>CHR</v>
      </c>
      <c r="E45" s="3" t="s">
        <v>141</v>
      </c>
      <c r="F45" s="4">
        <v>42930848</v>
      </c>
      <c r="G45" s="4">
        <f t="shared" si="0"/>
        <v>21465424</v>
      </c>
      <c r="H45" s="5">
        <v>6.4396272000000003</v>
      </c>
      <c r="I45" s="4">
        <v>97.8</v>
      </c>
      <c r="J45" s="4">
        <v>94.41</v>
      </c>
      <c r="K45" s="4">
        <v>34.78</v>
      </c>
      <c r="L45" s="6">
        <v>6439627200</v>
      </c>
      <c r="M45" s="6">
        <v>6412299396</v>
      </c>
      <c r="N45" s="6">
        <v>6186613989</v>
      </c>
      <c r="O45" s="6">
        <v>4930361261</v>
      </c>
      <c r="P45" s="6">
        <v>2778927817</v>
      </c>
      <c r="Q45" s="7">
        <f t="shared" si="4"/>
        <v>0.5636357398354952</v>
      </c>
      <c r="R45" s="6">
        <v>2035545168</v>
      </c>
      <c r="S45" s="6">
        <v>2031512521</v>
      </c>
      <c r="T45" s="7">
        <f t="shared" si="5"/>
        <v>0.3154705168336453</v>
      </c>
      <c r="U45" s="8">
        <v>2.9554754756914199</v>
      </c>
      <c r="V45" s="8">
        <v>4.2952292560455598</v>
      </c>
      <c r="W45" s="8">
        <v>6.2980414391197304</v>
      </c>
      <c r="X45" s="8">
        <v>2.3519053849372402</v>
      </c>
      <c r="Y45" s="8">
        <v>0.46926897897682601</v>
      </c>
    </row>
    <row r="46" spans="1:25" x14ac:dyDescent="0.15">
      <c r="A46" s="3" t="s">
        <v>143</v>
      </c>
      <c r="B46" s="1" t="s">
        <v>145</v>
      </c>
      <c r="C46" s="1" t="s">
        <v>14</v>
      </c>
      <c r="D46" s="1" t="str">
        <f t="shared" si="2"/>
        <v>CHR</v>
      </c>
      <c r="E46" s="3" t="s">
        <v>144</v>
      </c>
      <c r="F46" s="4">
        <v>30859314</v>
      </c>
      <c r="G46" s="4">
        <f t="shared" si="0"/>
        <v>15429657</v>
      </c>
      <c r="H46" s="5">
        <v>4.6288970999999997</v>
      </c>
      <c r="I46" s="4">
        <v>97.67</v>
      </c>
      <c r="J46" s="4">
        <v>94.14</v>
      </c>
      <c r="K46" s="4">
        <v>34.85</v>
      </c>
      <c r="L46" s="6">
        <v>4628897100</v>
      </c>
      <c r="M46" s="6">
        <v>4605797474</v>
      </c>
      <c r="N46" s="6">
        <v>4431240889</v>
      </c>
      <c r="O46" s="6">
        <v>3526018096</v>
      </c>
      <c r="P46" s="6">
        <v>1974506905</v>
      </c>
      <c r="Q46" s="7">
        <f t="shared" si="4"/>
        <v>0.55998206794228544</v>
      </c>
      <c r="R46" s="6">
        <v>1495465112</v>
      </c>
      <c r="S46" s="6">
        <v>1492067056</v>
      </c>
      <c r="T46" s="7">
        <f t="shared" si="5"/>
        <v>0.32233748639605747</v>
      </c>
      <c r="U46" s="8">
        <v>2.1706837653265598</v>
      </c>
      <c r="V46" s="8">
        <v>3.2187306047282598</v>
      </c>
      <c r="W46" s="8">
        <v>4.8011127757618697</v>
      </c>
      <c r="X46" s="8">
        <v>1.68110760195303</v>
      </c>
      <c r="Y46" s="8">
        <v>0.45212097001423301</v>
      </c>
    </row>
    <row r="47" spans="1:25" x14ac:dyDescent="0.15">
      <c r="A47" s="3" t="s">
        <v>146</v>
      </c>
      <c r="B47" s="1" t="s">
        <v>148</v>
      </c>
      <c r="C47" s="1" t="s">
        <v>14</v>
      </c>
      <c r="D47" s="1" t="str">
        <f t="shared" si="2"/>
        <v>CHR</v>
      </c>
      <c r="E47" s="3" t="s">
        <v>147</v>
      </c>
      <c r="F47" s="4">
        <v>44810906</v>
      </c>
      <c r="G47" s="4">
        <f t="shared" si="0"/>
        <v>22405453</v>
      </c>
      <c r="H47" s="5">
        <v>6.7216358999999999</v>
      </c>
      <c r="I47" s="4">
        <v>97.67</v>
      </c>
      <c r="J47" s="4">
        <v>94.24</v>
      </c>
      <c r="K47" s="4">
        <v>34.94</v>
      </c>
      <c r="L47" s="6">
        <v>6721635900</v>
      </c>
      <c r="M47" s="6">
        <v>6690345512</v>
      </c>
      <c r="N47" s="6">
        <v>6436113069</v>
      </c>
      <c r="O47" s="6">
        <v>5134767489</v>
      </c>
      <c r="P47" s="6">
        <v>2820118838</v>
      </c>
      <c r="Q47" s="7">
        <f t="shared" si="4"/>
        <v>0.54922035789184687</v>
      </c>
      <c r="R47" s="6">
        <v>1936576427</v>
      </c>
      <c r="S47" s="6">
        <v>1931509381</v>
      </c>
      <c r="T47" s="7">
        <f t="shared" si="5"/>
        <v>0.28735703774136295</v>
      </c>
      <c r="U47" s="8">
        <v>2.81015666697171</v>
      </c>
      <c r="V47" s="8">
        <v>4.0637093502908304</v>
      </c>
      <c r="W47" s="8">
        <v>6.0330525700864897</v>
      </c>
      <c r="X47" s="8">
        <v>2.1780479714021102</v>
      </c>
      <c r="Y47" s="8">
        <v>0.46579349911635498</v>
      </c>
    </row>
    <row r="48" spans="1:25" x14ac:dyDescent="0.15">
      <c r="A48" s="3" t="s">
        <v>149</v>
      </c>
      <c r="B48" s="1" t="s">
        <v>151</v>
      </c>
      <c r="C48" s="1" t="s">
        <v>14</v>
      </c>
      <c r="D48" s="1" t="str">
        <f t="shared" si="2"/>
        <v>CHR</v>
      </c>
      <c r="E48" s="3" t="s">
        <v>150</v>
      </c>
      <c r="F48" s="4">
        <v>48184490</v>
      </c>
      <c r="G48" s="4">
        <f t="shared" si="0"/>
        <v>24092245</v>
      </c>
      <c r="H48" s="5">
        <v>7.2276734999999999</v>
      </c>
      <c r="I48" s="4">
        <v>97.64</v>
      </c>
      <c r="J48" s="4">
        <v>94.09</v>
      </c>
      <c r="K48" s="4">
        <v>34.840000000000003</v>
      </c>
      <c r="L48" s="6">
        <v>7227673500</v>
      </c>
      <c r="M48" s="6">
        <v>7190184557</v>
      </c>
      <c r="N48" s="6">
        <v>6913798172</v>
      </c>
      <c r="O48" s="6">
        <v>5531443211</v>
      </c>
      <c r="P48" s="6">
        <v>3108457205</v>
      </c>
      <c r="Q48" s="7">
        <f t="shared" si="4"/>
        <v>0.56196133385558855</v>
      </c>
      <c r="R48" s="6">
        <v>2271994866</v>
      </c>
      <c r="S48" s="6">
        <v>2266498952</v>
      </c>
      <c r="T48" s="7">
        <f t="shared" si="5"/>
        <v>0.31358623933413704</v>
      </c>
      <c r="U48" s="8">
        <v>3.2973594496878702</v>
      </c>
      <c r="V48" s="8">
        <v>4.6562651337735002</v>
      </c>
      <c r="W48" s="8">
        <v>6.9261225022725501</v>
      </c>
      <c r="X48" s="8">
        <v>2.6452123157791099</v>
      </c>
      <c r="Y48" s="8">
        <v>0.47607581999952497</v>
      </c>
    </row>
    <row r="49" spans="1:25" x14ac:dyDescent="0.15">
      <c r="A49" s="3" t="s">
        <v>152</v>
      </c>
      <c r="B49" s="1" t="s">
        <v>154</v>
      </c>
      <c r="C49" s="1" t="s">
        <v>10</v>
      </c>
      <c r="D49" s="1" t="str">
        <f t="shared" si="2"/>
        <v>REF</v>
      </c>
      <c r="E49" s="3" t="s">
        <v>153</v>
      </c>
      <c r="F49" s="4">
        <v>41356088</v>
      </c>
      <c r="G49" s="4">
        <f t="shared" si="0"/>
        <v>20678044</v>
      </c>
      <c r="H49" s="5">
        <v>6.2034132</v>
      </c>
      <c r="I49" s="4">
        <v>97.72</v>
      </c>
      <c r="J49" s="4">
        <v>94.3</v>
      </c>
      <c r="K49" s="4">
        <v>34.799999999999997</v>
      </c>
      <c r="L49" s="6">
        <v>6203413200</v>
      </c>
      <c r="M49" s="6">
        <v>6175937157</v>
      </c>
      <c r="N49" s="6">
        <v>5947021045</v>
      </c>
      <c r="O49" s="6">
        <v>4755587279</v>
      </c>
      <c r="P49" s="6">
        <v>2693066601</v>
      </c>
      <c r="Q49" s="7">
        <f t="shared" si="4"/>
        <v>0.56629527395958035</v>
      </c>
      <c r="R49" s="6">
        <v>1965014061</v>
      </c>
      <c r="S49" s="6">
        <v>1960941394</v>
      </c>
      <c r="T49" s="7">
        <f t="shared" si="5"/>
        <v>0.31610684808163353</v>
      </c>
      <c r="U49" s="8">
        <v>2.85274267912936</v>
      </c>
      <c r="V49" s="8">
        <v>4.1111956682655402</v>
      </c>
      <c r="W49" s="8">
        <v>6.0593448887963097</v>
      </c>
      <c r="X49" s="8">
        <v>2.3236270768032301</v>
      </c>
      <c r="Y49" s="8">
        <v>0.47080051251135002</v>
      </c>
    </row>
    <row r="50" spans="1:25" x14ac:dyDescent="0.15">
      <c r="A50" s="3" t="s">
        <v>155</v>
      </c>
      <c r="B50" s="1" t="s">
        <v>157</v>
      </c>
      <c r="C50" s="1" t="s">
        <v>14</v>
      </c>
      <c r="D50" s="1" t="str">
        <f t="shared" si="2"/>
        <v>CHR</v>
      </c>
      <c r="E50" s="3" t="s">
        <v>156</v>
      </c>
      <c r="F50" s="4">
        <v>35393070</v>
      </c>
      <c r="G50" s="4">
        <f t="shared" si="0"/>
        <v>17696535</v>
      </c>
      <c r="H50" s="5">
        <v>5.3089605000000004</v>
      </c>
      <c r="I50" s="4">
        <v>96.85</v>
      </c>
      <c r="J50" s="4">
        <v>91.61</v>
      </c>
      <c r="K50" s="4">
        <v>34.92</v>
      </c>
      <c r="L50" s="6">
        <v>5308960500</v>
      </c>
      <c r="M50" s="6">
        <v>5271446001</v>
      </c>
      <c r="N50" s="6">
        <v>5029181989</v>
      </c>
      <c r="O50" s="6">
        <v>4015878746</v>
      </c>
      <c r="P50" s="6">
        <v>2222642553</v>
      </c>
      <c r="Q50" s="7">
        <f t="shared" si="4"/>
        <v>0.55346356142198128</v>
      </c>
      <c r="R50" s="6">
        <v>1613234584</v>
      </c>
      <c r="S50" s="6">
        <v>1606490005</v>
      </c>
      <c r="T50" s="7">
        <f t="shared" si="5"/>
        <v>0.30259972832723092</v>
      </c>
      <c r="U50" s="8">
        <v>2.3372280480294898</v>
      </c>
      <c r="V50" s="8">
        <v>3.4398831250117401</v>
      </c>
      <c r="W50" s="8">
        <v>5.13627117835963</v>
      </c>
      <c r="X50" s="8">
        <v>1.88892505305824</v>
      </c>
      <c r="Y50" s="8">
        <v>0.45504374026734401</v>
      </c>
    </row>
    <row r="51" spans="1:25" x14ac:dyDescent="0.15">
      <c r="A51" s="3" t="s">
        <v>158</v>
      </c>
      <c r="B51" s="1" t="s">
        <v>160</v>
      </c>
      <c r="C51" s="1" t="s">
        <v>14</v>
      </c>
      <c r="D51" s="1" t="str">
        <f t="shared" si="2"/>
        <v>CHR</v>
      </c>
      <c r="E51" s="3" t="s">
        <v>159</v>
      </c>
      <c r="F51" s="4">
        <v>49405122</v>
      </c>
      <c r="G51" s="4">
        <f t="shared" si="0"/>
        <v>24702561</v>
      </c>
      <c r="H51" s="5">
        <v>7.4107683</v>
      </c>
      <c r="I51" s="4">
        <v>97.36</v>
      </c>
      <c r="J51" s="4">
        <v>93.11</v>
      </c>
      <c r="K51" s="4">
        <v>34.869999999999997</v>
      </c>
      <c r="L51" s="6">
        <v>7410768300</v>
      </c>
      <c r="M51" s="6">
        <v>7373277363</v>
      </c>
      <c r="N51" s="6">
        <v>7084575656</v>
      </c>
      <c r="O51" s="6">
        <v>5520001382</v>
      </c>
      <c r="P51" s="6">
        <v>3090939405</v>
      </c>
      <c r="Q51" s="7">
        <f t="shared" si="4"/>
        <v>0.55995265056982557</v>
      </c>
      <c r="R51" s="6">
        <v>2207309368</v>
      </c>
      <c r="S51" s="6">
        <v>2201940200</v>
      </c>
      <c r="T51" s="7">
        <f t="shared" si="5"/>
        <v>0.29712711433711941</v>
      </c>
      <c r="U51" s="8">
        <v>3.2034171211651898</v>
      </c>
      <c r="V51" s="8">
        <v>4.5681846967728701</v>
      </c>
      <c r="W51" s="8">
        <v>6.7502115580958604</v>
      </c>
      <c r="X51" s="8">
        <v>2.6136676711682099</v>
      </c>
      <c r="Y51" s="8">
        <v>0.47456544044481602</v>
      </c>
    </row>
    <row r="52" spans="1:25" x14ac:dyDescent="0.15">
      <c r="A52" s="3" t="s">
        <v>161</v>
      </c>
      <c r="B52" s="1" t="s">
        <v>163</v>
      </c>
      <c r="C52" s="1" t="s">
        <v>10</v>
      </c>
      <c r="D52" s="1" t="str">
        <f t="shared" si="2"/>
        <v>REF</v>
      </c>
      <c r="E52" s="3" t="s">
        <v>162</v>
      </c>
      <c r="F52" s="4">
        <v>60838488</v>
      </c>
      <c r="G52" s="4">
        <f t="shared" si="0"/>
        <v>30419244</v>
      </c>
      <c r="H52" s="5">
        <v>9.1257731999999994</v>
      </c>
      <c r="I52" s="4">
        <v>97.62</v>
      </c>
      <c r="J52" s="4">
        <v>93.97</v>
      </c>
      <c r="K52" s="4">
        <v>34.42</v>
      </c>
      <c r="L52" s="6">
        <v>9125773200</v>
      </c>
      <c r="M52" s="6">
        <v>9090821576</v>
      </c>
      <c r="N52" s="6">
        <v>8745128620</v>
      </c>
      <c r="O52" s="6">
        <v>6945105094</v>
      </c>
      <c r="P52" s="6">
        <v>3809116324</v>
      </c>
      <c r="Q52" s="7">
        <f t="shared" si="4"/>
        <v>0.54846057366227097</v>
      </c>
      <c r="R52" s="6">
        <v>2126341580</v>
      </c>
      <c r="S52" s="6">
        <v>2119866898</v>
      </c>
      <c r="T52" s="7">
        <f t="shared" si="5"/>
        <v>0.23229449730352711</v>
      </c>
      <c r="U52" s="8">
        <v>3.0841726291026399</v>
      </c>
      <c r="V52" s="8">
        <v>4.4431950417474404</v>
      </c>
      <c r="W52" s="8">
        <v>6.5455000308518896</v>
      </c>
      <c r="X52" s="8">
        <v>2.3933074476618699</v>
      </c>
      <c r="Y52" s="8">
        <v>0.47118976618562303</v>
      </c>
    </row>
    <row r="53" spans="1:25" x14ac:dyDescent="0.15">
      <c r="A53" s="3" t="s">
        <v>164</v>
      </c>
      <c r="B53" s="1" t="s">
        <v>166</v>
      </c>
      <c r="C53" s="1" t="s">
        <v>14</v>
      </c>
      <c r="D53" s="1" t="str">
        <f t="shared" si="2"/>
        <v>CHR</v>
      </c>
      <c r="E53" s="3" t="s">
        <v>165</v>
      </c>
      <c r="F53" s="4">
        <v>33867860</v>
      </c>
      <c r="G53" s="4">
        <f t="shared" si="0"/>
        <v>16933930</v>
      </c>
      <c r="H53" s="5">
        <v>5.0801790000000002</v>
      </c>
      <c r="I53" s="4">
        <v>97.69</v>
      </c>
      <c r="J53" s="4">
        <v>94.14</v>
      </c>
      <c r="K53" s="4">
        <v>34.81</v>
      </c>
      <c r="L53" s="6">
        <v>5080179000</v>
      </c>
      <c r="M53" s="6">
        <v>5054197730</v>
      </c>
      <c r="N53" s="6">
        <v>4866596206</v>
      </c>
      <c r="O53" s="6">
        <v>3873101519</v>
      </c>
      <c r="P53" s="6">
        <v>2173839154</v>
      </c>
      <c r="Q53" s="7">
        <f t="shared" si="4"/>
        <v>0.56126573066467567</v>
      </c>
      <c r="R53" s="6">
        <v>1645336203</v>
      </c>
      <c r="S53" s="6">
        <v>1641512091</v>
      </c>
      <c r="T53" s="7">
        <f t="shared" si="5"/>
        <v>0.32312091581812374</v>
      </c>
      <c r="U53" s="8">
        <v>2.3880556843091001</v>
      </c>
      <c r="V53" s="8">
        <v>3.4869255427259001</v>
      </c>
      <c r="W53" s="8">
        <v>5.2191769798077896</v>
      </c>
      <c r="X53" s="8">
        <v>1.8974250654748701</v>
      </c>
      <c r="Y53" s="8">
        <v>0.45755407290213201</v>
      </c>
    </row>
    <row r="54" spans="1:25" x14ac:dyDescent="0.15">
      <c r="A54" s="3" t="s">
        <v>167</v>
      </c>
      <c r="B54" s="1" t="s">
        <v>169</v>
      </c>
      <c r="C54" s="1" t="s">
        <v>10</v>
      </c>
      <c r="D54" s="1" t="str">
        <f t="shared" si="2"/>
        <v>REF</v>
      </c>
      <c r="E54" s="3" t="s">
        <v>168</v>
      </c>
      <c r="F54" s="4">
        <v>40726068</v>
      </c>
      <c r="G54" s="4">
        <f t="shared" si="0"/>
        <v>20363034</v>
      </c>
      <c r="H54" s="5">
        <v>6.1089102000000004</v>
      </c>
      <c r="I54" s="4">
        <v>97.47</v>
      </c>
      <c r="J54" s="4">
        <v>93.36</v>
      </c>
      <c r="K54" s="4">
        <v>34.86</v>
      </c>
      <c r="L54" s="6">
        <v>6108910200</v>
      </c>
      <c r="M54" s="6">
        <v>6080746854</v>
      </c>
      <c r="N54" s="6">
        <v>5850135778</v>
      </c>
      <c r="O54" s="6">
        <v>4667874616</v>
      </c>
      <c r="P54" s="6">
        <v>2608429880</v>
      </c>
      <c r="Q54" s="7">
        <f t="shared" si="4"/>
        <v>0.5588046155008376</v>
      </c>
      <c r="R54" s="6">
        <v>1911468728</v>
      </c>
      <c r="S54" s="6">
        <v>1906936738</v>
      </c>
      <c r="T54" s="7">
        <f t="shared" si="5"/>
        <v>0.31215661641253134</v>
      </c>
      <c r="U54" s="8">
        <v>2.7741404456702701</v>
      </c>
      <c r="V54" s="8">
        <v>4.0373325400922297</v>
      </c>
      <c r="W54" s="8">
        <v>5.9868470263764602</v>
      </c>
      <c r="X54" s="8">
        <v>2.15099080162905</v>
      </c>
      <c r="Y54" s="8">
        <v>0.46337252872008</v>
      </c>
    </row>
    <row r="55" spans="1:25" x14ac:dyDescent="0.15">
      <c r="A55" s="3" t="s">
        <v>170</v>
      </c>
      <c r="B55" s="1" t="s">
        <v>172</v>
      </c>
      <c r="C55" s="1" t="s">
        <v>14</v>
      </c>
      <c r="D55" s="1" t="str">
        <f t="shared" si="2"/>
        <v>CHR</v>
      </c>
      <c r="E55" s="3" t="s">
        <v>171</v>
      </c>
      <c r="F55" s="4">
        <v>40091290</v>
      </c>
      <c r="G55" s="4">
        <f t="shared" si="0"/>
        <v>20045645</v>
      </c>
      <c r="H55" s="5">
        <v>6.0136934999999996</v>
      </c>
      <c r="I55" s="4">
        <v>97.43</v>
      </c>
      <c r="J55" s="4">
        <v>93.38</v>
      </c>
      <c r="K55" s="4">
        <v>35.01</v>
      </c>
      <c r="L55" s="6">
        <v>6013693500</v>
      </c>
      <c r="M55" s="6">
        <v>5975731721</v>
      </c>
      <c r="N55" s="6">
        <v>5730733726</v>
      </c>
      <c r="O55" s="6">
        <v>4566106493</v>
      </c>
      <c r="P55" s="6">
        <v>2548822347</v>
      </c>
      <c r="Q55" s="7">
        <f t="shared" si="4"/>
        <v>0.55820475297880878</v>
      </c>
      <c r="R55" s="6">
        <v>1950572367</v>
      </c>
      <c r="S55" s="6">
        <v>1942967995</v>
      </c>
      <c r="T55" s="7">
        <f t="shared" si="5"/>
        <v>0.32309062558642204</v>
      </c>
      <c r="U55" s="8">
        <v>2.82671324366689</v>
      </c>
      <c r="V55" s="8">
        <v>4.0554490341636296</v>
      </c>
      <c r="W55" s="8">
        <v>6.0456816079707201</v>
      </c>
      <c r="X55" s="8">
        <v>2.1847991134523901</v>
      </c>
      <c r="Y55" s="8">
        <v>0.46755906562107402</v>
      </c>
    </row>
    <row r="56" spans="1:25" x14ac:dyDescent="0.15">
      <c r="A56" s="3" t="s">
        <v>173</v>
      </c>
      <c r="B56" s="1" t="s">
        <v>175</v>
      </c>
      <c r="C56" s="1" t="s">
        <v>10</v>
      </c>
      <c r="D56" s="1" t="str">
        <f t="shared" si="2"/>
        <v>REF</v>
      </c>
      <c r="E56" s="3" t="s">
        <v>174</v>
      </c>
      <c r="F56" s="4">
        <v>28654150</v>
      </c>
      <c r="G56" s="4">
        <f t="shared" si="0"/>
        <v>14327075</v>
      </c>
      <c r="H56" s="5">
        <v>4.2981224999999998</v>
      </c>
      <c r="I56" s="4">
        <v>87.95</v>
      </c>
      <c r="J56" s="4">
        <v>74.73</v>
      </c>
      <c r="K56" s="4">
        <v>35.65</v>
      </c>
      <c r="L56" s="6">
        <v>4298122500</v>
      </c>
      <c r="M56" s="6">
        <v>4297450989</v>
      </c>
      <c r="N56" s="6">
        <v>3128881198</v>
      </c>
      <c r="O56" s="6">
        <v>2485461455</v>
      </c>
      <c r="P56" s="6">
        <v>1362268732</v>
      </c>
      <c r="Q56" s="7">
        <f t="shared" si="4"/>
        <v>0.54809489371059261</v>
      </c>
      <c r="R56" s="6">
        <v>1153442293</v>
      </c>
      <c r="S56" s="6">
        <v>1151981100</v>
      </c>
      <c r="T56" s="7">
        <f t="shared" si="5"/>
        <v>0.268019606235048</v>
      </c>
      <c r="U56" s="8">
        <v>1.6770146761214499</v>
      </c>
      <c r="V56" s="8">
        <v>2.6020057238619199</v>
      </c>
      <c r="W56" s="8">
        <v>3.8384550459468398</v>
      </c>
      <c r="X56" s="8">
        <v>1.2026159305339801</v>
      </c>
      <c r="Y56" s="8">
        <v>0.436898349999505</v>
      </c>
    </row>
    <row r="57" spans="1:25" x14ac:dyDescent="0.15">
      <c r="A57" s="3" t="s">
        <v>176</v>
      </c>
      <c r="B57" s="1" t="s">
        <v>178</v>
      </c>
      <c r="C57" s="1" t="s">
        <v>10</v>
      </c>
      <c r="D57" s="1" t="str">
        <f t="shared" si="2"/>
        <v>REF</v>
      </c>
      <c r="E57" s="3" t="s">
        <v>177</v>
      </c>
      <c r="F57" s="4">
        <v>28803528</v>
      </c>
      <c r="G57" s="4">
        <f t="shared" si="0"/>
        <v>14401764</v>
      </c>
      <c r="H57" s="5">
        <v>4.3205292000000002</v>
      </c>
      <c r="I57" s="4">
        <v>96.34</v>
      </c>
      <c r="J57" s="4">
        <v>90.3</v>
      </c>
      <c r="K57" s="4">
        <v>35.020000000000003</v>
      </c>
      <c r="L57" s="6">
        <v>4320529200</v>
      </c>
      <c r="M57" s="6">
        <v>4295565895</v>
      </c>
      <c r="N57" s="6">
        <v>4080843856</v>
      </c>
      <c r="O57" s="6">
        <v>3271225307</v>
      </c>
      <c r="P57" s="6">
        <v>1848354426</v>
      </c>
      <c r="Q57" s="7">
        <f t="shared" si="4"/>
        <v>0.56503427692515096</v>
      </c>
      <c r="R57" s="6">
        <v>1426481077</v>
      </c>
      <c r="S57" s="6">
        <v>1422847045</v>
      </c>
      <c r="T57" s="7">
        <f t="shared" si="5"/>
        <v>0.3293223999041599</v>
      </c>
      <c r="U57" s="8">
        <v>2.0699821480568201</v>
      </c>
      <c r="V57" s="8">
        <v>3.0719154214522599</v>
      </c>
      <c r="W57" s="8">
        <v>4.6052743752266299</v>
      </c>
      <c r="X57" s="8">
        <v>1.6490101115756299</v>
      </c>
      <c r="Y57" s="8">
        <v>0.44948074303490598</v>
      </c>
    </row>
    <row r="58" spans="1:25" x14ac:dyDescent="0.15">
      <c r="A58" s="3" t="s">
        <v>179</v>
      </c>
      <c r="B58" s="1" t="s">
        <v>181</v>
      </c>
      <c r="C58" s="1" t="s">
        <v>14</v>
      </c>
      <c r="D58" s="1" t="str">
        <f t="shared" si="2"/>
        <v>CHR</v>
      </c>
      <c r="E58" s="3" t="s">
        <v>180</v>
      </c>
      <c r="F58" s="4">
        <v>34393890</v>
      </c>
      <c r="G58" s="4">
        <f t="shared" si="0"/>
        <v>17196945</v>
      </c>
      <c r="H58" s="5">
        <v>5.1590835000000004</v>
      </c>
      <c r="I58" s="4">
        <v>97.59</v>
      </c>
      <c r="J58" s="4">
        <v>93.96</v>
      </c>
      <c r="K58" s="4">
        <v>34.729999999999997</v>
      </c>
      <c r="L58" s="6">
        <v>5159083500</v>
      </c>
      <c r="M58" s="6">
        <v>5134034765</v>
      </c>
      <c r="N58" s="6">
        <v>4935151958</v>
      </c>
      <c r="O58" s="6">
        <v>3928344170</v>
      </c>
      <c r="P58" s="6">
        <v>2190121274</v>
      </c>
      <c r="Q58" s="7">
        <f t="shared" si="4"/>
        <v>0.55751766627922528</v>
      </c>
      <c r="R58" s="6">
        <v>1626246141</v>
      </c>
      <c r="S58" s="6">
        <v>1622621243</v>
      </c>
      <c r="T58" s="7">
        <f t="shared" si="5"/>
        <v>0.31451734460200148</v>
      </c>
      <c r="U58" s="8">
        <v>2.3606748081865399</v>
      </c>
      <c r="V58" s="8">
        <v>3.4827492513760698</v>
      </c>
      <c r="W58" s="8">
        <v>5.1675867593559897</v>
      </c>
      <c r="X58" s="8">
        <v>1.8882657930298601</v>
      </c>
      <c r="Y58" s="8">
        <v>0.45682344934303398</v>
      </c>
    </row>
    <row r="59" spans="1:25" x14ac:dyDescent="0.15">
      <c r="A59" s="3" t="s">
        <v>182</v>
      </c>
      <c r="B59" s="1" t="s">
        <v>184</v>
      </c>
      <c r="C59" s="1" t="s">
        <v>10</v>
      </c>
      <c r="D59" s="1" t="str">
        <f t="shared" si="2"/>
        <v>REF</v>
      </c>
      <c r="E59" s="3" t="s">
        <v>183</v>
      </c>
      <c r="F59" s="4">
        <v>41680914</v>
      </c>
      <c r="G59" s="4">
        <f t="shared" si="0"/>
        <v>20840457</v>
      </c>
      <c r="H59" s="5">
        <v>6.2521370999999997</v>
      </c>
      <c r="I59" s="4">
        <v>97.55</v>
      </c>
      <c r="J59" s="4">
        <v>93.8</v>
      </c>
      <c r="K59" s="4">
        <v>34.85</v>
      </c>
      <c r="L59" s="6">
        <v>6252137100</v>
      </c>
      <c r="M59" s="6">
        <v>6222672525</v>
      </c>
      <c r="N59" s="6">
        <v>5981875308</v>
      </c>
      <c r="O59" s="6">
        <v>4783837230</v>
      </c>
      <c r="P59" s="6">
        <v>2662284795</v>
      </c>
      <c r="Q59" s="7">
        <f t="shared" si="4"/>
        <v>0.55651659264334963</v>
      </c>
      <c r="R59" s="6">
        <v>1990180869</v>
      </c>
      <c r="S59" s="6">
        <v>1986318983</v>
      </c>
      <c r="T59" s="7">
        <f t="shared" si="5"/>
        <v>0.31770240339099409</v>
      </c>
      <c r="U59" s="8">
        <v>2.88969770631358</v>
      </c>
      <c r="V59" s="8">
        <v>4.1796207228795499</v>
      </c>
      <c r="W59" s="8">
        <v>6.1271073687262199</v>
      </c>
      <c r="X59" s="8">
        <v>2.3606962523703299</v>
      </c>
      <c r="Y59" s="8">
        <v>0.47162511319168199</v>
      </c>
    </row>
    <row r="60" spans="1:25" x14ac:dyDescent="0.15">
      <c r="A60" s="3" t="s">
        <v>185</v>
      </c>
      <c r="B60" s="1" t="s">
        <v>187</v>
      </c>
      <c r="C60" s="1" t="s">
        <v>14</v>
      </c>
      <c r="D60" s="1" t="str">
        <f t="shared" si="2"/>
        <v>CHR</v>
      </c>
      <c r="E60" s="3" t="s">
        <v>186</v>
      </c>
      <c r="F60" s="4">
        <v>4393168</v>
      </c>
      <c r="G60" s="4">
        <f t="shared" si="0"/>
        <v>2196584</v>
      </c>
      <c r="H60" s="5">
        <v>0.65897519999999998</v>
      </c>
      <c r="I60" s="4">
        <v>97.38</v>
      </c>
      <c r="J60" s="4">
        <v>93.33</v>
      </c>
      <c r="K60" s="4">
        <v>35.049999999999997</v>
      </c>
      <c r="L60" s="6">
        <v>658975200</v>
      </c>
      <c r="M60" s="6">
        <v>648499981</v>
      </c>
      <c r="N60" s="6">
        <v>618216830</v>
      </c>
      <c r="O60" s="6">
        <v>494619183</v>
      </c>
      <c r="P60" s="6">
        <v>275999301</v>
      </c>
      <c r="Q60" s="7">
        <f t="shared" si="4"/>
        <v>0.55800363286759136</v>
      </c>
      <c r="R60" s="6">
        <v>234958079</v>
      </c>
      <c r="S60" s="6">
        <v>233082896</v>
      </c>
      <c r="T60" s="7">
        <f t="shared" si="5"/>
        <v>0.35370511060203785</v>
      </c>
      <c r="U60" s="8">
        <v>0.33910190509266502</v>
      </c>
      <c r="V60" s="8">
        <v>0.73221802208712705</v>
      </c>
      <c r="W60" s="8">
        <v>1.48910767252371</v>
      </c>
      <c r="X60" s="8">
        <v>0.16091243942133401</v>
      </c>
      <c r="Y60" s="8">
        <v>0.22772154851490101</v>
      </c>
    </row>
    <row r="61" spans="1:25" x14ac:dyDescent="0.15">
      <c r="A61" s="3" t="s">
        <v>188</v>
      </c>
      <c r="B61" s="1" t="s">
        <v>190</v>
      </c>
      <c r="C61" s="1" t="s">
        <v>10</v>
      </c>
      <c r="D61" s="1" t="str">
        <f t="shared" si="2"/>
        <v>REF</v>
      </c>
      <c r="E61" s="3" t="s">
        <v>189</v>
      </c>
      <c r="F61" s="4">
        <v>34582150</v>
      </c>
      <c r="G61" s="4">
        <f t="shared" si="0"/>
        <v>17291075</v>
      </c>
      <c r="H61" s="5">
        <v>5.1873224999999996</v>
      </c>
      <c r="I61" s="4">
        <v>97.39</v>
      </c>
      <c r="J61" s="4">
        <v>93.14</v>
      </c>
      <c r="K61" s="4">
        <v>34.89</v>
      </c>
      <c r="L61" s="6">
        <v>5187322500</v>
      </c>
      <c r="M61" s="6">
        <v>5160677124</v>
      </c>
      <c r="N61" s="6">
        <v>4960739225</v>
      </c>
      <c r="O61" s="6">
        <v>3972644911</v>
      </c>
      <c r="P61" s="6">
        <v>2234561682</v>
      </c>
      <c r="Q61" s="7">
        <f t="shared" si="4"/>
        <v>0.56248714195740013</v>
      </c>
      <c r="R61" s="6">
        <v>1662432628</v>
      </c>
      <c r="S61" s="6">
        <v>1658550613</v>
      </c>
      <c r="T61" s="7">
        <f t="shared" si="5"/>
        <v>0.31973154030812623</v>
      </c>
      <c r="U61" s="8">
        <v>2.4129063341451</v>
      </c>
      <c r="V61" s="8">
        <v>3.5367524507507699</v>
      </c>
      <c r="W61" s="8">
        <v>5.22022714419351</v>
      </c>
      <c r="X61" s="8">
        <v>1.91496110998828</v>
      </c>
      <c r="Y61" s="8">
        <v>0.46222247950031098</v>
      </c>
    </row>
    <row r="62" spans="1:25" x14ac:dyDescent="0.15">
      <c r="A62" s="3" t="s">
        <v>191</v>
      </c>
      <c r="B62" s="1" t="s">
        <v>193</v>
      </c>
      <c r="C62" s="1" t="s">
        <v>14</v>
      </c>
      <c r="D62" s="1" t="str">
        <f t="shared" si="2"/>
        <v>CHR</v>
      </c>
      <c r="E62" s="3" t="s">
        <v>192</v>
      </c>
      <c r="F62" s="4">
        <v>37529526</v>
      </c>
      <c r="G62" s="4">
        <f t="shared" si="0"/>
        <v>18764763</v>
      </c>
      <c r="H62" s="5">
        <v>5.6294288999999997</v>
      </c>
      <c r="I62" s="4">
        <v>97.64</v>
      </c>
      <c r="J62" s="4">
        <v>94.11</v>
      </c>
      <c r="K62" s="4">
        <v>34.880000000000003</v>
      </c>
      <c r="L62" s="6">
        <v>5629428900</v>
      </c>
      <c r="M62" s="6">
        <v>5599341828</v>
      </c>
      <c r="N62" s="6">
        <v>5385134761</v>
      </c>
      <c r="O62" s="6">
        <v>4296531089</v>
      </c>
      <c r="P62" s="6">
        <v>2392682686</v>
      </c>
      <c r="Q62" s="7">
        <f t="shared" si="4"/>
        <v>0.55688708784762619</v>
      </c>
      <c r="R62" s="6">
        <v>1818721709</v>
      </c>
      <c r="S62" s="6">
        <v>1814202205</v>
      </c>
      <c r="T62" s="7">
        <f t="shared" si="5"/>
        <v>0.32227109307659968</v>
      </c>
      <c r="U62" s="8">
        <v>2.6393126688289401</v>
      </c>
      <c r="V62" s="8">
        <v>3.8372852380917601</v>
      </c>
      <c r="W62" s="8">
        <v>5.6810683222637399</v>
      </c>
      <c r="X62" s="8">
        <v>2.12952355392218</v>
      </c>
      <c r="Y62" s="8">
        <v>0.46458034283578198</v>
      </c>
    </row>
    <row r="63" spans="1:25" x14ac:dyDescent="0.15">
      <c r="A63" s="3" t="s">
        <v>194</v>
      </c>
      <c r="B63" s="1" t="s">
        <v>196</v>
      </c>
      <c r="C63" s="1" t="s">
        <v>14</v>
      </c>
      <c r="D63" s="1" t="str">
        <f t="shared" si="2"/>
        <v>CHR</v>
      </c>
      <c r="E63" s="3" t="s">
        <v>195</v>
      </c>
      <c r="F63" s="4">
        <v>39842170</v>
      </c>
      <c r="G63" s="4">
        <f t="shared" si="0"/>
        <v>19921085</v>
      </c>
      <c r="H63" s="5">
        <v>5.9763254999999997</v>
      </c>
      <c r="I63" s="4">
        <v>97.26</v>
      </c>
      <c r="J63" s="4">
        <v>92.97</v>
      </c>
      <c r="K63" s="4">
        <v>34.86</v>
      </c>
      <c r="L63" s="6">
        <v>5976325500</v>
      </c>
      <c r="M63" s="6">
        <v>5947574224</v>
      </c>
      <c r="N63" s="6">
        <v>5692313311</v>
      </c>
      <c r="O63" s="6">
        <v>4545082448</v>
      </c>
      <c r="P63" s="6">
        <v>2540020624</v>
      </c>
      <c r="Q63" s="7">
        <f t="shared" si="4"/>
        <v>0.55885028556912109</v>
      </c>
      <c r="R63" s="6">
        <v>1847216517</v>
      </c>
      <c r="S63" s="6">
        <v>1843024348</v>
      </c>
      <c r="T63" s="7">
        <f t="shared" si="5"/>
        <v>0.30838754482164665</v>
      </c>
      <c r="U63" s="8">
        <v>2.6813128333098502</v>
      </c>
      <c r="V63" s="8">
        <v>3.8558071373681999</v>
      </c>
      <c r="W63" s="8">
        <v>5.7244841480292799</v>
      </c>
      <c r="X63" s="8">
        <v>2.15882679668267</v>
      </c>
      <c r="Y63" s="8">
        <v>0.46839379129567899</v>
      </c>
    </row>
    <row r="64" spans="1:25" x14ac:dyDescent="0.15">
      <c r="A64" s="3" t="s">
        <v>197</v>
      </c>
      <c r="B64" s="1" t="s">
        <v>199</v>
      </c>
      <c r="C64" s="1" t="s">
        <v>10</v>
      </c>
      <c r="D64" s="1" t="str">
        <f t="shared" si="2"/>
        <v>REF</v>
      </c>
      <c r="E64" s="3" t="s">
        <v>198</v>
      </c>
      <c r="F64" s="4">
        <v>30045582</v>
      </c>
      <c r="G64" s="4">
        <f t="shared" si="0"/>
        <v>15022791</v>
      </c>
      <c r="H64" s="5">
        <v>4.5068372999999999</v>
      </c>
      <c r="I64" s="4">
        <v>97.34</v>
      </c>
      <c r="J64" s="4">
        <v>93.06</v>
      </c>
      <c r="K64" s="4">
        <v>34.94</v>
      </c>
      <c r="L64" s="6">
        <v>4506837300</v>
      </c>
      <c r="M64" s="6">
        <v>4479060437</v>
      </c>
      <c r="N64" s="6">
        <v>4299752734</v>
      </c>
      <c r="O64" s="6">
        <v>3381329727</v>
      </c>
      <c r="P64" s="6">
        <v>1884488237</v>
      </c>
      <c r="Q64" s="7">
        <f t="shared" si="4"/>
        <v>0.55732164241550175</v>
      </c>
      <c r="R64" s="6">
        <v>1402507864</v>
      </c>
      <c r="S64" s="6">
        <v>1398942835</v>
      </c>
      <c r="T64" s="7">
        <f t="shared" si="5"/>
        <v>0.31040455687184448</v>
      </c>
      <c r="U64" s="8">
        <v>2.03517640611302</v>
      </c>
      <c r="V64" s="8">
        <v>3.0230035736544298</v>
      </c>
      <c r="W64" s="8">
        <v>4.5307371744303202</v>
      </c>
      <c r="X64" s="8">
        <v>1.63776988935652</v>
      </c>
      <c r="Y64" s="8">
        <v>0.44919321685610802</v>
      </c>
    </row>
    <row r="65" spans="1:25" x14ac:dyDescent="0.15">
      <c r="A65" s="3" t="s">
        <v>200</v>
      </c>
      <c r="B65" s="1" t="s">
        <v>202</v>
      </c>
      <c r="C65" s="1" t="s">
        <v>14</v>
      </c>
      <c r="D65" s="1" t="str">
        <f t="shared" si="2"/>
        <v>CHR</v>
      </c>
      <c r="E65" s="3" t="s">
        <v>201</v>
      </c>
      <c r="F65" s="4">
        <v>38286472</v>
      </c>
      <c r="G65" s="4">
        <f t="shared" si="0"/>
        <v>19143236</v>
      </c>
      <c r="H65" s="5">
        <v>5.7429708000000002</v>
      </c>
      <c r="I65" s="4">
        <v>96.72</v>
      </c>
      <c r="J65" s="4">
        <v>91.23</v>
      </c>
      <c r="K65" s="4">
        <v>34.75</v>
      </c>
      <c r="L65" s="6">
        <v>5742970800</v>
      </c>
      <c r="M65" s="6">
        <v>5720385398</v>
      </c>
      <c r="N65" s="6">
        <v>5460941248</v>
      </c>
      <c r="O65" s="6">
        <v>4360337196</v>
      </c>
      <c r="P65" s="6">
        <v>2446477924</v>
      </c>
      <c r="Q65" s="7">
        <f t="shared" si="4"/>
        <v>0.56107539716063737</v>
      </c>
      <c r="R65" s="6">
        <v>1804839503</v>
      </c>
      <c r="S65" s="6">
        <v>1801602242</v>
      </c>
      <c r="T65" s="7">
        <f t="shared" si="5"/>
        <v>0.31370562462201618</v>
      </c>
      <c r="U65" s="8">
        <v>2.6210511865129398</v>
      </c>
      <c r="V65" s="8">
        <v>3.8178514754277302</v>
      </c>
      <c r="W65" s="8">
        <v>5.6190242827621102</v>
      </c>
      <c r="X65" s="8">
        <v>2.1258138121293602</v>
      </c>
      <c r="Y65" s="8">
        <v>0.46646019924773702</v>
      </c>
    </row>
    <row r="66" spans="1:25" x14ac:dyDescent="0.15">
      <c r="A66" s="3" t="s">
        <v>203</v>
      </c>
      <c r="B66" s="1" t="s">
        <v>205</v>
      </c>
      <c r="C66" s="1" t="s">
        <v>14</v>
      </c>
      <c r="D66" s="1" t="str">
        <f t="shared" si="2"/>
        <v>CHR</v>
      </c>
      <c r="E66" s="3" t="s">
        <v>204</v>
      </c>
      <c r="F66" s="4">
        <v>46177266</v>
      </c>
      <c r="G66" s="4">
        <f t="shared" ref="G66:G129" si="6">F66/2</f>
        <v>23088633</v>
      </c>
      <c r="H66" s="5">
        <v>6.9265898999999997</v>
      </c>
      <c r="I66" s="4">
        <v>97.74</v>
      </c>
      <c r="J66" s="4">
        <v>94.25</v>
      </c>
      <c r="K66" s="4">
        <v>34.659999999999997</v>
      </c>
      <c r="L66" s="6">
        <v>6926589900</v>
      </c>
      <c r="M66" s="6">
        <v>6899527320</v>
      </c>
      <c r="N66" s="6">
        <v>6649599467</v>
      </c>
      <c r="O66" s="6">
        <v>5307198138</v>
      </c>
      <c r="P66" s="6">
        <v>2992223849</v>
      </c>
      <c r="Q66" s="7">
        <f t="shared" ref="Q66:Q97" si="7">P66/O66</f>
        <v>0.56380481210517042</v>
      </c>
      <c r="R66" s="6">
        <v>2126509353</v>
      </c>
      <c r="S66" s="6">
        <v>2122633811</v>
      </c>
      <c r="T66" s="7">
        <f t="shared" ref="T66:T97" si="8">S66/L66</f>
        <v>0.3064471611059289</v>
      </c>
      <c r="U66" s="8">
        <v>3.08791077173395</v>
      </c>
      <c r="V66" s="8">
        <v>4.4589992882650202</v>
      </c>
      <c r="W66" s="8">
        <v>6.5637065936108998</v>
      </c>
      <c r="X66" s="8">
        <v>2.5472045050165799</v>
      </c>
      <c r="Y66" s="8">
        <v>0.47045228602071099</v>
      </c>
    </row>
    <row r="67" spans="1:25" x14ac:dyDescent="0.15">
      <c r="A67" s="3" t="s">
        <v>206</v>
      </c>
      <c r="B67" s="1" t="s">
        <v>208</v>
      </c>
      <c r="C67" s="1" t="s">
        <v>10</v>
      </c>
      <c r="D67" s="1" t="str">
        <f t="shared" ref="D67:D103" si="9">IF(C67="N","REF","CHR")</f>
        <v>REF</v>
      </c>
      <c r="E67" s="3" t="s">
        <v>207</v>
      </c>
      <c r="F67" s="4">
        <v>60097588</v>
      </c>
      <c r="G67" s="4">
        <f t="shared" si="6"/>
        <v>30048794</v>
      </c>
      <c r="H67" s="5">
        <v>9.0146382000000003</v>
      </c>
      <c r="I67" s="4">
        <v>97.69</v>
      </c>
      <c r="J67" s="4">
        <v>94.15</v>
      </c>
      <c r="K67" s="4">
        <v>34.799999999999997</v>
      </c>
      <c r="L67" s="6">
        <v>9014638200</v>
      </c>
      <c r="M67" s="6">
        <v>8972088127</v>
      </c>
      <c r="N67" s="6">
        <v>8636833488</v>
      </c>
      <c r="O67" s="6">
        <v>6885579988</v>
      </c>
      <c r="P67" s="6">
        <v>3768571677</v>
      </c>
      <c r="Q67" s="7">
        <f t="shared" si="7"/>
        <v>0.54731361534798284</v>
      </c>
      <c r="R67" s="6">
        <v>2528517900</v>
      </c>
      <c r="S67" s="6">
        <v>2521462815</v>
      </c>
      <c r="T67" s="7">
        <f t="shared" si="8"/>
        <v>0.27970759991232924</v>
      </c>
      <c r="U67" s="8">
        <v>3.6683530845255099</v>
      </c>
      <c r="V67" s="8">
        <v>5.2071982094229599</v>
      </c>
      <c r="W67" s="8">
        <v>7.6410834519674298</v>
      </c>
      <c r="X67" s="8">
        <v>3.0785663432269499</v>
      </c>
      <c r="Y67" s="8">
        <v>0.48008284526470002</v>
      </c>
    </row>
    <row r="68" spans="1:25" x14ac:dyDescent="0.15">
      <c r="A68" s="3" t="s">
        <v>209</v>
      </c>
      <c r="B68" s="1" t="s">
        <v>211</v>
      </c>
      <c r="C68" s="1" t="s">
        <v>14</v>
      </c>
      <c r="D68" s="1" t="str">
        <f t="shared" si="9"/>
        <v>CHR</v>
      </c>
      <c r="E68" s="3" t="s">
        <v>210</v>
      </c>
      <c r="F68" s="4">
        <v>37322064</v>
      </c>
      <c r="G68" s="4">
        <f t="shared" si="6"/>
        <v>18661032</v>
      </c>
      <c r="H68" s="5">
        <v>5.5983096000000003</v>
      </c>
      <c r="I68" s="4">
        <v>97.44</v>
      </c>
      <c r="J68" s="4">
        <v>93.18</v>
      </c>
      <c r="K68" s="4">
        <v>34.85</v>
      </c>
      <c r="L68" s="6">
        <v>5598309600</v>
      </c>
      <c r="M68" s="6">
        <v>5545498272</v>
      </c>
      <c r="N68" s="6">
        <v>5321894781</v>
      </c>
      <c r="O68" s="6">
        <v>4243105002</v>
      </c>
      <c r="P68" s="6">
        <v>2358144071</v>
      </c>
      <c r="Q68" s="7">
        <f t="shared" si="7"/>
        <v>0.55575906556365728</v>
      </c>
      <c r="R68" s="6">
        <v>1799298355</v>
      </c>
      <c r="S68" s="6">
        <v>1791614029</v>
      </c>
      <c r="T68" s="7">
        <f t="shared" si="8"/>
        <v>0.32002767924803588</v>
      </c>
      <c r="U68" s="8">
        <v>2.6065218051295802</v>
      </c>
      <c r="V68" s="8">
        <v>3.7915302666074302</v>
      </c>
      <c r="W68" s="8">
        <v>5.6324099697564298</v>
      </c>
      <c r="X68" s="8">
        <v>2.12159102444418</v>
      </c>
      <c r="Y68" s="8">
        <v>0.46277203171006298</v>
      </c>
    </row>
    <row r="69" spans="1:25" x14ac:dyDescent="0.15">
      <c r="A69" s="3" t="s">
        <v>212</v>
      </c>
      <c r="B69" s="1" t="s">
        <v>214</v>
      </c>
      <c r="C69" s="1" t="s">
        <v>14</v>
      </c>
      <c r="D69" s="1" t="str">
        <f t="shared" si="9"/>
        <v>CHR</v>
      </c>
      <c r="E69" s="3" t="s">
        <v>213</v>
      </c>
      <c r="F69" s="4">
        <v>35602346</v>
      </c>
      <c r="G69" s="4">
        <f t="shared" si="6"/>
        <v>17801173</v>
      </c>
      <c r="H69" s="5">
        <v>5.3403518999999999</v>
      </c>
      <c r="I69" s="4">
        <v>97.21</v>
      </c>
      <c r="J69" s="4">
        <v>92.58</v>
      </c>
      <c r="K69" s="4">
        <v>34.81</v>
      </c>
      <c r="L69" s="6">
        <v>5340351900</v>
      </c>
      <c r="M69" s="6">
        <v>5314335294</v>
      </c>
      <c r="N69" s="6">
        <v>5099476914</v>
      </c>
      <c r="O69" s="6">
        <v>4071457102</v>
      </c>
      <c r="P69" s="6">
        <v>2287471521</v>
      </c>
      <c r="Q69" s="7">
        <f t="shared" si="7"/>
        <v>0.56183117338417676</v>
      </c>
      <c r="R69" s="6">
        <v>1742256664</v>
      </c>
      <c r="S69" s="6">
        <v>1738676304</v>
      </c>
      <c r="T69" s="7">
        <f t="shared" si="8"/>
        <v>0.32557335856462943</v>
      </c>
      <c r="U69" s="8">
        <v>2.5294324251531801</v>
      </c>
      <c r="V69" s="8">
        <v>3.67351667522599</v>
      </c>
      <c r="W69" s="8">
        <v>5.4901262315448296</v>
      </c>
      <c r="X69" s="8">
        <v>1.92819565453707</v>
      </c>
      <c r="Y69" s="8">
        <v>0.460723910248312</v>
      </c>
    </row>
    <row r="70" spans="1:25" x14ac:dyDescent="0.15">
      <c r="A70" s="3" t="s">
        <v>215</v>
      </c>
      <c r="B70" s="1" t="s">
        <v>217</v>
      </c>
      <c r="C70" s="1" t="s">
        <v>10</v>
      </c>
      <c r="D70" s="1" t="str">
        <f t="shared" si="9"/>
        <v>REF</v>
      </c>
      <c r="E70" s="3" t="s">
        <v>216</v>
      </c>
      <c r="F70" s="4">
        <v>37994796</v>
      </c>
      <c r="G70" s="4">
        <f t="shared" si="6"/>
        <v>18997398</v>
      </c>
      <c r="H70" s="5">
        <v>5.6992193999999996</v>
      </c>
      <c r="I70" s="4">
        <v>97.3</v>
      </c>
      <c r="J70" s="4">
        <v>93.24</v>
      </c>
      <c r="K70" s="4">
        <v>34.869999999999997</v>
      </c>
      <c r="L70" s="6">
        <v>5699219400</v>
      </c>
      <c r="M70" s="6">
        <v>5670797449</v>
      </c>
      <c r="N70" s="6">
        <v>5430238422</v>
      </c>
      <c r="O70" s="6">
        <v>4330577490</v>
      </c>
      <c r="P70" s="6">
        <v>2388753069</v>
      </c>
      <c r="Q70" s="7">
        <f t="shared" si="7"/>
        <v>0.55160150684660769</v>
      </c>
      <c r="R70" s="6">
        <v>1729520081</v>
      </c>
      <c r="S70" s="6">
        <v>1725384282</v>
      </c>
      <c r="T70" s="7">
        <f t="shared" si="8"/>
        <v>0.30274045635091712</v>
      </c>
      <c r="U70" s="8">
        <v>2.5101602002786598</v>
      </c>
      <c r="V70" s="8">
        <v>3.6557380686346899</v>
      </c>
      <c r="W70" s="8">
        <v>5.4314753989037703</v>
      </c>
      <c r="X70" s="8">
        <v>1.9379556505564799</v>
      </c>
      <c r="Y70" s="8">
        <v>0.46215070785115703</v>
      </c>
    </row>
    <row r="71" spans="1:25" x14ac:dyDescent="0.15">
      <c r="A71" s="3" t="s">
        <v>218</v>
      </c>
      <c r="B71" s="1" t="s">
        <v>220</v>
      </c>
      <c r="C71" s="1" t="s">
        <v>14</v>
      </c>
      <c r="D71" s="1" t="str">
        <f t="shared" si="9"/>
        <v>CHR</v>
      </c>
      <c r="E71" s="3" t="s">
        <v>219</v>
      </c>
      <c r="F71" s="4">
        <v>37269580</v>
      </c>
      <c r="G71" s="4">
        <f t="shared" si="6"/>
        <v>18634790</v>
      </c>
      <c r="H71" s="5">
        <v>5.5904369999999997</v>
      </c>
      <c r="I71" s="4">
        <v>97.22</v>
      </c>
      <c r="J71" s="4">
        <v>92.47</v>
      </c>
      <c r="K71" s="4">
        <v>34.700000000000003</v>
      </c>
      <c r="L71" s="6">
        <v>5590437000</v>
      </c>
      <c r="M71" s="6">
        <v>5571238940</v>
      </c>
      <c r="N71" s="6">
        <v>5353168738</v>
      </c>
      <c r="O71" s="6">
        <v>4256057751</v>
      </c>
      <c r="P71" s="6">
        <v>2363422366</v>
      </c>
      <c r="Q71" s="7">
        <f t="shared" si="7"/>
        <v>0.55530787039830276</v>
      </c>
      <c r="R71" s="6">
        <v>1755544627</v>
      </c>
      <c r="S71" s="6">
        <v>1752301138</v>
      </c>
      <c r="T71" s="7">
        <f t="shared" si="8"/>
        <v>0.31344618282971437</v>
      </c>
      <c r="U71" s="8">
        <v>2.5492898200799701</v>
      </c>
      <c r="V71" s="8">
        <v>3.7154813776250601</v>
      </c>
      <c r="W71" s="8">
        <v>5.5228248189862397</v>
      </c>
      <c r="X71" s="8">
        <v>1.9326389641978701</v>
      </c>
      <c r="Y71" s="8">
        <v>0.461591649859244</v>
      </c>
    </row>
    <row r="72" spans="1:25" x14ac:dyDescent="0.15">
      <c r="A72" s="3" t="s">
        <v>221</v>
      </c>
      <c r="B72" s="1" t="s">
        <v>223</v>
      </c>
      <c r="C72" s="1" t="s">
        <v>10</v>
      </c>
      <c r="D72" s="1" t="str">
        <f t="shared" si="9"/>
        <v>REF</v>
      </c>
      <c r="E72" s="3" t="s">
        <v>222</v>
      </c>
      <c r="F72" s="4">
        <v>39433534</v>
      </c>
      <c r="G72" s="4">
        <f t="shared" si="6"/>
        <v>19716767</v>
      </c>
      <c r="H72" s="5">
        <v>5.9150301000000001</v>
      </c>
      <c r="I72" s="4">
        <v>97.63</v>
      </c>
      <c r="J72" s="4">
        <v>94.05</v>
      </c>
      <c r="K72" s="4">
        <v>34.94</v>
      </c>
      <c r="L72" s="6">
        <v>5915030100</v>
      </c>
      <c r="M72" s="6">
        <v>5880388257</v>
      </c>
      <c r="N72" s="6">
        <v>5652222891</v>
      </c>
      <c r="O72" s="6">
        <v>4510619993</v>
      </c>
      <c r="P72" s="6">
        <v>2512137534</v>
      </c>
      <c r="Q72" s="7">
        <f t="shared" si="7"/>
        <v>0.55693841154842771</v>
      </c>
      <c r="R72" s="6">
        <v>1899143634</v>
      </c>
      <c r="S72" s="6">
        <v>1893190386</v>
      </c>
      <c r="T72" s="7">
        <f t="shared" si="8"/>
        <v>0.32006437059381998</v>
      </c>
      <c r="U72" s="8">
        <v>2.75425962729609</v>
      </c>
      <c r="V72" s="8">
        <v>3.97513947613677</v>
      </c>
      <c r="W72" s="8">
        <v>5.8965848201513698</v>
      </c>
      <c r="X72" s="8">
        <v>2.17362407626594</v>
      </c>
      <c r="Y72" s="8">
        <v>0.46709404024582002</v>
      </c>
    </row>
    <row r="73" spans="1:25" x14ac:dyDescent="0.15">
      <c r="A73" s="25" t="s">
        <v>224</v>
      </c>
      <c r="B73" s="1" t="s">
        <v>226</v>
      </c>
      <c r="C73" s="1" t="s">
        <v>14</v>
      </c>
      <c r="D73" s="1" t="str">
        <f t="shared" si="9"/>
        <v>CHR</v>
      </c>
      <c r="E73" s="3" t="s">
        <v>225</v>
      </c>
      <c r="F73" s="4">
        <v>52319106</v>
      </c>
      <c r="G73" s="4">
        <f t="shared" si="6"/>
        <v>26159553</v>
      </c>
      <c r="H73" s="5">
        <v>7.8478659000000004</v>
      </c>
      <c r="I73" s="4">
        <v>97.67</v>
      </c>
      <c r="J73" s="4">
        <v>94.06</v>
      </c>
      <c r="K73" s="4">
        <v>34.72</v>
      </c>
      <c r="L73" s="6">
        <v>7847865900</v>
      </c>
      <c r="M73" s="6">
        <v>7816797719</v>
      </c>
      <c r="N73" s="6">
        <v>7528154489</v>
      </c>
      <c r="O73" s="6">
        <v>5978723785</v>
      </c>
      <c r="P73" s="6">
        <v>3368224150</v>
      </c>
      <c r="Q73" s="7">
        <f t="shared" si="7"/>
        <v>0.56336841625808609</v>
      </c>
      <c r="R73" s="6">
        <v>2355285409</v>
      </c>
      <c r="S73" s="6">
        <v>2350958983</v>
      </c>
      <c r="T73" s="7">
        <f t="shared" si="8"/>
        <v>0.29956666091860717</v>
      </c>
      <c r="U73" s="8">
        <v>3.4201687487944898</v>
      </c>
      <c r="V73" s="8">
        <v>4.8488281415130601</v>
      </c>
      <c r="W73" s="8">
        <v>7.1552263983389999</v>
      </c>
      <c r="X73" s="8">
        <v>2.8275997271459099</v>
      </c>
      <c r="Y73" s="8">
        <v>0.477995881386579</v>
      </c>
    </row>
    <row r="74" spans="1:25" x14ac:dyDescent="0.15">
      <c r="A74" s="3" t="s">
        <v>227</v>
      </c>
      <c r="B74" s="1" t="s">
        <v>229</v>
      </c>
      <c r="C74" s="1" t="s">
        <v>10</v>
      </c>
      <c r="D74" s="1" t="str">
        <f t="shared" si="9"/>
        <v>REF</v>
      </c>
      <c r="E74" s="3" t="s">
        <v>228</v>
      </c>
      <c r="F74" s="4">
        <v>40602602</v>
      </c>
      <c r="G74" s="4">
        <f t="shared" si="6"/>
        <v>20301301</v>
      </c>
      <c r="H74" s="5">
        <v>6.0903903000000001</v>
      </c>
      <c r="I74" s="4">
        <v>97.66</v>
      </c>
      <c r="J74" s="4">
        <v>94.03</v>
      </c>
      <c r="K74" s="4">
        <v>34.81</v>
      </c>
      <c r="L74" s="6">
        <v>6090390300</v>
      </c>
      <c r="M74" s="6">
        <v>6061122271</v>
      </c>
      <c r="N74" s="6">
        <v>5838268888</v>
      </c>
      <c r="O74" s="6">
        <v>4650862189</v>
      </c>
      <c r="P74" s="6">
        <v>2598626852</v>
      </c>
      <c r="Q74" s="7">
        <f t="shared" si="7"/>
        <v>0.55874088424854851</v>
      </c>
      <c r="R74" s="6">
        <v>1972598712</v>
      </c>
      <c r="S74" s="6">
        <v>1968209931</v>
      </c>
      <c r="T74" s="7">
        <f t="shared" si="8"/>
        <v>0.32316646947897576</v>
      </c>
      <c r="U74" s="8">
        <v>2.8633342146793002</v>
      </c>
      <c r="V74" s="8">
        <v>4.1446383057678498</v>
      </c>
      <c r="W74" s="8">
        <v>6.1427092792020099</v>
      </c>
      <c r="X74" s="8">
        <v>2.33254489987389</v>
      </c>
      <c r="Y74" s="8">
        <v>0.46613539474731203</v>
      </c>
    </row>
    <row r="75" spans="1:25" x14ac:dyDescent="0.15">
      <c r="A75" s="3" t="s">
        <v>230</v>
      </c>
      <c r="B75" s="1" t="s">
        <v>232</v>
      </c>
      <c r="C75" s="1" t="s">
        <v>14</v>
      </c>
      <c r="D75" s="1" t="str">
        <f t="shared" si="9"/>
        <v>CHR</v>
      </c>
      <c r="E75" s="3" t="s">
        <v>231</v>
      </c>
      <c r="F75" s="4">
        <v>38220738</v>
      </c>
      <c r="G75" s="4">
        <f t="shared" si="6"/>
        <v>19110369</v>
      </c>
      <c r="H75" s="5">
        <v>5.7331107000000001</v>
      </c>
      <c r="I75" s="4">
        <v>97.65</v>
      </c>
      <c r="J75" s="4">
        <v>94.15</v>
      </c>
      <c r="K75" s="4">
        <v>34.78</v>
      </c>
      <c r="L75" s="6">
        <v>5733110700</v>
      </c>
      <c r="M75" s="6">
        <v>5705634912</v>
      </c>
      <c r="N75" s="6">
        <v>5488187342</v>
      </c>
      <c r="O75" s="6">
        <v>4373593066</v>
      </c>
      <c r="P75" s="6">
        <v>2456499554</v>
      </c>
      <c r="Q75" s="7">
        <f t="shared" si="7"/>
        <v>0.56166623573113195</v>
      </c>
      <c r="R75" s="6">
        <v>1834930334</v>
      </c>
      <c r="S75" s="6">
        <v>1831280926</v>
      </c>
      <c r="T75" s="7">
        <f t="shared" si="8"/>
        <v>0.31942186743402667</v>
      </c>
      <c r="U75" s="8">
        <v>2.6641501239017802</v>
      </c>
      <c r="V75" s="8">
        <v>3.8606359294753299</v>
      </c>
      <c r="W75" s="8">
        <v>5.6859667644198604</v>
      </c>
      <c r="X75" s="8">
        <v>2.1251540566640501</v>
      </c>
      <c r="Y75" s="8">
        <v>0.46854831100491501</v>
      </c>
    </row>
    <row r="76" spans="1:25" x14ac:dyDescent="0.15">
      <c r="A76" s="3" t="s">
        <v>233</v>
      </c>
      <c r="B76" s="1" t="s">
        <v>235</v>
      </c>
      <c r="C76" s="1" t="s">
        <v>14</v>
      </c>
      <c r="D76" s="1" t="str">
        <f t="shared" si="9"/>
        <v>CHR</v>
      </c>
      <c r="E76" s="3" t="s">
        <v>234</v>
      </c>
      <c r="F76" s="4">
        <v>46676796</v>
      </c>
      <c r="G76" s="4">
        <f t="shared" si="6"/>
        <v>23338398</v>
      </c>
      <c r="H76" s="5">
        <v>7.0015194000000003</v>
      </c>
      <c r="I76" s="4">
        <v>97.69</v>
      </c>
      <c r="J76" s="4">
        <v>94.31</v>
      </c>
      <c r="K76" s="4">
        <v>34.81</v>
      </c>
      <c r="L76" s="6">
        <v>7001519400</v>
      </c>
      <c r="M76" s="6">
        <v>6967553031</v>
      </c>
      <c r="N76" s="6">
        <v>6701034187</v>
      </c>
      <c r="O76" s="6">
        <v>5356827497</v>
      </c>
      <c r="P76" s="6">
        <v>3016693252</v>
      </c>
      <c r="Q76" s="7">
        <f t="shared" si="7"/>
        <v>0.56314922473972662</v>
      </c>
      <c r="R76" s="6">
        <v>2251125461</v>
      </c>
      <c r="S76" s="6">
        <v>2246376699</v>
      </c>
      <c r="T76" s="7">
        <f t="shared" si="8"/>
        <v>0.32084131610061667</v>
      </c>
      <c r="U76" s="8">
        <v>3.2678867757431398</v>
      </c>
      <c r="V76" s="8">
        <v>4.6494787717817498</v>
      </c>
      <c r="W76" s="8">
        <v>6.8994142620371699</v>
      </c>
      <c r="X76" s="8">
        <v>2.6008265060979698</v>
      </c>
      <c r="Y76" s="8">
        <v>0.47364698677775302</v>
      </c>
    </row>
    <row r="77" spans="1:25" x14ac:dyDescent="0.15">
      <c r="A77" s="3" t="s">
        <v>236</v>
      </c>
      <c r="B77" s="1" t="s">
        <v>238</v>
      </c>
      <c r="C77" s="1" t="s">
        <v>10</v>
      </c>
      <c r="D77" s="1" t="str">
        <f t="shared" si="9"/>
        <v>REF</v>
      </c>
      <c r="E77" s="3" t="s">
        <v>237</v>
      </c>
      <c r="F77" s="4">
        <v>30199850</v>
      </c>
      <c r="G77" s="4">
        <f t="shared" si="6"/>
        <v>15099925</v>
      </c>
      <c r="H77" s="5">
        <v>4.5299775000000002</v>
      </c>
      <c r="I77" s="4">
        <v>97.61</v>
      </c>
      <c r="J77" s="4">
        <v>94.03</v>
      </c>
      <c r="K77" s="4">
        <v>34.880000000000003</v>
      </c>
      <c r="L77" s="6">
        <v>4529977500</v>
      </c>
      <c r="M77" s="6">
        <v>4503823217</v>
      </c>
      <c r="N77" s="6">
        <v>4327159668</v>
      </c>
      <c r="O77" s="6">
        <v>3455795958</v>
      </c>
      <c r="P77" s="6">
        <v>1918100305</v>
      </c>
      <c r="Q77" s="7">
        <f t="shared" si="7"/>
        <v>0.55503864473239251</v>
      </c>
      <c r="R77" s="6">
        <v>1424799073</v>
      </c>
      <c r="S77" s="6">
        <v>1420767113</v>
      </c>
      <c r="T77" s="7">
        <f t="shared" si="8"/>
        <v>0.31363668208065049</v>
      </c>
      <c r="U77" s="8">
        <v>2.0669179886043398</v>
      </c>
      <c r="V77" s="8">
        <v>3.0742734098153899</v>
      </c>
      <c r="W77" s="8">
        <v>4.5823122865346999</v>
      </c>
      <c r="X77" s="8">
        <v>1.6611051592442001</v>
      </c>
      <c r="Y77" s="8">
        <v>0.451064410140119</v>
      </c>
    </row>
    <row r="78" spans="1:25" x14ac:dyDescent="0.15">
      <c r="A78" s="3" t="s">
        <v>239</v>
      </c>
      <c r="B78" s="1" t="s">
        <v>241</v>
      </c>
      <c r="C78" s="1" t="s">
        <v>14</v>
      </c>
      <c r="D78" s="1" t="str">
        <f t="shared" si="9"/>
        <v>CHR</v>
      </c>
      <c r="E78" s="3" t="s">
        <v>240</v>
      </c>
      <c r="F78" s="4">
        <v>40427518</v>
      </c>
      <c r="G78" s="4">
        <f t="shared" si="6"/>
        <v>20213759</v>
      </c>
      <c r="H78" s="5">
        <v>6.0641277000000002</v>
      </c>
      <c r="I78" s="4">
        <v>97.53</v>
      </c>
      <c r="J78" s="4">
        <v>93.84</v>
      </c>
      <c r="K78" s="4">
        <v>34.869999999999997</v>
      </c>
      <c r="L78" s="6">
        <v>6064127700</v>
      </c>
      <c r="M78" s="6">
        <v>6036320028</v>
      </c>
      <c r="N78" s="6">
        <v>5796175914</v>
      </c>
      <c r="O78" s="6">
        <v>4599635075</v>
      </c>
      <c r="P78" s="6">
        <v>2510675616</v>
      </c>
      <c r="Q78" s="7">
        <f t="shared" si="7"/>
        <v>0.54584234946073407</v>
      </c>
      <c r="R78" s="6">
        <v>1663797191</v>
      </c>
      <c r="S78" s="6">
        <v>1659765304</v>
      </c>
      <c r="T78" s="7">
        <f t="shared" si="8"/>
        <v>0.27370223486553558</v>
      </c>
      <c r="U78" s="8">
        <v>2.4147809842077801</v>
      </c>
      <c r="V78" s="8">
        <v>3.5343439950154401</v>
      </c>
      <c r="W78" s="8">
        <v>5.2487927005953603</v>
      </c>
      <c r="X78" s="8">
        <v>1.91856814937024</v>
      </c>
      <c r="Y78" s="8">
        <v>0.46006407986639902</v>
      </c>
    </row>
    <row r="79" spans="1:25" x14ac:dyDescent="0.15">
      <c r="A79" s="3" t="s">
        <v>242</v>
      </c>
      <c r="B79" s="1" t="s">
        <v>244</v>
      </c>
      <c r="C79" s="1" t="s">
        <v>10</v>
      </c>
      <c r="D79" s="1" t="str">
        <f t="shared" si="9"/>
        <v>REF</v>
      </c>
      <c r="E79" s="3" t="s">
        <v>243</v>
      </c>
      <c r="F79" s="4">
        <v>27007134</v>
      </c>
      <c r="G79" s="4">
        <f t="shared" si="6"/>
        <v>13503567</v>
      </c>
      <c r="H79" s="5">
        <v>4.0510700999999996</v>
      </c>
      <c r="I79" s="4">
        <v>97.5</v>
      </c>
      <c r="J79" s="4">
        <v>93.65</v>
      </c>
      <c r="K79" s="4">
        <v>34.799999999999997</v>
      </c>
      <c r="L79" s="6">
        <v>4051070100</v>
      </c>
      <c r="M79" s="6">
        <v>4032423878</v>
      </c>
      <c r="N79" s="6">
        <v>3873812162</v>
      </c>
      <c r="O79" s="6">
        <v>3097622878</v>
      </c>
      <c r="P79" s="6">
        <v>1728631950</v>
      </c>
      <c r="Q79" s="7">
        <f t="shared" si="7"/>
        <v>0.55805113084524427</v>
      </c>
      <c r="R79" s="6">
        <v>1310894520</v>
      </c>
      <c r="S79" s="6">
        <v>1307927998</v>
      </c>
      <c r="T79" s="7">
        <f t="shared" si="8"/>
        <v>0.32285987793694315</v>
      </c>
      <c r="U79" s="8">
        <v>1.90281158487619</v>
      </c>
      <c r="V79" s="8">
        <v>2.8600569256497201</v>
      </c>
      <c r="W79" s="8">
        <v>4.2845405720626202</v>
      </c>
      <c r="X79" s="8">
        <v>1.45063125221141</v>
      </c>
      <c r="Y79" s="8">
        <v>0.444110996937225</v>
      </c>
    </row>
    <row r="80" spans="1:25" x14ac:dyDescent="0.15">
      <c r="A80" s="3" t="s">
        <v>245</v>
      </c>
      <c r="B80" s="1" t="s">
        <v>247</v>
      </c>
      <c r="C80" s="1" t="s">
        <v>10</v>
      </c>
      <c r="D80" s="1" t="str">
        <f t="shared" si="9"/>
        <v>REF</v>
      </c>
      <c r="E80" s="3" t="s">
        <v>246</v>
      </c>
      <c r="F80" s="4">
        <v>44240070</v>
      </c>
      <c r="G80" s="4">
        <f t="shared" si="6"/>
        <v>22120035</v>
      </c>
      <c r="H80" s="5">
        <v>6.6360105000000003</v>
      </c>
      <c r="I80" s="4">
        <v>97.67</v>
      </c>
      <c r="J80" s="4">
        <v>94.21</v>
      </c>
      <c r="K80" s="4">
        <v>34.86</v>
      </c>
      <c r="L80" s="6">
        <v>6636010500</v>
      </c>
      <c r="M80" s="6">
        <v>6595909242</v>
      </c>
      <c r="N80" s="6">
        <v>6341697587</v>
      </c>
      <c r="O80" s="6">
        <v>5044132887</v>
      </c>
      <c r="P80" s="6">
        <v>2826241505</v>
      </c>
      <c r="Q80" s="7">
        <f t="shared" si="7"/>
        <v>0.56030274544985437</v>
      </c>
      <c r="R80" s="6">
        <v>2023204636</v>
      </c>
      <c r="S80" s="6">
        <v>2016716781</v>
      </c>
      <c r="T80" s="7">
        <f t="shared" si="8"/>
        <v>0.30390500150655275</v>
      </c>
      <c r="U80" s="8">
        <v>2.9338777135615799</v>
      </c>
      <c r="V80" s="8">
        <v>4.1837247852245998</v>
      </c>
      <c r="W80" s="8">
        <v>6.2478136465314202</v>
      </c>
      <c r="X80" s="8">
        <v>2.3891609163909102</v>
      </c>
      <c r="Y80" s="8">
        <v>0.46958470267321201</v>
      </c>
    </row>
    <row r="81" spans="1:25" x14ac:dyDescent="0.15">
      <c r="A81" s="3" t="s">
        <v>248</v>
      </c>
      <c r="B81" s="1" t="s">
        <v>250</v>
      </c>
      <c r="C81" s="1" t="s">
        <v>10</v>
      </c>
      <c r="D81" s="1" t="str">
        <f t="shared" si="9"/>
        <v>REF</v>
      </c>
      <c r="E81" s="3" t="s">
        <v>249</v>
      </c>
      <c r="F81" s="4">
        <v>37601796</v>
      </c>
      <c r="G81" s="4">
        <f t="shared" si="6"/>
        <v>18800898</v>
      </c>
      <c r="H81" s="5">
        <v>5.6402694000000002</v>
      </c>
      <c r="I81" s="4">
        <v>96.82</v>
      </c>
      <c r="J81" s="4">
        <v>91.81</v>
      </c>
      <c r="K81" s="4">
        <v>34.909999999999997</v>
      </c>
      <c r="L81" s="6">
        <v>5640269400</v>
      </c>
      <c r="M81" s="6">
        <v>5612566549</v>
      </c>
      <c r="N81" s="6">
        <v>5351502338</v>
      </c>
      <c r="O81" s="6">
        <v>4275718557</v>
      </c>
      <c r="P81" s="6">
        <v>2379782903</v>
      </c>
      <c r="Q81" s="7">
        <f t="shared" si="7"/>
        <v>0.5565808112191889</v>
      </c>
      <c r="R81" s="6">
        <v>1812011822</v>
      </c>
      <c r="S81" s="6">
        <v>1808107576</v>
      </c>
      <c r="T81" s="7">
        <f t="shared" si="8"/>
        <v>0.32057113725808911</v>
      </c>
      <c r="U81" s="8">
        <v>2.6305033411129899</v>
      </c>
      <c r="V81" s="8">
        <v>3.8631343098831201</v>
      </c>
      <c r="W81" s="8">
        <v>5.6799141522185304</v>
      </c>
      <c r="X81" s="8">
        <v>2.1193224790321201</v>
      </c>
      <c r="Y81" s="8">
        <v>0.46312378508100899</v>
      </c>
    </row>
    <row r="82" spans="1:25" x14ac:dyDescent="0.15">
      <c r="A82" s="3" t="s">
        <v>251</v>
      </c>
      <c r="B82" s="1" t="s">
        <v>253</v>
      </c>
      <c r="C82" s="1" t="s">
        <v>14</v>
      </c>
      <c r="D82" s="1" t="str">
        <f t="shared" si="9"/>
        <v>CHR</v>
      </c>
      <c r="E82" s="3" t="s">
        <v>252</v>
      </c>
      <c r="F82" s="4">
        <v>61836946</v>
      </c>
      <c r="G82" s="4">
        <f t="shared" si="6"/>
        <v>30918473</v>
      </c>
      <c r="H82" s="5">
        <v>9.2755419000000003</v>
      </c>
      <c r="I82" s="4">
        <v>97.67</v>
      </c>
      <c r="J82" s="4">
        <v>94.12</v>
      </c>
      <c r="K82" s="4">
        <v>35.11</v>
      </c>
      <c r="L82" s="6">
        <v>9275541900</v>
      </c>
      <c r="M82" s="6">
        <v>9208502882</v>
      </c>
      <c r="N82" s="6">
        <v>8852234958</v>
      </c>
      <c r="O82" s="6">
        <v>7043511767</v>
      </c>
      <c r="P82" s="6">
        <v>3848248581</v>
      </c>
      <c r="Q82" s="7">
        <f t="shared" si="7"/>
        <v>0.54635368099045012</v>
      </c>
      <c r="R82" s="6">
        <v>2712729296</v>
      </c>
      <c r="S82" s="6">
        <v>2702336187</v>
      </c>
      <c r="T82" s="7">
        <f t="shared" si="8"/>
        <v>0.29133997950028129</v>
      </c>
      <c r="U82" s="8">
        <v>3.9316246022233301</v>
      </c>
      <c r="V82" s="8">
        <v>5.5489645122174602</v>
      </c>
      <c r="W82" s="8">
        <v>8.1647719199239202</v>
      </c>
      <c r="X82" s="8">
        <v>3.3256000633180101</v>
      </c>
      <c r="Y82" s="8">
        <v>0.481535141554985</v>
      </c>
    </row>
    <row r="83" spans="1:25" x14ac:dyDescent="0.15">
      <c r="A83" s="3" t="s">
        <v>254</v>
      </c>
      <c r="B83" s="1" t="s">
        <v>256</v>
      </c>
      <c r="C83" s="1" t="s">
        <v>10</v>
      </c>
      <c r="D83" s="1" t="str">
        <f t="shared" si="9"/>
        <v>REF</v>
      </c>
      <c r="E83" s="3" t="s">
        <v>255</v>
      </c>
      <c r="F83" s="4">
        <v>31432354</v>
      </c>
      <c r="G83" s="4">
        <f t="shared" si="6"/>
        <v>15716177</v>
      </c>
      <c r="H83" s="5">
        <v>4.7148531</v>
      </c>
      <c r="I83" s="4">
        <v>97.06</v>
      </c>
      <c r="J83" s="4">
        <v>92.21</v>
      </c>
      <c r="K83" s="4">
        <v>34.86</v>
      </c>
      <c r="L83" s="6">
        <v>4714853100</v>
      </c>
      <c r="M83" s="6">
        <v>4692375963</v>
      </c>
      <c r="N83" s="6">
        <v>4497331054</v>
      </c>
      <c r="O83" s="6">
        <v>3590712252</v>
      </c>
      <c r="P83" s="6">
        <v>2011484574</v>
      </c>
      <c r="Q83" s="7">
        <f t="shared" si="7"/>
        <v>0.56019096848532435</v>
      </c>
      <c r="R83" s="6">
        <v>1536206361</v>
      </c>
      <c r="S83" s="6">
        <v>1533167391</v>
      </c>
      <c r="T83" s="7">
        <f t="shared" si="8"/>
        <v>0.32517818869054477</v>
      </c>
      <c r="U83" s="8">
        <v>2.2304592867969002</v>
      </c>
      <c r="V83" s="8">
        <v>3.2972349716824199</v>
      </c>
      <c r="W83" s="8">
        <v>4.90883487370452</v>
      </c>
      <c r="X83" s="8">
        <v>1.69378063771584</v>
      </c>
      <c r="Y83" s="8">
        <v>0.45437651585023497</v>
      </c>
    </row>
    <row r="84" spans="1:25" x14ac:dyDescent="0.15">
      <c r="A84" s="3" t="s">
        <v>257</v>
      </c>
      <c r="B84" s="1" t="s">
        <v>259</v>
      </c>
      <c r="C84" s="1" t="s">
        <v>14</v>
      </c>
      <c r="D84" s="1" t="str">
        <f t="shared" si="9"/>
        <v>CHR</v>
      </c>
      <c r="E84" s="3" t="s">
        <v>258</v>
      </c>
      <c r="F84" s="4">
        <v>28783876</v>
      </c>
      <c r="G84" s="4">
        <f t="shared" si="6"/>
        <v>14391938</v>
      </c>
      <c r="H84" s="5">
        <v>4.3175813999999999</v>
      </c>
      <c r="I84" s="4">
        <v>97.44</v>
      </c>
      <c r="J84" s="4">
        <v>93.36</v>
      </c>
      <c r="K84" s="4">
        <v>35.11</v>
      </c>
      <c r="L84" s="6">
        <v>4317581400</v>
      </c>
      <c r="M84" s="6">
        <v>4281920888</v>
      </c>
      <c r="N84" s="6">
        <v>4108404682</v>
      </c>
      <c r="O84" s="6">
        <v>3302817603</v>
      </c>
      <c r="P84" s="6">
        <v>1887738172</v>
      </c>
      <c r="Q84" s="7">
        <f t="shared" si="7"/>
        <v>0.57155386670015884</v>
      </c>
      <c r="R84" s="6">
        <v>1459479767</v>
      </c>
      <c r="S84" s="6">
        <v>1454518799</v>
      </c>
      <c r="T84" s="7">
        <f t="shared" si="8"/>
        <v>0.33688277399935068</v>
      </c>
      <c r="U84" s="8">
        <v>2.11602025751304</v>
      </c>
      <c r="V84" s="8">
        <v>3.17963730411326</v>
      </c>
      <c r="W84" s="8">
        <v>4.7394021089434997</v>
      </c>
      <c r="X84" s="8">
        <v>1.6306017927293801</v>
      </c>
      <c r="Y84" s="8">
        <v>0.44647409290712298</v>
      </c>
    </row>
    <row r="85" spans="1:25" x14ac:dyDescent="0.15">
      <c r="A85" s="3" t="s">
        <v>260</v>
      </c>
      <c r="B85" s="1" t="s">
        <v>262</v>
      </c>
      <c r="C85" s="1" t="s">
        <v>10</v>
      </c>
      <c r="D85" s="1" t="str">
        <f t="shared" si="9"/>
        <v>REF</v>
      </c>
      <c r="E85" s="3" t="s">
        <v>261</v>
      </c>
      <c r="F85" s="4">
        <v>27133184</v>
      </c>
      <c r="G85" s="4">
        <f t="shared" si="6"/>
        <v>13566592</v>
      </c>
      <c r="H85" s="5">
        <v>4.0699775999999996</v>
      </c>
      <c r="I85" s="4">
        <v>97.69</v>
      </c>
      <c r="J85" s="4">
        <v>94.23</v>
      </c>
      <c r="K85" s="4">
        <v>34.93</v>
      </c>
      <c r="L85" s="6">
        <v>4069977600</v>
      </c>
      <c r="M85" s="6">
        <v>4045369670</v>
      </c>
      <c r="N85" s="6">
        <v>3891211024</v>
      </c>
      <c r="O85" s="6">
        <v>3124088400</v>
      </c>
      <c r="P85" s="6">
        <v>1769421004</v>
      </c>
      <c r="Q85" s="7">
        <f t="shared" si="7"/>
        <v>0.5663799411053797</v>
      </c>
      <c r="R85" s="6">
        <v>1358385429</v>
      </c>
      <c r="S85" s="6">
        <v>1354855926</v>
      </c>
      <c r="T85" s="7">
        <f t="shared" si="8"/>
        <v>0.33289026602996535</v>
      </c>
      <c r="U85" s="8">
        <v>1.97096686150776</v>
      </c>
      <c r="V85" s="8">
        <v>2.9593174641325199</v>
      </c>
      <c r="W85" s="8">
        <v>4.4382295908298799</v>
      </c>
      <c r="X85" s="8">
        <v>1.45233939966831</v>
      </c>
      <c r="Y85" s="8">
        <v>0.44408853151289002</v>
      </c>
    </row>
    <row r="86" spans="1:25" x14ac:dyDescent="0.15">
      <c r="A86" s="3" t="s">
        <v>263</v>
      </c>
      <c r="B86" s="1" t="s">
        <v>265</v>
      </c>
      <c r="C86" s="1" t="s">
        <v>10</v>
      </c>
      <c r="D86" s="1" t="str">
        <f t="shared" si="9"/>
        <v>REF</v>
      </c>
      <c r="E86" s="3" t="s">
        <v>264</v>
      </c>
      <c r="F86" s="4">
        <v>33401348</v>
      </c>
      <c r="G86" s="4">
        <f t="shared" si="6"/>
        <v>16700674</v>
      </c>
      <c r="H86" s="5">
        <v>5.0102022000000002</v>
      </c>
      <c r="I86" s="4">
        <v>97.63</v>
      </c>
      <c r="J86" s="4">
        <v>94.01</v>
      </c>
      <c r="K86" s="4">
        <v>35</v>
      </c>
      <c r="L86" s="6">
        <v>5010202200</v>
      </c>
      <c r="M86" s="6">
        <v>4982317249</v>
      </c>
      <c r="N86" s="6">
        <v>4791979355</v>
      </c>
      <c r="O86" s="6">
        <v>3832629618</v>
      </c>
      <c r="P86" s="6">
        <v>2121514492</v>
      </c>
      <c r="Q86" s="7">
        <f t="shared" si="7"/>
        <v>0.55354018088162671</v>
      </c>
      <c r="R86" s="6">
        <v>1588651252</v>
      </c>
      <c r="S86" s="6">
        <v>1584271930</v>
      </c>
      <c r="T86" s="7">
        <f t="shared" si="8"/>
        <v>0.31620918014047417</v>
      </c>
      <c r="U86" s="8">
        <v>2.3048143239328902</v>
      </c>
      <c r="V86" s="8">
        <v>3.38810543284688</v>
      </c>
      <c r="W86" s="8">
        <v>5.0409287370635996</v>
      </c>
      <c r="X86" s="8">
        <v>1.88712167839112</v>
      </c>
      <c r="Y86" s="8">
        <v>0.45722017591442199</v>
      </c>
    </row>
    <row r="87" spans="1:25" x14ac:dyDescent="0.15">
      <c r="A87" s="3" t="s">
        <v>266</v>
      </c>
      <c r="B87" s="1" t="s">
        <v>268</v>
      </c>
      <c r="C87" s="1" t="s">
        <v>14</v>
      </c>
      <c r="D87" s="1" t="str">
        <f t="shared" si="9"/>
        <v>CHR</v>
      </c>
      <c r="E87" s="3" t="s">
        <v>267</v>
      </c>
      <c r="F87" s="4">
        <v>31680194</v>
      </c>
      <c r="G87" s="4">
        <f t="shared" si="6"/>
        <v>15840097</v>
      </c>
      <c r="H87" s="5">
        <v>4.7520290999999997</v>
      </c>
      <c r="I87" s="4">
        <v>97.55</v>
      </c>
      <c r="J87" s="4">
        <v>93.92</v>
      </c>
      <c r="K87" s="4">
        <v>34.9</v>
      </c>
      <c r="L87" s="6">
        <v>4752029100</v>
      </c>
      <c r="M87" s="6">
        <v>4727627601</v>
      </c>
      <c r="N87" s="6">
        <v>4540024479</v>
      </c>
      <c r="O87" s="6">
        <v>3618704874</v>
      </c>
      <c r="P87" s="6">
        <v>2015686595</v>
      </c>
      <c r="Q87" s="7">
        <f t="shared" si="7"/>
        <v>0.55701878577678121</v>
      </c>
      <c r="R87" s="6">
        <v>1498448395</v>
      </c>
      <c r="S87" s="6">
        <v>1495191135</v>
      </c>
      <c r="T87" s="7">
        <f t="shared" si="8"/>
        <v>0.31464267232706972</v>
      </c>
      <c r="U87" s="8">
        <v>2.17522827108519</v>
      </c>
      <c r="V87" s="8">
        <v>3.2049505693005198</v>
      </c>
      <c r="W87" s="8">
        <v>4.78132287850742</v>
      </c>
      <c r="X87" s="8">
        <v>1.6890322406436</v>
      </c>
      <c r="Y87" s="8">
        <v>0.454942769262138</v>
      </c>
    </row>
    <row r="88" spans="1:25" x14ac:dyDescent="0.15">
      <c r="A88" s="3" t="s">
        <v>269</v>
      </c>
      <c r="B88" s="1" t="s">
        <v>271</v>
      </c>
      <c r="C88" s="1" t="s">
        <v>10</v>
      </c>
      <c r="D88" s="1" t="str">
        <f t="shared" si="9"/>
        <v>REF</v>
      </c>
      <c r="E88" s="3" t="s">
        <v>270</v>
      </c>
      <c r="F88" s="4">
        <v>3438380</v>
      </c>
      <c r="G88" s="4">
        <f t="shared" si="6"/>
        <v>1719190</v>
      </c>
      <c r="H88" s="5">
        <v>0.51575700000000002</v>
      </c>
      <c r="I88" s="4">
        <v>97.49</v>
      </c>
      <c r="J88" s="4">
        <v>93.68</v>
      </c>
      <c r="K88" s="4">
        <v>34.92</v>
      </c>
      <c r="L88" s="6">
        <v>515757000</v>
      </c>
      <c r="M88" s="6">
        <v>509429113</v>
      </c>
      <c r="N88" s="6">
        <v>486754939</v>
      </c>
      <c r="O88" s="6">
        <v>389427705</v>
      </c>
      <c r="P88" s="6">
        <v>219552831</v>
      </c>
      <c r="Q88" s="7">
        <f t="shared" si="7"/>
        <v>0.56378328552664225</v>
      </c>
      <c r="R88" s="6">
        <v>201784591</v>
      </c>
      <c r="S88" s="6">
        <v>200681326</v>
      </c>
      <c r="T88" s="7">
        <f t="shared" si="8"/>
        <v>0.38910053765629937</v>
      </c>
      <c r="U88" s="8">
        <v>0.29195584115676998</v>
      </c>
      <c r="V88" s="8">
        <v>0.66317351151651405</v>
      </c>
      <c r="W88" s="8">
        <v>1.42150567992761</v>
      </c>
      <c r="X88" s="8">
        <v>0.15065117150500901</v>
      </c>
      <c r="Y88" s="8">
        <v>0.20538492760142801</v>
      </c>
    </row>
    <row r="89" spans="1:25" x14ac:dyDescent="0.15">
      <c r="A89" s="3" t="s">
        <v>272</v>
      </c>
      <c r="B89" s="1" t="s">
        <v>274</v>
      </c>
      <c r="C89" s="1" t="s">
        <v>14</v>
      </c>
      <c r="D89" s="1" t="str">
        <f t="shared" si="9"/>
        <v>CHR</v>
      </c>
      <c r="E89" s="3" t="s">
        <v>273</v>
      </c>
      <c r="F89" s="4">
        <v>33319682</v>
      </c>
      <c r="G89" s="4">
        <f t="shared" si="6"/>
        <v>16659841</v>
      </c>
      <c r="H89" s="5">
        <v>4.9979522999999997</v>
      </c>
      <c r="I89" s="4">
        <v>97.16</v>
      </c>
      <c r="J89" s="4">
        <v>92.55</v>
      </c>
      <c r="K89" s="4">
        <v>34.85</v>
      </c>
      <c r="L89" s="6">
        <v>4997952300</v>
      </c>
      <c r="M89" s="6">
        <v>4971729243</v>
      </c>
      <c r="N89" s="6">
        <v>4761214314</v>
      </c>
      <c r="O89" s="6">
        <v>3812126012</v>
      </c>
      <c r="P89" s="6">
        <v>2122102215</v>
      </c>
      <c r="Q89" s="7">
        <f t="shared" si="7"/>
        <v>0.55667158124362648</v>
      </c>
      <c r="R89" s="6">
        <v>1549581108</v>
      </c>
      <c r="S89" s="6">
        <v>1545972728</v>
      </c>
      <c r="T89" s="7">
        <f t="shared" si="8"/>
        <v>0.30932122501449244</v>
      </c>
      <c r="U89" s="8">
        <v>2.2491341194868499</v>
      </c>
      <c r="V89" s="8">
        <v>3.3161745179550302</v>
      </c>
      <c r="W89" s="8">
        <v>4.9376329242952801</v>
      </c>
      <c r="X89" s="8">
        <v>1.70820467179346</v>
      </c>
      <c r="Y89" s="8">
        <v>0.45550857140861001</v>
      </c>
    </row>
    <row r="90" spans="1:25" x14ac:dyDescent="0.15">
      <c r="A90" s="3" t="s">
        <v>275</v>
      </c>
      <c r="B90" s="1" t="s">
        <v>277</v>
      </c>
      <c r="C90" s="1" t="s">
        <v>14</v>
      </c>
      <c r="D90" s="1" t="str">
        <f t="shared" si="9"/>
        <v>CHR</v>
      </c>
      <c r="E90" s="3" t="s">
        <v>276</v>
      </c>
      <c r="F90" s="4">
        <v>39875502</v>
      </c>
      <c r="G90" s="4">
        <f t="shared" si="6"/>
        <v>19937751</v>
      </c>
      <c r="H90" s="5">
        <v>5.9813253</v>
      </c>
      <c r="I90" s="4">
        <v>97.64</v>
      </c>
      <c r="J90" s="4">
        <v>94.1</v>
      </c>
      <c r="K90" s="4">
        <v>34.79</v>
      </c>
      <c r="L90" s="6">
        <v>5981325300</v>
      </c>
      <c r="M90" s="6">
        <v>5953034308</v>
      </c>
      <c r="N90" s="6">
        <v>5724830141</v>
      </c>
      <c r="O90" s="6">
        <v>4578849211</v>
      </c>
      <c r="P90" s="6">
        <v>2599913227</v>
      </c>
      <c r="Q90" s="7">
        <f t="shared" si="7"/>
        <v>0.56780931347424535</v>
      </c>
      <c r="R90" s="6">
        <v>1787102792</v>
      </c>
      <c r="S90" s="6">
        <v>1783445736</v>
      </c>
      <c r="T90" s="7">
        <f t="shared" si="8"/>
        <v>0.29816899207939751</v>
      </c>
      <c r="U90" s="8">
        <v>2.5944944671135399</v>
      </c>
      <c r="V90" s="8">
        <v>3.7683647051431501</v>
      </c>
      <c r="W90" s="8">
        <v>5.6137194048181804</v>
      </c>
      <c r="X90" s="8">
        <v>2.1108380102718098</v>
      </c>
      <c r="Y90" s="8">
        <v>0.46217031526109797</v>
      </c>
    </row>
    <row r="91" spans="1:25" x14ac:dyDescent="0.15">
      <c r="A91" s="3" t="s">
        <v>278</v>
      </c>
      <c r="B91" s="1" t="s">
        <v>280</v>
      </c>
      <c r="C91" s="1" t="s">
        <v>10</v>
      </c>
      <c r="D91" s="1" t="str">
        <f t="shared" si="9"/>
        <v>REF</v>
      </c>
      <c r="E91" s="3" t="s">
        <v>279</v>
      </c>
      <c r="F91" s="4">
        <v>15000806</v>
      </c>
      <c r="G91" s="4">
        <f t="shared" si="6"/>
        <v>7500403</v>
      </c>
      <c r="H91" s="5">
        <v>2.2501209000000002</v>
      </c>
      <c r="I91" s="4">
        <v>97.5</v>
      </c>
      <c r="J91" s="4">
        <v>93.7</v>
      </c>
      <c r="K91" s="4">
        <v>35.159999999999997</v>
      </c>
      <c r="L91" s="6">
        <v>2250120900</v>
      </c>
      <c r="M91" s="6">
        <v>2198523255</v>
      </c>
      <c r="N91" s="6">
        <v>2092417259</v>
      </c>
      <c r="O91" s="6">
        <v>1673824559</v>
      </c>
      <c r="P91" s="6">
        <v>942680131</v>
      </c>
      <c r="Q91" s="7">
        <f t="shared" si="7"/>
        <v>0.56318932944990918</v>
      </c>
      <c r="R91" s="6">
        <v>770274118</v>
      </c>
      <c r="S91" s="6">
        <v>763572582</v>
      </c>
      <c r="T91" s="7">
        <f t="shared" si="8"/>
        <v>0.33934735773531099</v>
      </c>
      <c r="U91" s="8">
        <v>1.1108586177981199</v>
      </c>
      <c r="V91" s="8">
        <v>1.79054591713833</v>
      </c>
      <c r="W91" s="8">
        <v>2.8020381855052898</v>
      </c>
      <c r="X91" s="8">
        <v>0.78119553429123501</v>
      </c>
      <c r="Y91" s="8">
        <v>0.39644663785990703</v>
      </c>
    </row>
    <row r="92" spans="1:25" x14ac:dyDescent="0.15">
      <c r="A92" s="3" t="s">
        <v>281</v>
      </c>
      <c r="B92" s="1" t="s">
        <v>283</v>
      </c>
      <c r="C92" s="1" t="s">
        <v>10</v>
      </c>
      <c r="D92" s="1" t="str">
        <f t="shared" si="9"/>
        <v>REF</v>
      </c>
      <c r="E92" s="3" t="s">
        <v>282</v>
      </c>
      <c r="F92" s="4">
        <v>29692702</v>
      </c>
      <c r="G92" s="4">
        <f t="shared" si="6"/>
        <v>14846351</v>
      </c>
      <c r="H92" s="5">
        <v>4.4539052999999997</v>
      </c>
      <c r="I92" s="4">
        <v>97.63</v>
      </c>
      <c r="J92" s="4">
        <v>94.06</v>
      </c>
      <c r="K92" s="4">
        <v>34.94</v>
      </c>
      <c r="L92" s="6">
        <v>4453905300</v>
      </c>
      <c r="M92" s="6">
        <v>4422150203</v>
      </c>
      <c r="N92" s="6">
        <v>4247656222</v>
      </c>
      <c r="O92" s="6">
        <v>3401821588</v>
      </c>
      <c r="P92" s="6">
        <v>1932757508</v>
      </c>
      <c r="Q92" s="7">
        <f t="shared" si="7"/>
        <v>0.56815369589570608</v>
      </c>
      <c r="R92" s="6">
        <v>1449493386</v>
      </c>
      <c r="S92" s="6">
        <v>1445281379</v>
      </c>
      <c r="T92" s="7">
        <f t="shared" si="8"/>
        <v>0.32449755476390574</v>
      </c>
      <c r="U92" s="8">
        <v>2.1025481501380301</v>
      </c>
      <c r="V92" s="8">
        <v>3.1349914749265699</v>
      </c>
      <c r="W92" s="8">
        <v>4.7074930851787</v>
      </c>
      <c r="X92" s="8">
        <v>1.6453596522964999</v>
      </c>
      <c r="Y92" s="8">
        <v>0.44663860617409901</v>
      </c>
    </row>
    <row r="93" spans="1:25" x14ac:dyDescent="0.15">
      <c r="A93" s="3" t="s">
        <v>284</v>
      </c>
      <c r="B93" s="1" t="s">
        <v>286</v>
      </c>
      <c r="C93" s="1" t="s">
        <v>10</v>
      </c>
      <c r="D93" s="1" t="str">
        <f t="shared" si="9"/>
        <v>REF</v>
      </c>
      <c r="E93" s="3" t="s">
        <v>285</v>
      </c>
      <c r="F93" s="4">
        <v>32131792</v>
      </c>
      <c r="G93" s="4">
        <f t="shared" si="6"/>
        <v>16065896</v>
      </c>
      <c r="H93" s="5">
        <v>4.8197688000000003</v>
      </c>
      <c r="I93" s="4">
        <v>96.32</v>
      </c>
      <c r="J93" s="4">
        <v>90.12</v>
      </c>
      <c r="K93" s="4">
        <v>34.799999999999997</v>
      </c>
      <c r="L93" s="6">
        <v>4819768800</v>
      </c>
      <c r="M93" s="6">
        <v>4801470623</v>
      </c>
      <c r="N93" s="6">
        <v>4549564529</v>
      </c>
      <c r="O93" s="6">
        <v>3613686887</v>
      </c>
      <c r="P93" s="6">
        <v>2025976224</v>
      </c>
      <c r="Q93" s="7">
        <f t="shared" si="7"/>
        <v>0.56063967005229909</v>
      </c>
      <c r="R93" s="6">
        <v>1589241100</v>
      </c>
      <c r="S93" s="6">
        <v>1583208342</v>
      </c>
      <c r="T93" s="7">
        <f t="shared" si="8"/>
        <v>0.32848221723830406</v>
      </c>
      <c r="U93" s="8">
        <v>2.3033619181117202</v>
      </c>
      <c r="V93" s="8">
        <v>3.38728157786147</v>
      </c>
      <c r="W93" s="8">
        <v>5.0388385182337103</v>
      </c>
      <c r="X93" s="8">
        <v>1.8789160471922399</v>
      </c>
      <c r="Y93" s="8">
        <v>0.457121598514526</v>
      </c>
    </row>
    <row r="94" spans="1:25" x14ac:dyDescent="0.15">
      <c r="A94" s="3" t="s">
        <v>287</v>
      </c>
      <c r="B94" s="1" t="s">
        <v>289</v>
      </c>
      <c r="C94" s="1" t="s">
        <v>14</v>
      </c>
      <c r="D94" s="1" t="str">
        <f t="shared" si="9"/>
        <v>CHR</v>
      </c>
      <c r="E94" s="3" t="s">
        <v>288</v>
      </c>
      <c r="F94" s="4">
        <v>42231862</v>
      </c>
      <c r="G94" s="4">
        <f t="shared" si="6"/>
        <v>21115931</v>
      </c>
      <c r="H94" s="5">
        <v>6.3347793000000001</v>
      </c>
      <c r="I94" s="4">
        <v>97.69</v>
      </c>
      <c r="J94" s="4">
        <v>94.15</v>
      </c>
      <c r="K94" s="4">
        <v>34.78</v>
      </c>
      <c r="L94" s="6">
        <v>6334779300</v>
      </c>
      <c r="M94" s="6">
        <v>6303564601</v>
      </c>
      <c r="N94" s="6">
        <v>6067809094</v>
      </c>
      <c r="O94" s="6">
        <v>4850934622</v>
      </c>
      <c r="P94" s="6">
        <v>2663953913</v>
      </c>
      <c r="Q94" s="7">
        <f t="shared" si="7"/>
        <v>0.54916302126984218</v>
      </c>
      <c r="R94" s="6">
        <v>1784737301</v>
      </c>
      <c r="S94" s="6">
        <v>1779550875</v>
      </c>
      <c r="T94" s="7">
        <f t="shared" si="8"/>
        <v>0.28091758066457029</v>
      </c>
      <c r="U94" s="8">
        <v>2.5890879479910698</v>
      </c>
      <c r="V94" s="8">
        <v>3.76657725689449</v>
      </c>
      <c r="W94" s="8">
        <v>5.5650351714814601</v>
      </c>
      <c r="X94" s="8">
        <v>2.1331937560596201</v>
      </c>
      <c r="Y94" s="8">
        <v>0.46524197389819999</v>
      </c>
    </row>
    <row r="95" spans="1:25" x14ac:dyDescent="0.15">
      <c r="A95" s="3" t="s">
        <v>290</v>
      </c>
      <c r="B95" s="1" t="s">
        <v>292</v>
      </c>
      <c r="C95" s="1" t="s">
        <v>10</v>
      </c>
      <c r="D95" s="1" t="str">
        <f t="shared" si="9"/>
        <v>REF</v>
      </c>
      <c r="E95" s="3" t="s">
        <v>291</v>
      </c>
      <c r="F95" s="4">
        <v>26957010</v>
      </c>
      <c r="G95" s="4">
        <f t="shared" si="6"/>
        <v>13478505</v>
      </c>
      <c r="H95" s="5">
        <v>4.0435515000000004</v>
      </c>
      <c r="I95" s="4">
        <v>90.19</v>
      </c>
      <c r="J95" s="4">
        <v>77.97</v>
      </c>
      <c r="K95" s="4">
        <v>35.21</v>
      </c>
      <c r="L95" s="6">
        <v>4043551500</v>
      </c>
      <c r="M95" s="6">
        <v>4043004901</v>
      </c>
      <c r="N95" s="6">
        <v>3245102342</v>
      </c>
      <c r="O95" s="6">
        <v>2569351750</v>
      </c>
      <c r="P95" s="6">
        <v>1425663676</v>
      </c>
      <c r="Q95" s="7">
        <f t="shared" si="7"/>
        <v>0.55487290753397234</v>
      </c>
      <c r="R95" s="6">
        <v>1139993660</v>
      </c>
      <c r="S95" s="6">
        <v>1138644747</v>
      </c>
      <c r="T95" s="7">
        <f t="shared" si="8"/>
        <v>0.28159521326734677</v>
      </c>
      <c r="U95" s="8">
        <v>1.6571934481503401</v>
      </c>
      <c r="V95" s="8">
        <v>2.5606105917414999</v>
      </c>
      <c r="W95" s="8">
        <v>3.8451049706226499</v>
      </c>
      <c r="X95" s="8">
        <v>1.20356275663053</v>
      </c>
      <c r="Y95" s="8">
        <v>0.43098783019208398</v>
      </c>
    </row>
    <row r="96" spans="1:25" x14ac:dyDescent="0.15">
      <c r="A96" s="3" t="s">
        <v>293</v>
      </c>
      <c r="B96" s="1" t="s">
        <v>295</v>
      </c>
      <c r="C96" s="1" t="s">
        <v>10</v>
      </c>
      <c r="D96" s="1" t="str">
        <f t="shared" si="9"/>
        <v>REF</v>
      </c>
      <c r="E96" s="3" t="s">
        <v>294</v>
      </c>
      <c r="F96" s="4">
        <v>28661858</v>
      </c>
      <c r="G96" s="4">
        <f t="shared" si="6"/>
        <v>14330929</v>
      </c>
      <c r="H96" s="5">
        <v>4.2992787000000003</v>
      </c>
      <c r="I96" s="4">
        <v>97.62</v>
      </c>
      <c r="J96" s="4">
        <v>93.91</v>
      </c>
      <c r="K96" s="4">
        <v>34.869999999999997</v>
      </c>
      <c r="L96" s="6">
        <v>4299278700</v>
      </c>
      <c r="M96" s="6">
        <v>4269236684</v>
      </c>
      <c r="N96" s="6">
        <v>4104178766</v>
      </c>
      <c r="O96" s="6">
        <v>3279467256</v>
      </c>
      <c r="P96" s="6">
        <v>1839039594</v>
      </c>
      <c r="Q96" s="7">
        <f t="shared" si="7"/>
        <v>0.56077388503738124</v>
      </c>
      <c r="R96" s="6">
        <v>1360820798</v>
      </c>
      <c r="S96" s="6">
        <v>1356042482</v>
      </c>
      <c r="T96" s="7">
        <f t="shared" si="8"/>
        <v>0.31541162521052657</v>
      </c>
      <c r="U96" s="8">
        <v>1.97277076805131</v>
      </c>
      <c r="V96" s="8">
        <v>2.9395656509734001</v>
      </c>
      <c r="W96" s="8">
        <v>4.4103802539076202</v>
      </c>
      <c r="X96" s="8">
        <v>1.47558856229781</v>
      </c>
      <c r="Y96" s="8">
        <v>0.44730174145461898</v>
      </c>
    </row>
    <row r="97" spans="1:25" x14ac:dyDescent="0.15">
      <c r="A97" s="3" t="s">
        <v>296</v>
      </c>
      <c r="B97" s="1" t="s">
        <v>298</v>
      </c>
      <c r="C97" s="1" t="s">
        <v>10</v>
      </c>
      <c r="D97" s="1" t="str">
        <f t="shared" si="9"/>
        <v>REF</v>
      </c>
      <c r="E97" s="3" t="s">
        <v>297</v>
      </c>
      <c r="F97" s="4">
        <v>44397076</v>
      </c>
      <c r="G97" s="4">
        <f t="shared" si="6"/>
        <v>22198538</v>
      </c>
      <c r="H97" s="5">
        <v>6.6595614000000003</v>
      </c>
      <c r="I97" s="4">
        <v>97.65</v>
      </c>
      <c r="J97" s="4">
        <v>94</v>
      </c>
      <c r="K97" s="4">
        <v>34.909999999999997</v>
      </c>
      <c r="L97" s="6">
        <v>6659561400</v>
      </c>
      <c r="M97" s="6">
        <v>6605650890</v>
      </c>
      <c r="N97" s="6">
        <v>6342292127</v>
      </c>
      <c r="O97" s="6">
        <v>5063951313</v>
      </c>
      <c r="P97" s="6">
        <v>2829679541</v>
      </c>
      <c r="Q97" s="7">
        <f t="shared" si="7"/>
        <v>0.55878885204439954</v>
      </c>
      <c r="R97" s="6">
        <v>2087927416</v>
      </c>
      <c r="S97" s="6">
        <v>2077381336</v>
      </c>
      <c r="T97" s="7">
        <f t="shared" si="8"/>
        <v>0.31193966257297367</v>
      </c>
      <c r="U97" s="8">
        <v>3.0222594559842002</v>
      </c>
      <c r="V97" s="8">
        <v>4.3498103484630004</v>
      </c>
      <c r="W97" s="8">
        <v>6.4542824711261897</v>
      </c>
      <c r="X97" s="8">
        <v>2.3981263586093799</v>
      </c>
      <c r="Y97" s="8">
        <v>0.46825645910376801</v>
      </c>
    </row>
    <row r="98" spans="1:25" x14ac:dyDescent="0.15">
      <c r="A98" s="3" t="s">
        <v>299</v>
      </c>
      <c r="B98" s="1" t="s">
        <v>301</v>
      </c>
      <c r="C98" s="1" t="s">
        <v>10</v>
      </c>
      <c r="D98" s="1" t="str">
        <f t="shared" si="9"/>
        <v>REF</v>
      </c>
      <c r="E98" s="3" t="s">
        <v>300</v>
      </c>
      <c r="F98" s="4">
        <v>9094428</v>
      </c>
      <c r="G98" s="4">
        <f t="shared" si="6"/>
        <v>4547214</v>
      </c>
      <c r="H98" s="5">
        <v>1.3641642</v>
      </c>
      <c r="I98" s="4">
        <v>97.09</v>
      </c>
      <c r="J98" s="4">
        <v>92.29</v>
      </c>
      <c r="K98" s="4">
        <v>34.76</v>
      </c>
      <c r="L98" s="6">
        <v>1364164200</v>
      </c>
      <c r="M98" s="6">
        <v>1354712405</v>
      </c>
      <c r="N98" s="6">
        <v>1296615377</v>
      </c>
      <c r="O98" s="6">
        <v>1035588578</v>
      </c>
      <c r="P98" s="6">
        <v>578609659</v>
      </c>
      <c r="Q98" s="7">
        <f t="shared" ref="Q98:Q129" si="10">P98/O98</f>
        <v>0.55872541595374758</v>
      </c>
      <c r="R98" s="6">
        <v>456401202</v>
      </c>
      <c r="S98" s="6">
        <v>455095767</v>
      </c>
      <c r="T98" s="7">
        <f t="shared" ref="T98:T129" si="11">S98/L98</f>
        <v>0.3336077629071339</v>
      </c>
      <c r="U98" s="8">
        <v>0.66207561436236295</v>
      </c>
      <c r="V98" s="8">
        <v>1.1923378595037999</v>
      </c>
      <c r="W98" s="8">
        <v>2.0129820062480599</v>
      </c>
      <c r="X98" s="8">
        <v>0.50523467852947601</v>
      </c>
      <c r="Y98" s="8">
        <v>0.32890289744652201</v>
      </c>
    </row>
    <row r="99" spans="1:25" x14ac:dyDescent="0.15">
      <c r="A99" s="3" t="s">
        <v>302</v>
      </c>
      <c r="B99" s="1" t="s">
        <v>304</v>
      </c>
      <c r="C99" s="1" t="s">
        <v>14</v>
      </c>
      <c r="D99" s="1" t="str">
        <f t="shared" si="9"/>
        <v>CHR</v>
      </c>
      <c r="E99" s="3" t="s">
        <v>303</v>
      </c>
      <c r="F99" s="4">
        <v>45432080</v>
      </c>
      <c r="G99" s="4">
        <f t="shared" si="6"/>
        <v>22716040</v>
      </c>
      <c r="H99" s="5">
        <v>6.8148119999999999</v>
      </c>
      <c r="I99" s="4">
        <v>97.47</v>
      </c>
      <c r="J99" s="4">
        <v>93.41</v>
      </c>
      <c r="K99" s="4">
        <v>34.78</v>
      </c>
      <c r="L99" s="6">
        <v>6814812000</v>
      </c>
      <c r="M99" s="6">
        <v>6785015246</v>
      </c>
      <c r="N99" s="6">
        <v>6526609686</v>
      </c>
      <c r="O99" s="6">
        <v>5189667393</v>
      </c>
      <c r="P99" s="6">
        <v>2810435843</v>
      </c>
      <c r="Q99" s="7">
        <f t="shared" si="10"/>
        <v>0.54154450182892477</v>
      </c>
      <c r="R99" s="6">
        <v>1920162910</v>
      </c>
      <c r="S99" s="6">
        <v>1915774921</v>
      </c>
      <c r="T99" s="7">
        <f t="shared" si="11"/>
        <v>0.2811192621307822</v>
      </c>
      <c r="U99" s="8">
        <v>2.7871743918388598</v>
      </c>
      <c r="V99" s="8">
        <v>4.1024026969001604</v>
      </c>
      <c r="W99" s="8">
        <v>5.9729642794094699</v>
      </c>
      <c r="X99" s="8">
        <v>2.1480049943182098</v>
      </c>
      <c r="Y99" s="8">
        <v>0.46663168595300097</v>
      </c>
    </row>
    <row r="100" spans="1:25" x14ac:dyDescent="0.15">
      <c r="A100" s="3" t="s">
        <v>305</v>
      </c>
      <c r="B100" s="1" t="s">
        <v>307</v>
      </c>
      <c r="C100" s="1" t="s">
        <v>10</v>
      </c>
      <c r="D100" s="1" t="str">
        <f t="shared" si="9"/>
        <v>REF</v>
      </c>
      <c r="E100" s="3" t="s">
        <v>306</v>
      </c>
      <c r="F100" s="4">
        <v>19129312</v>
      </c>
      <c r="G100" s="4">
        <f t="shared" si="6"/>
        <v>9564656</v>
      </c>
      <c r="H100" s="5">
        <v>2.8693968000000001</v>
      </c>
      <c r="I100" s="4">
        <v>97.38</v>
      </c>
      <c r="J100" s="4">
        <v>93.27</v>
      </c>
      <c r="K100" s="4">
        <v>34.99</v>
      </c>
      <c r="L100" s="6">
        <v>2869396800</v>
      </c>
      <c r="M100" s="6">
        <v>2846566638</v>
      </c>
      <c r="N100" s="6">
        <v>2728386079</v>
      </c>
      <c r="O100" s="6">
        <v>2186334328</v>
      </c>
      <c r="P100" s="6">
        <v>1233674430</v>
      </c>
      <c r="Q100" s="7">
        <f t="shared" si="10"/>
        <v>0.56426613908062828</v>
      </c>
      <c r="R100" s="6">
        <v>960464009</v>
      </c>
      <c r="S100" s="6">
        <v>957151465</v>
      </c>
      <c r="T100" s="7">
        <f t="shared" si="11"/>
        <v>0.33357236092268588</v>
      </c>
      <c r="U100" s="8">
        <v>1.3924463976396499</v>
      </c>
      <c r="V100" s="8">
        <v>2.17385061371251</v>
      </c>
      <c r="W100" s="8">
        <v>3.32787281846104</v>
      </c>
      <c r="X100" s="8">
        <v>1.00203442313588</v>
      </c>
      <c r="Y100" s="8">
        <v>0.41841935482514198</v>
      </c>
    </row>
    <row r="101" spans="1:25" x14ac:dyDescent="0.15">
      <c r="A101" s="3" t="s">
        <v>308</v>
      </c>
      <c r="B101" s="1" t="s">
        <v>310</v>
      </c>
      <c r="C101" s="1" t="s">
        <v>14</v>
      </c>
      <c r="D101" s="1" t="str">
        <f t="shared" si="9"/>
        <v>CHR</v>
      </c>
      <c r="E101" s="3" t="s">
        <v>309</v>
      </c>
      <c r="F101" s="4">
        <v>56395052</v>
      </c>
      <c r="G101" s="4">
        <f t="shared" si="6"/>
        <v>28197526</v>
      </c>
      <c r="H101" s="5">
        <v>8.4592577999999996</v>
      </c>
      <c r="I101" s="4">
        <v>97.69</v>
      </c>
      <c r="J101" s="4">
        <v>94.26</v>
      </c>
      <c r="K101" s="4">
        <v>34.75</v>
      </c>
      <c r="L101" s="6">
        <v>8459257800</v>
      </c>
      <c r="M101" s="6">
        <v>8421287991</v>
      </c>
      <c r="N101" s="6">
        <v>8102652299</v>
      </c>
      <c r="O101" s="6">
        <v>6451842873</v>
      </c>
      <c r="P101" s="6">
        <v>3570212063</v>
      </c>
      <c r="Q101" s="7">
        <f t="shared" si="10"/>
        <v>0.5533631449613885</v>
      </c>
      <c r="R101" s="6">
        <v>2489240932</v>
      </c>
      <c r="S101" s="6">
        <v>2482015023</v>
      </c>
      <c r="T101" s="7">
        <f t="shared" si="11"/>
        <v>0.29340813126655152</v>
      </c>
      <c r="U101" s="8">
        <v>3.61093052088387</v>
      </c>
      <c r="V101" s="8">
        <v>5.1012363362763598</v>
      </c>
      <c r="W101" s="8">
        <v>7.5456263032514999</v>
      </c>
      <c r="X101" s="8">
        <v>2.8996941263260401</v>
      </c>
      <c r="Y101" s="8">
        <v>0.47854616379929199</v>
      </c>
    </row>
    <row r="102" spans="1:25" x14ac:dyDescent="0.15">
      <c r="A102" s="3" t="s">
        <v>311</v>
      </c>
      <c r="B102" s="1" t="s">
        <v>313</v>
      </c>
      <c r="C102" s="1" t="s">
        <v>10</v>
      </c>
      <c r="D102" s="1" t="str">
        <f t="shared" si="9"/>
        <v>REF</v>
      </c>
      <c r="E102" s="3" t="s">
        <v>312</v>
      </c>
      <c r="F102" s="4">
        <v>41909668</v>
      </c>
      <c r="G102" s="4">
        <f t="shared" si="6"/>
        <v>20954834</v>
      </c>
      <c r="H102" s="5">
        <v>6.2864502</v>
      </c>
      <c r="I102" s="4">
        <v>97.59</v>
      </c>
      <c r="J102" s="4">
        <v>94</v>
      </c>
      <c r="K102" s="4">
        <v>34.89</v>
      </c>
      <c r="L102" s="6">
        <v>6286450200</v>
      </c>
      <c r="M102" s="6">
        <v>6253498424</v>
      </c>
      <c r="N102" s="6">
        <v>6009409513</v>
      </c>
      <c r="O102" s="6">
        <v>4815773437</v>
      </c>
      <c r="P102" s="6">
        <v>2666828340</v>
      </c>
      <c r="Q102" s="7">
        <f t="shared" si="10"/>
        <v>0.55376947750708727</v>
      </c>
      <c r="R102" s="6">
        <v>1928138605</v>
      </c>
      <c r="S102" s="6">
        <v>1923434541</v>
      </c>
      <c r="T102" s="7">
        <f t="shared" si="11"/>
        <v>0.30596512814179294</v>
      </c>
      <c r="U102" s="8">
        <v>2.7983429045627801</v>
      </c>
      <c r="V102" s="8">
        <v>4.0292046086414501</v>
      </c>
      <c r="W102" s="8">
        <v>5.9898181837713</v>
      </c>
      <c r="X102" s="8">
        <v>2.18944715389024</v>
      </c>
      <c r="Y102" s="8">
        <v>0.467183279810235</v>
      </c>
    </row>
    <row r="103" spans="1:25" x14ac:dyDescent="0.15">
      <c r="A103" s="3" t="s">
        <v>314</v>
      </c>
      <c r="B103" s="1" t="s">
        <v>316</v>
      </c>
      <c r="C103" s="1" t="s">
        <v>14</v>
      </c>
      <c r="D103" s="1" t="str">
        <f t="shared" si="9"/>
        <v>CHR</v>
      </c>
      <c r="E103" s="3" t="s">
        <v>315</v>
      </c>
      <c r="F103" s="4">
        <v>26647164</v>
      </c>
      <c r="G103" s="4">
        <f t="shared" si="6"/>
        <v>13323582</v>
      </c>
      <c r="H103" s="5">
        <v>3.9970745999999999</v>
      </c>
      <c r="I103" s="4">
        <v>97.58</v>
      </c>
      <c r="J103" s="4">
        <v>93.99</v>
      </c>
      <c r="K103" s="4">
        <v>34.85</v>
      </c>
      <c r="L103" s="6">
        <v>3997074600</v>
      </c>
      <c r="M103" s="6">
        <v>3976101766</v>
      </c>
      <c r="N103" s="6">
        <v>3818843396</v>
      </c>
      <c r="O103" s="6">
        <v>3055869010</v>
      </c>
      <c r="P103" s="6">
        <v>1722500508</v>
      </c>
      <c r="Q103" s="7">
        <f t="shared" si="10"/>
        <v>0.56366961488313272</v>
      </c>
      <c r="R103" s="6">
        <v>1295963248</v>
      </c>
      <c r="S103" s="6">
        <v>1293316271</v>
      </c>
      <c r="T103" s="7">
        <f t="shared" si="11"/>
        <v>0.3235657075302022</v>
      </c>
      <c r="U103" s="8">
        <v>1.88149426450132</v>
      </c>
      <c r="V103" s="8">
        <v>2.8277937505920598</v>
      </c>
      <c r="W103" s="8">
        <v>4.2541786511892097</v>
      </c>
      <c r="X103" s="8">
        <v>1.43963478136705</v>
      </c>
      <c r="Y103" s="8">
        <v>0.442269687939644</v>
      </c>
    </row>
    <row r="104" spans="1:25" x14ac:dyDescent="0.15">
      <c r="A104" s="3" t="s">
        <v>317</v>
      </c>
      <c r="D104" s="1" t="s">
        <v>439</v>
      </c>
      <c r="E104" s="3" t="s">
        <v>319</v>
      </c>
      <c r="F104" s="4">
        <v>27321098</v>
      </c>
      <c r="G104" s="4">
        <f t="shared" si="6"/>
        <v>13660549</v>
      </c>
      <c r="H104" s="5">
        <v>4.0981646999999999</v>
      </c>
      <c r="I104" s="4">
        <v>97.62</v>
      </c>
      <c r="J104" s="4">
        <v>94.11</v>
      </c>
      <c r="K104" s="4">
        <v>35.07</v>
      </c>
      <c r="L104" s="6">
        <v>4098164700</v>
      </c>
      <c r="M104" s="6">
        <v>4051421348</v>
      </c>
      <c r="N104" s="6">
        <v>3881189105</v>
      </c>
      <c r="O104" s="6">
        <v>3110777565</v>
      </c>
      <c r="P104" s="6">
        <v>1749683512</v>
      </c>
      <c r="Q104" s="7">
        <f t="shared" si="10"/>
        <v>0.56245857360103468</v>
      </c>
      <c r="R104" s="6">
        <v>1288207874</v>
      </c>
      <c r="S104" s="6">
        <v>1279585667</v>
      </c>
      <c r="T104" s="7">
        <f t="shared" si="11"/>
        <v>0.31223383164663926</v>
      </c>
      <c r="U104" s="8">
        <v>1.86172964186222</v>
      </c>
      <c r="V104" s="8">
        <v>2.7864079024398101</v>
      </c>
      <c r="W104" s="8">
        <v>4.1603143554945197</v>
      </c>
      <c r="X104" s="8">
        <v>1.4605276275091801</v>
      </c>
      <c r="Y104" s="8">
        <v>0.44749734822413101</v>
      </c>
    </row>
    <row r="105" spans="1:25" x14ac:dyDescent="0.15">
      <c r="A105" s="3" t="s">
        <v>320</v>
      </c>
      <c r="D105" s="1" t="s">
        <v>439</v>
      </c>
      <c r="E105" s="3" t="s">
        <v>321</v>
      </c>
      <c r="F105" s="4">
        <v>28350846</v>
      </c>
      <c r="G105" s="4">
        <f t="shared" si="6"/>
        <v>14175423</v>
      </c>
      <c r="H105" s="5">
        <v>4.2526269000000001</v>
      </c>
      <c r="I105" s="4">
        <v>97.68</v>
      </c>
      <c r="J105" s="4">
        <v>94.27</v>
      </c>
      <c r="K105" s="4">
        <v>35.119999999999997</v>
      </c>
      <c r="L105" s="6">
        <v>4252626900</v>
      </c>
      <c r="M105" s="6">
        <v>4203177528</v>
      </c>
      <c r="N105" s="6">
        <v>4026384191</v>
      </c>
      <c r="O105" s="6">
        <v>3224882130</v>
      </c>
      <c r="P105" s="6">
        <v>1812957222</v>
      </c>
      <c r="Q105" s="7">
        <f t="shared" si="10"/>
        <v>0.56217782508534664</v>
      </c>
      <c r="R105" s="6">
        <v>1384395608</v>
      </c>
      <c r="S105" s="6">
        <v>1375351692</v>
      </c>
      <c r="T105" s="7">
        <f t="shared" si="11"/>
        <v>0.32341226360581976</v>
      </c>
      <c r="U105" s="8">
        <v>2.0010005387040102</v>
      </c>
      <c r="V105" s="8">
        <v>2.9657919593860198</v>
      </c>
      <c r="W105" s="8">
        <v>4.4265129084351198</v>
      </c>
      <c r="X105" s="8">
        <v>1.49464349186506</v>
      </c>
      <c r="Y105" s="8">
        <v>0.45204895593769601</v>
      </c>
    </row>
    <row r="106" spans="1:25" x14ac:dyDescent="0.15">
      <c r="A106" s="3" t="s">
        <v>322</v>
      </c>
      <c r="D106" s="1" t="s">
        <v>439</v>
      </c>
      <c r="E106" s="3" t="s">
        <v>323</v>
      </c>
      <c r="F106" s="4">
        <v>33444562</v>
      </c>
      <c r="G106" s="4">
        <f t="shared" si="6"/>
        <v>16722281</v>
      </c>
      <c r="H106" s="5">
        <v>5.0166842999999997</v>
      </c>
      <c r="I106" s="4">
        <v>97.66</v>
      </c>
      <c r="J106" s="4">
        <v>94.17</v>
      </c>
      <c r="K106" s="4">
        <v>34.93</v>
      </c>
      <c r="L106" s="6">
        <v>5016684300</v>
      </c>
      <c r="M106" s="6">
        <v>4946872922</v>
      </c>
      <c r="N106" s="6">
        <v>4736082861</v>
      </c>
      <c r="O106" s="6">
        <v>3802807819</v>
      </c>
      <c r="P106" s="6">
        <v>2147593853</v>
      </c>
      <c r="Q106" s="7">
        <f t="shared" si="10"/>
        <v>0.5647389916129758</v>
      </c>
      <c r="R106" s="6">
        <v>1607167981</v>
      </c>
      <c r="S106" s="6">
        <v>1594866689</v>
      </c>
      <c r="T106" s="7">
        <f t="shared" si="11"/>
        <v>0.31791250826766199</v>
      </c>
      <c r="U106" s="8">
        <v>2.3202960447868599</v>
      </c>
      <c r="V106" s="8">
        <v>3.4037376118784501</v>
      </c>
      <c r="W106" s="8">
        <v>5.0678281574377904</v>
      </c>
      <c r="X106" s="8">
        <v>1.8894622438852899</v>
      </c>
      <c r="Y106" s="8">
        <v>0.45784820887814398</v>
      </c>
    </row>
    <row r="107" spans="1:25" x14ac:dyDescent="0.15">
      <c r="A107" s="3" t="s">
        <v>324</v>
      </c>
      <c r="D107" s="1" t="s">
        <v>439</v>
      </c>
      <c r="E107" s="3" t="s">
        <v>325</v>
      </c>
      <c r="F107" s="4">
        <v>6182876</v>
      </c>
      <c r="G107" s="4">
        <f t="shared" si="6"/>
        <v>3091438</v>
      </c>
      <c r="H107" s="5">
        <v>0.92743140000000002</v>
      </c>
      <c r="I107" s="4">
        <v>96.63</v>
      </c>
      <c r="J107" s="4">
        <v>91.67</v>
      </c>
      <c r="K107" s="4">
        <v>35.22</v>
      </c>
      <c r="L107" s="6">
        <v>927431400</v>
      </c>
      <c r="M107" s="6">
        <v>908607415</v>
      </c>
      <c r="N107" s="6">
        <v>852375493</v>
      </c>
      <c r="O107" s="6">
        <v>681142567</v>
      </c>
      <c r="P107" s="6">
        <v>376306075</v>
      </c>
      <c r="Q107" s="7">
        <f t="shared" si="10"/>
        <v>0.55246301322407299</v>
      </c>
      <c r="R107" s="6">
        <v>337733857</v>
      </c>
      <c r="S107" s="6">
        <v>334258735</v>
      </c>
      <c r="T107" s="7">
        <f t="shared" si="11"/>
        <v>0.36041343327387881</v>
      </c>
      <c r="U107" s="8">
        <v>0.486338482358668</v>
      </c>
      <c r="V107" s="8">
        <v>0.958700540718884</v>
      </c>
      <c r="W107" s="8">
        <v>1.73031586217904</v>
      </c>
      <c r="X107" s="8">
        <v>0.32559909175920998</v>
      </c>
      <c r="Y107" s="8">
        <v>0.28106919261902402</v>
      </c>
    </row>
    <row r="108" spans="1:25" x14ac:dyDescent="0.15">
      <c r="A108" s="3" t="s">
        <v>326</v>
      </c>
      <c r="D108" s="1" t="s">
        <v>439</v>
      </c>
      <c r="E108" s="3" t="s">
        <v>327</v>
      </c>
      <c r="F108" s="4">
        <v>28076198</v>
      </c>
      <c r="G108" s="4">
        <f t="shared" si="6"/>
        <v>14038099</v>
      </c>
      <c r="H108" s="5">
        <v>4.2114297000000001</v>
      </c>
      <c r="I108" s="4">
        <v>97.13</v>
      </c>
      <c r="J108" s="4">
        <v>92.43</v>
      </c>
      <c r="K108" s="4">
        <v>35.049999999999997</v>
      </c>
      <c r="L108" s="6">
        <v>4211429700</v>
      </c>
      <c r="M108" s="6">
        <v>4154279946</v>
      </c>
      <c r="N108" s="6">
        <v>3963472728</v>
      </c>
      <c r="O108" s="6">
        <v>3179423483</v>
      </c>
      <c r="P108" s="6">
        <v>1810738747</v>
      </c>
      <c r="Q108" s="7">
        <f t="shared" si="10"/>
        <v>0.56951795087436607</v>
      </c>
      <c r="R108" s="6">
        <v>1423844791</v>
      </c>
      <c r="S108" s="6">
        <v>1412792361</v>
      </c>
      <c r="T108" s="7">
        <f t="shared" si="11"/>
        <v>0.33546621020410244</v>
      </c>
      <c r="U108" s="8">
        <v>2.0553759157273799</v>
      </c>
      <c r="V108" s="8">
        <v>3.0521104776081001</v>
      </c>
      <c r="W108" s="8">
        <v>4.5564269898510696</v>
      </c>
      <c r="X108" s="8">
        <v>1.6511355671867001</v>
      </c>
      <c r="Y108" s="8">
        <v>0.45109378912609999</v>
      </c>
    </row>
    <row r="109" spans="1:25" x14ac:dyDescent="0.15">
      <c r="A109" s="3" t="s">
        <v>328</v>
      </c>
      <c r="D109" s="1" t="s">
        <v>439</v>
      </c>
      <c r="E109" s="3" t="s">
        <v>329</v>
      </c>
      <c r="F109" s="4">
        <v>36165860</v>
      </c>
      <c r="G109" s="4">
        <f t="shared" si="6"/>
        <v>18082930</v>
      </c>
      <c r="H109" s="5">
        <v>5.4248789999999998</v>
      </c>
      <c r="I109" s="4">
        <v>97.59</v>
      </c>
      <c r="J109" s="4">
        <v>94.08</v>
      </c>
      <c r="K109" s="4">
        <v>34.909999999999997</v>
      </c>
      <c r="L109" s="6">
        <v>5424879000</v>
      </c>
      <c r="M109" s="6">
        <v>5395894079</v>
      </c>
      <c r="N109" s="6">
        <v>5184434770</v>
      </c>
      <c r="O109" s="6">
        <v>4154347260</v>
      </c>
      <c r="P109" s="6">
        <v>2300184086</v>
      </c>
      <c r="Q109" s="7">
        <f t="shared" si="10"/>
        <v>0.55368122644614937</v>
      </c>
      <c r="R109" s="6">
        <v>1651461187</v>
      </c>
      <c r="S109" s="6">
        <v>1647680008</v>
      </c>
      <c r="T109" s="7">
        <f t="shared" si="11"/>
        <v>0.30372659150554326</v>
      </c>
      <c r="U109" s="8">
        <v>2.3971937581633598</v>
      </c>
      <c r="V109" s="8">
        <v>3.5824569182014199</v>
      </c>
      <c r="W109" s="8">
        <v>5.2229723219279798</v>
      </c>
      <c r="X109" s="8">
        <v>1.8612576990976899</v>
      </c>
      <c r="Y109" s="8">
        <v>0.458971177790857</v>
      </c>
    </row>
    <row r="110" spans="1:25" x14ac:dyDescent="0.15">
      <c r="A110" s="3" t="s">
        <v>330</v>
      </c>
      <c r="D110" s="1" t="s">
        <v>439</v>
      </c>
      <c r="E110" s="3" t="s">
        <v>331</v>
      </c>
      <c r="F110" s="4">
        <v>27643276</v>
      </c>
      <c r="G110" s="4">
        <f t="shared" si="6"/>
        <v>13821638</v>
      </c>
      <c r="H110" s="5">
        <v>4.1464914000000004</v>
      </c>
      <c r="I110" s="4">
        <v>96.26</v>
      </c>
      <c r="J110" s="4">
        <v>90.06</v>
      </c>
      <c r="K110" s="4">
        <v>34.729999999999997</v>
      </c>
      <c r="L110" s="6">
        <v>4146491400</v>
      </c>
      <c r="M110" s="6">
        <v>4136217296</v>
      </c>
      <c r="N110" s="6">
        <v>3919195878</v>
      </c>
      <c r="O110" s="6">
        <v>3129959953</v>
      </c>
      <c r="P110" s="6">
        <v>1787769765</v>
      </c>
      <c r="Q110" s="7">
        <f t="shared" si="10"/>
        <v>0.57117975688042288</v>
      </c>
      <c r="R110" s="6">
        <v>1351020412</v>
      </c>
      <c r="S110" s="6">
        <v>1348828291</v>
      </c>
      <c r="T110" s="7">
        <f t="shared" si="11"/>
        <v>0.32529388364340994</v>
      </c>
      <c r="U110" s="8">
        <v>1.9624048433094201</v>
      </c>
      <c r="V110" s="8">
        <v>2.9709547068052702</v>
      </c>
      <c r="W110" s="8">
        <v>4.4110572467085696</v>
      </c>
      <c r="X110" s="8">
        <v>1.45284747089621</v>
      </c>
      <c r="Y110" s="8">
        <v>0.44488310478701099</v>
      </c>
    </row>
    <row r="111" spans="1:25" x14ac:dyDescent="0.15">
      <c r="A111" s="3" t="s">
        <v>332</v>
      </c>
      <c r="D111" s="1" t="s">
        <v>439</v>
      </c>
      <c r="E111" s="3" t="s">
        <v>333</v>
      </c>
      <c r="F111" s="4">
        <v>7154980</v>
      </c>
      <c r="G111" s="4">
        <f t="shared" si="6"/>
        <v>3577490</v>
      </c>
      <c r="H111" s="5">
        <v>1.0732470000000001</v>
      </c>
      <c r="I111" s="4">
        <v>97.42</v>
      </c>
      <c r="J111" s="4">
        <v>93.42</v>
      </c>
      <c r="K111" s="4">
        <v>35.03</v>
      </c>
      <c r="L111" s="6">
        <v>1073247000</v>
      </c>
      <c r="M111" s="6">
        <v>1060400746</v>
      </c>
      <c r="N111" s="6">
        <v>1014155724</v>
      </c>
      <c r="O111" s="6">
        <v>811808774</v>
      </c>
      <c r="P111" s="6">
        <v>457806217</v>
      </c>
      <c r="Q111" s="7">
        <f t="shared" si="10"/>
        <v>0.56393356620705848</v>
      </c>
      <c r="R111" s="6">
        <v>380044370</v>
      </c>
      <c r="S111" s="6">
        <v>377878307</v>
      </c>
      <c r="T111" s="7">
        <f t="shared" si="11"/>
        <v>0.35208885466253342</v>
      </c>
      <c r="U111" s="8">
        <v>0.54975246645320797</v>
      </c>
      <c r="V111" s="8">
        <v>1.0371807857748001</v>
      </c>
      <c r="W111" s="8">
        <v>1.83048887362445</v>
      </c>
      <c r="X111" s="8">
        <v>0.34418541140672398</v>
      </c>
      <c r="Y111" s="8">
        <v>0.30033095222520401</v>
      </c>
    </row>
    <row r="112" spans="1:25" x14ac:dyDescent="0.15">
      <c r="A112" s="40" t="s">
        <v>334</v>
      </c>
      <c r="D112" s="1" t="s">
        <v>439</v>
      </c>
      <c r="E112" s="3" t="s">
        <v>335</v>
      </c>
      <c r="F112" s="4">
        <v>27982634</v>
      </c>
      <c r="G112" s="4">
        <f t="shared" si="6"/>
        <v>13991317</v>
      </c>
      <c r="H112" s="5">
        <v>4.1973950999999996</v>
      </c>
      <c r="I112" s="4">
        <v>97.34</v>
      </c>
      <c r="J112" s="4">
        <v>93.35</v>
      </c>
      <c r="K112" s="4">
        <v>34.93</v>
      </c>
      <c r="L112" s="6">
        <v>4197395100</v>
      </c>
      <c r="M112" s="6">
        <v>4177758633</v>
      </c>
      <c r="N112" s="6">
        <v>3998814487</v>
      </c>
      <c r="O112" s="6">
        <v>3200060033</v>
      </c>
      <c r="P112" s="6">
        <v>1798444971</v>
      </c>
      <c r="Q112" s="7">
        <f t="shared" si="10"/>
        <v>0.56200351007602489</v>
      </c>
      <c r="R112" s="6">
        <v>1342540510</v>
      </c>
      <c r="S112" s="6">
        <v>1339408175</v>
      </c>
      <c r="T112" s="7">
        <f t="shared" si="11"/>
        <v>0.31910462157827363</v>
      </c>
      <c r="U112" s="8">
        <v>1.94861279750697</v>
      </c>
      <c r="V112" s="8">
        <v>2.9348314544507201</v>
      </c>
      <c r="W112" s="8">
        <v>4.3703245993573496</v>
      </c>
      <c r="X112" s="8">
        <v>1.4563820382067501</v>
      </c>
      <c r="Y112" s="8">
        <v>0.44587369958592599</v>
      </c>
    </row>
    <row r="113" spans="1:25" x14ac:dyDescent="0.15">
      <c r="A113" s="3" t="s">
        <v>336</v>
      </c>
      <c r="D113" s="1" t="s">
        <v>439</v>
      </c>
      <c r="E113" s="3" t="s">
        <v>337</v>
      </c>
      <c r="F113" s="4">
        <v>22262028</v>
      </c>
      <c r="G113" s="4">
        <f t="shared" si="6"/>
        <v>11131014</v>
      </c>
      <c r="H113" s="5">
        <v>3.3393041999999999</v>
      </c>
      <c r="I113" s="4">
        <v>97.61</v>
      </c>
      <c r="J113" s="4">
        <v>94.09</v>
      </c>
      <c r="K113" s="4">
        <v>34.86</v>
      </c>
      <c r="L113" s="6">
        <v>3339304200</v>
      </c>
      <c r="M113" s="6">
        <v>3323503981</v>
      </c>
      <c r="N113" s="6">
        <v>3193263751</v>
      </c>
      <c r="O113" s="6">
        <v>2560433963</v>
      </c>
      <c r="P113" s="6">
        <v>1468598541</v>
      </c>
      <c r="Q113" s="7">
        <f t="shared" si="10"/>
        <v>0.57357407463822174</v>
      </c>
      <c r="R113" s="6">
        <v>1140655552</v>
      </c>
      <c r="S113" s="6">
        <v>1138573702</v>
      </c>
      <c r="T113" s="7">
        <f t="shared" si="11"/>
        <v>0.34096136015401052</v>
      </c>
      <c r="U113" s="8">
        <v>1.6564369155288301</v>
      </c>
      <c r="V113" s="8">
        <v>2.5608261600818598</v>
      </c>
      <c r="W113" s="8">
        <v>3.8370783185571402</v>
      </c>
      <c r="X113" s="8">
        <v>1.2118465729924399</v>
      </c>
      <c r="Y113" s="8">
        <v>0.43169223508362098</v>
      </c>
    </row>
    <row r="114" spans="1:25" x14ac:dyDescent="0.15">
      <c r="A114" s="3" t="s">
        <v>338</v>
      </c>
      <c r="D114" s="1" t="s">
        <v>439</v>
      </c>
      <c r="E114" s="3" t="s">
        <v>339</v>
      </c>
      <c r="F114" s="4">
        <v>34245486</v>
      </c>
      <c r="G114" s="4">
        <f t="shared" si="6"/>
        <v>17122743</v>
      </c>
      <c r="H114" s="5">
        <v>5.1368229000000003</v>
      </c>
      <c r="I114" s="4">
        <v>97.57</v>
      </c>
      <c r="J114" s="4">
        <v>93.82</v>
      </c>
      <c r="K114" s="4">
        <v>34.86</v>
      </c>
      <c r="L114" s="6">
        <v>5136822900</v>
      </c>
      <c r="M114" s="6">
        <v>5112463413</v>
      </c>
      <c r="N114" s="6">
        <v>4918448398</v>
      </c>
      <c r="O114" s="6">
        <v>3926429559</v>
      </c>
      <c r="P114" s="6">
        <v>2225160976</v>
      </c>
      <c r="Q114" s="7">
        <f t="shared" si="10"/>
        <v>0.56671358611275169</v>
      </c>
      <c r="R114" s="6">
        <v>1685437041</v>
      </c>
      <c r="S114" s="6">
        <v>1682498640</v>
      </c>
      <c r="T114" s="7">
        <f t="shared" si="11"/>
        <v>0.32753682047321508</v>
      </c>
      <c r="U114" s="8">
        <v>2.4476715615090998</v>
      </c>
      <c r="V114" s="8">
        <v>3.5947375636160199</v>
      </c>
      <c r="W114" s="8">
        <v>5.3281393559990997</v>
      </c>
      <c r="X114" s="8">
        <v>1.89269108220807</v>
      </c>
      <c r="Y114" s="8">
        <v>0.45938580017644298</v>
      </c>
    </row>
    <row r="115" spans="1:25" x14ac:dyDescent="0.15">
      <c r="A115" s="3" t="s">
        <v>340</v>
      </c>
      <c r="D115" s="1" t="s">
        <v>439</v>
      </c>
      <c r="E115" s="3" t="s">
        <v>341</v>
      </c>
      <c r="F115" s="4">
        <v>27493214</v>
      </c>
      <c r="G115" s="4">
        <f t="shared" si="6"/>
        <v>13746607</v>
      </c>
      <c r="H115" s="5">
        <v>4.1239821000000001</v>
      </c>
      <c r="I115" s="4">
        <v>97.14</v>
      </c>
      <c r="J115" s="4">
        <v>92.49</v>
      </c>
      <c r="K115" s="4">
        <v>34.86</v>
      </c>
      <c r="L115" s="6">
        <v>4123982100</v>
      </c>
      <c r="M115" s="6">
        <v>4103970027</v>
      </c>
      <c r="N115" s="6">
        <v>3934833367</v>
      </c>
      <c r="O115" s="6">
        <v>3146872792</v>
      </c>
      <c r="P115" s="6">
        <v>1778547835</v>
      </c>
      <c r="Q115" s="7">
        <f t="shared" si="10"/>
        <v>0.56517945038052875</v>
      </c>
      <c r="R115" s="6">
        <v>1358713453</v>
      </c>
      <c r="S115" s="6">
        <v>1356251416</v>
      </c>
      <c r="T115" s="7">
        <f t="shared" si="11"/>
        <v>0.32886937506348535</v>
      </c>
      <c r="U115" s="8">
        <v>1.97309749736603</v>
      </c>
      <c r="V115" s="8">
        <v>2.9817537534692899</v>
      </c>
      <c r="W115" s="8">
        <v>4.4081877617082803</v>
      </c>
      <c r="X115" s="8">
        <v>1.4592198092750801</v>
      </c>
      <c r="Y115" s="8">
        <v>0.44759833383339598</v>
      </c>
    </row>
    <row r="116" spans="1:25" x14ac:dyDescent="0.15">
      <c r="A116" s="3" t="s">
        <v>342</v>
      </c>
      <c r="D116" s="1" t="s">
        <v>439</v>
      </c>
      <c r="E116" s="3" t="s">
        <v>343</v>
      </c>
      <c r="F116" s="4">
        <v>46865250</v>
      </c>
      <c r="G116" s="4">
        <f t="shared" si="6"/>
        <v>23432625</v>
      </c>
      <c r="H116" s="5">
        <v>7.0297875000000003</v>
      </c>
      <c r="I116" s="4">
        <v>97.25</v>
      </c>
      <c r="J116" s="4">
        <v>92.91</v>
      </c>
      <c r="K116" s="4">
        <v>34.97</v>
      </c>
      <c r="L116" s="6">
        <v>7029787500</v>
      </c>
      <c r="M116" s="6">
        <v>6992353486</v>
      </c>
      <c r="N116" s="6">
        <v>6705092611</v>
      </c>
      <c r="O116" s="6">
        <v>5386535307</v>
      </c>
      <c r="P116" s="6">
        <v>3016444398</v>
      </c>
      <c r="Q116" s="7">
        <f t="shared" si="10"/>
        <v>0.55999714586109184</v>
      </c>
      <c r="R116" s="6">
        <v>2093436823</v>
      </c>
      <c r="S116" s="6">
        <v>2089343854</v>
      </c>
      <c r="T116" s="7">
        <f t="shared" si="11"/>
        <v>0.2972129461950308</v>
      </c>
      <c r="U116" s="8">
        <v>3.0396228631364099</v>
      </c>
      <c r="V116" s="8">
        <v>4.4047434884403502</v>
      </c>
      <c r="W116" s="8">
        <v>6.4394909895966599</v>
      </c>
      <c r="X116" s="8">
        <v>2.3852191738922999</v>
      </c>
      <c r="Y116" s="8">
        <v>0.472028436416631</v>
      </c>
    </row>
    <row r="117" spans="1:25" x14ac:dyDescent="0.15">
      <c r="A117" s="3" t="s">
        <v>344</v>
      </c>
      <c r="D117" s="1" t="s">
        <v>439</v>
      </c>
      <c r="E117" s="3" t="s">
        <v>345</v>
      </c>
      <c r="F117" s="4">
        <v>20498106</v>
      </c>
      <c r="G117" s="4">
        <f t="shared" si="6"/>
        <v>10249053</v>
      </c>
      <c r="H117" s="5">
        <v>3.0747159000000002</v>
      </c>
      <c r="I117" s="4">
        <v>97.56</v>
      </c>
      <c r="J117" s="4">
        <v>93.93</v>
      </c>
      <c r="K117" s="4">
        <v>34.83</v>
      </c>
      <c r="L117" s="6">
        <v>3074715900</v>
      </c>
      <c r="M117" s="6">
        <v>3059569831</v>
      </c>
      <c r="N117" s="6">
        <v>2939810555</v>
      </c>
      <c r="O117" s="6">
        <v>2365425379</v>
      </c>
      <c r="P117" s="6">
        <v>1341596297</v>
      </c>
      <c r="Q117" s="7">
        <f t="shared" si="10"/>
        <v>0.56716914805706919</v>
      </c>
      <c r="R117" s="6">
        <v>1028132694</v>
      </c>
      <c r="S117" s="6">
        <v>1026360054</v>
      </c>
      <c r="T117" s="7">
        <f t="shared" si="11"/>
        <v>0.3338064677780474</v>
      </c>
      <c r="U117" s="8">
        <v>1.4931605641783701</v>
      </c>
      <c r="V117" s="8">
        <v>2.3204505063747698</v>
      </c>
      <c r="W117" s="8">
        <v>3.5056290370251899</v>
      </c>
      <c r="X117" s="8">
        <v>1.17415895259587</v>
      </c>
      <c r="Y117" s="8">
        <v>0.42593227874578599</v>
      </c>
    </row>
    <row r="118" spans="1:25" x14ac:dyDescent="0.15">
      <c r="A118" s="3" t="s">
        <v>346</v>
      </c>
      <c r="D118" s="1" t="s">
        <v>439</v>
      </c>
      <c r="E118" s="3" t="s">
        <v>347</v>
      </c>
      <c r="F118" s="4">
        <v>16884266</v>
      </c>
      <c r="G118" s="4">
        <f t="shared" si="6"/>
        <v>8442133</v>
      </c>
      <c r="H118" s="5">
        <v>2.5326398999999999</v>
      </c>
      <c r="I118" s="4">
        <v>94.73</v>
      </c>
      <c r="J118" s="4">
        <v>86.38</v>
      </c>
      <c r="K118" s="4">
        <v>34.799999999999997</v>
      </c>
      <c r="L118" s="6">
        <v>2532639900</v>
      </c>
      <c r="M118" s="6">
        <v>2530682173</v>
      </c>
      <c r="N118" s="6">
        <v>2336997409</v>
      </c>
      <c r="O118" s="6">
        <v>1861473881</v>
      </c>
      <c r="P118" s="6">
        <v>1069271992</v>
      </c>
      <c r="Q118" s="7">
        <f t="shared" si="10"/>
        <v>0.5744222376225756</v>
      </c>
      <c r="R118" s="6">
        <v>861064565</v>
      </c>
      <c r="S118" s="6">
        <v>859925842</v>
      </c>
      <c r="T118" s="7">
        <f t="shared" si="11"/>
        <v>0.33953735073035846</v>
      </c>
      <c r="U118" s="8">
        <v>1.25115170531956</v>
      </c>
      <c r="V118" s="8">
        <v>2.0110771799865899</v>
      </c>
      <c r="W118" s="8">
        <v>3.0919636834502202</v>
      </c>
      <c r="X118" s="8">
        <v>0.94933437534621601</v>
      </c>
      <c r="Y118" s="8">
        <v>0.40464631328527401</v>
      </c>
    </row>
    <row r="119" spans="1:25" x14ac:dyDescent="0.15">
      <c r="A119" s="3" t="s">
        <v>348</v>
      </c>
      <c r="D119" s="1" t="s">
        <v>439</v>
      </c>
      <c r="E119" s="3" t="s">
        <v>349</v>
      </c>
      <c r="F119" s="4">
        <v>36593094</v>
      </c>
      <c r="G119" s="4">
        <f t="shared" si="6"/>
        <v>18296547</v>
      </c>
      <c r="H119" s="5">
        <v>5.4889640999999996</v>
      </c>
      <c r="I119" s="4">
        <v>97.72</v>
      </c>
      <c r="J119" s="4">
        <v>94.3</v>
      </c>
      <c r="K119" s="4">
        <v>34.909999999999997</v>
      </c>
      <c r="L119" s="6">
        <v>5488964100</v>
      </c>
      <c r="M119" s="6">
        <v>5457948992</v>
      </c>
      <c r="N119" s="6">
        <v>5253313782</v>
      </c>
      <c r="O119" s="6">
        <v>4212697862</v>
      </c>
      <c r="P119" s="6">
        <v>2405874616</v>
      </c>
      <c r="Q119" s="7">
        <f t="shared" si="10"/>
        <v>0.57110068056430674</v>
      </c>
      <c r="R119" s="6">
        <v>1784239211</v>
      </c>
      <c r="S119" s="6">
        <v>1780148198</v>
      </c>
      <c r="T119" s="7">
        <f t="shared" si="11"/>
        <v>0.32431405372099265</v>
      </c>
      <c r="U119" s="8">
        <v>2.5898905096885301</v>
      </c>
      <c r="V119" s="8">
        <v>3.7668784205699799</v>
      </c>
      <c r="W119" s="8">
        <v>5.5584014546056197</v>
      </c>
      <c r="X119" s="8">
        <v>2.11317594123601</v>
      </c>
      <c r="Y119" s="8">
        <v>0.465941607643582</v>
      </c>
    </row>
    <row r="120" spans="1:25" x14ac:dyDescent="0.15">
      <c r="A120" s="3" t="s">
        <v>350</v>
      </c>
      <c r="D120" s="1" t="s">
        <v>439</v>
      </c>
      <c r="E120" s="3" t="s">
        <v>351</v>
      </c>
      <c r="F120" s="4">
        <v>62569604</v>
      </c>
      <c r="G120" s="4">
        <f t="shared" si="6"/>
        <v>31284802</v>
      </c>
      <c r="H120" s="5">
        <v>9.3854406000000008</v>
      </c>
      <c r="I120" s="4">
        <v>97.69</v>
      </c>
      <c r="J120" s="4">
        <v>94.16</v>
      </c>
      <c r="K120" s="4">
        <v>34.94</v>
      </c>
      <c r="L120" s="6">
        <v>9385440600</v>
      </c>
      <c r="M120" s="6">
        <v>9338333942</v>
      </c>
      <c r="N120" s="6">
        <v>8988694110</v>
      </c>
      <c r="O120" s="6">
        <v>7210395258</v>
      </c>
      <c r="P120" s="6">
        <v>4053720018</v>
      </c>
      <c r="Q120" s="7">
        <f t="shared" si="10"/>
        <v>0.56220496560190103</v>
      </c>
      <c r="R120" s="6">
        <v>2970919428</v>
      </c>
      <c r="S120" s="6">
        <v>2963039269</v>
      </c>
      <c r="T120" s="7">
        <f t="shared" si="11"/>
        <v>0.3157059316959504</v>
      </c>
      <c r="U120" s="8">
        <v>4.3108056275552498</v>
      </c>
      <c r="V120" s="8">
        <v>6.1034175147517598</v>
      </c>
      <c r="W120" s="8">
        <v>8.9017169132012608</v>
      </c>
      <c r="X120" s="8">
        <v>3.5760619214843499</v>
      </c>
      <c r="Y120" s="8">
        <v>0.48426676219746501</v>
      </c>
    </row>
    <row r="121" spans="1:25" x14ac:dyDescent="0.15">
      <c r="A121" s="3" t="s">
        <v>352</v>
      </c>
      <c r="D121" s="1" t="s">
        <v>439</v>
      </c>
      <c r="E121" s="3" t="s">
        <v>353</v>
      </c>
      <c r="F121" s="4">
        <v>27859312</v>
      </c>
      <c r="G121" s="4">
        <f t="shared" si="6"/>
        <v>13929656</v>
      </c>
      <c r="H121" s="5">
        <v>4.1788968000000004</v>
      </c>
      <c r="I121" s="4">
        <v>96.17</v>
      </c>
      <c r="J121" s="4">
        <v>89.8</v>
      </c>
      <c r="K121" s="4">
        <v>34.880000000000003</v>
      </c>
      <c r="L121" s="6">
        <v>4178896800</v>
      </c>
      <c r="M121" s="6">
        <v>4152911822</v>
      </c>
      <c r="N121" s="6">
        <v>3929530670</v>
      </c>
      <c r="O121" s="6">
        <v>3149419812</v>
      </c>
      <c r="P121" s="6">
        <v>1793757364</v>
      </c>
      <c r="Q121" s="7">
        <f t="shared" si="10"/>
        <v>0.56955168604876993</v>
      </c>
      <c r="R121" s="6">
        <v>1385628571</v>
      </c>
      <c r="S121" s="6">
        <v>1381019837</v>
      </c>
      <c r="T121" s="7">
        <f t="shared" si="11"/>
        <v>0.33047474084547862</v>
      </c>
      <c r="U121" s="8">
        <v>2.0093311701870098</v>
      </c>
      <c r="V121" s="8">
        <v>2.9822900654370299</v>
      </c>
      <c r="W121" s="8">
        <v>4.4741857357488799</v>
      </c>
      <c r="X121" s="8">
        <v>1.4774269114001699</v>
      </c>
      <c r="Y121" s="8">
        <v>0.44909426851310702</v>
      </c>
    </row>
    <row r="122" spans="1:25" x14ac:dyDescent="0.15">
      <c r="A122" s="3" t="s">
        <v>354</v>
      </c>
      <c r="D122" s="1" t="s">
        <v>439</v>
      </c>
      <c r="E122" s="3" t="s">
        <v>355</v>
      </c>
      <c r="F122" s="4">
        <v>26290282</v>
      </c>
      <c r="G122" s="4">
        <f t="shared" si="6"/>
        <v>13145141</v>
      </c>
      <c r="H122" s="5">
        <v>3.9435422999999998</v>
      </c>
      <c r="I122" s="4">
        <v>97.43</v>
      </c>
      <c r="J122" s="4">
        <v>93.33</v>
      </c>
      <c r="K122" s="4">
        <v>34.99</v>
      </c>
      <c r="L122" s="6">
        <v>3943542300</v>
      </c>
      <c r="M122" s="6">
        <v>3910244992</v>
      </c>
      <c r="N122" s="6">
        <v>3752189891</v>
      </c>
      <c r="O122" s="6">
        <v>3014165692</v>
      </c>
      <c r="P122" s="6">
        <v>1697083778</v>
      </c>
      <c r="Q122" s="7">
        <f t="shared" si="10"/>
        <v>0.56303599450563979</v>
      </c>
      <c r="R122" s="6">
        <v>1321988089</v>
      </c>
      <c r="S122" s="6">
        <v>1317187169</v>
      </c>
      <c r="T122" s="7">
        <f t="shared" si="11"/>
        <v>0.33401116782746315</v>
      </c>
      <c r="U122" s="8">
        <v>1.9163490322729699</v>
      </c>
      <c r="V122" s="8">
        <v>2.89005829432491</v>
      </c>
      <c r="W122" s="8">
        <v>4.2935411323967099</v>
      </c>
      <c r="X122" s="8">
        <v>1.4573714987769999</v>
      </c>
      <c r="Y122" s="8">
        <v>0.44633298556589701</v>
      </c>
    </row>
    <row r="123" spans="1:25" x14ac:dyDescent="0.15">
      <c r="A123" s="3" t="s">
        <v>356</v>
      </c>
      <c r="D123" s="1" t="s">
        <v>439</v>
      </c>
      <c r="E123" s="3" t="s">
        <v>357</v>
      </c>
      <c r="F123" s="4">
        <v>64322168</v>
      </c>
      <c r="G123" s="4">
        <f t="shared" si="6"/>
        <v>32161084</v>
      </c>
      <c r="H123" s="5">
        <v>9.6483252000000004</v>
      </c>
      <c r="I123" s="4">
        <v>97.76</v>
      </c>
      <c r="J123" s="4">
        <v>94.4</v>
      </c>
      <c r="K123" s="4">
        <v>34.81</v>
      </c>
      <c r="L123" s="6">
        <v>9648325200</v>
      </c>
      <c r="M123" s="6">
        <v>9602702748</v>
      </c>
      <c r="N123" s="6">
        <v>9252008109</v>
      </c>
      <c r="O123" s="6">
        <v>7416580277</v>
      </c>
      <c r="P123" s="6">
        <v>4215012282</v>
      </c>
      <c r="Q123" s="7">
        <f t="shared" si="10"/>
        <v>0.5683228825920521</v>
      </c>
      <c r="R123" s="6">
        <v>3034347135</v>
      </c>
      <c r="S123" s="6">
        <v>3027956100</v>
      </c>
      <c r="T123" s="7">
        <f t="shared" si="11"/>
        <v>0.31383230117492311</v>
      </c>
      <c r="U123" s="8">
        <v>4.40525111265198</v>
      </c>
      <c r="V123" s="8">
        <v>6.1077667826199002</v>
      </c>
      <c r="W123" s="8">
        <v>9.0276822407065502</v>
      </c>
      <c r="X123" s="8">
        <v>3.6190599047884899</v>
      </c>
      <c r="Y123" s="8">
        <v>0.48797144108452001</v>
      </c>
    </row>
    <row r="124" spans="1:25" x14ac:dyDescent="0.15">
      <c r="A124" s="3" t="s">
        <v>358</v>
      </c>
      <c r="D124" s="1" t="s">
        <v>439</v>
      </c>
      <c r="E124" s="3" t="s">
        <v>359</v>
      </c>
      <c r="F124" s="4">
        <v>41177084</v>
      </c>
      <c r="G124" s="4">
        <f t="shared" si="6"/>
        <v>20588542</v>
      </c>
      <c r="H124" s="5">
        <v>6.1765625999999996</v>
      </c>
      <c r="I124" s="4">
        <v>97.69</v>
      </c>
      <c r="J124" s="4">
        <v>94.14</v>
      </c>
      <c r="K124" s="4">
        <v>34.82</v>
      </c>
      <c r="L124" s="6">
        <v>6176562600</v>
      </c>
      <c r="M124" s="6">
        <v>6150013309</v>
      </c>
      <c r="N124" s="6">
        <v>5921603047</v>
      </c>
      <c r="O124" s="6">
        <v>4740882393</v>
      </c>
      <c r="P124" s="6">
        <v>2705539675</v>
      </c>
      <c r="Q124" s="7">
        <f t="shared" si="10"/>
        <v>0.57068272332483483</v>
      </c>
      <c r="R124" s="6">
        <v>2033262518</v>
      </c>
      <c r="S124" s="6">
        <v>2029053768</v>
      </c>
      <c r="T124" s="7">
        <f t="shared" si="11"/>
        <v>0.32850857336085287</v>
      </c>
      <c r="U124" s="8">
        <v>2.9519439556710498</v>
      </c>
      <c r="V124" s="8">
        <v>4.2578614323278199</v>
      </c>
      <c r="W124" s="8">
        <v>6.2567747435497498</v>
      </c>
      <c r="X124" s="8">
        <v>2.3709522043261702</v>
      </c>
      <c r="Y124" s="8">
        <v>0.47179962147680399</v>
      </c>
    </row>
    <row r="125" spans="1:25" x14ac:dyDescent="0.15">
      <c r="A125" s="3" t="s">
        <v>360</v>
      </c>
      <c r="D125" s="1" t="s">
        <v>439</v>
      </c>
      <c r="E125" s="3" t="s">
        <v>361</v>
      </c>
      <c r="F125" s="4">
        <v>23007406</v>
      </c>
      <c r="G125" s="4">
        <f t="shared" si="6"/>
        <v>11503703</v>
      </c>
      <c r="H125" s="5">
        <v>3.4511109000000002</v>
      </c>
      <c r="I125" s="4">
        <v>96.98</v>
      </c>
      <c r="J125" s="4">
        <v>91.97</v>
      </c>
      <c r="K125" s="4">
        <v>34.78</v>
      </c>
      <c r="L125" s="6">
        <v>3451110900</v>
      </c>
      <c r="M125" s="6">
        <v>3435283168</v>
      </c>
      <c r="N125" s="6">
        <v>3289118370</v>
      </c>
      <c r="O125" s="6">
        <v>2642900195</v>
      </c>
      <c r="P125" s="6">
        <v>1494513073</v>
      </c>
      <c r="Q125" s="7">
        <f t="shared" si="10"/>
        <v>0.56548222132164172</v>
      </c>
      <c r="R125" s="6">
        <v>1135744214</v>
      </c>
      <c r="S125" s="6">
        <v>1133476400</v>
      </c>
      <c r="T125" s="7">
        <f t="shared" si="11"/>
        <v>0.3284381269810831</v>
      </c>
      <c r="U125" s="8">
        <v>1.64912190728043</v>
      </c>
      <c r="V125" s="8">
        <v>2.5160294264535601</v>
      </c>
      <c r="W125" s="8">
        <v>3.7748470072937499</v>
      </c>
      <c r="X125" s="8">
        <v>1.23326594621191</v>
      </c>
      <c r="Y125" s="8">
        <v>0.436871190830529</v>
      </c>
    </row>
    <row r="126" spans="1:25" x14ac:dyDescent="0.15">
      <c r="A126" s="3" t="s">
        <v>362</v>
      </c>
      <c r="D126" s="1" t="s">
        <v>439</v>
      </c>
      <c r="E126" s="3" t="s">
        <v>363</v>
      </c>
      <c r="F126" s="4">
        <v>14823886</v>
      </c>
      <c r="G126" s="4">
        <f t="shared" si="6"/>
        <v>7411943</v>
      </c>
      <c r="H126" s="5">
        <v>2.2235828999999998</v>
      </c>
      <c r="I126" s="4">
        <v>97.54</v>
      </c>
      <c r="J126" s="4">
        <v>93.72</v>
      </c>
      <c r="K126" s="4">
        <v>34.74</v>
      </c>
      <c r="L126" s="6">
        <v>2223582900</v>
      </c>
      <c r="M126" s="6">
        <v>2207411168</v>
      </c>
      <c r="N126" s="6">
        <v>2118202968</v>
      </c>
      <c r="O126" s="6">
        <v>1689424300</v>
      </c>
      <c r="P126" s="6">
        <v>948730376</v>
      </c>
      <c r="Q126" s="7">
        <f t="shared" si="10"/>
        <v>0.56157022010397273</v>
      </c>
      <c r="R126" s="6">
        <v>749585092</v>
      </c>
      <c r="S126" s="6">
        <v>747176976</v>
      </c>
      <c r="T126" s="7">
        <f t="shared" si="11"/>
        <v>0.33602389009197725</v>
      </c>
      <c r="U126" s="8">
        <v>1.0870186667103601</v>
      </c>
      <c r="V126" s="8">
        <v>1.7917507062272999</v>
      </c>
      <c r="W126" s="8">
        <v>2.7693446712677501</v>
      </c>
      <c r="X126" s="8">
        <v>0.76916616776646995</v>
      </c>
      <c r="Y126" s="8">
        <v>0.39251837374664</v>
      </c>
    </row>
    <row r="127" spans="1:25" x14ac:dyDescent="0.15">
      <c r="A127" s="3" t="s">
        <v>364</v>
      </c>
      <c r="D127" s="1" t="s">
        <v>439</v>
      </c>
      <c r="E127" s="3" t="s">
        <v>365</v>
      </c>
      <c r="F127" s="4">
        <v>42269368</v>
      </c>
      <c r="G127" s="4">
        <f t="shared" si="6"/>
        <v>21134684</v>
      </c>
      <c r="H127" s="5">
        <v>6.3404052000000002</v>
      </c>
      <c r="I127" s="4">
        <v>97.65</v>
      </c>
      <c r="J127" s="4">
        <v>94.05</v>
      </c>
      <c r="K127" s="4">
        <v>34.81</v>
      </c>
      <c r="L127" s="6">
        <v>6340405200</v>
      </c>
      <c r="M127" s="6">
        <v>6312716208</v>
      </c>
      <c r="N127" s="6">
        <v>6077760140</v>
      </c>
      <c r="O127" s="6">
        <v>4883207975</v>
      </c>
      <c r="P127" s="6">
        <v>2740825274</v>
      </c>
      <c r="Q127" s="7">
        <f t="shared" si="10"/>
        <v>0.56127555656688988</v>
      </c>
      <c r="R127" s="6">
        <v>2073187240</v>
      </c>
      <c r="S127" s="6">
        <v>2069298953</v>
      </c>
      <c r="T127" s="7">
        <f t="shared" si="11"/>
        <v>0.32636698881642456</v>
      </c>
      <c r="U127" s="8">
        <v>3.0105345928631699</v>
      </c>
      <c r="V127" s="8">
        <v>4.3662730669236502</v>
      </c>
      <c r="W127" s="8">
        <v>6.3921595861836602</v>
      </c>
      <c r="X127" s="8">
        <v>2.3866454880389099</v>
      </c>
      <c r="Y127" s="8">
        <v>0.47097300251548502</v>
      </c>
    </row>
    <row r="128" spans="1:25" x14ac:dyDescent="0.15">
      <c r="A128" s="3" t="s">
        <v>366</v>
      </c>
      <c r="D128" s="1" t="s">
        <v>439</v>
      </c>
      <c r="E128" s="3" t="s">
        <v>367</v>
      </c>
      <c r="F128" s="4">
        <v>34080458</v>
      </c>
      <c r="G128" s="4">
        <f t="shared" si="6"/>
        <v>17040229</v>
      </c>
      <c r="H128" s="5">
        <v>5.1120687</v>
      </c>
      <c r="I128" s="4">
        <v>97.57</v>
      </c>
      <c r="J128" s="4">
        <v>93.88</v>
      </c>
      <c r="K128" s="4">
        <v>34.729999999999997</v>
      </c>
      <c r="L128" s="6">
        <v>5112068700</v>
      </c>
      <c r="M128" s="6">
        <v>5090701143</v>
      </c>
      <c r="N128" s="6">
        <v>4893123590</v>
      </c>
      <c r="O128" s="6">
        <v>3919923110</v>
      </c>
      <c r="P128" s="6">
        <v>2241393869</v>
      </c>
      <c r="Q128" s="7">
        <f t="shared" si="10"/>
        <v>0.5717953659045113</v>
      </c>
      <c r="R128" s="6">
        <v>1670221282</v>
      </c>
      <c r="S128" s="6">
        <v>1667386385</v>
      </c>
      <c r="T128" s="7">
        <f t="shared" si="11"/>
        <v>0.32616666223597501</v>
      </c>
      <c r="U128" s="8">
        <v>2.4257208353328901</v>
      </c>
      <c r="V128" s="8">
        <v>3.53752722317794</v>
      </c>
      <c r="W128" s="8">
        <v>5.2728434291659596</v>
      </c>
      <c r="X128" s="8">
        <v>1.8972208462879101</v>
      </c>
      <c r="Y128" s="8">
        <v>0.46004036871581</v>
      </c>
    </row>
    <row r="129" spans="1:25" x14ac:dyDescent="0.15">
      <c r="A129" s="3" t="s">
        <v>368</v>
      </c>
      <c r="D129" s="1" t="s">
        <v>439</v>
      </c>
      <c r="E129" s="3" t="s">
        <v>369</v>
      </c>
      <c r="F129" s="4">
        <v>25510132</v>
      </c>
      <c r="G129" s="4">
        <f t="shared" si="6"/>
        <v>12755066</v>
      </c>
      <c r="H129" s="5">
        <v>3.8265197999999998</v>
      </c>
      <c r="I129" s="4">
        <v>97.1</v>
      </c>
      <c r="J129" s="4">
        <v>92.28</v>
      </c>
      <c r="K129" s="4">
        <v>34.81</v>
      </c>
      <c r="L129" s="6">
        <v>3826519800</v>
      </c>
      <c r="M129" s="6">
        <v>3808025447</v>
      </c>
      <c r="N129" s="6">
        <v>3646539399</v>
      </c>
      <c r="O129" s="6">
        <v>2913028802</v>
      </c>
      <c r="P129" s="6">
        <v>1646215778</v>
      </c>
      <c r="Q129" s="7">
        <f t="shared" si="10"/>
        <v>0.56512169631476239</v>
      </c>
      <c r="R129" s="6">
        <v>1249443050</v>
      </c>
      <c r="S129" s="6">
        <v>1246914901</v>
      </c>
      <c r="T129" s="7">
        <f t="shared" si="11"/>
        <v>0.32586134821515883</v>
      </c>
      <c r="U129" s="8">
        <v>1.8140247535992799</v>
      </c>
      <c r="V129" s="8">
        <v>2.7573821120700401</v>
      </c>
      <c r="W129" s="8">
        <v>4.1257656854186999</v>
      </c>
      <c r="X129" s="8">
        <v>1.4191522732552899</v>
      </c>
      <c r="Y129" s="8">
        <v>0.439681962553299</v>
      </c>
    </row>
    <row r="130" spans="1:25" x14ac:dyDescent="0.15">
      <c r="A130" s="3" t="s">
        <v>370</v>
      </c>
      <c r="D130" s="1" t="s">
        <v>439</v>
      </c>
      <c r="E130" s="3" t="s">
        <v>371</v>
      </c>
      <c r="F130" s="4">
        <v>29619440</v>
      </c>
      <c r="G130" s="4">
        <f t="shared" ref="G130:G188" si="12">F130/2</f>
        <v>14809720</v>
      </c>
      <c r="H130" s="5">
        <v>4.4429160000000003</v>
      </c>
      <c r="I130" s="4">
        <v>97.64</v>
      </c>
      <c r="J130" s="4">
        <v>94.08</v>
      </c>
      <c r="K130" s="4">
        <v>34.770000000000003</v>
      </c>
      <c r="L130" s="6">
        <v>4442916000</v>
      </c>
      <c r="M130" s="6">
        <v>4419631741</v>
      </c>
      <c r="N130" s="6">
        <v>4249912450</v>
      </c>
      <c r="O130" s="6">
        <v>3400033678</v>
      </c>
      <c r="P130" s="6">
        <v>1860991754</v>
      </c>
      <c r="Q130" s="7">
        <f t="shared" ref="Q130:Q161" si="13">P130/O130</f>
        <v>0.54734509426821032</v>
      </c>
      <c r="R130" s="6">
        <v>1339365395</v>
      </c>
      <c r="S130" s="6">
        <v>1336163528</v>
      </c>
      <c r="T130" s="7">
        <f t="shared" ref="T130:T161" si="14">S130/L130</f>
        <v>0.30074021836109438</v>
      </c>
      <c r="U130" s="8">
        <v>1.9440306454024101</v>
      </c>
      <c r="V130" s="8">
        <v>3.0113035355701601</v>
      </c>
      <c r="W130" s="8">
        <v>4.3188057703737499</v>
      </c>
      <c r="X130" s="8">
        <v>1.4431966632378801</v>
      </c>
      <c r="Y130" s="8">
        <v>0.45013152912292997</v>
      </c>
    </row>
    <row r="131" spans="1:25" x14ac:dyDescent="0.15">
      <c r="A131" s="3" t="s">
        <v>372</v>
      </c>
      <c r="D131" s="1" t="s">
        <v>439</v>
      </c>
      <c r="E131" s="3" t="s">
        <v>373</v>
      </c>
      <c r="F131" s="4">
        <v>30375480</v>
      </c>
      <c r="G131" s="4">
        <f t="shared" si="12"/>
        <v>15187740</v>
      </c>
      <c r="H131" s="5">
        <v>4.5563219999999998</v>
      </c>
      <c r="I131" s="4">
        <v>97.64</v>
      </c>
      <c r="J131" s="4">
        <v>94.19</v>
      </c>
      <c r="K131" s="4">
        <v>34.75</v>
      </c>
      <c r="L131" s="6">
        <v>4556322000</v>
      </c>
      <c r="M131" s="6">
        <v>4534178389</v>
      </c>
      <c r="N131" s="6">
        <v>4357548576</v>
      </c>
      <c r="O131" s="6">
        <v>3494867664</v>
      </c>
      <c r="P131" s="6">
        <v>1974628888</v>
      </c>
      <c r="Q131" s="7">
        <f t="shared" si="13"/>
        <v>0.56500819997858431</v>
      </c>
      <c r="R131" s="6">
        <v>1438202908</v>
      </c>
      <c r="S131" s="6">
        <v>1435226412</v>
      </c>
      <c r="T131" s="7">
        <f t="shared" si="14"/>
        <v>0.31499670392039897</v>
      </c>
      <c r="U131" s="8">
        <v>2.0879854525102699</v>
      </c>
      <c r="V131" s="8">
        <v>3.1197319789808402</v>
      </c>
      <c r="W131" s="8">
        <v>4.6090347582586197</v>
      </c>
      <c r="X131" s="8">
        <v>1.66361599986943</v>
      </c>
      <c r="Y131" s="8">
        <v>0.45302011419416299</v>
      </c>
    </row>
    <row r="132" spans="1:25" x14ac:dyDescent="0.15">
      <c r="A132" s="3" t="s">
        <v>374</v>
      </c>
      <c r="D132" s="1" t="s">
        <v>439</v>
      </c>
      <c r="E132" s="3" t="s">
        <v>375</v>
      </c>
      <c r="F132" s="4">
        <v>35226936</v>
      </c>
      <c r="G132" s="4">
        <f t="shared" si="12"/>
        <v>17613468</v>
      </c>
      <c r="H132" s="5">
        <v>5.2840404000000003</v>
      </c>
      <c r="I132" s="4">
        <v>97.72</v>
      </c>
      <c r="J132" s="4">
        <v>94.27</v>
      </c>
      <c r="K132" s="4">
        <v>34.78</v>
      </c>
      <c r="L132" s="6">
        <v>5284040400</v>
      </c>
      <c r="M132" s="6">
        <v>5259204359</v>
      </c>
      <c r="N132" s="6">
        <v>5062738415</v>
      </c>
      <c r="O132" s="6">
        <v>4063565677</v>
      </c>
      <c r="P132" s="6">
        <v>2315695074</v>
      </c>
      <c r="Q132" s="7">
        <f t="shared" si="13"/>
        <v>0.5698677609930014</v>
      </c>
      <c r="R132" s="6">
        <v>1738757993</v>
      </c>
      <c r="S132" s="6">
        <v>1735315425</v>
      </c>
      <c r="T132" s="7">
        <f t="shared" si="14"/>
        <v>0.32840691850122872</v>
      </c>
      <c r="U132" s="8">
        <v>2.52451322888987</v>
      </c>
      <c r="V132" s="8">
        <v>3.7181192508041998</v>
      </c>
      <c r="W132" s="8">
        <v>5.4695815327771697</v>
      </c>
      <c r="X132" s="8">
        <v>1.9188375324551901</v>
      </c>
      <c r="Y132" s="8">
        <v>0.46155509589895699</v>
      </c>
    </row>
    <row r="133" spans="1:25" x14ac:dyDescent="0.15">
      <c r="A133" s="28" t="s">
        <v>376</v>
      </c>
      <c r="D133" s="1" t="s">
        <v>439</v>
      </c>
      <c r="E133" s="3" t="s">
        <v>377</v>
      </c>
      <c r="F133" s="4">
        <v>51206146</v>
      </c>
      <c r="G133" s="4">
        <f t="shared" si="12"/>
        <v>25603073</v>
      </c>
      <c r="H133" s="5">
        <v>7.6809219000000004</v>
      </c>
      <c r="I133" s="4">
        <v>96.93</v>
      </c>
      <c r="J133" s="4">
        <v>91.76</v>
      </c>
      <c r="K133" s="4">
        <v>34.85</v>
      </c>
      <c r="L133" s="6">
        <v>7680921900</v>
      </c>
      <c r="M133" s="6">
        <v>7651534272</v>
      </c>
      <c r="N133" s="6">
        <v>7324897685</v>
      </c>
      <c r="O133" s="6">
        <v>5890328952</v>
      </c>
      <c r="P133" s="6">
        <v>3358379973</v>
      </c>
      <c r="Q133" s="7">
        <f t="shared" si="13"/>
        <v>0.57015151451935409</v>
      </c>
      <c r="R133" s="6">
        <v>2398978011</v>
      </c>
      <c r="S133" s="6">
        <v>2393717738</v>
      </c>
      <c r="T133" s="7">
        <f t="shared" si="14"/>
        <v>0.31164458761128661</v>
      </c>
      <c r="U133" s="8">
        <v>3.4826652971236598</v>
      </c>
      <c r="V133" s="8">
        <v>4.9226604641418596</v>
      </c>
      <c r="W133" s="8">
        <v>7.2653835213972098</v>
      </c>
      <c r="X133" s="8">
        <v>2.8499626783988399</v>
      </c>
      <c r="Y133" s="8">
        <v>0.47935051010985902</v>
      </c>
    </row>
    <row r="134" spans="1:25" x14ac:dyDescent="0.15">
      <c r="A134" s="3" t="s">
        <v>378</v>
      </c>
      <c r="D134" s="1" t="s">
        <v>439</v>
      </c>
      <c r="E134" s="3" t="s">
        <v>379</v>
      </c>
      <c r="F134" s="4">
        <v>18969880</v>
      </c>
      <c r="G134" s="4">
        <f t="shared" si="12"/>
        <v>9484940</v>
      </c>
      <c r="H134" s="5">
        <v>2.8454820000000001</v>
      </c>
      <c r="I134" s="4">
        <v>97.59</v>
      </c>
      <c r="J134" s="4">
        <v>93.94</v>
      </c>
      <c r="K134" s="4">
        <v>34.68</v>
      </c>
      <c r="L134" s="6">
        <v>2845482000</v>
      </c>
      <c r="M134" s="6">
        <v>2832422539</v>
      </c>
      <c r="N134" s="6">
        <v>2722457512</v>
      </c>
      <c r="O134" s="6">
        <v>2180138137</v>
      </c>
      <c r="P134" s="6">
        <v>1228362978</v>
      </c>
      <c r="Q134" s="7">
        <f t="shared" si="13"/>
        <v>0.56343355366018255</v>
      </c>
      <c r="R134" s="6">
        <v>923854622</v>
      </c>
      <c r="S134" s="6">
        <v>922028168</v>
      </c>
      <c r="T134" s="7">
        <f t="shared" si="14"/>
        <v>0.32403233195641373</v>
      </c>
      <c r="U134" s="8">
        <v>1.34141010002205</v>
      </c>
      <c r="V134" s="8">
        <v>2.1142074500488</v>
      </c>
      <c r="W134" s="8">
        <v>3.2200046144867498</v>
      </c>
      <c r="X134" s="8">
        <v>0.99235947614493503</v>
      </c>
      <c r="Y134" s="8">
        <v>0.41658639058701302</v>
      </c>
    </row>
    <row r="135" spans="1:25" x14ac:dyDescent="0.15">
      <c r="A135" s="3" t="s">
        <v>380</v>
      </c>
      <c r="D135" s="1" t="s">
        <v>439</v>
      </c>
      <c r="E135" s="3" t="s">
        <v>381</v>
      </c>
      <c r="F135" s="4">
        <v>34518872</v>
      </c>
      <c r="G135" s="4">
        <f t="shared" si="12"/>
        <v>17259436</v>
      </c>
      <c r="H135" s="5">
        <v>5.1778307999999997</v>
      </c>
      <c r="I135" s="4">
        <v>97.6</v>
      </c>
      <c r="J135" s="4">
        <v>94</v>
      </c>
      <c r="K135" s="4">
        <v>34.549999999999997</v>
      </c>
      <c r="L135" s="6">
        <v>5177830800</v>
      </c>
      <c r="M135" s="6">
        <v>5153720930</v>
      </c>
      <c r="N135" s="6">
        <v>4951868810</v>
      </c>
      <c r="O135" s="6">
        <v>3963291922</v>
      </c>
      <c r="P135" s="6">
        <v>2243665490</v>
      </c>
      <c r="Q135" s="7">
        <f t="shared" si="13"/>
        <v>0.56611158959690677</v>
      </c>
      <c r="R135" s="6">
        <v>1423415837</v>
      </c>
      <c r="S135" s="6">
        <v>1419343504</v>
      </c>
      <c r="T135" s="7">
        <f t="shared" si="14"/>
        <v>0.27411932888961921</v>
      </c>
      <c r="U135" s="8">
        <v>2.0649698333884099</v>
      </c>
      <c r="V135" s="8">
        <v>3.0955566360122502</v>
      </c>
      <c r="W135" s="8">
        <v>4.56101540734275</v>
      </c>
      <c r="X135" s="8">
        <v>1.6603086468353601</v>
      </c>
      <c r="Y135" s="8">
        <v>0.452743446133412</v>
      </c>
    </row>
    <row r="136" spans="1:25" x14ac:dyDescent="0.15">
      <c r="A136" s="3" t="s">
        <v>382</v>
      </c>
      <c r="D136" s="1" t="s">
        <v>439</v>
      </c>
      <c r="E136" s="3" t="s">
        <v>383</v>
      </c>
      <c r="F136" s="4">
        <v>16934630</v>
      </c>
      <c r="G136" s="4">
        <f t="shared" si="12"/>
        <v>8467315</v>
      </c>
      <c r="H136" s="5">
        <v>2.5401945000000001</v>
      </c>
      <c r="I136" s="4">
        <v>97.34</v>
      </c>
      <c r="J136" s="4">
        <v>93.21</v>
      </c>
      <c r="K136" s="4">
        <v>34.76</v>
      </c>
      <c r="L136" s="6">
        <v>2540194500</v>
      </c>
      <c r="M136" s="6">
        <v>2529341733</v>
      </c>
      <c r="N136" s="6">
        <v>2424297863</v>
      </c>
      <c r="O136" s="6">
        <v>1944913104</v>
      </c>
      <c r="P136" s="6">
        <v>1097269577</v>
      </c>
      <c r="Q136" s="7">
        <f t="shared" si="13"/>
        <v>0.56417408816018755</v>
      </c>
      <c r="R136" s="6">
        <v>862317163</v>
      </c>
      <c r="S136" s="6">
        <v>860875732</v>
      </c>
      <c r="T136" s="7">
        <f t="shared" si="14"/>
        <v>0.33890150222748688</v>
      </c>
      <c r="U136" s="8">
        <v>1.2524476812213901</v>
      </c>
      <c r="V136" s="8">
        <v>2.0092972467730101</v>
      </c>
      <c r="W136" s="8">
        <v>3.0649592719142702</v>
      </c>
      <c r="X136" s="8">
        <v>0.95651683381831498</v>
      </c>
      <c r="Y136" s="8">
        <v>0.40863436349627302</v>
      </c>
    </row>
    <row r="137" spans="1:25" x14ac:dyDescent="0.15">
      <c r="A137" s="3" t="s">
        <v>384</v>
      </c>
      <c r="D137" s="1" t="s">
        <v>439</v>
      </c>
      <c r="E137" s="3" t="s">
        <v>385</v>
      </c>
      <c r="F137" s="4">
        <v>17728048</v>
      </c>
      <c r="G137" s="4">
        <f t="shared" si="12"/>
        <v>8864024</v>
      </c>
      <c r="H137" s="5">
        <v>2.6592072</v>
      </c>
      <c r="I137" s="4">
        <v>97.62</v>
      </c>
      <c r="J137" s="4">
        <v>94.12</v>
      </c>
      <c r="K137" s="4">
        <v>34.799999999999997</v>
      </c>
      <c r="L137" s="6">
        <v>2659207200</v>
      </c>
      <c r="M137" s="6">
        <v>2647597726</v>
      </c>
      <c r="N137" s="6">
        <v>2542982416</v>
      </c>
      <c r="O137" s="6">
        <v>2034513981</v>
      </c>
      <c r="P137" s="6">
        <v>1150450811</v>
      </c>
      <c r="Q137" s="7">
        <f t="shared" si="13"/>
        <v>0.56546714436168821</v>
      </c>
      <c r="R137" s="6">
        <v>892804584</v>
      </c>
      <c r="S137" s="6">
        <v>891068838</v>
      </c>
      <c r="T137" s="7">
        <f t="shared" si="14"/>
        <v>0.33508815634975719</v>
      </c>
      <c r="U137" s="8">
        <v>1.29634133646006</v>
      </c>
      <c r="V137" s="8">
        <v>2.0841729878602</v>
      </c>
      <c r="W137" s="8">
        <v>3.16670618308809</v>
      </c>
      <c r="X137" s="8">
        <v>0.97187439799793995</v>
      </c>
      <c r="Y137" s="8">
        <v>0.40936583993243097</v>
      </c>
    </row>
    <row r="138" spans="1:25" x14ac:dyDescent="0.15">
      <c r="A138" s="3" t="s">
        <v>386</v>
      </c>
      <c r="D138" s="1" t="s">
        <v>439</v>
      </c>
      <c r="E138" s="3" t="s">
        <v>387</v>
      </c>
      <c r="F138" s="4">
        <v>5374254</v>
      </c>
      <c r="G138" s="4">
        <f t="shared" si="12"/>
        <v>2687127</v>
      </c>
      <c r="H138" s="5">
        <v>0.80613809999999997</v>
      </c>
      <c r="I138" s="4">
        <v>97.58</v>
      </c>
      <c r="J138" s="4">
        <v>94</v>
      </c>
      <c r="K138" s="4">
        <v>34.79</v>
      </c>
      <c r="L138" s="6">
        <v>806138100</v>
      </c>
      <c r="M138" s="6">
        <v>798848331</v>
      </c>
      <c r="N138" s="6">
        <v>765593410</v>
      </c>
      <c r="O138" s="6">
        <v>614472741</v>
      </c>
      <c r="P138" s="6">
        <v>346424705</v>
      </c>
      <c r="Q138" s="7">
        <f t="shared" si="13"/>
        <v>0.56377554590334544</v>
      </c>
      <c r="R138" s="6">
        <v>296986618</v>
      </c>
      <c r="S138" s="6">
        <v>295672536</v>
      </c>
      <c r="T138" s="7">
        <f t="shared" si="14"/>
        <v>0.36677653121716985</v>
      </c>
      <c r="U138" s="9">
        <v>0.43017649437882099</v>
      </c>
      <c r="V138" s="8">
        <v>0.87369197504122698</v>
      </c>
      <c r="W138" s="8">
        <v>1.6366187235231699</v>
      </c>
      <c r="X138" s="8">
        <v>0.30684948560790798</v>
      </c>
      <c r="Y138" s="8">
        <v>0.26284466149373797</v>
      </c>
    </row>
    <row r="139" spans="1:25" x14ac:dyDescent="0.15">
      <c r="A139" s="3" t="s">
        <v>388</v>
      </c>
      <c r="D139" s="1" t="s">
        <v>439</v>
      </c>
      <c r="E139" s="3" t="s">
        <v>389</v>
      </c>
      <c r="F139" s="4">
        <v>20344578</v>
      </c>
      <c r="G139" s="4">
        <f t="shared" si="12"/>
        <v>10172289</v>
      </c>
      <c r="H139" s="5">
        <v>3.0516866999999999</v>
      </c>
      <c r="I139" s="4">
        <v>96.93</v>
      </c>
      <c r="J139" s="4">
        <v>91.95</v>
      </c>
      <c r="K139" s="4">
        <v>34.81</v>
      </c>
      <c r="L139" s="6">
        <v>3051686700</v>
      </c>
      <c r="M139" s="6">
        <v>3036677739</v>
      </c>
      <c r="N139" s="6">
        <v>2902993621</v>
      </c>
      <c r="O139" s="6">
        <v>2335020431</v>
      </c>
      <c r="P139" s="6">
        <v>1322941709</v>
      </c>
      <c r="Q139" s="7">
        <f t="shared" si="13"/>
        <v>0.56656536766722621</v>
      </c>
      <c r="R139" s="6">
        <v>1023505324</v>
      </c>
      <c r="S139" s="6">
        <v>1021630863</v>
      </c>
      <c r="T139" s="7">
        <f t="shared" si="14"/>
        <v>0.33477580218179015</v>
      </c>
      <c r="U139" s="8">
        <v>1.4863415506723801</v>
      </c>
      <c r="V139" s="8">
        <v>2.3194843027443999</v>
      </c>
      <c r="W139" s="8">
        <v>3.48427972060614</v>
      </c>
      <c r="X139" s="8">
        <v>1.1720985739144401</v>
      </c>
      <c r="Y139" s="8">
        <v>0.42658502469856002</v>
      </c>
    </row>
    <row r="140" spans="1:25" x14ac:dyDescent="0.15">
      <c r="A140" s="3" t="s">
        <v>390</v>
      </c>
      <c r="D140" s="1" t="s">
        <v>439</v>
      </c>
      <c r="E140" s="3" t="s">
        <v>391</v>
      </c>
      <c r="F140" s="4">
        <v>32140038</v>
      </c>
      <c r="G140" s="4">
        <f t="shared" si="12"/>
        <v>16070019</v>
      </c>
      <c r="H140" s="5">
        <v>4.8210056999999997</v>
      </c>
      <c r="I140" s="4">
        <v>97.64</v>
      </c>
      <c r="J140" s="4">
        <v>94.14</v>
      </c>
      <c r="K140" s="4">
        <v>34.69</v>
      </c>
      <c r="L140" s="6">
        <v>4821005700</v>
      </c>
      <c r="M140" s="6">
        <v>4798360741</v>
      </c>
      <c r="N140" s="6">
        <v>4614239876</v>
      </c>
      <c r="O140" s="6">
        <v>3702434123</v>
      </c>
      <c r="P140" s="6">
        <v>2088288085</v>
      </c>
      <c r="Q140" s="7">
        <f t="shared" si="13"/>
        <v>0.5640311253689253</v>
      </c>
      <c r="R140" s="6">
        <v>1515320683</v>
      </c>
      <c r="S140" s="6">
        <v>1512340802</v>
      </c>
      <c r="T140" s="7">
        <f t="shared" si="14"/>
        <v>0.31369819828256995</v>
      </c>
      <c r="U140" s="8">
        <v>2.20022972973669</v>
      </c>
      <c r="V140" s="8">
        <v>3.2799757546883099</v>
      </c>
      <c r="W140" s="8">
        <v>4.8112555801003003</v>
      </c>
      <c r="X140" s="8">
        <v>1.6846330794547399</v>
      </c>
      <c r="Y140" s="8">
        <v>0.45730884446012099</v>
      </c>
    </row>
    <row r="141" spans="1:25" x14ac:dyDescent="0.15">
      <c r="A141" s="3" t="s">
        <v>392</v>
      </c>
      <c r="D141" s="1" t="s">
        <v>439</v>
      </c>
      <c r="E141" s="3" t="s">
        <v>393</v>
      </c>
      <c r="F141" s="4">
        <v>20289104</v>
      </c>
      <c r="G141" s="4">
        <f t="shared" si="12"/>
        <v>10144552</v>
      </c>
      <c r="H141" s="5">
        <v>3.0433656</v>
      </c>
      <c r="I141" s="4">
        <v>97.59</v>
      </c>
      <c r="J141" s="4">
        <v>93.86</v>
      </c>
      <c r="K141" s="4">
        <v>34.75</v>
      </c>
      <c r="L141" s="6">
        <v>3043365600</v>
      </c>
      <c r="M141" s="6">
        <v>3029948476</v>
      </c>
      <c r="N141" s="6">
        <v>2914550411</v>
      </c>
      <c r="O141" s="6">
        <v>2341091210</v>
      </c>
      <c r="P141" s="6">
        <v>1333877220</v>
      </c>
      <c r="Q141" s="7">
        <f t="shared" si="13"/>
        <v>0.56976730095022654</v>
      </c>
      <c r="R141" s="6">
        <v>1011883257</v>
      </c>
      <c r="S141" s="6">
        <v>1009908973</v>
      </c>
      <c r="T141" s="7">
        <f t="shared" si="14"/>
        <v>0.33183951773654796</v>
      </c>
      <c r="U141" s="8">
        <v>1.4692245767954999</v>
      </c>
      <c r="V141" s="8">
        <v>2.2636727227717399</v>
      </c>
      <c r="W141" s="8">
        <v>3.38378934366933</v>
      </c>
      <c r="X141" s="8">
        <v>1.03459245001064</v>
      </c>
      <c r="Y141" s="8">
        <v>0.434195048088305</v>
      </c>
    </row>
    <row r="142" spans="1:25" x14ac:dyDescent="0.15">
      <c r="A142" s="3" t="s">
        <v>394</v>
      </c>
      <c r="D142" s="1" t="s">
        <v>439</v>
      </c>
      <c r="E142" s="3" t="s">
        <v>395</v>
      </c>
      <c r="F142" s="4">
        <v>29445090</v>
      </c>
      <c r="G142" s="4">
        <f t="shared" si="12"/>
        <v>14722545</v>
      </c>
      <c r="H142" s="5">
        <v>4.4167635000000001</v>
      </c>
      <c r="I142" s="4">
        <v>97.48</v>
      </c>
      <c r="J142" s="4">
        <v>93.7</v>
      </c>
      <c r="K142" s="4">
        <v>34.81</v>
      </c>
      <c r="L142" s="6">
        <v>4416763500</v>
      </c>
      <c r="M142" s="6">
        <v>4393462976</v>
      </c>
      <c r="N142" s="6">
        <v>4215585426</v>
      </c>
      <c r="O142" s="6">
        <v>3401410614</v>
      </c>
      <c r="P142" s="6">
        <v>1946813843</v>
      </c>
      <c r="Q142" s="7">
        <f t="shared" si="13"/>
        <v>0.57235484448335405</v>
      </c>
      <c r="R142" s="6">
        <v>1386886100</v>
      </c>
      <c r="S142" s="6">
        <v>1383818823</v>
      </c>
      <c r="T142" s="7">
        <f t="shared" si="14"/>
        <v>0.3133106001713698</v>
      </c>
      <c r="U142" s="8">
        <v>2.0135838736998402</v>
      </c>
      <c r="V142" s="8">
        <v>3.00393494258098</v>
      </c>
      <c r="W142" s="8">
        <v>4.4515968003298196</v>
      </c>
      <c r="X142" s="8">
        <v>1.65807495443215</v>
      </c>
      <c r="Y142" s="8">
        <v>0.452328448423504</v>
      </c>
    </row>
    <row r="143" spans="1:25" x14ac:dyDescent="0.15">
      <c r="A143" s="3" t="s">
        <v>396</v>
      </c>
      <c r="D143" s="1" t="s">
        <v>439</v>
      </c>
      <c r="E143" s="3" t="s">
        <v>397</v>
      </c>
      <c r="F143" s="4">
        <v>27696976</v>
      </c>
      <c r="G143" s="4">
        <f t="shared" si="12"/>
        <v>13848488</v>
      </c>
      <c r="H143" s="5">
        <v>4.1545464000000001</v>
      </c>
      <c r="I143" s="4">
        <v>97.67</v>
      </c>
      <c r="J143" s="4">
        <v>94.13</v>
      </c>
      <c r="K143" s="4">
        <v>34.76</v>
      </c>
      <c r="L143" s="6">
        <v>4154546400</v>
      </c>
      <c r="M143" s="6">
        <v>4138105667</v>
      </c>
      <c r="N143" s="6">
        <v>3983334823</v>
      </c>
      <c r="O143" s="6">
        <v>3194911442</v>
      </c>
      <c r="P143" s="6">
        <v>1819534707</v>
      </c>
      <c r="Q143" s="7">
        <f t="shared" si="13"/>
        <v>0.56951021649006317</v>
      </c>
      <c r="R143" s="6">
        <v>1377552364</v>
      </c>
      <c r="S143" s="6">
        <v>1375186858</v>
      </c>
      <c r="T143" s="7">
        <f t="shared" si="14"/>
        <v>0.33100770230896925</v>
      </c>
      <c r="U143" s="8">
        <v>2.0007213558227801</v>
      </c>
      <c r="V143" s="8">
        <v>3.0054690366360002</v>
      </c>
      <c r="W143" s="8">
        <v>4.45364446188879</v>
      </c>
      <c r="X143" s="8">
        <v>1.6308205201708501</v>
      </c>
      <c r="Y143" s="8">
        <v>0.44923239224502998</v>
      </c>
    </row>
    <row r="144" spans="1:25" x14ac:dyDescent="0.15">
      <c r="A144" s="3" t="s">
        <v>398</v>
      </c>
      <c r="D144" s="1" t="s">
        <v>439</v>
      </c>
      <c r="E144" s="3" t="s">
        <v>399</v>
      </c>
      <c r="F144" s="4">
        <v>24713740</v>
      </c>
      <c r="G144" s="4">
        <f t="shared" si="12"/>
        <v>12356870</v>
      </c>
      <c r="H144" s="5">
        <v>3.7070609999999999</v>
      </c>
      <c r="I144" s="4">
        <v>97.66</v>
      </c>
      <c r="J144" s="4">
        <v>94.16</v>
      </c>
      <c r="K144" s="4">
        <v>34.72</v>
      </c>
      <c r="L144" s="6">
        <v>3707061000</v>
      </c>
      <c r="M144" s="6">
        <v>3690268829</v>
      </c>
      <c r="N144" s="6">
        <v>3550507381</v>
      </c>
      <c r="O144" s="6">
        <v>2840433782</v>
      </c>
      <c r="P144" s="6">
        <v>1600249133</v>
      </c>
      <c r="Q144" s="7">
        <f t="shared" si="13"/>
        <v>0.56338195353853171</v>
      </c>
      <c r="R144" s="6">
        <v>1208058595</v>
      </c>
      <c r="S144" s="6">
        <v>1205863404</v>
      </c>
      <c r="T144" s="7">
        <f t="shared" si="14"/>
        <v>0.325288255035458</v>
      </c>
      <c r="U144" s="8">
        <v>1.7542505377301401</v>
      </c>
      <c r="V144" s="8">
        <v>2.7133847945277201</v>
      </c>
      <c r="W144" s="8">
        <v>4.0494486375650203</v>
      </c>
      <c r="X144" s="8">
        <v>1.3878569207848199</v>
      </c>
      <c r="Y144" s="8">
        <v>0.43320725726876502</v>
      </c>
    </row>
    <row r="145" spans="1:25" x14ac:dyDescent="0.15">
      <c r="A145" s="3" t="s">
        <v>400</v>
      </c>
      <c r="D145" s="1" t="s">
        <v>439</v>
      </c>
      <c r="E145" s="3" t="s">
        <v>401</v>
      </c>
      <c r="F145" s="4">
        <v>40195112</v>
      </c>
      <c r="G145" s="4">
        <f t="shared" si="12"/>
        <v>20097556</v>
      </c>
      <c r="H145" s="5">
        <v>6.0292668000000003</v>
      </c>
      <c r="I145" s="4">
        <v>97.65</v>
      </c>
      <c r="J145" s="4">
        <v>94.25</v>
      </c>
      <c r="K145" s="4">
        <v>34.770000000000003</v>
      </c>
      <c r="L145" s="6">
        <v>6029266800</v>
      </c>
      <c r="M145" s="6">
        <v>5999277210</v>
      </c>
      <c r="N145" s="6">
        <v>5767546510</v>
      </c>
      <c r="O145" s="6">
        <v>4625155550</v>
      </c>
      <c r="P145" s="6">
        <v>2619935341</v>
      </c>
      <c r="Q145" s="7">
        <f t="shared" si="13"/>
        <v>0.5664534549546123</v>
      </c>
      <c r="R145" s="6">
        <v>1889547697</v>
      </c>
      <c r="S145" s="6">
        <v>1885723299</v>
      </c>
      <c r="T145" s="7">
        <f t="shared" si="14"/>
        <v>0.31276162783176226</v>
      </c>
      <c r="U145" s="8">
        <v>2.7434149537465502</v>
      </c>
      <c r="V145" s="8">
        <v>3.92669943270357</v>
      </c>
      <c r="W145" s="8">
        <v>5.6875449433238403</v>
      </c>
      <c r="X145" s="8">
        <v>2.1825191535392499</v>
      </c>
      <c r="Y145" s="8">
        <v>0.48235486155871699</v>
      </c>
    </row>
    <row r="146" spans="1:25" x14ac:dyDescent="0.15">
      <c r="A146" s="28" t="s">
        <v>402</v>
      </c>
      <c r="D146" s="1" t="s">
        <v>439</v>
      </c>
      <c r="E146" s="3" t="s">
        <v>403</v>
      </c>
      <c r="F146" s="4">
        <v>45355934</v>
      </c>
      <c r="G146" s="4">
        <f t="shared" si="12"/>
        <v>22677967</v>
      </c>
      <c r="H146" s="5">
        <v>6.8033900999999997</v>
      </c>
      <c r="I146" s="4">
        <v>97.35</v>
      </c>
      <c r="J146" s="4">
        <v>93.03</v>
      </c>
      <c r="K146" s="4">
        <v>34.75</v>
      </c>
      <c r="L146" s="6">
        <v>6803390100</v>
      </c>
      <c r="M146" s="6">
        <v>6775286567</v>
      </c>
      <c r="N146" s="6">
        <v>6507829154</v>
      </c>
      <c r="O146" s="6">
        <v>5210010669</v>
      </c>
      <c r="P146" s="6">
        <v>2941498382</v>
      </c>
      <c r="Q146" s="7">
        <f t="shared" si="13"/>
        <v>0.56458586534230382</v>
      </c>
      <c r="R146" s="6">
        <v>2049409108</v>
      </c>
      <c r="S146" s="6">
        <v>2044876139</v>
      </c>
      <c r="T146" s="7">
        <f t="shared" si="14"/>
        <v>0.30056723323861734</v>
      </c>
      <c r="U146" s="8">
        <v>2.9748598787249101</v>
      </c>
      <c r="V146" s="8">
        <v>4.3159598146124303</v>
      </c>
      <c r="W146" s="8">
        <v>6.3784058252317903</v>
      </c>
      <c r="X146" s="8">
        <v>2.3658722113701001</v>
      </c>
      <c r="Y146" s="8">
        <v>0.46639551640894</v>
      </c>
    </row>
    <row r="147" spans="1:25" x14ac:dyDescent="0.15">
      <c r="A147" s="3" t="s">
        <v>404</v>
      </c>
      <c r="D147" s="1" t="s">
        <v>439</v>
      </c>
      <c r="E147" s="3" t="s">
        <v>405</v>
      </c>
      <c r="F147" s="4">
        <v>31465570</v>
      </c>
      <c r="G147" s="4">
        <f t="shared" si="12"/>
        <v>15732785</v>
      </c>
      <c r="H147" s="5">
        <v>4.7198355000000003</v>
      </c>
      <c r="I147" s="4">
        <v>97.41</v>
      </c>
      <c r="J147" s="4">
        <v>93.31</v>
      </c>
      <c r="K147" s="4">
        <v>34.74</v>
      </c>
      <c r="L147" s="6">
        <v>4719835500</v>
      </c>
      <c r="M147" s="6">
        <v>4697408033</v>
      </c>
      <c r="N147" s="6">
        <v>4513512191</v>
      </c>
      <c r="O147" s="6">
        <v>3626223458</v>
      </c>
      <c r="P147" s="6">
        <v>2079005545</v>
      </c>
      <c r="Q147" s="7">
        <f t="shared" si="13"/>
        <v>0.57332527051343118</v>
      </c>
      <c r="R147" s="6">
        <v>1530264774</v>
      </c>
      <c r="S147" s="6">
        <v>1527189972</v>
      </c>
      <c r="T147" s="7">
        <f t="shared" si="14"/>
        <v>0.32356847436737995</v>
      </c>
      <c r="U147" s="8">
        <v>2.2219432801455499</v>
      </c>
      <c r="V147" s="8">
        <v>3.28195347292771</v>
      </c>
      <c r="W147" s="8">
        <v>4.8640794522089097</v>
      </c>
      <c r="X147" s="8">
        <v>1.6968920020631399</v>
      </c>
      <c r="Y147" s="8">
        <v>0.45680653492161799</v>
      </c>
    </row>
    <row r="148" spans="1:25" x14ac:dyDescent="0.15">
      <c r="A148" s="3" t="s">
        <v>406</v>
      </c>
      <c r="D148" s="1" t="s">
        <v>439</v>
      </c>
      <c r="E148" s="3" t="s">
        <v>407</v>
      </c>
      <c r="F148" s="4">
        <v>25760276</v>
      </c>
      <c r="G148" s="4">
        <f t="shared" si="12"/>
        <v>12880138</v>
      </c>
      <c r="H148" s="5">
        <v>3.8640414000000001</v>
      </c>
      <c r="I148" s="4">
        <v>97.57</v>
      </c>
      <c r="J148" s="4">
        <v>94.05</v>
      </c>
      <c r="K148" s="4">
        <v>34.950000000000003</v>
      </c>
      <c r="L148" s="6">
        <v>3864041400</v>
      </c>
      <c r="M148" s="6">
        <v>3841954200</v>
      </c>
      <c r="N148" s="6">
        <v>3687571741</v>
      </c>
      <c r="O148" s="6">
        <v>2971140428</v>
      </c>
      <c r="P148" s="6">
        <v>1699668738</v>
      </c>
      <c r="Q148" s="7">
        <f t="shared" si="13"/>
        <v>0.57205937557926834</v>
      </c>
      <c r="R148" s="6">
        <v>1317401542</v>
      </c>
      <c r="S148" s="6">
        <v>1314391270</v>
      </c>
      <c r="T148" s="7">
        <f t="shared" si="14"/>
        <v>0.34015972758469926</v>
      </c>
      <c r="U148" s="8">
        <v>1.9122989118876801</v>
      </c>
      <c r="V148" s="8">
        <v>2.85098830021257</v>
      </c>
      <c r="W148" s="8">
        <v>4.1591891126020997</v>
      </c>
      <c r="X148" s="8">
        <v>1.46559774790915</v>
      </c>
      <c r="Y148" s="8">
        <v>0.45977686037284399</v>
      </c>
    </row>
    <row r="149" spans="1:25" x14ac:dyDescent="0.15">
      <c r="A149" s="3" t="s">
        <v>408</v>
      </c>
      <c r="D149" s="1" t="s">
        <v>439</v>
      </c>
      <c r="E149" s="3" t="s">
        <v>409</v>
      </c>
      <c r="F149" s="4">
        <v>27692670</v>
      </c>
      <c r="G149" s="4">
        <f t="shared" si="12"/>
        <v>13846335</v>
      </c>
      <c r="H149" s="5">
        <v>4.1539004999999998</v>
      </c>
      <c r="I149" s="4">
        <v>97.59</v>
      </c>
      <c r="J149" s="4">
        <v>93.94</v>
      </c>
      <c r="K149" s="4">
        <v>34.71</v>
      </c>
      <c r="L149" s="6">
        <v>4153900500</v>
      </c>
      <c r="M149" s="6">
        <v>4132330295</v>
      </c>
      <c r="N149" s="6">
        <v>3971892717</v>
      </c>
      <c r="O149" s="6">
        <v>3176395216</v>
      </c>
      <c r="P149" s="6">
        <v>1796001392</v>
      </c>
      <c r="Q149" s="7">
        <f t="shared" si="13"/>
        <v>0.56542126211286925</v>
      </c>
      <c r="R149" s="6">
        <v>1339580289</v>
      </c>
      <c r="S149" s="6">
        <v>1336667289</v>
      </c>
      <c r="T149" s="7">
        <f t="shared" si="14"/>
        <v>0.32178606324345033</v>
      </c>
      <c r="U149" s="8">
        <v>1.94457595513519</v>
      </c>
      <c r="V149" s="8">
        <v>2.9305397130949</v>
      </c>
      <c r="W149" s="8">
        <v>4.4319748474748</v>
      </c>
      <c r="X149" s="8">
        <v>1.45052485112157</v>
      </c>
      <c r="Y149" s="8">
        <v>0.43876060267844802</v>
      </c>
    </row>
    <row r="150" spans="1:25" x14ac:dyDescent="0.15">
      <c r="A150" s="3" t="s">
        <v>410</v>
      </c>
      <c r="D150" s="1" t="s">
        <v>439</v>
      </c>
      <c r="E150" s="3" t="s">
        <v>411</v>
      </c>
      <c r="F150" s="4">
        <v>44318682</v>
      </c>
      <c r="G150" s="4">
        <f t="shared" si="12"/>
        <v>22159341</v>
      </c>
      <c r="H150" s="5">
        <v>6.6478023000000004</v>
      </c>
      <c r="I150" s="4">
        <v>97.66</v>
      </c>
      <c r="J150" s="4">
        <v>94.12</v>
      </c>
      <c r="K150" s="4">
        <v>34.880000000000003</v>
      </c>
      <c r="L150" s="6">
        <v>6647802300</v>
      </c>
      <c r="M150" s="6">
        <v>6598087047</v>
      </c>
      <c r="N150" s="6">
        <v>6338693304</v>
      </c>
      <c r="O150" s="6">
        <v>5081780520</v>
      </c>
      <c r="P150" s="6">
        <v>2868203285</v>
      </c>
      <c r="Q150" s="7">
        <f t="shared" si="13"/>
        <v>0.56440912269072174</v>
      </c>
      <c r="R150" s="6">
        <v>2147372137</v>
      </c>
      <c r="S150" s="6">
        <v>2139853859</v>
      </c>
      <c r="T150" s="7">
        <f t="shared" si="14"/>
        <v>0.32188891342331283</v>
      </c>
      <c r="U150" s="8">
        <v>3.1132074762707602</v>
      </c>
      <c r="V150" s="8">
        <v>4.4202123728157403</v>
      </c>
      <c r="W150" s="8">
        <v>6.50234434921662</v>
      </c>
      <c r="X150" s="8">
        <v>2.44844628742075</v>
      </c>
      <c r="Y150" s="8">
        <v>0.478782314358077</v>
      </c>
    </row>
    <row r="151" spans="1:25" x14ac:dyDescent="0.15">
      <c r="A151" s="3" t="s">
        <v>412</v>
      </c>
      <c r="D151" s="1" t="s">
        <v>439</v>
      </c>
      <c r="E151" s="3" t="s">
        <v>413</v>
      </c>
      <c r="F151" s="4">
        <v>53353380</v>
      </c>
      <c r="G151" s="4">
        <f t="shared" si="12"/>
        <v>26676690</v>
      </c>
      <c r="H151" s="5">
        <v>8.0030070000000002</v>
      </c>
      <c r="I151" s="4">
        <v>97.65</v>
      </c>
      <c r="J151" s="4">
        <v>94.11</v>
      </c>
      <c r="K151" s="4">
        <v>34.78</v>
      </c>
      <c r="L151" s="6">
        <v>8003007000</v>
      </c>
      <c r="M151" s="6">
        <v>7960292224</v>
      </c>
      <c r="N151" s="6">
        <v>7651812713</v>
      </c>
      <c r="O151" s="6">
        <v>6193594675</v>
      </c>
      <c r="P151" s="6">
        <v>3566990887</v>
      </c>
      <c r="Q151" s="7">
        <f t="shared" si="13"/>
        <v>0.57591609948224454</v>
      </c>
      <c r="R151" s="6">
        <v>2558679785</v>
      </c>
      <c r="S151" s="6">
        <v>2552228244</v>
      </c>
      <c r="T151" s="7">
        <f t="shared" si="14"/>
        <v>0.31890866070715668</v>
      </c>
      <c r="U151" s="8">
        <v>3.7140345073579502</v>
      </c>
      <c r="V151" s="8">
        <v>5.0389979100432596</v>
      </c>
      <c r="W151" s="8">
        <v>7.2701218484690102</v>
      </c>
      <c r="X151" s="8">
        <v>3.0416876734632701</v>
      </c>
      <c r="Y151" s="8">
        <v>0.51086275921781599</v>
      </c>
    </row>
    <row r="152" spans="1:25" x14ac:dyDescent="0.15">
      <c r="A152" s="3" t="s">
        <v>414</v>
      </c>
      <c r="D152" s="1" t="s">
        <v>439</v>
      </c>
      <c r="E152" s="3" t="s">
        <v>415</v>
      </c>
      <c r="F152" s="4">
        <v>52989462</v>
      </c>
      <c r="G152" s="4">
        <f t="shared" si="12"/>
        <v>26494731</v>
      </c>
      <c r="H152" s="5">
        <v>7.9484193000000003</v>
      </c>
      <c r="I152" s="4">
        <v>97.68</v>
      </c>
      <c r="J152" s="4">
        <v>94.15</v>
      </c>
      <c r="K152" s="4">
        <v>34.67</v>
      </c>
      <c r="L152" s="6">
        <v>7948419300</v>
      </c>
      <c r="M152" s="6">
        <v>7917693370</v>
      </c>
      <c r="N152" s="6">
        <v>7622445816</v>
      </c>
      <c r="O152" s="6">
        <v>6092807162</v>
      </c>
      <c r="P152" s="6">
        <v>3450417748</v>
      </c>
      <c r="Q152" s="7">
        <f t="shared" si="13"/>
        <v>0.56631002036627398</v>
      </c>
      <c r="R152" s="6">
        <v>2500728037</v>
      </c>
      <c r="S152" s="6">
        <v>2495816431</v>
      </c>
      <c r="T152" s="7">
        <f t="shared" si="14"/>
        <v>0.31400160670939942</v>
      </c>
      <c r="U152" s="8">
        <v>3.6309182219906599</v>
      </c>
      <c r="V152" s="8">
        <v>5.1806306584786102</v>
      </c>
      <c r="W152" s="8">
        <v>7.6417466935366303</v>
      </c>
      <c r="X152" s="8">
        <v>2.8729906302617798</v>
      </c>
      <c r="Y152" s="8">
        <v>0.47514244682554002</v>
      </c>
    </row>
    <row r="153" spans="1:25" x14ac:dyDescent="0.15">
      <c r="A153" s="3" t="s">
        <v>416</v>
      </c>
      <c r="D153" s="1" t="s">
        <v>439</v>
      </c>
      <c r="E153" s="3" t="s">
        <v>417</v>
      </c>
      <c r="F153" s="4">
        <v>47872022</v>
      </c>
      <c r="G153" s="4">
        <f t="shared" si="12"/>
        <v>23936011</v>
      </c>
      <c r="H153" s="5">
        <v>7.1808033</v>
      </c>
      <c r="I153" s="4">
        <v>95.78</v>
      </c>
      <c r="J153" s="4">
        <v>88.82</v>
      </c>
      <c r="K153" s="4">
        <v>34.86</v>
      </c>
      <c r="L153" s="6">
        <v>7180803300</v>
      </c>
      <c r="M153" s="6">
        <v>7167068068</v>
      </c>
      <c r="N153" s="6">
        <v>6749062926</v>
      </c>
      <c r="O153" s="6">
        <v>5432604803</v>
      </c>
      <c r="P153" s="6">
        <v>3090421111</v>
      </c>
      <c r="Q153" s="7">
        <f t="shared" si="13"/>
        <v>0.56886543804795142</v>
      </c>
      <c r="R153" s="6">
        <v>2261972985</v>
      </c>
      <c r="S153" s="6">
        <v>2257435366</v>
      </c>
      <c r="T153" s="7">
        <f t="shared" si="14"/>
        <v>0.31437086795010805</v>
      </c>
      <c r="U153" s="8">
        <v>3.2846054808631999</v>
      </c>
      <c r="V153" s="8">
        <v>4.63127578620528</v>
      </c>
      <c r="W153" s="8">
        <v>6.7872711098374801</v>
      </c>
      <c r="X153" s="8">
        <v>2.6610632458175099</v>
      </c>
      <c r="Y153" s="8">
        <v>0.48393609562765999</v>
      </c>
    </row>
    <row r="154" spans="1:25" x14ac:dyDescent="0.15">
      <c r="A154" s="3" t="s">
        <v>418</v>
      </c>
      <c r="D154" s="1" t="s">
        <v>439</v>
      </c>
      <c r="E154" s="3" t="s">
        <v>419</v>
      </c>
      <c r="F154" s="4">
        <v>38607936</v>
      </c>
      <c r="G154" s="4">
        <f t="shared" si="12"/>
        <v>19303968</v>
      </c>
      <c r="H154" s="5">
        <v>5.7911903999999996</v>
      </c>
      <c r="I154" s="4">
        <v>97.6</v>
      </c>
      <c r="J154" s="4">
        <v>94.11</v>
      </c>
      <c r="K154" s="4">
        <v>34.81</v>
      </c>
      <c r="L154" s="6">
        <v>5791190400</v>
      </c>
      <c r="M154" s="6">
        <v>5763180181</v>
      </c>
      <c r="N154" s="6">
        <v>5535514397</v>
      </c>
      <c r="O154" s="6">
        <v>4449782841</v>
      </c>
      <c r="P154" s="6">
        <v>2522929856</v>
      </c>
      <c r="Q154" s="7">
        <f t="shared" si="13"/>
        <v>0.56697819784684633</v>
      </c>
      <c r="R154" s="6">
        <v>1850525731</v>
      </c>
      <c r="S154" s="6">
        <v>1846997676</v>
      </c>
      <c r="T154" s="7">
        <f t="shared" si="14"/>
        <v>0.31893230034363917</v>
      </c>
      <c r="U154" s="8">
        <v>2.6871324267802099</v>
      </c>
      <c r="V154" s="8">
        <v>3.9300240244431199</v>
      </c>
      <c r="W154" s="8">
        <v>5.7766395563321504</v>
      </c>
      <c r="X154" s="8">
        <v>2.14595179435379</v>
      </c>
      <c r="Y154" s="8">
        <v>0.46517225119855798</v>
      </c>
    </row>
    <row r="155" spans="1:25" x14ac:dyDescent="0.15">
      <c r="A155" s="3" t="s">
        <v>420</v>
      </c>
      <c r="D155" s="1" t="s">
        <v>439</v>
      </c>
      <c r="E155" s="3" t="s">
        <v>421</v>
      </c>
      <c r="F155" s="4">
        <v>15219176</v>
      </c>
      <c r="G155" s="4">
        <f t="shared" si="12"/>
        <v>7609588</v>
      </c>
      <c r="H155" s="5">
        <v>2.2828764000000001</v>
      </c>
      <c r="I155" s="4">
        <v>96.34</v>
      </c>
      <c r="J155" s="4">
        <v>90.31</v>
      </c>
      <c r="K155" s="4">
        <v>34.69</v>
      </c>
      <c r="L155" s="6">
        <v>2282876400</v>
      </c>
      <c r="M155" s="6">
        <v>2267632806</v>
      </c>
      <c r="N155" s="6">
        <v>2149476207</v>
      </c>
      <c r="O155" s="6">
        <v>1723548450</v>
      </c>
      <c r="P155" s="6">
        <v>962906212</v>
      </c>
      <c r="Q155" s="7">
        <f t="shared" si="13"/>
        <v>0.55867661393562795</v>
      </c>
      <c r="R155" s="6">
        <v>763954787</v>
      </c>
      <c r="S155" s="6">
        <v>761218239</v>
      </c>
      <c r="T155" s="7">
        <f t="shared" si="14"/>
        <v>0.33344697899544629</v>
      </c>
      <c r="U155" s="8">
        <v>1.1075653308789399</v>
      </c>
      <c r="V155" s="8">
        <v>1.8343468451738201</v>
      </c>
      <c r="W155" s="8">
        <v>2.7923409656909399</v>
      </c>
      <c r="X155" s="8">
        <v>0.77546344557047397</v>
      </c>
      <c r="Y155" s="8">
        <v>0.39664401464139898</v>
      </c>
    </row>
    <row r="156" spans="1:25" x14ac:dyDescent="0.15">
      <c r="A156" s="3" t="s">
        <v>422</v>
      </c>
      <c r="D156" s="1" t="s">
        <v>439</v>
      </c>
      <c r="E156" s="3" t="s">
        <v>423</v>
      </c>
      <c r="F156" s="4">
        <v>19930308</v>
      </c>
      <c r="G156" s="4">
        <f t="shared" si="12"/>
        <v>9965154</v>
      </c>
      <c r="H156" s="5">
        <v>2.9895461999999999</v>
      </c>
      <c r="I156" s="4">
        <v>97.47</v>
      </c>
      <c r="J156" s="4">
        <v>93.28</v>
      </c>
      <c r="K156" s="4">
        <v>34.67</v>
      </c>
      <c r="L156" s="6">
        <v>2989546200</v>
      </c>
      <c r="M156" s="6">
        <v>2969481275</v>
      </c>
      <c r="N156" s="6">
        <v>2855994990</v>
      </c>
      <c r="O156" s="6">
        <v>2277129994</v>
      </c>
      <c r="P156" s="6">
        <v>1274603252</v>
      </c>
      <c r="Q156" s="7">
        <f t="shared" si="13"/>
        <v>0.55974110189512527</v>
      </c>
      <c r="R156" s="6">
        <v>983096491</v>
      </c>
      <c r="S156" s="6">
        <v>979751235</v>
      </c>
      <c r="T156" s="7">
        <f t="shared" si="14"/>
        <v>0.32772573810700767</v>
      </c>
      <c r="U156" s="8">
        <v>1.42539720207903</v>
      </c>
      <c r="V156" s="8">
        <v>2.2606362105832098</v>
      </c>
      <c r="W156" s="8">
        <v>3.4088877281151899</v>
      </c>
      <c r="X156" s="8">
        <v>1.00801733087252</v>
      </c>
      <c r="Y156" s="8">
        <v>0.41814143373610801</v>
      </c>
    </row>
    <row r="157" spans="1:25" x14ac:dyDescent="0.15">
      <c r="A157" s="3" t="s">
        <v>424</v>
      </c>
      <c r="D157" s="1" t="s">
        <v>439</v>
      </c>
      <c r="E157" s="3" t="s">
        <v>425</v>
      </c>
      <c r="F157" s="4">
        <v>10640040</v>
      </c>
      <c r="G157" s="4">
        <f t="shared" si="12"/>
        <v>5320020</v>
      </c>
      <c r="H157" s="5">
        <v>1.596006</v>
      </c>
      <c r="I157" s="4">
        <v>96.49</v>
      </c>
      <c r="J157" s="4">
        <v>90.67</v>
      </c>
      <c r="K157" s="4">
        <v>34.78</v>
      </c>
      <c r="L157" s="6">
        <v>1596006000</v>
      </c>
      <c r="M157" s="6">
        <v>1585242743</v>
      </c>
      <c r="N157" s="6">
        <v>1504235451</v>
      </c>
      <c r="O157" s="6">
        <v>1210296359</v>
      </c>
      <c r="P157" s="6">
        <v>687242669</v>
      </c>
      <c r="Q157" s="7">
        <f t="shared" si="13"/>
        <v>0.56783007227075366</v>
      </c>
      <c r="R157" s="6">
        <v>548181397</v>
      </c>
      <c r="S157" s="6">
        <v>546146685</v>
      </c>
      <c r="T157" s="7">
        <f t="shared" si="14"/>
        <v>0.34219588460193756</v>
      </c>
      <c r="U157" s="8">
        <v>0.79464449227605005</v>
      </c>
      <c r="V157" s="8">
        <v>1.38238357316031</v>
      </c>
      <c r="W157" s="8">
        <v>2.22843459289007</v>
      </c>
      <c r="X157" s="8">
        <v>0.55358601624690895</v>
      </c>
      <c r="Y157" s="8">
        <v>0.35659314157627198</v>
      </c>
    </row>
    <row r="158" spans="1:25" x14ac:dyDescent="0.15">
      <c r="A158" s="3" t="s">
        <v>426</v>
      </c>
      <c r="D158" s="1" t="s">
        <v>439</v>
      </c>
      <c r="E158" s="3" t="s">
        <v>427</v>
      </c>
      <c r="F158" s="4">
        <v>19626888</v>
      </c>
      <c r="G158" s="4">
        <f t="shared" si="12"/>
        <v>9813444</v>
      </c>
      <c r="H158" s="5">
        <v>2.9440331999999998</v>
      </c>
      <c r="I158" s="4">
        <v>97.54</v>
      </c>
      <c r="J158" s="4">
        <v>93.83</v>
      </c>
      <c r="K158" s="4">
        <v>34.68</v>
      </c>
      <c r="L158" s="6">
        <v>2944033200</v>
      </c>
      <c r="M158" s="6">
        <v>2926016443</v>
      </c>
      <c r="N158" s="6">
        <v>2808072031</v>
      </c>
      <c r="O158" s="6">
        <v>2263024794</v>
      </c>
      <c r="P158" s="6">
        <v>1303316656</v>
      </c>
      <c r="Q158" s="7">
        <f t="shared" si="13"/>
        <v>0.5759179746750932</v>
      </c>
      <c r="R158" s="6">
        <v>999375025</v>
      </c>
      <c r="S158" s="6">
        <v>996833301</v>
      </c>
      <c r="T158" s="7">
        <f t="shared" si="14"/>
        <v>0.33859444961422308</v>
      </c>
      <c r="U158" s="8">
        <v>1.45052407601278</v>
      </c>
      <c r="V158" s="8">
        <v>2.2343144890096198</v>
      </c>
      <c r="W158" s="8">
        <v>3.3482925879833698</v>
      </c>
      <c r="X158" s="8">
        <v>1.0412957839779899</v>
      </c>
      <c r="Y158" s="8">
        <v>0.43321305946150201</v>
      </c>
    </row>
    <row r="159" spans="1:25" x14ac:dyDescent="0.15">
      <c r="A159" s="3" t="s">
        <v>428</v>
      </c>
      <c r="D159" s="1" t="s">
        <v>439</v>
      </c>
      <c r="E159" s="3" t="s">
        <v>429</v>
      </c>
      <c r="F159" s="4">
        <v>45274704</v>
      </c>
      <c r="G159" s="4">
        <f t="shared" si="12"/>
        <v>22637352</v>
      </c>
      <c r="H159" s="5">
        <v>6.7912055999999996</v>
      </c>
      <c r="I159" s="4">
        <v>97.66</v>
      </c>
      <c r="J159" s="4">
        <v>94.09</v>
      </c>
      <c r="K159" s="4">
        <v>34.79</v>
      </c>
      <c r="L159" s="6">
        <v>6791205600</v>
      </c>
      <c r="M159" s="6">
        <v>6754782536</v>
      </c>
      <c r="N159" s="6">
        <v>6501389388</v>
      </c>
      <c r="O159" s="6">
        <v>5219079846</v>
      </c>
      <c r="P159" s="6">
        <v>2966644986</v>
      </c>
      <c r="Q159" s="7">
        <f t="shared" si="13"/>
        <v>0.56842299285259867</v>
      </c>
      <c r="R159" s="6">
        <v>2211093111</v>
      </c>
      <c r="S159" s="6">
        <v>2205518053</v>
      </c>
      <c r="T159" s="7">
        <f t="shared" si="14"/>
        <v>0.32476090151062426</v>
      </c>
      <c r="U159" s="8">
        <v>3.2088419990454899</v>
      </c>
      <c r="V159" s="8">
        <v>4.5596378924953598</v>
      </c>
      <c r="W159" s="8">
        <v>6.7742639076731903</v>
      </c>
      <c r="X159" s="8">
        <v>2.6291159998276501</v>
      </c>
      <c r="Y159" s="8">
        <v>0.47368128002967003</v>
      </c>
    </row>
    <row r="160" spans="1:25" x14ac:dyDescent="0.15">
      <c r="A160" s="3" t="s">
        <v>430</v>
      </c>
      <c r="D160" s="1" t="s">
        <v>439</v>
      </c>
      <c r="E160" s="3" t="s">
        <v>431</v>
      </c>
      <c r="F160" s="4">
        <v>23272834</v>
      </c>
      <c r="G160" s="4">
        <f t="shared" si="12"/>
        <v>11636417</v>
      </c>
      <c r="H160" s="5">
        <v>3.4909251000000001</v>
      </c>
      <c r="I160" s="4">
        <v>97.6</v>
      </c>
      <c r="J160" s="4">
        <v>93.96</v>
      </c>
      <c r="K160" s="4">
        <v>34.81</v>
      </c>
      <c r="L160" s="6">
        <v>3490925100</v>
      </c>
      <c r="M160" s="6">
        <v>3469673948</v>
      </c>
      <c r="N160" s="6">
        <v>3334020853</v>
      </c>
      <c r="O160" s="6">
        <v>2683907974</v>
      </c>
      <c r="P160" s="6">
        <v>1534294510</v>
      </c>
      <c r="Q160" s="7">
        <f t="shared" si="13"/>
        <v>0.57166435096257884</v>
      </c>
      <c r="R160" s="6">
        <v>1170293648</v>
      </c>
      <c r="S160" s="6">
        <v>1166579938</v>
      </c>
      <c r="T160" s="7">
        <f t="shared" si="14"/>
        <v>0.33417501223386314</v>
      </c>
      <c r="U160" s="8">
        <v>1.6973534033128701</v>
      </c>
      <c r="V160" s="8">
        <v>2.5650762732652299</v>
      </c>
      <c r="W160" s="8">
        <v>3.8371662846393999</v>
      </c>
      <c r="X160" s="8">
        <v>1.25793769453454</v>
      </c>
      <c r="Y160" s="8">
        <v>0.44234554288376299</v>
      </c>
    </row>
    <row r="161" spans="1:25" x14ac:dyDescent="0.15">
      <c r="A161" s="3" t="s">
        <v>432</v>
      </c>
      <c r="D161" s="1" t="s">
        <v>439</v>
      </c>
      <c r="E161" s="3" t="s">
        <v>433</v>
      </c>
      <c r="F161" s="4">
        <v>28933530</v>
      </c>
      <c r="G161" s="4">
        <f t="shared" si="12"/>
        <v>14466765</v>
      </c>
      <c r="H161" s="5">
        <v>4.3400295</v>
      </c>
      <c r="I161" s="4">
        <v>96.84</v>
      </c>
      <c r="J161" s="4">
        <v>91.64</v>
      </c>
      <c r="K161" s="4">
        <v>34.85</v>
      </c>
      <c r="L161" s="6">
        <v>4340029500</v>
      </c>
      <c r="M161" s="6">
        <v>4320898026</v>
      </c>
      <c r="N161" s="6">
        <v>4127914437</v>
      </c>
      <c r="O161" s="6">
        <v>3308303378</v>
      </c>
      <c r="P161" s="6">
        <v>1868821099</v>
      </c>
      <c r="Q161" s="7">
        <f t="shared" si="13"/>
        <v>0.56488806662277025</v>
      </c>
      <c r="R161" s="6">
        <v>1379971005</v>
      </c>
      <c r="S161" s="6">
        <v>1376983250</v>
      </c>
      <c r="T161" s="7">
        <f t="shared" si="14"/>
        <v>0.31727508995042547</v>
      </c>
      <c r="U161" s="8">
        <v>2.0032496426895499</v>
      </c>
      <c r="V161" s="8">
        <v>3.0052885486735801</v>
      </c>
      <c r="W161" s="8">
        <v>4.4767855885999799</v>
      </c>
      <c r="X161" s="8">
        <v>1.62610054666471</v>
      </c>
      <c r="Y161" s="8">
        <v>0.44747500255308198</v>
      </c>
    </row>
    <row r="162" spans="1:25" x14ac:dyDescent="0.15">
      <c r="A162" s="3" t="s">
        <v>434</v>
      </c>
      <c r="D162" s="1" t="s">
        <v>439</v>
      </c>
      <c r="E162" s="3" t="s">
        <v>435</v>
      </c>
      <c r="F162" s="4">
        <v>27811692</v>
      </c>
      <c r="G162" s="4">
        <f t="shared" si="12"/>
        <v>13905846</v>
      </c>
      <c r="H162" s="5">
        <v>4.1717538000000003</v>
      </c>
      <c r="I162" s="4">
        <v>95.16</v>
      </c>
      <c r="J162" s="4">
        <v>87.35</v>
      </c>
      <c r="K162" s="4">
        <v>34.86</v>
      </c>
      <c r="L162" s="6">
        <v>4171753800</v>
      </c>
      <c r="M162" s="6">
        <v>4166387879</v>
      </c>
      <c r="N162" s="6">
        <v>3882682920</v>
      </c>
      <c r="O162" s="6">
        <v>3107360181</v>
      </c>
      <c r="P162" s="6">
        <v>1748572317</v>
      </c>
      <c r="Q162" s="7">
        <f t="shared" ref="Q162:Q188" si="15">P162/O162</f>
        <v>0.56271954815269609</v>
      </c>
      <c r="R162" s="6">
        <v>1314373890</v>
      </c>
      <c r="S162" s="6">
        <v>1312000540</v>
      </c>
      <c r="T162" s="7">
        <f t="shared" ref="T162:T188" si="16">S162/L162</f>
        <v>0.31449615746739418</v>
      </c>
      <c r="U162" s="8">
        <v>1.9088827113662901</v>
      </c>
      <c r="V162" s="8">
        <v>2.8944519744447601</v>
      </c>
      <c r="W162" s="8">
        <v>4.30682100493165</v>
      </c>
      <c r="X162" s="8">
        <v>1.44746116942765</v>
      </c>
      <c r="Y162" s="8">
        <v>0.44322313585346701</v>
      </c>
    </row>
    <row r="163" spans="1:25" x14ac:dyDescent="0.15">
      <c r="A163" s="3" t="s">
        <v>436</v>
      </c>
      <c r="D163" s="1" t="s">
        <v>439</v>
      </c>
      <c r="E163" s="3" t="s">
        <v>437</v>
      </c>
      <c r="F163" s="4">
        <v>59137896</v>
      </c>
      <c r="G163" s="4">
        <f t="shared" si="12"/>
        <v>29568948</v>
      </c>
      <c r="H163" s="5">
        <v>8.8706844</v>
      </c>
      <c r="I163" s="4">
        <v>97.73</v>
      </c>
      <c r="J163" s="4">
        <v>94.33</v>
      </c>
      <c r="K163" s="4">
        <v>34.799999999999997</v>
      </c>
      <c r="L163" s="6">
        <v>8870684400</v>
      </c>
      <c r="M163" s="6">
        <v>8823239038</v>
      </c>
      <c r="N163" s="6">
        <v>8491797682</v>
      </c>
      <c r="O163" s="6">
        <v>6798268361</v>
      </c>
      <c r="P163" s="6">
        <v>3828586633</v>
      </c>
      <c r="Q163" s="7">
        <f t="shared" si="15"/>
        <v>0.56317085906223763</v>
      </c>
      <c r="R163" s="6">
        <v>2696564693</v>
      </c>
      <c r="S163" s="6">
        <v>2687313494</v>
      </c>
      <c r="T163" s="7">
        <f t="shared" si="16"/>
        <v>0.30294319725769975</v>
      </c>
      <c r="U163" s="8">
        <v>3.9098174821512401</v>
      </c>
      <c r="V163" s="8">
        <v>5.4432804535003498</v>
      </c>
      <c r="W163" s="8">
        <v>8.0367175276697207</v>
      </c>
      <c r="X163" s="8">
        <v>3.1706740770056401</v>
      </c>
      <c r="Y163" s="8">
        <v>0.48649432665595599</v>
      </c>
    </row>
    <row r="164" spans="1:25" x14ac:dyDescent="0.15">
      <c r="A164" s="3" t="s">
        <v>438</v>
      </c>
      <c r="B164" s="1" t="s">
        <v>441</v>
      </c>
      <c r="D164" s="1" t="s">
        <v>318</v>
      </c>
      <c r="E164" s="3" t="s">
        <v>440</v>
      </c>
      <c r="F164" s="4">
        <v>33301846</v>
      </c>
      <c r="G164" s="4">
        <f t="shared" si="12"/>
        <v>16650923</v>
      </c>
      <c r="H164" s="5">
        <v>4.9952769000000004</v>
      </c>
      <c r="I164" s="4">
        <v>97.7</v>
      </c>
      <c r="J164" s="4">
        <v>94.18</v>
      </c>
      <c r="K164" s="4">
        <v>34.799999999999997</v>
      </c>
      <c r="L164" s="6">
        <v>4995276900</v>
      </c>
      <c r="M164" s="6">
        <v>4977567254</v>
      </c>
      <c r="N164" s="6">
        <v>4794973349</v>
      </c>
      <c r="O164" s="6">
        <v>3798715274</v>
      </c>
      <c r="P164" s="6">
        <v>2133398826</v>
      </c>
      <c r="Q164" s="7">
        <f t="shared" si="15"/>
        <v>0.56161061625278319</v>
      </c>
      <c r="R164" s="6">
        <v>1591684215</v>
      </c>
      <c r="S164" s="6">
        <v>1588495295</v>
      </c>
      <c r="T164" s="7">
        <f t="shared" si="16"/>
        <v>0.31799944763822802</v>
      </c>
      <c r="U164" s="8">
        <v>2.3108098130780999</v>
      </c>
      <c r="V164" s="8">
        <v>3.4138569221829802</v>
      </c>
      <c r="W164" s="8">
        <v>5.0568159454125299</v>
      </c>
      <c r="X164" s="8">
        <v>1.8704921984102401</v>
      </c>
      <c r="Y164" s="8">
        <v>0.45696933367203801</v>
      </c>
    </row>
    <row r="165" spans="1:25" x14ac:dyDescent="0.15">
      <c r="A165" s="3" t="s">
        <v>442</v>
      </c>
      <c r="B165" s="1" t="s">
        <v>444</v>
      </c>
      <c r="D165" s="1" t="s">
        <v>318</v>
      </c>
      <c r="E165" s="3" t="s">
        <v>443</v>
      </c>
      <c r="F165" s="4">
        <v>29680248</v>
      </c>
      <c r="G165" s="4">
        <f t="shared" si="12"/>
        <v>14840124</v>
      </c>
      <c r="H165" s="5">
        <v>4.4520372000000004</v>
      </c>
      <c r="I165" s="4">
        <v>97.59</v>
      </c>
      <c r="J165" s="4">
        <v>94.11</v>
      </c>
      <c r="K165" s="4">
        <v>34.86</v>
      </c>
      <c r="L165" s="6">
        <v>4452037200</v>
      </c>
      <c r="M165" s="6">
        <v>4429684716</v>
      </c>
      <c r="N165" s="6">
        <v>4253895400</v>
      </c>
      <c r="O165" s="6">
        <v>3404116572</v>
      </c>
      <c r="P165" s="6">
        <v>1891297945</v>
      </c>
      <c r="Q165" s="7">
        <f t="shared" si="15"/>
        <v>0.55559141556918457</v>
      </c>
      <c r="R165" s="6">
        <v>1400041902</v>
      </c>
      <c r="S165" s="6">
        <v>1397338322</v>
      </c>
      <c r="T165" s="7">
        <f t="shared" si="16"/>
        <v>0.31386492502802987</v>
      </c>
      <c r="U165" s="8">
        <v>2.03279572977603</v>
      </c>
      <c r="V165" s="8">
        <v>3.0504787249096701</v>
      </c>
      <c r="W165" s="8">
        <v>4.5340995801004604</v>
      </c>
      <c r="X165" s="8">
        <v>1.6385504282373899</v>
      </c>
      <c r="Y165" s="8">
        <v>0.44833504290398102</v>
      </c>
    </row>
    <row r="166" spans="1:25" x14ac:dyDescent="0.15">
      <c r="A166" s="3" t="s">
        <v>445</v>
      </c>
      <c r="B166" s="1" t="s">
        <v>447</v>
      </c>
      <c r="D166" s="1" t="s">
        <v>318</v>
      </c>
      <c r="E166" s="3" t="s">
        <v>446</v>
      </c>
      <c r="F166" s="4">
        <v>30960878</v>
      </c>
      <c r="G166" s="4">
        <f t="shared" si="12"/>
        <v>15480439</v>
      </c>
      <c r="H166" s="5">
        <v>4.6441317</v>
      </c>
      <c r="I166" s="4">
        <v>97.18</v>
      </c>
      <c r="J166" s="4">
        <v>92.56</v>
      </c>
      <c r="K166" s="4">
        <v>34.880000000000003</v>
      </c>
      <c r="L166" s="6">
        <v>4644131700</v>
      </c>
      <c r="M166" s="6">
        <v>4620977017</v>
      </c>
      <c r="N166" s="6">
        <v>4434652755</v>
      </c>
      <c r="O166" s="6">
        <v>3536616187</v>
      </c>
      <c r="P166" s="6">
        <v>1965060999</v>
      </c>
      <c r="Q166" s="7">
        <f t="shared" si="15"/>
        <v>0.55563309533650562</v>
      </c>
      <c r="R166" s="6">
        <v>1450936592</v>
      </c>
      <c r="S166" s="6">
        <v>1448030624</v>
      </c>
      <c r="T166" s="7">
        <f t="shared" si="16"/>
        <v>0.3117979242492197</v>
      </c>
      <c r="U166" s="8">
        <v>2.10653738035694</v>
      </c>
      <c r="V166" s="8">
        <v>3.1259712236468502</v>
      </c>
      <c r="W166" s="8">
        <v>4.6453281189527003</v>
      </c>
      <c r="X166" s="8">
        <v>1.67441401149156</v>
      </c>
      <c r="Y166" s="8">
        <v>0.45347439974424902</v>
      </c>
    </row>
    <row r="167" spans="1:25" x14ac:dyDescent="0.15">
      <c r="A167" s="3" t="s">
        <v>448</v>
      </c>
      <c r="B167" s="1" t="s">
        <v>450</v>
      </c>
      <c r="D167" s="1" t="s">
        <v>318</v>
      </c>
      <c r="E167" s="3" t="s">
        <v>449</v>
      </c>
      <c r="F167" s="4">
        <v>34639022</v>
      </c>
      <c r="G167" s="4">
        <f t="shared" si="12"/>
        <v>17319511</v>
      </c>
      <c r="H167" s="5">
        <v>5.1958532999999996</v>
      </c>
      <c r="I167" s="4">
        <v>97.04</v>
      </c>
      <c r="J167" s="4">
        <v>92.21</v>
      </c>
      <c r="K167" s="4">
        <v>35.01</v>
      </c>
      <c r="L167" s="6">
        <v>5195853300</v>
      </c>
      <c r="M167" s="6">
        <v>5170492631</v>
      </c>
      <c r="N167" s="6">
        <v>4949350790</v>
      </c>
      <c r="O167" s="6">
        <v>3956483689</v>
      </c>
      <c r="P167" s="6">
        <v>2190494592</v>
      </c>
      <c r="Q167" s="7">
        <f t="shared" si="15"/>
        <v>0.55364681474363586</v>
      </c>
      <c r="R167" s="6">
        <v>1625339120</v>
      </c>
      <c r="S167" s="6">
        <v>1621816719</v>
      </c>
      <c r="T167" s="7">
        <f t="shared" si="16"/>
        <v>0.31213674162047644</v>
      </c>
      <c r="U167" s="8">
        <v>2.3593476102700399</v>
      </c>
      <c r="V167" s="8">
        <v>3.46520534507107</v>
      </c>
      <c r="W167" s="8">
        <v>5.1465276583981598</v>
      </c>
      <c r="X167" s="8">
        <v>1.89600682052703</v>
      </c>
      <c r="Y167" s="8">
        <v>0.45843484517553301</v>
      </c>
    </row>
    <row r="168" spans="1:25" x14ac:dyDescent="0.15">
      <c r="A168" s="3" t="s">
        <v>451</v>
      </c>
      <c r="B168" s="1" t="s">
        <v>453</v>
      </c>
      <c r="D168" s="1" t="s">
        <v>318</v>
      </c>
      <c r="E168" s="3" t="s">
        <v>452</v>
      </c>
      <c r="F168" s="4">
        <v>35020218</v>
      </c>
      <c r="G168" s="4">
        <f t="shared" si="12"/>
        <v>17510109</v>
      </c>
      <c r="H168" s="5">
        <v>5.2530327000000003</v>
      </c>
      <c r="I168" s="4">
        <v>97.12</v>
      </c>
      <c r="J168" s="4">
        <v>92.33</v>
      </c>
      <c r="K168" s="4">
        <v>34.86</v>
      </c>
      <c r="L168" s="6">
        <v>5253032700</v>
      </c>
      <c r="M168" s="6">
        <v>5230287450</v>
      </c>
      <c r="N168" s="6">
        <v>5016382109</v>
      </c>
      <c r="O168" s="6">
        <v>4004279876</v>
      </c>
      <c r="P168" s="6">
        <v>2248679989</v>
      </c>
      <c r="Q168" s="7">
        <f t="shared" si="15"/>
        <v>0.5615691356834619</v>
      </c>
      <c r="R168" s="6">
        <v>1727399044</v>
      </c>
      <c r="S168" s="6">
        <v>1724101186</v>
      </c>
      <c r="T168" s="7">
        <f t="shared" si="16"/>
        <v>0.32821063268842776</v>
      </c>
      <c r="U168" s="8">
        <v>2.5081365581410799</v>
      </c>
      <c r="V168" s="8">
        <v>3.6874391191849201</v>
      </c>
      <c r="W168" s="8">
        <v>5.4417785714414402</v>
      </c>
      <c r="X168" s="8">
        <v>1.9179353638524499</v>
      </c>
      <c r="Y168" s="8">
        <v>0.460903824956166</v>
      </c>
    </row>
    <row r="169" spans="1:25" x14ac:dyDescent="0.15">
      <c r="A169" s="40" t="s">
        <v>454</v>
      </c>
      <c r="B169" s="1" t="s">
        <v>456</v>
      </c>
      <c r="D169" s="1" t="s">
        <v>318</v>
      </c>
      <c r="E169" s="3" t="s">
        <v>455</v>
      </c>
      <c r="F169" s="4">
        <v>31364302</v>
      </c>
      <c r="G169" s="4">
        <f t="shared" si="12"/>
        <v>15682151</v>
      </c>
      <c r="H169" s="5">
        <v>4.7046453000000001</v>
      </c>
      <c r="I169" s="4">
        <v>97.53</v>
      </c>
      <c r="J169" s="4">
        <v>93.86</v>
      </c>
      <c r="K169" s="4">
        <v>34.86</v>
      </c>
      <c r="L169" s="6">
        <v>4704645300</v>
      </c>
      <c r="M169" s="6">
        <v>4681604743</v>
      </c>
      <c r="N169" s="6">
        <v>4496098056</v>
      </c>
      <c r="O169" s="6">
        <v>3591067901</v>
      </c>
      <c r="P169" s="6">
        <v>2008080145</v>
      </c>
      <c r="Q169" s="7">
        <f t="shared" si="15"/>
        <v>0.55918746188029822</v>
      </c>
      <c r="R169" s="6">
        <v>1505320560</v>
      </c>
      <c r="S169" s="6">
        <v>1502667258</v>
      </c>
      <c r="T169" s="7">
        <f t="shared" si="16"/>
        <v>0.31940075439906174</v>
      </c>
      <c r="U169" s="8">
        <v>2.1860003186489898</v>
      </c>
      <c r="V169" s="8">
        <v>3.2332314909331399</v>
      </c>
      <c r="W169" s="8">
        <v>4.7977977990940097</v>
      </c>
      <c r="X169" s="8">
        <v>1.6816999040868199</v>
      </c>
      <c r="Y169" s="8">
        <v>0.45562577044444702</v>
      </c>
    </row>
    <row r="170" spans="1:25" x14ac:dyDescent="0.15">
      <c r="A170" s="3" t="s">
        <v>457</v>
      </c>
      <c r="B170" s="1" t="s">
        <v>459</v>
      </c>
      <c r="D170" s="1" t="s">
        <v>318</v>
      </c>
      <c r="E170" s="3" t="s">
        <v>458</v>
      </c>
      <c r="F170" s="4">
        <v>32953740</v>
      </c>
      <c r="G170" s="4">
        <f t="shared" si="12"/>
        <v>16476870</v>
      </c>
      <c r="H170" s="5">
        <v>4.9430610000000001</v>
      </c>
      <c r="I170" s="4">
        <v>97.48</v>
      </c>
      <c r="J170" s="4">
        <v>93.65</v>
      </c>
      <c r="K170" s="4">
        <v>34.869999999999997</v>
      </c>
      <c r="L170" s="6">
        <v>4943061000</v>
      </c>
      <c r="M170" s="6">
        <v>4921367416</v>
      </c>
      <c r="N170" s="6">
        <v>4724795151</v>
      </c>
      <c r="O170" s="6">
        <v>3757587829</v>
      </c>
      <c r="P170" s="6">
        <v>2104982527</v>
      </c>
      <c r="Q170" s="7">
        <f t="shared" si="15"/>
        <v>0.56019516317205953</v>
      </c>
      <c r="R170" s="6">
        <v>1563462286</v>
      </c>
      <c r="S170" s="6">
        <v>1560673926</v>
      </c>
      <c r="T170" s="7">
        <f t="shared" si="16"/>
        <v>0.31573025823472539</v>
      </c>
      <c r="U170" s="8">
        <v>2.2703655592290199</v>
      </c>
      <c r="V170" s="8">
        <v>3.3802422311164699</v>
      </c>
      <c r="W170" s="8">
        <v>4.9770251589897399</v>
      </c>
      <c r="X170" s="8">
        <v>1.8402650588040901</v>
      </c>
      <c r="Y170" s="8">
        <v>0.45616919479093998</v>
      </c>
    </row>
    <row r="171" spans="1:25" x14ac:dyDescent="0.15">
      <c r="A171" s="3" t="s">
        <v>460</v>
      </c>
      <c r="B171" s="1" t="s">
        <v>462</v>
      </c>
      <c r="D171" s="1" t="s">
        <v>318</v>
      </c>
      <c r="E171" s="3" t="s">
        <v>461</v>
      </c>
      <c r="F171" s="4">
        <v>28543784</v>
      </c>
      <c r="G171" s="4">
        <f t="shared" si="12"/>
        <v>14271892</v>
      </c>
      <c r="H171" s="5">
        <v>4.2815675999999998</v>
      </c>
      <c r="I171" s="4">
        <v>97.58</v>
      </c>
      <c r="J171" s="4">
        <v>93.89</v>
      </c>
      <c r="K171" s="4">
        <v>34.770000000000003</v>
      </c>
      <c r="L171" s="6">
        <v>4281567600</v>
      </c>
      <c r="M171" s="6">
        <v>4263470180</v>
      </c>
      <c r="N171" s="6">
        <v>4097953619</v>
      </c>
      <c r="O171" s="6">
        <v>3273741506</v>
      </c>
      <c r="P171" s="6">
        <v>1837212456</v>
      </c>
      <c r="Q171" s="7">
        <f t="shared" si="15"/>
        <v>0.56119655526644996</v>
      </c>
      <c r="R171" s="6">
        <v>1385253003</v>
      </c>
      <c r="S171" s="6">
        <v>1382774995</v>
      </c>
      <c r="T171" s="7">
        <f t="shared" si="16"/>
        <v>0.32295998199351095</v>
      </c>
      <c r="U171" s="8">
        <v>2.0115363247179401</v>
      </c>
      <c r="V171" s="8">
        <v>3.0327435669974401</v>
      </c>
      <c r="W171" s="8">
        <v>4.48361234621773</v>
      </c>
      <c r="X171" s="8">
        <v>1.6204195100758301</v>
      </c>
      <c r="Y171" s="8">
        <v>0.448641891713565</v>
      </c>
    </row>
    <row r="172" spans="1:25" x14ac:dyDescent="0.15">
      <c r="A172" s="3" t="s">
        <v>463</v>
      </c>
      <c r="B172" s="1" t="s">
        <v>465</v>
      </c>
      <c r="D172" s="1" t="s">
        <v>318</v>
      </c>
      <c r="E172" s="3" t="s">
        <v>464</v>
      </c>
      <c r="F172" s="4">
        <v>24357222</v>
      </c>
      <c r="G172" s="4">
        <f t="shared" si="12"/>
        <v>12178611</v>
      </c>
      <c r="H172" s="5">
        <v>3.6535833000000002</v>
      </c>
      <c r="I172" s="4">
        <v>97.55</v>
      </c>
      <c r="J172" s="4">
        <v>93.96</v>
      </c>
      <c r="K172" s="4">
        <v>34.89</v>
      </c>
      <c r="L172" s="6">
        <v>3653583300</v>
      </c>
      <c r="M172" s="6">
        <v>3634105779</v>
      </c>
      <c r="N172" s="6">
        <v>3490827368</v>
      </c>
      <c r="O172" s="6">
        <v>2784462994</v>
      </c>
      <c r="P172" s="6">
        <v>1561275236</v>
      </c>
      <c r="Q172" s="7">
        <f t="shared" si="15"/>
        <v>0.56070963750075253</v>
      </c>
      <c r="R172" s="6">
        <v>1160890259</v>
      </c>
      <c r="S172" s="6">
        <v>1158849031</v>
      </c>
      <c r="T172" s="7">
        <f t="shared" si="16"/>
        <v>0.31718149987164657</v>
      </c>
      <c r="U172" s="8">
        <v>1.6857864509628799</v>
      </c>
      <c r="V172" s="8">
        <v>2.6167550946992399</v>
      </c>
      <c r="W172" s="8">
        <v>3.8892268344758398</v>
      </c>
      <c r="X172" s="8">
        <v>1.20933863071171</v>
      </c>
      <c r="Y172" s="8">
        <v>0.43345027757701698</v>
      </c>
    </row>
    <row r="173" spans="1:25" x14ac:dyDescent="0.15">
      <c r="A173" s="28" t="s">
        <v>466</v>
      </c>
      <c r="B173" s="1" t="s">
        <v>468</v>
      </c>
      <c r="D173" s="1" t="s">
        <v>318</v>
      </c>
      <c r="E173" s="3" t="s">
        <v>467</v>
      </c>
      <c r="F173" s="4">
        <v>46418336</v>
      </c>
      <c r="G173" s="4">
        <f t="shared" si="12"/>
        <v>23209168</v>
      </c>
      <c r="H173" s="5">
        <v>6.9627504</v>
      </c>
      <c r="I173" s="4">
        <v>97.65</v>
      </c>
      <c r="J173" s="4">
        <v>94.03</v>
      </c>
      <c r="K173" s="4">
        <v>34.71</v>
      </c>
      <c r="L173" s="6">
        <v>6962750400</v>
      </c>
      <c r="M173" s="6">
        <v>6933858084</v>
      </c>
      <c r="N173" s="6">
        <v>6672355489</v>
      </c>
      <c r="O173" s="6">
        <v>5335093007</v>
      </c>
      <c r="P173" s="6">
        <v>2972324350</v>
      </c>
      <c r="Q173" s="7">
        <f t="shared" si="15"/>
        <v>0.55712699780493258</v>
      </c>
      <c r="R173" s="6">
        <v>2133425480</v>
      </c>
      <c r="S173" s="6">
        <v>2127916207</v>
      </c>
      <c r="T173" s="7">
        <f t="shared" si="16"/>
        <v>0.30561431686535828</v>
      </c>
      <c r="U173" s="8">
        <v>3.0955644904654598</v>
      </c>
      <c r="V173" s="8">
        <v>4.4610955581720502</v>
      </c>
      <c r="W173" s="8">
        <v>6.5519472221850998</v>
      </c>
      <c r="X173" s="8">
        <v>2.56461415328886</v>
      </c>
      <c r="Y173" s="8">
        <v>0.472464808627648</v>
      </c>
    </row>
    <row r="174" spans="1:25" x14ac:dyDescent="0.15">
      <c r="A174" s="3" t="s">
        <v>469</v>
      </c>
      <c r="B174" s="1" t="s">
        <v>471</v>
      </c>
      <c r="D174" s="1" t="s">
        <v>318</v>
      </c>
      <c r="E174" s="3" t="s">
        <v>470</v>
      </c>
      <c r="F174" s="4">
        <v>30055938</v>
      </c>
      <c r="G174" s="4">
        <f t="shared" si="12"/>
        <v>15027969</v>
      </c>
      <c r="H174" s="5">
        <v>4.5083906999999996</v>
      </c>
      <c r="I174" s="4">
        <v>97.64</v>
      </c>
      <c r="J174" s="4">
        <v>94.14</v>
      </c>
      <c r="K174" s="4">
        <v>34.770000000000003</v>
      </c>
      <c r="L174" s="6">
        <v>4508390700</v>
      </c>
      <c r="M174" s="6">
        <v>4486001357</v>
      </c>
      <c r="N174" s="6">
        <v>4313191605</v>
      </c>
      <c r="O174" s="6">
        <v>3449491330</v>
      </c>
      <c r="P174" s="6">
        <v>1927383918</v>
      </c>
      <c r="Q174" s="7">
        <f t="shared" si="15"/>
        <v>0.55874438681369287</v>
      </c>
      <c r="R174" s="6">
        <v>1401778925</v>
      </c>
      <c r="S174" s="6">
        <v>1399030286</v>
      </c>
      <c r="T174" s="7">
        <f t="shared" si="16"/>
        <v>0.3103170020291276</v>
      </c>
      <c r="U174" s="8">
        <v>2.0352364857499898</v>
      </c>
      <c r="V174" s="8">
        <v>3.0482646651621201</v>
      </c>
      <c r="W174" s="8">
        <v>4.5162174957080099</v>
      </c>
      <c r="X174" s="8">
        <v>1.64548944723124</v>
      </c>
      <c r="Y174" s="8">
        <v>0.45065068006255299</v>
      </c>
    </row>
    <row r="175" spans="1:25" x14ac:dyDescent="0.15">
      <c r="A175" s="3" t="s">
        <v>472</v>
      </c>
      <c r="B175" s="1" t="s">
        <v>474</v>
      </c>
      <c r="D175" s="1" t="s">
        <v>318</v>
      </c>
      <c r="E175" s="3" t="s">
        <v>473</v>
      </c>
      <c r="F175" s="4">
        <v>38012312</v>
      </c>
      <c r="G175" s="4">
        <f t="shared" si="12"/>
        <v>19006156</v>
      </c>
      <c r="H175" s="5">
        <v>5.7018468000000002</v>
      </c>
      <c r="I175" s="4">
        <v>97.69</v>
      </c>
      <c r="J175" s="4">
        <v>94.15</v>
      </c>
      <c r="K175" s="4">
        <v>34.72</v>
      </c>
      <c r="L175" s="6">
        <v>5701846800</v>
      </c>
      <c r="M175" s="6">
        <v>5674794706</v>
      </c>
      <c r="N175" s="6">
        <v>5463326622</v>
      </c>
      <c r="O175" s="6">
        <v>4352977299</v>
      </c>
      <c r="P175" s="6">
        <v>2440154355</v>
      </c>
      <c r="Q175" s="7">
        <f t="shared" si="15"/>
        <v>0.56057134861708824</v>
      </c>
      <c r="R175" s="6">
        <v>1793882622</v>
      </c>
      <c r="S175" s="6">
        <v>1789924562</v>
      </c>
      <c r="T175" s="7">
        <f t="shared" si="16"/>
        <v>0.31392014285617076</v>
      </c>
      <c r="U175" s="8">
        <v>2.6038902909294599</v>
      </c>
      <c r="V175" s="8">
        <v>3.8059648804940802</v>
      </c>
      <c r="W175" s="8">
        <v>5.6151412446644597</v>
      </c>
      <c r="X175" s="8">
        <v>2.1048309891182102</v>
      </c>
      <c r="Y175" s="8">
        <v>0.46372658807198203</v>
      </c>
    </row>
    <row r="176" spans="1:25" x14ac:dyDescent="0.15">
      <c r="A176" s="3" t="s">
        <v>475</v>
      </c>
      <c r="B176" s="1" t="s">
        <v>477</v>
      </c>
      <c r="D176" s="1" t="s">
        <v>318</v>
      </c>
      <c r="E176" s="3" t="s">
        <v>476</v>
      </c>
      <c r="F176" s="4">
        <v>38532202</v>
      </c>
      <c r="G176" s="4">
        <f t="shared" si="12"/>
        <v>19266101</v>
      </c>
      <c r="H176" s="5">
        <v>5.7798303000000004</v>
      </c>
      <c r="I176" s="4">
        <v>97.5</v>
      </c>
      <c r="J176" s="4">
        <v>93.72</v>
      </c>
      <c r="K176" s="4">
        <v>34.82</v>
      </c>
      <c r="L176" s="6">
        <v>5779830300</v>
      </c>
      <c r="M176" s="6">
        <v>5754210708</v>
      </c>
      <c r="N176" s="6">
        <v>5525583406</v>
      </c>
      <c r="O176" s="6">
        <v>4398066165</v>
      </c>
      <c r="P176" s="6">
        <v>2455632513</v>
      </c>
      <c r="Q176" s="7">
        <f t="shared" si="15"/>
        <v>0.55834369490437163</v>
      </c>
      <c r="R176" s="6">
        <v>1804603121</v>
      </c>
      <c r="S176" s="6">
        <v>1800672870</v>
      </c>
      <c r="T176" s="7">
        <f t="shared" si="16"/>
        <v>0.3115442455118449</v>
      </c>
      <c r="U176" s="8">
        <v>2.6195052738255402</v>
      </c>
      <c r="V176" s="8">
        <v>3.8404520291434499</v>
      </c>
      <c r="W176" s="8">
        <v>5.6648924281931299</v>
      </c>
      <c r="X176" s="8">
        <v>2.1058990052327999</v>
      </c>
      <c r="Y176" s="8">
        <v>0.46241041767831398</v>
      </c>
    </row>
    <row r="177" spans="1:25" x14ac:dyDescent="0.15">
      <c r="A177" s="3" t="s">
        <v>478</v>
      </c>
      <c r="B177" s="1" t="s">
        <v>480</v>
      </c>
      <c r="D177" s="1" t="s">
        <v>318</v>
      </c>
      <c r="E177" s="3" t="s">
        <v>479</v>
      </c>
      <c r="F177" s="4">
        <v>42200258</v>
      </c>
      <c r="G177" s="4">
        <f t="shared" si="12"/>
        <v>21100129</v>
      </c>
      <c r="H177" s="5">
        <v>6.3300387000000002</v>
      </c>
      <c r="I177" s="4">
        <v>97.48</v>
      </c>
      <c r="J177" s="4">
        <v>93.56</v>
      </c>
      <c r="K177" s="4">
        <v>34.79</v>
      </c>
      <c r="L177" s="6">
        <v>6330038700</v>
      </c>
      <c r="M177" s="6">
        <v>6299407520</v>
      </c>
      <c r="N177" s="6">
        <v>6052184911</v>
      </c>
      <c r="O177" s="6">
        <v>4829326734</v>
      </c>
      <c r="P177" s="6">
        <v>2705305729</v>
      </c>
      <c r="Q177" s="7">
        <f t="shared" si="15"/>
        <v>0.5601827911029057</v>
      </c>
      <c r="R177" s="6">
        <v>1950427574</v>
      </c>
      <c r="S177" s="6">
        <v>1946378559</v>
      </c>
      <c r="T177" s="7">
        <f t="shared" si="16"/>
        <v>0.30748288458331224</v>
      </c>
      <c r="U177" s="8">
        <v>2.8314208534005201</v>
      </c>
      <c r="V177" s="8">
        <v>4.1645873089643501</v>
      </c>
      <c r="W177" s="8">
        <v>6.0826939123526396</v>
      </c>
      <c r="X177" s="8">
        <v>2.3086981009368599</v>
      </c>
      <c r="Y177" s="8">
        <v>0.465487971974133</v>
      </c>
    </row>
    <row r="178" spans="1:25" x14ac:dyDescent="0.15">
      <c r="A178" s="3" t="s">
        <v>481</v>
      </c>
      <c r="B178" s="1" t="s">
        <v>483</v>
      </c>
      <c r="D178" s="1" t="s">
        <v>318</v>
      </c>
      <c r="E178" s="3" t="s">
        <v>482</v>
      </c>
      <c r="F178" s="4">
        <v>36951968</v>
      </c>
      <c r="G178" s="4">
        <f t="shared" si="12"/>
        <v>18475984</v>
      </c>
      <c r="H178" s="5">
        <v>5.5427951999999996</v>
      </c>
      <c r="I178" s="4">
        <v>97.26</v>
      </c>
      <c r="J178" s="4">
        <v>92.88</v>
      </c>
      <c r="K178" s="4">
        <v>34.909999999999997</v>
      </c>
      <c r="L178" s="6">
        <v>5542795200</v>
      </c>
      <c r="M178" s="6">
        <v>5515173725</v>
      </c>
      <c r="N178" s="6">
        <v>5288463807</v>
      </c>
      <c r="O178" s="6">
        <v>4223036232</v>
      </c>
      <c r="P178" s="6">
        <v>2360514226</v>
      </c>
      <c r="Q178" s="7">
        <f t="shared" si="15"/>
        <v>0.55896139562176506</v>
      </c>
      <c r="R178" s="6">
        <v>1783970053</v>
      </c>
      <c r="S178" s="6">
        <v>1780425454</v>
      </c>
      <c r="T178" s="7">
        <f t="shared" si="16"/>
        <v>0.32121436743684845</v>
      </c>
      <c r="U178" s="8">
        <v>2.5900281806918199</v>
      </c>
      <c r="V178" s="8">
        <v>3.8670105884571</v>
      </c>
      <c r="W178" s="8">
        <v>5.6201242157605202</v>
      </c>
      <c r="X178" s="8">
        <v>2.0673996422196299</v>
      </c>
      <c r="Y178" s="8">
        <v>0.460848920995439</v>
      </c>
    </row>
    <row r="179" spans="1:25" x14ac:dyDescent="0.15">
      <c r="A179" s="3" t="s">
        <v>484</v>
      </c>
      <c r="B179" s="1" t="s">
        <v>486</v>
      </c>
      <c r="D179" s="1" t="s">
        <v>318</v>
      </c>
      <c r="E179" s="3" t="s">
        <v>485</v>
      </c>
      <c r="F179" s="4">
        <v>17594858</v>
      </c>
      <c r="G179" s="4">
        <f t="shared" si="12"/>
        <v>8797429</v>
      </c>
      <c r="H179" s="5">
        <v>2.6392286999999999</v>
      </c>
      <c r="I179" s="4">
        <v>97.12</v>
      </c>
      <c r="J179" s="4">
        <v>92.49</v>
      </c>
      <c r="K179" s="4">
        <v>35.14</v>
      </c>
      <c r="L179" s="6">
        <v>2639228700</v>
      </c>
      <c r="M179" s="6">
        <v>2596521659</v>
      </c>
      <c r="N179" s="6">
        <v>2471661042</v>
      </c>
      <c r="O179" s="6">
        <v>1982615370</v>
      </c>
      <c r="P179" s="6">
        <v>1130862878</v>
      </c>
      <c r="Q179" s="7">
        <f t="shared" si="15"/>
        <v>0.57038944371746703</v>
      </c>
      <c r="R179" s="6">
        <v>935491727</v>
      </c>
      <c r="S179" s="6">
        <v>928995933</v>
      </c>
      <c r="T179" s="7">
        <f t="shared" si="16"/>
        <v>0.35199523747222056</v>
      </c>
      <c r="U179" s="8">
        <v>1.3514946279076201</v>
      </c>
      <c r="V179" s="8">
        <v>2.13928909543325</v>
      </c>
      <c r="W179" s="8">
        <v>3.2492449273637098</v>
      </c>
      <c r="X179" s="8">
        <v>0.98970895073335896</v>
      </c>
      <c r="Y179" s="8">
        <v>0.415941136516631</v>
      </c>
    </row>
    <row r="180" spans="1:25" x14ac:dyDescent="0.15">
      <c r="A180" s="3" t="s">
        <v>487</v>
      </c>
      <c r="B180" s="1" t="s">
        <v>489</v>
      </c>
      <c r="D180" s="1" t="s">
        <v>318</v>
      </c>
      <c r="E180" s="3" t="s">
        <v>488</v>
      </c>
      <c r="F180" s="4">
        <v>30077994</v>
      </c>
      <c r="G180" s="4">
        <f t="shared" si="12"/>
        <v>15038997</v>
      </c>
      <c r="H180" s="5">
        <v>4.5116991000000004</v>
      </c>
      <c r="I180" s="4">
        <v>97.56</v>
      </c>
      <c r="J180" s="4">
        <v>93.9</v>
      </c>
      <c r="K180" s="4">
        <v>34.83</v>
      </c>
      <c r="L180" s="6">
        <v>4511699100</v>
      </c>
      <c r="M180" s="6">
        <v>4491378746</v>
      </c>
      <c r="N180" s="6">
        <v>4316315540</v>
      </c>
      <c r="O180" s="6">
        <v>3445857620</v>
      </c>
      <c r="P180" s="6">
        <v>1923888046</v>
      </c>
      <c r="Q180" s="7">
        <f t="shared" si="15"/>
        <v>0.55831907703719919</v>
      </c>
      <c r="R180" s="6">
        <v>1389710125</v>
      </c>
      <c r="S180" s="6">
        <v>1387177007</v>
      </c>
      <c r="T180" s="7">
        <f t="shared" si="16"/>
        <v>0.3074622168397711</v>
      </c>
      <c r="U180" s="8">
        <v>2.0179267032444499</v>
      </c>
      <c r="V180" s="8">
        <v>3.05451338534685</v>
      </c>
      <c r="W180" s="8">
        <v>4.5049999052544401</v>
      </c>
      <c r="X180" s="8">
        <v>1.6249593642489399</v>
      </c>
      <c r="Y180" s="8">
        <v>0.44793046519034302</v>
      </c>
    </row>
    <row r="181" spans="1:25" x14ac:dyDescent="0.15">
      <c r="A181" s="3" t="s">
        <v>490</v>
      </c>
      <c r="B181" s="1" t="s">
        <v>492</v>
      </c>
      <c r="D181" s="1" t="s">
        <v>318</v>
      </c>
      <c r="E181" s="3" t="s">
        <v>491</v>
      </c>
      <c r="F181" s="4">
        <v>30112340</v>
      </c>
      <c r="G181" s="4">
        <f t="shared" si="12"/>
        <v>15056170</v>
      </c>
      <c r="H181" s="5">
        <v>4.5168509999999999</v>
      </c>
      <c r="I181" s="4">
        <v>97.66</v>
      </c>
      <c r="J181" s="4">
        <v>94.22</v>
      </c>
      <c r="K181" s="4">
        <v>34.96</v>
      </c>
      <c r="L181" s="6">
        <v>4516851000</v>
      </c>
      <c r="M181" s="6">
        <v>4481154944</v>
      </c>
      <c r="N181" s="6">
        <v>4301127953</v>
      </c>
      <c r="O181" s="6">
        <v>3430535681</v>
      </c>
      <c r="P181" s="6">
        <v>1903581979</v>
      </c>
      <c r="Q181" s="7">
        <f t="shared" si="15"/>
        <v>0.55489350818969074</v>
      </c>
      <c r="R181" s="6">
        <v>1407386487</v>
      </c>
      <c r="S181" s="6">
        <v>1399748473</v>
      </c>
      <c r="T181" s="7">
        <f t="shared" si="16"/>
        <v>0.30989476363067986</v>
      </c>
      <c r="U181" s="8">
        <v>2.0363625682485198</v>
      </c>
      <c r="V181" s="8">
        <v>3.03287965283601</v>
      </c>
      <c r="W181" s="8">
        <v>4.5168125405047004</v>
      </c>
      <c r="X181" s="8">
        <v>1.6597552833951399</v>
      </c>
      <c r="Y181" s="8">
        <v>0.45084062045707901</v>
      </c>
    </row>
    <row r="182" spans="1:25" x14ac:dyDescent="0.15">
      <c r="A182" s="40" t="s">
        <v>493</v>
      </c>
      <c r="B182" s="1" t="s">
        <v>495</v>
      </c>
      <c r="D182" s="1" t="s">
        <v>318</v>
      </c>
      <c r="E182" s="3" t="s">
        <v>494</v>
      </c>
      <c r="F182" s="4">
        <v>51599736</v>
      </c>
      <c r="G182" s="4">
        <f t="shared" si="12"/>
        <v>25799868</v>
      </c>
      <c r="H182" s="5">
        <v>7.7399604000000002</v>
      </c>
      <c r="I182" s="4">
        <v>96.9</v>
      </c>
      <c r="J182" s="4">
        <v>91.77</v>
      </c>
      <c r="K182" s="4">
        <v>34.82</v>
      </c>
      <c r="L182" s="6">
        <v>7739960400</v>
      </c>
      <c r="M182" s="6">
        <v>7704135559</v>
      </c>
      <c r="N182" s="6">
        <v>7365682185</v>
      </c>
      <c r="O182" s="6">
        <v>5863971403</v>
      </c>
      <c r="P182" s="6">
        <v>3272492006</v>
      </c>
      <c r="Q182" s="7">
        <f t="shared" si="15"/>
        <v>0.55806752473686982</v>
      </c>
      <c r="R182" s="6">
        <v>2370222241</v>
      </c>
      <c r="S182" s="6">
        <v>2363969754</v>
      </c>
      <c r="T182" s="7">
        <f t="shared" si="16"/>
        <v>0.30542401147168657</v>
      </c>
      <c r="U182" s="8">
        <v>3.43906334774656</v>
      </c>
      <c r="V182" s="8">
        <v>4.9020902939500104</v>
      </c>
      <c r="W182" s="8">
        <v>7.2208072476899501</v>
      </c>
      <c r="X182" s="8">
        <v>2.82186099915097</v>
      </c>
      <c r="Y182" s="8">
        <v>0.47627131285737501</v>
      </c>
    </row>
    <row r="183" spans="1:25" x14ac:dyDescent="0.15">
      <c r="A183" s="3" t="s">
        <v>496</v>
      </c>
      <c r="B183" s="1" t="s">
        <v>498</v>
      </c>
      <c r="D183" s="1" t="s">
        <v>318</v>
      </c>
      <c r="E183" s="3" t="s">
        <v>497</v>
      </c>
      <c r="F183" s="4">
        <v>42353596</v>
      </c>
      <c r="G183" s="4">
        <f t="shared" si="12"/>
        <v>21176798</v>
      </c>
      <c r="H183" s="5">
        <v>6.3530394000000001</v>
      </c>
      <c r="I183" s="4">
        <v>97.66</v>
      </c>
      <c r="J183" s="4">
        <v>94.11</v>
      </c>
      <c r="K183" s="4">
        <v>34.869999999999997</v>
      </c>
      <c r="L183" s="6">
        <v>6353039400</v>
      </c>
      <c r="M183" s="6">
        <v>6312580853</v>
      </c>
      <c r="N183" s="6">
        <v>6064814687</v>
      </c>
      <c r="O183" s="6">
        <v>4819286112</v>
      </c>
      <c r="P183" s="6">
        <v>2699826822</v>
      </c>
      <c r="Q183" s="7">
        <f t="shared" si="15"/>
        <v>0.56021301895262943</v>
      </c>
      <c r="R183" s="6">
        <v>2032940018</v>
      </c>
      <c r="S183" s="6">
        <v>2026117041</v>
      </c>
      <c r="T183" s="7">
        <f t="shared" si="16"/>
        <v>0.31892089965631254</v>
      </c>
      <c r="U183" s="8">
        <v>2.9475288228946899</v>
      </c>
      <c r="V183" s="8">
        <v>4.2457260916280699</v>
      </c>
      <c r="W183" s="8">
        <v>6.2611063909594797</v>
      </c>
      <c r="X183" s="8">
        <v>2.37252145335533</v>
      </c>
      <c r="Y183" s="8">
        <v>0.470768046227245</v>
      </c>
    </row>
    <row r="184" spans="1:25" x14ac:dyDescent="0.15">
      <c r="A184" s="3" t="s">
        <v>499</v>
      </c>
      <c r="B184" s="1" t="s">
        <v>501</v>
      </c>
      <c r="D184" s="1" t="s">
        <v>318</v>
      </c>
      <c r="E184" s="3" t="s">
        <v>500</v>
      </c>
      <c r="F184" s="4">
        <v>33633734</v>
      </c>
      <c r="G184" s="4">
        <f t="shared" si="12"/>
        <v>16816867</v>
      </c>
      <c r="H184" s="5">
        <v>5.0450600999999997</v>
      </c>
      <c r="I184" s="4">
        <v>97.73</v>
      </c>
      <c r="J184" s="4">
        <v>94.34</v>
      </c>
      <c r="K184" s="4">
        <v>34.96</v>
      </c>
      <c r="L184" s="6">
        <v>5045060100</v>
      </c>
      <c r="M184" s="6">
        <v>4993485433</v>
      </c>
      <c r="N184" s="6">
        <v>4793615458</v>
      </c>
      <c r="O184" s="6">
        <v>3821514907</v>
      </c>
      <c r="P184" s="6">
        <v>2105785076</v>
      </c>
      <c r="Q184" s="7">
        <f t="shared" si="15"/>
        <v>0.55103411271345848</v>
      </c>
      <c r="R184" s="6">
        <v>1623134961</v>
      </c>
      <c r="S184" s="6">
        <v>1613222191</v>
      </c>
      <c r="T184" s="7">
        <f t="shared" si="16"/>
        <v>0.31976273008125317</v>
      </c>
      <c r="U184" s="8">
        <v>2.3468896365154399</v>
      </c>
      <c r="V184" s="8">
        <v>3.4375037261660299</v>
      </c>
      <c r="W184" s="8">
        <v>5.1223595061109704</v>
      </c>
      <c r="X184" s="8">
        <v>1.9009440232953201</v>
      </c>
      <c r="Y184" s="8">
        <v>0.45816574055706499</v>
      </c>
    </row>
    <row r="185" spans="1:25" x14ac:dyDescent="0.15">
      <c r="A185" s="3" t="s">
        <v>502</v>
      </c>
      <c r="B185" s="1" t="s">
        <v>504</v>
      </c>
      <c r="D185" s="1" t="s">
        <v>318</v>
      </c>
      <c r="E185" s="3" t="s">
        <v>503</v>
      </c>
      <c r="F185" s="4">
        <v>51430866</v>
      </c>
      <c r="G185" s="4">
        <f t="shared" si="12"/>
        <v>25715433</v>
      </c>
      <c r="H185" s="5">
        <v>7.7146299000000003</v>
      </c>
      <c r="I185" s="4">
        <v>97.69</v>
      </c>
      <c r="J185" s="4">
        <v>94</v>
      </c>
      <c r="K185" s="4">
        <v>34.76</v>
      </c>
      <c r="L185" s="6">
        <v>7714629900</v>
      </c>
      <c r="M185" s="6">
        <v>7676965421</v>
      </c>
      <c r="N185" s="6">
        <v>7401467335</v>
      </c>
      <c r="O185" s="6">
        <v>5923023969</v>
      </c>
      <c r="P185" s="6">
        <v>3292419375</v>
      </c>
      <c r="Q185" s="7">
        <f t="shared" si="15"/>
        <v>0.55586798098942491</v>
      </c>
      <c r="R185" s="6">
        <v>2467432356</v>
      </c>
      <c r="S185" s="6">
        <v>2459965586</v>
      </c>
      <c r="T185" s="7">
        <f t="shared" si="16"/>
        <v>0.31887020088935181</v>
      </c>
      <c r="U185" s="8">
        <v>3.57866241678592</v>
      </c>
      <c r="V185" s="8">
        <v>5.0687817650660296</v>
      </c>
      <c r="W185" s="8">
        <v>7.4567881191210397</v>
      </c>
      <c r="X185" s="8">
        <v>2.8943723158563799</v>
      </c>
      <c r="Y185" s="8">
        <v>0.47992008886605098</v>
      </c>
    </row>
    <row r="186" spans="1:25" x14ac:dyDescent="0.15">
      <c r="A186" s="28" t="s">
        <v>505</v>
      </c>
      <c r="B186" s="1" t="s">
        <v>507</v>
      </c>
      <c r="D186" s="1" t="s">
        <v>318</v>
      </c>
      <c r="E186" s="3" t="s">
        <v>506</v>
      </c>
      <c r="F186" s="4">
        <v>53853658</v>
      </c>
      <c r="G186" s="4">
        <f t="shared" si="12"/>
        <v>26926829</v>
      </c>
      <c r="H186" s="5">
        <v>8.0780487000000001</v>
      </c>
      <c r="I186" s="4">
        <v>97.65</v>
      </c>
      <c r="J186" s="4">
        <v>94.09</v>
      </c>
      <c r="K186" s="4">
        <v>34.81</v>
      </c>
      <c r="L186" s="6">
        <v>8078048700</v>
      </c>
      <c r="M186" s="6">
        <v>8038628180</v>
      </c>
      <c r="N186" s="6">
        <v>7732942285</v>
      </c>
      <c r="O186" s="6">
        <v>6159719401</v>
      </c>
      <c r="P186" s="6">
        <v>3463509094</v>
      </c>
      <c r="Q186" s="7">
        <f t="shared" si="15"/>
        <v>0.5622835828264704</v>
      </c>
      <c r="R186" s="6">
        <v>2518085909</v>
      </c>
      <c r="S186" s="6">
        <v>2511602704</v>
      </c>
      <c r="T186" s="7">
        <f t="shared" si="16"/>
        <v>0.31091700449887111</v>
      </c>
      <c r="U186" s="8">
        <v>3.6538966767037602</v>
      </c>
      <c r="V186" s="8">
        <v>5.1470977234578896</v>
      </c>
      <c r="W186" s="8">
        <v>7.5903701276540803</v>
      </c>
      <c r="X186" s="8">
        <v>2.9135047292389298</v>
      </c>
      <c r="Y186" s="8">
        <v>0.48138583695530601</v>
      </c>
    </row>
    <row r="187" spans="1:25" x14ac:dyDescent="0.15">
      <c r="A187" s="3" t="s">
        <v>508</v>
      </c>
      <c r="B187" s="1" t="s">
        <v>510</v>
      </c>
      <c r="D187" s="1" t="s">
        <v>318</v>
      </c>
      <c r="E187" s="3" t="s">
        <v>509</v>
      </c>
      <c r="F187" s="4">
        <v>49166690</v>
      </c>
      <c r="G187" s="4">
        <f t="shared" si="12"/>
        <v>24583345</v>
      </c>
      <c r="H187" s="5">
        <v>7.3750035</v>
      </c>
      <c r="I187" s="4">
        <v>96.64</v>
      </c>
      <c r="J187" s="4">
        <v>91.07</v>
      </c>
      <c r="K187" s="4">
        <v>34.99</v>
      </c>
      <c r="L187" s="6">
        <v>7375003500</v>
      </c>
      <c r="M187" s="6">
        <v>7338382526</v>
      </c>
      <c r="N187" s="6">
        <v>6993154341</v>
      </c>
      <c r="O187" s="6">
        <v>5570797733</v>
      </c>
      <c r="P187" s="6">
        <v>3081863221</v>
      </c>
      <c r="Q187" s="7">
        <f t="shared" si="15"/>
        <v>0.55321757649605907</v>
      </c>
      <c r="R187" s="6">
        <v>2256884154</v>
      </c>
      <c r="S187" s="6">
        <v>2250748225</v>
      </c>
      <c r="T187" s="7">
        <f t="shared" si="16"/>
        <v>0.30518605516593994</v>
      </c>
      <c r="U187" s="8">
        <v>3.27438709070731</v>
      </c>
      <c r="V187" s="8">
        <v>4.6488676930814004</v>
      </c>
      <c r="W187" s="8">
        <v>6.85398103156649</v>
      </c>
      <c r="X187" s="8">
        <v>2.6551429190803901</v>
      </c>
      <c r="Y187" s="8">
        <v>0.47773506749254302</v>
      </c>
    </row>
    <row r="188" spans="1:25" x14ac:dyDescent="0.15">
      <c r="A188" s="3" t="s">
        <v>511</v>
      </c>
      <c r="B188" s="1" t="s">
        <v>513</v>
      </c>
      <c r="D188" s="1" t="s">
        <v>318</v>
      </c>
      <c r="E188" s="3" t="s">
        <v>512</v>
      </c>
      <c r="F188" s="4">
        <v>26634162</v>
      </c>
      <c r="G188" s="4">
        <f t="shared" si="12"/>
        <v>13317081</v>
      </c>
      <c r="H188" s="5">
        <v>3.9951243000000001</v>
      </c>
      <c r="I188" s="4">
        <v>97.5</v>
      </c>
      <c r="J188" s="4">
        <v>93.94</v>
      </c>
      <c r="K188" s="4">
        <v>35.22</v>
      </c>
      <c r="L188" s="6">
        <v>3995124300</v>
      </c>
      <c r="M188" s="6">
        <v>3971530879</v>
      </c>
      <c r="N188" s="6">
        <v>3808135015</v>
      </c>
      <c r="O188" s="6">
        <v>3046828478</v>
      </c>
      <c r="P188" s="6">
        <v>1696034275</v>
      </c>
      <c r="Q188" s="7">
        <f t="shared" si="15"/>
        <v>0.5566556461075588</v>
      </c>
      <c r="R188" s="6">
        <v>1030781555</v>
      </c>
      <c r="S188" s="6">
        <v>1028421563</v>
      </c>
      <c r="T188" s="7">
        <f t="shared" si="16"/>
        <v>0.25741916540619275</v>
      </c>
      <c r="U188" s="8">
        <v>1.4960713109080801</v>
      </c>
      <c r="V188" s="8">
        <v>2.3642624470776998</v>
      </c>
      <c r="W188" s="8">
        <v>3.5280169986503398</v>
      </c>
      <c r="X188" s="8">
        <v>1.1615795877044499</v>
      </c>
      <c r="Y188" s="8">
        <v>0.42405445083766002</v>
      </c>
    </row>
    <row r="189" spans="1:25" x14ac:dyDescent="0.15">
      <c r="A189" s="1" t="s">
        <v>555</v>
      </c>
      <c r="F189" s="6">
        <f>AVERAGE(F2:F188)</f>
        <v>34000090.363636367</v>
      </c>
      <c r="G189" s="6">
        <f t="shared" ref="G189:V189" si="17">AVERAGE(G2:G188)</f>
        <v>17000045.181818184</v>
      </c>
      <c r="H189" s="6">
        <f t="shared" si="17"/>
        <v>5.1000135545454546</v>
      </c>
      <c r="I189" s="6">
        <f t="shared" si="17"/>
        <v>97.261283422459897</v>
      </c>
      <c r="J189" s="6">
        <f t="shared" si="17"/>
        <v>93.073957219251341</v>
      </c>
      <c r="K189" s="6">
        <f t="shared" si="17"/>
        <v>34.869786096256703</v>
      </c>
      <c r="L189" s="6">
        <f t="shared" si="17"/>
        <v>5100013554.545455</v>
      </c>
      <c r="M189" s="6">
        <f t="shared" si="17"/>
        <v>5072282861.7540112</v>
      </c>
      <c r="N189" s="6">
        <f t="shared" si="17"/>
        <v>4855276787.7914438</v>
      </c>
      <c r="O189" s="6">
        <f t="shared" si="17"/>
        <v>3863682474.7807488</v>
      </c>
      <c r="P189" s="6">
        <f t="shared" si="17"/>
        <v>2162803909.6417112</v>
      </c>
      <c r="Q189" s="7">
        <f t="shared" si="17"/>
        <v>0.56026906741338556</v>
      </c>
      <c r="R189" s="6">
        <f t="shared" si="17"/>
        <v>1580280923.9946525</v>
      </c>
      <c r="S189" s="6">
        <f t="shared" si="17"/>
        <v>1575990334.0267379</v>
      </c>
      <c r="T189" s="7">
        <f t="shared" si="17"/>
        <v>0.31421683121834088</v>
      </c>
      <c r="U189" s="8">
        <f t="shared" si="17"/>
        <v>2.2927808990770528</v>
      </c>
      <c r="V189" s="8">
        <f t="shared" si="17"/>
        <v>3.3772709857502705</v>
      </c>
      <c r="W189" s="8">
        <f t="shared" ref="W189:Y189" si="18">AVERAGE(W2:W188)</f>
        <v>5.0295220799695537</v>
      </c>
      <c r="X189" s="8">
        <f t="shared" si="18"/>
        <v>1.8088434111057352</v>
      </c>
      <c r="Y189" s="8">
        <f t="shared" si="18"/>
        <v>0.4450049851501342</v>
      </c>
    </row>
    <row r="190" spans="1:25" x14ac:dyDescent="0.15">
      <c r="F190" s="1">
        <f>SUM(F2:F188)*150/1000000000</f>
        <v>953.7025347</v>
      </c>
      <c r="H190" s="10">
        <f>SUM(H2:H188)</f>
        <v>953.7025347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6C21-C535-D44D-9BE6-C0DF661D4F56}">
  <dimension ref="A1:T434"/>
  <sheetViews>
    <sheetView workbookViewId="0">
      <selection activeCell="L104" sqref="L104"/>
    </sheetView>
  </sheetViews>
  <sheetFormatPr baseColWidth="10" defaultRowHeight="16" x14ac:dyDescent="0.2"/>
  <cols>
    <col min="1" max="1" width="12" style="1" bestFit="1" customWidth="1"/>
    <col min="3" max="3" width="14.83203125" style="35" bestFit="1" customWidth="1"/>
    <col min="4" max="4" width="17.5" style="35" bestFit="1" customWidth="1"/>
    <col min="5" max="5" width="18" style="35" bestFit="1" customWidth="1"/>
    <col min="6" max="6" width="14.1640625" style="35" customWidth="1"/>
    <col min="7" max="7" width="15.83203125" style="35" bestFit="1" customWidth="1"/>
    <col min="8" max="8" width="9.5" style="35" bestFit="1" customWidth="1"/>
    <col min="9" max="9" width="11" bestFit="1" customWidth="1"/>
    <col min="11" max="11" width="11" style="1" bestFit="1" customWidth="1"/>
    <col min="12" max="12" width="13.33203125" style="8" bestFit="1" customWidth="1"/>
    <col min="13" max="13" width="24.1640625" style="8" bestFit="1" customWidth="1"/>
    <col min="14" max="14" width="13.83203125" style="1" bestFit="1" customWidth="1"/>
    <col min="15" max="15" width="10.33203125" style="8"/>
    <col min="16" max="16" width="16.5" style="8" bestFit="1" customWidth="1"/>
    <col min="18" max="18" width="13.1640625" bestFit="1" customWidth="1"/>
  </cols>
  <sheetData>
    <row r="1" spans="1:20" x14ac:dyDescent="0.2">
      <c r="A1" s="2" t="s">
        <v>4</v>
      </c>
      <c r="C1" s="33" t="s">
        <v>559</v>
      </c>
      <c r="D1" s="33" t="s">
        <v>897</v>
      </c>
      <c r="E1" s="33" t="s">
        <v>898</v>
      </c>
      <c r="F1" s="34" t="s">
        <v>562</v>
      </c>
      <c r="G1" s="2" t="s">
        <v>899</v>
      </c>
      <c r="K1" s="2" t="s">
        <v>0</v>
      </c>
      <c r="L1" s="2" t="s">
        <v>537</v>
      </c>
      <c r="M1" s="2" t="s">
        <v>539</v>
      </c>
      <c r="N1" s="29" t="s">
        <v>0</v>
      </c>
      <c r="O1" s="29" t="s">
        <v>537</v>
      </c>
      <c r="P1" s="29" t="s">
        <v>539</v>
      </c>
      <c r="R1" s="2" t="s">
        <v>0</v>
      </c>
      <c r="S1" s="2" t="s">
        <v>537</v>
      </c>
      <c r="T1" s="2" t="s">
        <v>539</v>
      </c>
    </row>
    <row r="2" spans="1:20" x14ac:dyDescent="0.2">
      <c r="A2" s="4">
        <v>3438380</v>
      </c>
      <c r="C2" s="35" t="s">
        <v>560</v>
      </c>
      <c r="D2" s="35">
        <v>36407754</v>
      </c>
      <c r="E2" s="35">
        <v>11431122</v>
      </c>
      <c r="F2" s="36">
        <v>2.2268747290993698</v>
      </c>
      <c r="G2" s="36">
        <v>5.2906987306185798</v>
      </c>
      <c r="H2" s="37">
        <f>G3/G2*E2</f>
        <v>4811401.6698273821</v>
      </c>
      <c r="I2">
        <f>F3/F2*E2</f>
        <v>3942907.6894693673</v>
      </c>
      <c r="K2" s="3" t="s">
        <v>9</v>
      </c>
      <c r="L2" s="8">
        <v>1.5465979049531799</v>
      </c>
      <c r="M2" s="8">
        <v>3.59047401650189</v>
      </c>
      <c r="N2" s="1" t="s">
        <v>563</v>
      </c>
      <c r="O2" s="8">
        <v>1.1011781915335199</v>
      </c>
      <c r="P2" s="8">
        <v>2.82880829624902</v>
      </c>
      <c r="R2" s="1" t="s">
        <v>882</v>
      </c>
      <c r="S2" s="8">
        <v>9.0434366314318504E-2</v>
      </c>
      <c r="T2" s="8">
        <v>1.1292867794996699</v>
      </c>
    </row>
    <row r="3" spans="1:20" x14ac:dyDescent="0.2">
      <c r="A3" s="4">
        <v>4393168</v>
      </c>
      <c r="C3" s="35" t="s">
        <v>561</v>
      </c>
      <c r="D3" s="35">
        <v>10578712</v>
      </c>
      <c r="E3" s="35">
        <v>4004675</v>
      </c>
      <c r="F3" s="36">
        <v>0.76811020762886795</v>
      </c>
      <c r="G3" s="36">
        <v>2.2268747290993698</v>
      </c>
      <c r="H3" s="37">
        <f>G3/G2*D2</f>
        <v>15324158.765015766</v>
      </c>
      <c r="I3">
        <f>F3/F2*D2</f>
        <v>12558033.516124588</v>
      </c>
      <c r="K3" s="3" t="s">
        <v>13</v>
      </c>
      <c r="L3" s="8">
        <v>2.79647583546262</v>
      </c>
      <c r="M3" s="8">
        <v>5.9986981291852501</v>
      </c>
      <c r="N3" s="1" t="s">
        <v>564</v>
      </c>
      <c r="O3" s="8">
        <v>1.5912534291352201</v>
      </c>
      <c r="P3" s="8">
        <v>3.7136910875775699</v>
      </c>
      <c r="R3" s="1" t="s">
        <v>883</v>
      </c>
      <c r="S3" s="8">
        <v>9.4952459172229706E-2</v>
      </c>
      <c r="T3" s="8">
        <v>1.13303845827098</v>
      </c>
    </row>
    <row r="4" spans="1:20" x14ac:dyDescent="0.2">
      <c r="A4" s="4">
        <v>8821162</v>
      </c>
      <c r="D4" s="36"/>
      <c r="E4" s="36"/>
      <c r="F4" s="36"/>
      <c r="G4" s="36"/>
      <c r="K4" s="3" t="s">
        <v>17</v>
      </c>
      <c r="L4" s="8">
        <v>2.2107539128262399</v>
      </c>
      <c r="M4" s="8">
        <v>4.8739248990487596</v>
      </c>
      <c r="N4" s="1" t="s">
        <v>565</v>
      </c>
      <c r="O4" s="8">
        <v>0.78152056027835504</v>
      </c>
      <c r="P4" s="8">
        <v>2.3423654081539702</v>
      </c>
      <c r="R4" s="1" t="s">
        <v>884</v>
      </c>
      <c r="S4" s="8">
        <v>0.15621773780770601</v>
      </c>
      <c r="T4" s="8">
        <v>1.2363538699885801</v>
      </c>
    </row>
    <row r="5" spans="1:20" x14ac:dyDescent="0.2">
      <c r="A5" s="4">
        <v>9094428</v>
      </c>
      <c r="C5" s="33" t="s">
        <v>559</v>
      </c>
      <c r="D5" s="33" t="s">
        <v>897</v>
      </c>
      <c r="E5" s="33" t="s">
        <v>898</v>
      </c>
      <c r="F5" s="34" t="s">
        <v>894</v>
      </c>
      <c r="G5" s="2" t="s">
        <v>900</v>
      </c>
      <c r="K5" s="3" t="s">
        <v>20</v>
      </c>
      <c r="L5" s="8">
        <v>2.20983606376653</v>
      </c>
      <c r="M5" s="8">
        <v>4.8799704286165104</v>
      </c>
      <c r="N5" s="1" t="s">
        <v>566</v>
      </c>
      <c r="O5" s="8">
        <v>0.89139741727336796</v>
      </c>
      <c r="P5" s="8">
        <v>2.4591135879300401</v>
      </c>
      <c r="R5" s="1" t="s">
        <v>860</v>
      </c>
      <c r="S5" s="8">
        <v>0.19950088057218299</v>
      </c>
      <c r="T5" s="8">
        <v>1.28207302721892</v>
      </c>
    </row>
    <row r="6" spans="1:20" x14ac:dyDescent="0.2">
      <c r="A6" s="4">
        <v>9391840</v>
      </c>
      <c r="C6" s="35" t="s">
        <v>560</v>
      </c>
      <c r="D6" s="35">
        <v>36407754</v>
      </c>
      <c r="E6" s="35">
        <v>11431122</v>
      </c>
      <c r="F6" s="8">
        <v>2.2506381584133899</v>
      </c>
      <c r="G6" s="39">
        <v>5.1662585691636531</v>
      </c>
      <c r="H6" s="37">
        <f>G7/G6*E6</f>
        <v>4979874.5111675058</v>
      </c>
      <c r="I6" s="38">
        <f>F7/F6*E6</f>
        <v>3949126.0222205361</v>
      </c>
      <c r="K6" s="3" t="s">
        <v>23</v>
      </c>
      <c r="L6" s="8">
        <v>2.8362574578714401</v>
      </c>
      <c r="M6" s="8">
        <v>6.0634218777202804</v>
      </c>
      <c r="N6" s="1" t="s">
        <v>567</v>
      </c>
      <c r="O6" s="8">
        <v>1.0376915785322001</v>
      </c>
      <c r="P6" s="8">
        <v>2.7097165766148099</v>
      </c>
      <c r="R6" s="1" t="s">
        <v>734</v>
      </c>
      <c r="S6" s="8">
        <v>0.21184374220931601</v>
      </c>
      <c r="T6" s="8">
        <v>1.30807888122514</v>
      </c>
    </row>
    <row r="7" spans="1:20" x14ac:dyDescent="0.2">
      <c r="A7" s="4">
        <v>13517702</v>
      </c>
      <c r="C7" s="35" t="s">
        <v>561</v>
      </c>
      <c r="D7" s="35">
        <v>10578712</v>
      </c>
      <c r="E7" s="35">
        <v>4004675</v>
      </c>
      <c r="F7" s="8">
        <v>0.77753117480443501</v>
      </c>
      <c r="G7" s="39">
        <v>2.2506381584133899</v>
      </c>
      <c r="H7" s="37">
        <f>G7/G6*D6</f>
        <v>15860739.317930192</v>
      </c>
      <c r="I7" s="38">
        <f>F7/F6*D6</f>
        <v>12577838.704897368</v>
      </c>
      <c r="K7" s="28" t="s">
        <v>26</v>
      </c>
      <c r="L7" s="8">
        <v>2.3763842647393201</v>
      </c>
      <c r="M7" s="8">
        <v>5.1726037954260402</v>
      </c>
      <c r="N7" s="1" t="s">
        <v>568</v>
      </c>
      <c r="O7" s="8">
        <v>1.0135008423210701</v>
      </c>
      <c r="P7" s="8">
        <v>2.6683617008003799</v>
      </c>
      <c r="R7" s="1" t="s">
        <v>573</v>
      </c>
      <c r="S7" s="8">
        <v>0.24783535274961099</v>
      </c>
      <c r="T7" s="8">
        <v>1.3962717090831001</v>
      </c>
    </row>
    <row r="8" spans="1:20" x14ac:dyDescent="0.2">
      <c r="A8" s="4">
        <v>15000806</v>
      </c>
      <c r="F8" s="36">
        <f>F6/F7</f>
        <v>2.8945953954572579</v>
      </c>
      <c r="G8" s="36">
        <f>G6/G7</f>
        <v>2.2954638664820557</v>
      </c>
      <c r="K8" s="3" t="s">
        <v>29</v>
      </c>
      <c r="L8" s="8">
        <v>1.84905276056523</v>
      </c>
      <c r="M8" s="8">
        <v>4.1683311014560802</v>
      </c>
      <c r="N8" s="1" t="s">
        <v>569</v>
      </c>
      <c r="O8" s="8">
        <v>1.1005736784084399</v>
      </c>
      <c r="P8" s="8">
        <v>2.80701063370751</v>
      </c>
      <c r="R8" s="1" t="s">
        <v>673</v>
      </c>
      <c r="S8" s="8">
        <v>0.27869298658513098</v>
      </c>
      <c r="T8" s="8">
        <v>1.45588385273582</v>
      </c>
    </row>
    <row r="9" spans="1:20" x14ac:dyDescent="0.2">
      <c r="A9" s="4">
        <v>15165356</v>
      </c>
      <c r="C9" s="33" t="s">
        <v>559</v>
      </c>
      <c r="D9" s="33" t="s">
        <v>896</v>
      </c>
      <c r="E9" s="33" t="s">
        <v>895</v>
      </c>
      <c r="F9" s="34" t="s">
        <v>894</v>
      </c>
      <c r="G9" s="2" t="s">
        <v>900</v>
      </c>
      <c r="K9" s="3" t="s">
        <v>32</v>
      </c>
      <c r="L9" s="8">
        <v>1.7037634476652801</v>
      </c>
      <c r="M9" s="8">
        <v>3.9180397042646198</v>
      </c>
      <c r="N9" s="1" t="s">
        <v>570</v>
      </c>
      <c r="O9" s="8">
        <v>1.68167097011265</v>
      </c>
      <c r="P9" s="8">
        <v>3.8894473637693001</v>
      </c>
      <c r="R9" s="3" t="s">
        <v>269</v>
      </c>
      <c r="S9" s="8">
        <v>0.29195584115676998</v>
      </c>
      <c r="T9" s="8">
        <v>1.42150567992761</v>
      </c>
    </row>
    <row r="10" spans="1:20" x14ac:dyDescent="0.2">
      <c r="A10" s="4">
        <v>15248358</v>
      </c>
      <c r="C10" s="35" t="s">
        <v>560</v>
      </c>
      <c r="D10" s="35">
        <v>35756379</v>
      </c>
      <c r="E10" s="35">
        <v>11098202</v>
      </c>
      <c r="F10" s="32">
        <v>2.2506381584133899</v>
      </c>
      <c r="G10" s="36">
        <v>5.1662585691636531</v>
      </c>
      <c r="H10" s="37">
        <f>G11/G10*E10</f>
        <v>4834840.6446531005</v>
      </c>
      <c r="I10">
        <f>F11/F10*E10</f>
        <v>3834111.6749571925</v>
      </c>
      <c r="K10" s="3" t="s">
        <v>35</v>
      </c>
      <c r="L10" s="8">
        <v>2.0328760374967101</v>
      </c>
      <c r="M10" s="8">
        <v>4.5396277718973304</v>
      </c>
      <c r="N10" s="1" t="s">
        <v>571</v>
      </c>
      <c r="O10" s="8">
        <v>1.4800391951919001</v>
      </c>
      <c r="P10" s="8">
        <v>3.5054145717797001</v>
      </c>
      <c r="R10" s="1" t="s">
        <v>863</v>
      </c>
      <c r="S10" s="8">
        <v>0.30180263978535299</v>
      </c>
      <c r="T10" s="8">
        <v>1.4455049079862901</v>
      </c>
    </row>
    <row r="11" spans="1:20" x14ac:dyDescent="0.2">
      <c r="A11" s="4">
        <v>16417896</v>
      </c>
      <c r="C11" s="35" t="s">
        <v>561</v>
      </c>
      <c r="D11" s="35">
        <v>10829740</v>
      </c>
      <c r="E11" s="35">
        <v>4057878</v>
      </c>
      <c r="F11" s="32">
        <v>0.77753117480443534</v>
      </c>
      <c r="G11" s="36">
        <v>2.2506381584133899</v>
      </c>
      <c r="H11" s="37">
        <f>G11/G10*D10</f>
        <v>15576973.143471399</v>
      </c>
      <c r="I11">
        <f>F11/F10*D10</f>
        <v>12352807.25455296</v>
      </c>
      <c r="K11" s="3" t="s">
        <v>38</v>
      </c>
      <c r="L11" s="8">
        <v>3.1599228767255698</v>
      </c>
      <c r="M11" s="8">
        <v>6.6736566909252204</v>
      </c>
      <c r="N11" s="1" t="s">
        <v>572</v>
      </c>
      <c r="O11" s="8">
        <v>0.95830766426455705</v>
      </c>
      <c r="P11" s="8">
        <v>2.55837866987964</v>
      </c>
      <c r="R11" s="1" t="s">
        <v>880</v>
      </c>
      <c r="S11" s="8">
        <v>0.30979284334750101</v>
      </c>
      <c r="T11" s="8">
        <v>1.4548222671114801</v>
      </c>
    </row>
    <row r="12" spans="1:20" x14ac:dyDescent="0.2">
      <c r="A12" s="4">
        <v>19129312</v>
      </c>
      <c r="K12" s="3" t="s">
        <v>41</v>
      </c>
      <c r="L12" s="8">
        <v>2.4498004331929999</v>
      </c>
      <c r="M12" s="8">
        <v>5.2856325278780503</v>
      </c>
      <c r="N12" s="1" t="s">
        <v>573</v>
      </c>
      <c r="O12" s="8">
        <v>0.24783535274961099</v>
      </c>
      <c r="P12" s="8">
        <v>1.3962717090831001</v>
      </c>
      <c r="R12" s="3" t="s">
        <v>185</v>
      </c>
      <c r="S12" s="8">
        <v>0.33910190509266502</v>
      </c>
      <c r="T12" s="8">
        <v>1.48910767252371</v>
      </c>
    </row>
    <row r="13" spans="1:20" x14ac:dyDescent="0.2">
      <c r="A13" s="4">
        <v>21347800</v>
      </c>
      <c r="D13" s="35">
        <f>AVERAGE(D3,I3)</f>
        <v>11568372.758062294</v>
      </c>
      <c r="F13" s="8"/>
      <c r="G13" s="8"/>
      <c r="K13" s="3" t="s">
        <v>44</v>
      </c>
      <c r="L13" s="8">
        <v>2.7200793932753098</v>
      </c>
      <c r="M13" s="8">
        <v>5.8581519274325098</v>
      </c>
      <c r="N13" s="1" t="s">
        <v>574</v>
      </c>
      <c r="O13" s="8">
        <v>0.64193913440476402</v>
      </c>
      <c r="P13" s="8">
        <v>2.12138631413224</v>
      </c>
      <c r="R13" s="1" t="s">
        <v>606</v>
      </c>
      <c r="S13" s="8">
        <v>0.35590656239942697</v>
      </c>
      <c r="T13" s="8">
        <v>1.5286517904378101</v>
      </c>
    </row>
    <row r="14" spans="1:20" x14ac:dyDescent="0.2">
      <c r="A14" s="4">
        <v>21778674</v>
      </c>
      <c r="K14" s="3" t="s">
        <v>47</v>
      </c>
      <c r="L14" s="8">
        <v>1.57049233648543</v>
      </c>
      <c r="M14" s="8">
        <v>3.65534011405548</v>
      </c>
      <c r="N14" s="1" t="s">
        <v>575</v>
      </c>
      <c r="O14" s="8">
        <v>1.1998492253561099</v>
      </c>
      <c r="P14" s="8">
        <v>2.9815040921946099</v>
      </c>
      <c r="R14" s="1" t="s">
        <v>602</v>
      </c>
      <c r="S14" s="8">
        <v>0.38932585337581499</v>
      </c>
      <c r="T14" s="8">
        <v>1.58779463176806</v>
      </c>
    </row>
    <row r="15" spans="1:20" x14ac:dyDescent="0.2">
      <c r="A15" s="4">
        <v>22082254</v>
      </c>
      <c r="K15" s="3" t="s">
        <v>50</v>
      </c>
      <c r="L15" s="8">
        <v>0.67040239913903898</v>
      </c>
      <c r="M15" s="8">
        <v>2.0272126386205902</v>
      </c>
      <c r="N15" s="1" t="s">
        <v>576</v>
      </c>
      <c r="O15" s="8">
        <v>0.93188953154184795</v>
      </c>
      <c r="P15" s="8">
        <v>2.5211233794827002</v>
      </c>
      <c r="R15" s="1" t="s">
        <v>726</v>
      </c>
      <c r="S15" s="8">
        <v>0.40115167143888197</v>
      </c>
      <c r="T15" s="8">
        <v>1.5993619718049801</v>
      </c>
    </row>
    <row r="16" spans="1:20" x14ac:dyDescent="0.2">
      <c r="A16" s="4">
        <v>22586598</v>
      </c>
      <c r="K16" s="3" t="s">
        <v>53</v>
      </c>
      <c r="L16" s="8">
        <v>1.6120677389770799</v>
      </c>
      <c r="M16" s="8">
        <v>3.7324022236769898</v>
      </c>
      <c r="N16" s="1" t="s">
        <v>577</v>
      </c>
      <c r="O16" s="8">
        <v>1.4353716109783701</v>
      </c>
      <c r="P16" s="8">
        <v>3.40176338423713</v>
      </c>
      <c r="R16" s="1" t="s">
        <v>659</v>
      </c>
      <c r="S16" s="8">
        <v>0.40602766159543702</v>
      </c>
      <c r="T16" s="8">
        <v>1.61232072414877</v>
      </c>
    </row>
    <row r="17" spans="1:20" x14ac:dyDescent="0.2">
      <c r="A17" s="4">
        <v>22974676</v>
      </c>
      <c r="K17" s="3" t="s">
        <v>56</v>
      </c>
      <c r="L17" s="8">
        <v>2.7799102217785499</v>
      </c>
      <c r="M17" s="8">
        <v>5.9577602178411899</v>
      </c>
      <c r="N17" s="1" t="s">
        <v>578</v>
      </c>
      <c r="O17" s="8">
        <v>1.31072586456416</v>
      </c>
      <c r="P17" s="8">
        <v>3.1961060475524099</v>
      </c>
      <c r="R17" s="1" t="s">
        <v>670</v>
      </c>
      <c r="S17" s="8">
        <v>0.41103895543986402</v>
      </c>
      <c r="T17" s="8">
        <v>1.6140218565829301</v>
      </c>
    </row>
    <row r="18" spans="1:20" x14ac:dyDescent="0.2">
      <c r="A18" s="4">
        <v>25070650</v>
      </c>
      <c r="K18" s="3" t="s">
        <v>59</v>
      </c>
      <c r="L18" s="8">
        <v>1.6493303013623399</v>
      </c>
      <c r="M18" s="8">
        <v>3.79110686767961</v>
      </c>
      <c r="N18" s="1" t="s">
        <v>579</v>
      </c>
      <c r="O18" s="8">
        <v>1.47226182242709</v>
      </c>
      <c r="P18" s="8">
        <v>3.5113642146354498</v>
      </c>
      <c r="R18" s="1" t="s">
        <v>658</v>
      </c>
      <c r="S18" s="8">
        <v>0.42222807010950703</v>
      </c>
      <c r="T18" s="8">
        <v>1.63796495170953</v>
      </c>
    </row>
    <row r="19" spans="1:20" x14ac:dyDescent="0.2">
      <c r="A19" s="4">
        <v>26647164</v>
      </c>
      <c r="K19" s="3" t="s">
        <v>62</v>
      </c>
      <c r="L19" s="8">
        <v>2.5705646178176398</v>
      </c>
      <c r="M19" s="8">
        <v>5.5552863551873397</v>
      </c>
      <c r="N19" s="1" t="s">
        <v>580</v>
      </c>
      <c r="O19" s="8">
        <v>0.87612746842404099</v>
      </c>
      <c r="P19" s="8">
        <v>2.4137972739049598</v>
      </c>
      <c r="R19" s="1" t="s">
        <v>837</v>
      </c>
      <c r="S19" s="8">
        <v>0.43193302535156203</v>
      </c>
      <c r="T19" s="8">
        <v>1.67979090764716</v>
      </c>
    </row>
    <row r="20" spans="1:20" x14ac:dyDescent="0.2">
      <c r="A20" s="4">
        <v>26771414</v>
      </c>
      <c r="K20" s="3" t="s">
        <v>65</v>
      </c>
      <c r="L20" s="8">
        <v>2.43119220231732</v>
      </c>
      <c r="M20" s="8">
        <v>5.2906987306185798</v>
      </c>
      <c r="N20" s="1" t="s">
        <v>581</v>
      </c>
      <c r="O20" s="8">
        <v>1.1345861731273199</v>
      </c>
      <c r="P20" s="8">
        <v>2.8725556789673901</v>
      </c>
      <c r="R20" s="1" t="s">
        <v>740</v>
      </c>
      <c r="S20" s="8">
        <v>0.43461990645896098</v>
      </c>
      <c r="T20" s="8">
        <v>1.6484741998486301</v>
      </c>
    </row>
    <row r="21" spans="1:20" x14ac:dyDescent="0.2">
      <c r="A21" s="4">
        <v>26957010</v>
      </c>
      <c r="K21" s="3" t="s">
        <v>68</v>
      </c>
      <c r="L21" s="8">
        <v>3.1440477458792802</v>
      </c>
      <c r="M21" s="8">
        <v>6.68520480962066</v>
      </c>
      <c r="N21" s="1" t="s">
        <v>582</v>
      </c>
      <c r="O21" s="8">
        <v>0.87562825202383998</v>
      </c>
      <c r="P21" s="8">
        <v>2.4110314038156799</v>
      </c>
      <c r="R21" s="1" t="s">
        <v>663</v>
      </c>
      <c r="S21" s="8">
        <v>0.43604541014236098</v>
      </c>
      <c r="T21" s="8">
        <v>1.6695496232567599</v>
      </c>
    </row>
    <row r="22" spans="1:20" x14ac:dyDescent="0.2">
      <c r="A22" s="4">
        <v>27007134</v>
      </c>
      <c r="K22" s="3" t="s">
        <v>71</v>
      </c>
      <c r="L22" s="8">
        <v>3.4374056146940801</v>
      </c>
      <c r="M22" s="8">
        <v>7.2418636047824796</v>
      </c>
      <c r="N22" s="1" t="s">
        <v>583</v>
      </c>
      <c r="O22" s="8">
        <v>0.64897244349593197</v>
      </c>
      <c r="P22" s="8">
        <v>2.0164877177895502</v>
      </c>
      <c r="R22" s="1" t="s">
        <v>716</v>
      </c>
      <c r="S22" s="8">
        <v>0.437225280850913</v>
      </c>
      <c r="T22" s="8">
        <v>1.6768616549809501</v>
      </c>
    </row>
    <row r="23" spans="1:20" x14ac:dyDescent="0.2">
      <c r="A23" s="4">
        <v>27133184</v>
      </c>
      <c r="K23" s="28" t="s">
        <v>74</v>
      </c>
      <c r="L23" s="8">
        <v>2.47760721771485</v>
      </c>
      <c r="M23" s="8">
        <v>5.3519176892434697</v>
      </c>
      <c r="N23" s="1" t="s">
        <v>584</v>
      </c>
      <c r="O23" s="8">
        <v>0.62269961970158405</v>
      </c>
      <c r="P23" s="8">
        <v>1.9762417560968899</v>
      </c>
      <c r="R23" s="1" t="s">
        <v>854</v>
      </c>
      <c r="S23" s="8">
        <v>0.44443032345459099</v>
      </c>
      <c r="T23" s="8">
        <v>1.67087436174524</v>
      </c>
    </row>
    <row r="24" spans="1:20" x14ac:dyDescent="0.2">
      <c r="A24" s="4">
        <v>28654150</v>
      </c>
      <c r="K24" s="3" t="s">
        <v>77</v>
      </c>
      <c r="L24" s="8">
        <v>2.4438938564808099</v>
      </c>
      <c r="M24" s="8">
        <v>5.3037362746083803</v>
      </c>
      <c r="N24" s="1" t="s">
        <v>585</v>
      </c>
      <c r="O24" s="8">
        <v>0.66016441763926303</v>
      </c>
      <c r="P24" s="8">
        <v>2.03974747080672</v>
      </c>
      <c r="R24" s="31" t="s">
        <v>797</v>
      </c>
      <c r="S24" s="8">
        <v>0.45399736526397499</v>
      </c>
      <c r="T24" s="8">
        <v>1.8531938371252701</v>
      </c>
    </row>
    <row r="25" spans="1:20" x14ac:dyDescent="0.2">
      <c r="A25" s="4">
        <v>28661858</v>
      </c>
      <c r="K25" s="3" t="s">
        <v>80</v>
      </c>
      <c r="L25" s="8">
        <v>2.4591500424650898</v>
      </c>
      <c r="M25" s="8">
        <v>5.3434647179037</v>
      </c>
      <c r="N25" s="1" t="s">
        <v>586</v>
      </c>
      <c r="O25" s="8">
        <v>1.0789426190279501</v>
      </c>
      <c r="P25" s="8">
        <v>2.79656028216188</v>
      </c>
      <c r="R25" s="1" t="s">
        <v>810</v>
      </c>
      <c r="S25" s="8">
        <v>0.46387361297784901</v>
      </c>
      <c r="T25" s="8">
        <v>1.71683847825075</v>
      </c>
    </row>
    <row r="26" spans="1:20" x14ac:dyDescent="0.2">
      <c r="A26" s="4">
        <v>28783876</v>
      </c>
      <c r="K26" s="3" t="s">
        <v>83</v>
      </c>
      <c r="L26" s="8">
        <v>1.57517315799325</v>
      </c>
      <c r="M26" s="8">
        <v>3.6836201343825401</v>
      </c>
      <c r="N26" s="1" t="s">
        <v>587</v>
      </c>
      <c r="O26" s="8">
        <v>0.66704175537743604</v>
      </c>
      <c r="P26" s="8">
        <v>2.0557611677632699</v>
      </c>
      <c r="R26" s="1" t="s">
        <v>862</v>
      </c>
      <c r="S26" s="8">
        <v>0.47393645091533798</v>
      </c>
      <c r="T26" s="8">
        <v>1.71333906407216</v>
      </c>
    </row>
    <row r="27" spans="1:20" x14ac:dyDescent="0.2">
      <c r="A27" s="4">
        <v>28803528</v>
      </c>
      <c r="K27" s="3" t="s">
        <v>86</v>
      </c>
      <c r="L27" s="8">
        <v>2.0669502051574402</v>
      </c>
      <c r="M27" s="8">
        <v>4.5526811922561796</v>
      </c>
      <c r="N27" s="1" t="s">
        <v>588</v>
      </c>
      <c r="O27" s="8">
        <v>0.88222506184926197</v>
      </c>
      <c r="P27" s="8">
        <v>2.4113779256492598</v>
      </c>
      <c r="R27" s="1" t="s">
        <v>599</v>
      </c>
      <c r="S27" s="8">
        <v>0.47732053419175902</v>
      </c>
      <c r="T27" s="8">
        <v>1.73151985809168</v>
      </c>
    </row>
    <row r="28" spans="1:20" x14ac:dyDescent="0.2">
      <c r="A28" s="4">
        <v>29692702</v>
      </c>
      <c r="K28" s="3" t="s">
        <v>89</v>
      </c>
      <c r="L28" s="8">
        <v>3.0560686738811298</v>
      </c>
      <c r="M28" s="8">
        <v>6.4846699721787999</v>
      </c>
      <c r="N28" s="1" t="s">
        <v>589</v>
      </c>
      <c r="O28" s="8">
        <v>1.0051715281223099</v>
      </c>
      <c r="P28" s="8">
        <v>2.6446676324377698</v>
      </c>
      <c r="R28" s="1" t="s">
        <v>627</v>
      </c>
      <c r="S28" s="8">
        <v>0.50787547261188304</v>
      </c>
      <c r="T28" s="8">
        <v>1.8025072355020899</v>
      </c>
    </row>
    <row r="29" spans="1:20" x14ac:dyDescent="0.2">
      <c r="A29" s="4">
        <v>29704852</v>
      </c>
      <c r="K29" s="3" t="s">
        <v>92</v>
      </c>
      <c r="L29" s="8">
        <v>2.0714075626538602</v>
      </c>
      <c r="M29" s="8">
        <v>4.6111684593828102</v>
      </c>
      <c r="N29" s="1" t="s">
        <v>590</v>
      </c>
      <c r="O29" s="8">
        <v>0.71635812563617396</v>
      </c>
      <c r="P29" s="8">
        <v>2.1507079907464899</v>
      </c>
      <c r="R29" s="1" t="s">
        <v>811</v>
      </c>
      <c r="S29" s="8">
        <v>0.51085404497526998</v>
      </c>
      <c r="T29" s="8">
        <v>1.8581435664379899</v>
      </c>
    </row>
    <row r="30" spans="1:20" x14ac:dyDescent="0.2">
      <c r="A30" s="4">
        <v>30045582</v>
      </c>
      <c r="K30" s="3" t="s">
        <v>95</v>
      </c>
      <c r="L30" s="8">
        <v>2.41441418135335</v>
      </c>
      <c r="M30" s="8">
        <v>5.2628077655093302</v>
      </c>
      <c r="N30" s="1" t="s">
        <v>591</v>
      </c>
      <c r="O30" s="8">
        <v>0.55724042181340805</v>
      </c>
      <c r="P30" s="8">
        <v>1.8856834621066401</v>
      </c>
      <c r="R30" s="1" t="s">
        <v>720</v>
      </c>
      <c r="S30" s="8">
        <v>0.52181834037625296</v>
      </c>
      <c r="T30" s="8">
        <v>1.7999069667313099</v>
      </c>
    </row>
    <row r="31" spans="1:20" x14ac:dyDescent="0.2">
      <c r="A31" s="4">
        <v>30199850</v>
      </c>
      <c r="K31" s="3" t="s">
        <v>98</v>
      </c>
      <c r="L31" s="8">
        <v>3.6542622718015201</v>
      </c>
      <c r="M31" s="8">
        <v>7.6217754128864703</v>
      </c>
      <c r="N31" s="1" t="s">
        <v>592</v>
      </c>
      <c r="O31" s="8">
        <v>0.73800354226666398</v>
      </c>
      <c r="P31" s="8">
        <v>2.1685858617804601</v>
      </c>
      <c r="R31" s="1" t="s">
        <v>666</v>
      </c>
      <c r="S31" s="8">
        <v>0.52374217399145695</v>
      </c>
      <c r="T31" s="8">
        <v>1.80113114922018</v>
      </c>
    </row>
    <row r="32" spans="1:20" x14ac:dyDescent="0.2">
      <c r="A32" s="4">
        <v>30301308</v>
      </c>
      <c r="K32" s="3" t="s">
        <v>101</v>
      </c>
      <c r="L32" s="8">
        <v>2.6195933669714799</v>
      </c>
      <c r="M32" s="8">
        <v>5.6471792852228804</v>
      </c>
      <c r="N32" s="1" t="s">
        <v>593</v>
      </c>
      <c r="O32" s="8">
        <v>1.07849460446098</v>
      </c>
      <c r="P32" s="8">
        <v>2.7808747773791498</v>
      </c>
      <c r="R32" s="1" t="s">
        <v>840</v>
      </c>
      <c r="S32" s="8">
        <v>0.52412158452943902</v>
      </c>
      <c r="T32" s="8">
        <v>1.8312502758578899</v>
      </c>
    </row>
    <row r="33" spans="1:20" x14ac:dyDescent="0.2">
      <c r="A33" s="4">
        <v>30383534</v>
      </c>
      <c r="K33" s="3" t="s">
        <v>104</v>
      </c>
      <c r="L33" s="8">
        <v>0.95411551648493798</v>
      </c>
      <c r="M33" s="8">
        <v>2.5748960773178799</v>
      </c>
      <c r="N33" s="1" t="s">
        <v>594</v>
      </c>
      <c r="O33" s="8">
        <v>1.25321647394999</v>
      </c>
      <c r="P33" s="8">
        <v>3.1070245728521302</v>
      </c>
      <c r="R33" s="1" t="s">
        <v>826</v>
      </c>
      <c r="S33" s="8">
        <v>0.52449330018949103</v>
      </c>
      <c r="T33" s="8">
        <v>1.79492132642292</v>
      </c>
    </row>
    <row r="34" spans="1:20" x14ac:dyDescent="0.2">
      <c r="A34" s="4">
        <v>30859314</v>
      </c>
      <c r="K34" s="3" t="s">
        <v>107</v>
      </c>
      <c r="L34" s="8">
        <v>0.97483461662298199</v>
      </c>
      <c r="M34" s="8">
        <v>2.60243319063783</v>
      </c>
      <c r="N34" s="1" t="s">
        <v>595</v>
      </c>
      <c r="O34" s="8">
        <v>0.70150153592032605</v>
      </c>
      <c r="P34" s="8">
        <v>2.1024820874371102</v>
      </c>
      <c r="R34" s="1" t="s">
        <v>861</v>
      </c>
      <c r="S34" s="8">
        <v>0.52721704194196595</v>
      </c>
      <c r="T34" s="8">
        <v>1.8022235990847399</v>
      </c>
    </row>
    <row r="35" spans="1:20" x14ac:dyDescent="0.2">
      <c r="A35" s="4">
        <v>31432354</v>
      </c>
      <c r="K35" s="3" t="s">
        <v>110</v>
      </c>
      <c r="L35" s="8">
        <v>0.64434451642822099</v>
      </c>
      <c r="M35" s="8">
        <v>2.02351665835016</v>
      </c>
      <c r="N35" s="1" t="s">
        <v>596</v>
      </c>
      <c r="O35" s="8">
        <v>0.55246941293687002</v>
      </c>
      <c r="P35" s="8">
        <v>1.8614393071762001</v>
      </c>
      <c r="R35" s="1" t="s">
        <v>738</v>
      </c>
      <c r="S35" s="8">
        <v>0.52899529791337396</v>
      </c>
      <c r="T35" s="8">
        <v>1.8078160262971801</v>
      </c>
    </row>
    <row r="36" spans="1:20" x14ac:dyDescent="0.2">
      <c r="A36" s="4">
        <v>31680194</v>
      </c>
      <c r="K36" s="3" t="s">
        <v>113</v>
      </c>
      <c r="L36" s="8">
        <v>2.1223696526654701</v>
      </c>
      <c r="M36" s="8">
        <v>4.7109783103948999</v>
      </c>
      <c r="N36" s="1" t="s">
        <v>597</v>
      </c>
      <c r="O36" s="8">
        <v>0.66479894574088405</v>
      </c>
      <c r="P36" s="8">
        <v>2.06080303429904</v>
      </c>
      <c r="R36" s="1" t="s">
        <v>745</v>
      </c>
      <c r="S36" s="8">
        <v>0.544218414466068</v>
      </c>
      <c r="T36" s="8">
        <v>1.8243902721544101</v>
      </c>
    </row>
    <row r="37" spans="1:20" x14ac:dyDescent="0.2">
      <c r="A37" s="4">
        <v>32131792</v>
      </c>
      <c r="K37" s="28" t="s">
        <v>116</v>
      </c>
      <c r="L37" s="8">
        <v>2.2250449033932198</v>
      </c>
      <c r="M37" s="8">
        <v>4.88255692879551</v>
      </c>
      <c r="N37" s="1" t="s">
        <v>598</v>
      </c>
      <c r="O37" s="8">
        <v>0.54557616553783495</v>
      </c>
      <c r="P37" s="8">
        <v>1.8481895243706701</v>
      </c>
      <c r="R37" s="1" t="s">
        <v>598</v>
      </c>
      <c r="S37" s="8">
        <v>0.54557616553783495</v>
      </c>
      <c r="T37" s="8">
        <v>1.8481895243706701</v>
      </c>
    </row>
    <row r="38" spans="1:20" x14ac:dyDescent="0.2">
      <c r="A38" s="4">
        <v>32180096</v>
      </c>
      <c r="K38" s="3" t="s">
        <v>119</v>
      </c>
      <c r="L38" s="8">
        <v>0.92734886665052796</v>
      </c>
      <c r="M38" s="8">
        <v>2.5146993965442999</v>
      </c>
      <c r="N38" s="1" t="s">
        <v>599</v>
      </c>
      <c r="O38" s="8">
        <v>0.47732053419175902</v>
      </c>
      <c r="P38" s="8">
        <v>1.73151985809168</v>
      </c>
      <c r="R38" s="1" t="s">
        <v>746</v>
      </c>
      <c r="S38" s="8">
        <v>0.54560389426461098</v>
      </c>
      <c r="T38" s="8">
        <v>1.87103525223976</v>
      </c>
    </row>
    <row r="39" spans="1:20" x14ac:dyDescent="0.2">
      <c r="A39" s="4">
        <v>32255274</v>
      </c>
      <c r="K39" s="3" t="s">
        <v>122</v>
      </c>
      <c r="L39" s="8">
        <v>3.1541442082011999</v>
      </c>
      <c r="M39" s="8">
        <v>6.68141138340473</v>
      </c>
      <c r="N39" s="1" t="s">
        <v>600</v>
      </c>
      <c r="O39" s="8">
        <v>1.2404586511129301</v>
      </c>
      <c r="P39" s="8">
        <v>3.0758282043852798</v>
      </c>
      <c r="R39" s="1" t="s">
        <v>723</v>
      </c>
      <c r="S39" s="8">
        <v>0.54589379652432501</v>
      </c>
      <c r="T39" s="8">
        <v>1.8299612365150699</v>
      </c>
    </row>
    <row r="40" spans="1:20" x14ac:dyDescent="0.2">
      <c r="A40" s="4">
        <v>32823858</v>
      </c>
      <c r="K40" s="3" t="s">
        <v>128</v>
      </c>
      <c r="L40" s="8">
        <v>2.9292123154023701</v>
      </c>
      <c r="M40" s="8">
        <v>6.25936704343294</v>
      </c>
      <c r="N40" s="1" t="s">
        <v>601</v>
      </c>
      <c r="O40" s="8">
        <v>0.838597883958623</v>
      </c>
      <c r="P40" s="8">
        <v>2.3460314228689998</v>
      </c>
      <c r="R40" s="1" t="s">
        <v>806</v>
      </c>
      <c r="S40" s="8">
        <v>0.54700510263486102</v>
      </c>
      <c r="T40" s="8">
        <v>1.8331289986363799</v>
      </c>
    </row>
    <row r="41" spans="1:20" x14ac:dyDescent="0.2">
      <c r="A41" s="4">
        <v>33319682</v>
      </c>
      <c r="K41" s="3" t="s">
        <v>131</v>
      </c>
      <c r="L41" s="8">
        <v>1.1038177642506599</v>
      </c>
      <c r="M41" s="8">
        <v>2.7972527879647799</v>
      </c>
      <c r="N41" s="1" t="s">
        <v>602</v>
      </c>
      <c r="O41" s="8">
        <v>0.38932585337581499</v>
      </c>
      <c r="P41" s="8">
        <v>1.58779463176806</v>
      </c>
      <c r="R41" s="1" t="s">
        <v>804</v>
      </c>
      <c r="S41" s="8">
        <v>0.54799738128146502</v>
      </c>
      <c r="T41" s="8">
        <v>1.83623007762223</v>
      </c>
    </row>
    <row r="42" spans="1:20" x14ac:dyDescent="0.2">
      <c r="A42" s="4">
        <v>33401348</v>
      </c>
      <c r="K42" s="3" t="s">
        <v>134</v>
      </c>
      <c r="L42" s="8">
        <v>3.8740731796655399</v>
      </c>
      <c r="M42" s="8">
        <v>8.0844665563378708</v>
      </c>
      <c r="N42" s="1" t="s">
        <v>603</v>
      </c>
      <c r="O42" s="8">
        <v>0.90749542942570904</v>
      </c>
      <c r="P42" s="8">
        <v>2.46484551203989</v>
      </c>
      <c r="R42" s="1" t="s">
        <v>809</v>
      </c>
      <c r="S42" s="8">
        <v>0.55119707224558401</v>
      </c>
      <c r="T42" s="8">
        <v>1.8443256597003099</v>
      </c>
    </row>
    <row r="43" spans="1:20" x14ac:dyDescent="0.2">
      <c r="A43" s="4">
        <v>33639648</v>
      </c>
      <c r="K43" s="3" t="s">
        <v>137</v>
      </c>
      <c r="L43" s="8">
        <v>2.7777013519752298</v>
      </c>
      <c r="M43" s="8">
        <v>5.95580860211847</v>
      </c>
      <c r="N43" s="1" t="s">
        <v>604</v>
      </c>
      <c r="O43" s="8">
        <v>3.0210133529478398</v>
      </c>
      <c r="P43" s="8">
        <v>6.4502288319577801</v>
      </c>
      <c r="R43" s="1" t="s">
        <v>596</v>
      </c>
      <c r="S43" s="8">
        <v>0.55246941293687002</v>
      </c>
      <c r="T43" s="8">
        <v>1.8614393071762001</v>
      </c>
    </row>
    <row r="44" spans="1:20" x14ac:dyDescent="0.2">
      <c r="A44" s="4">
        <v>33867860</v>
      </c>
      <c r="K44" s="3" t="s">
        <v>140</v>
      </c>
      <c r="L44" s="8">
        <v>2.9554754756914199</v>
      </c>
      <c r="M44" s="8">
        <v>6.2980414391197304</v>
      </c>
      <c r="N44" s="1" t="s">
        <v>605</v>
      </c>
      <c r="O44" s="8">
        <v>1.54820740079775</v>
      </c>
      <c r="P44" s="8">
        <v>3.6290572386035902</v>
      </c>
      <c r="R44" s="1" t="s">
        <v>762</v>
      </c>
      <c r="S44" s="8">
        <v>0.556796616136916</v>
      </c>
      <c r="T44" s="8">
        <v>1.8698496850174899</v>
      </c>
    </row>
    <row r="45" spans="1:20" x14ac:dyDescent="0.2">
      <c r="A45" s="4">
        <v>34393890</v>
      </c>
      <c r="K45" s="3" t="s">
        <v>143</v>
      </c>
      <c r="L45" s="8">
        <v>2.1706837653265598</v>
      </c>
      <c r="M45" s="8">
        <v>4.8011127757618697</v>
      </c>
      <c r="N45" s="1" t="s">
        <v>606</v>
      </c>
      <c r="O45" s="8">
        <v>0.35590656239942697</v>
      </c>
      <c r="P45" s="8">
        <v>1.5286517904378101</v>
      </c>
      <c r="R45" s="1" t="s">
        <v>591</v>
      </c>
      <c r="S45" s="8">
        <v>0.55724042181340805</v>
      </c>
      <c r="T45" s="8">
        <v>1.8856834621066401</v>
      </c>
    </row>
    <row r="46" spans="1:20" x14ac:dyDescent="0.2">
      <c r="A46" s="4">
        <v>34582150</v>
      </c>
      <c r="K46" s="3" t="s">
        <v>146</v>
      </c>
      <c r="L46" s="8">
        <v>2.81015666697171</v>
      </c>
      <c r="M46" s="8">
        <v>6.0330525700864897</v>
      </c>
      <c r="N46" s="1" t="s">
        <v>607</v>
      </c>
      <c r="O46" s="8">
        <v>1.7149317486287601</v>
      </c>
      <c r="P46" s="8">
        <v>3.9427426074854601</v>
      </c>
      <c r="R46" s="1" t="s">
        <v>639</v>
      </c>
      <c r="S46" s="8">
        <v>0.559766388093767</v>
      </c>
      <c r="T46" s="8">
        <v>1.86871943921238</v>
      </c>
    </row>
    <row r="47" spans="1:20" x14ac:dyDescent="0.2">
      <c r="A47" s="4">
        <v>35156530</v>
      </c>
      <c r="K47" s="3" t="s">
        <v>149</v>
      </c>
      <c r="L47" s="8">
        <v>3.2973594496878702</v>
      </c>
      <c r="M47" s="8">
        <v>6.9261225022725501</v>
      </c>
      <c r="N47" s="1" t="s">
        <v>608</v>
      </c>
      <c r="O47" s="8">
        <v>0.84776562157979096</v>
      </c>
      <c r="P47" s="8">
        <v>2.3566124618725501</v>
      </c>
      <c r="R47" s="1" t="s">
        <v>823</v>
      </c>
      <c r="S47" s="8">
        <v>0.56588258855092799</v>
      </c>
      <c r="T47" s="8">
        <v>1.8585592768180701</v>
      </c>
    </row>
    <row r="48" spans="1:20" x14ac:dyDescent="0.2">
      <c r="A48" s="4">
        <v>35393070</v>
      </c>
      <c r="K48" s="3" t="s">
        <v>152</v>
      </c>
      <c r="L48" s="8">
        <v>2.85274267912936</v>
      </c>
      <c r="M48" s="8">
        <v>6.0593448887963097</v>
      </c>
      <c r="N48" s="1" t="s">
        <v>609</v>
      </c>
      <c r="O48" s="8">
        <v>1.0783684341504001</v>
      </c>
      <c r="P48" s="8">
        <v>2.7590260692376698</v>
      </c>
      <c r="R48" s="1" t="s">
        <v>834</v>
      </c>
      <c r="S48" s="8">
        <v>0.57103813983290497</v>
      </c>
      <c r="T48" s="8">
        <v>1.8744485755214799</v>
      </c>
    </row>
    <row r="49" spans="1:20" x14ac:dyDescent="0.2">
      <c r="A49" s="4">
        <v>35551498</v>
      </c>
      <c r="K49" s="3" t="s">
        <v>155</v>
      </c>
      <c r="L49" s="8">
        <v>2.3372280480294898</v>
      </c>
      <c r="M49" s="8">
        <v>5.13627117835963</v>
      </c>
      <c r="N49" s="1" t="s">
        <v>610</v>
      </c>
      <c r="O49" s="8">
        <v>0.651740171213535</v>
      </c>
      <c r="P49" s="8">
        <v>2.0195238229100898</v>
      </c>
      <c r="R49" s="1" t="s">
        <v>829</v>
      </c>
      <c r="S49" s="8">
        <v>0.57613599631749501</v>
      </c>
      <c r="T49" s="8">
        <v>1.8983952251202301</v>
      </c>
    </row>
    <row r="50" spans="1:20" x14ac:dyDescent="0.2">
      <c r="A50" s="4">
        <v>35577386</v>
      </c>
      <c r="K50" s="28" t="s">
        <v>158</v>
      </c>
      <c r="L50" s="8">
        <v>3.2034171211651898</v>
      </c>
      <c r="M50" s="8">
        <v>6.7502115580958604</v>
      </c>
      <c r="N50" s="1" t="s">
        <v>611</v>
      </c>
      <c r="O50" s="8">
        <v>0.82122057520107095</v>
      </c>
      <c r="P50" s="8">
        <v>2.31053514338759</v>
      </c>
      <c r="R50" s="1" t="s">
        <v>778</v>
      </c>
      <c r="S50" s="8">
        <v>0.58481758671260098</v>
      </c>
      <c r="T50" s="8">
        <v>1.9055190469557699</v>
      </c>
    </row>
    <row r="51" spans="1:20" x14ac:dyDescent="0.2">
      <c r="A51" s="4">
        <v>35602346</v>
      </c>
      <c r="K51" s="3" t="s">
        <v>161</v>
      </c>
      <c r="L51" s="8">
        <v>3.0841726291026399</v>
      </c>
      <c r="M51" s="8">
        <v>6.5455000308518896</v>
      </c>
      <c r="N51" s="1" t="s">
        <v>612</v>
      </c>
      <c r="O51" s="8">
        <v>1.35607517210635</v>
      </c>
      <c r="P51" s="8">
        <v>3.2588293857774802</v>
      </c>
      <c r="R51" s="1" t="s">
        <v>836</v>
      </c>
      <c r="S51" s="8">
        <v>0.585635114647584</v>
      </c>
      <c r="T51" s="8">
        <v>1.9051512679851601</v>
      </c>
    </row>
    <row r="52" spans="1:20" x14ac:dyDescent="0.2">
      <c r="A52" s="4">
        <v>36407754</v>
      </c>
      <c r="K52" s="3" t="s">
        <v>164</v>
      </c>
      <c r="L52" s="8">
        <v>2.3880556843091001</v>
      </c>
      <c r="M52" s="8">
        <v>5.2191769798077896</v>
      </c>
      <c r="N52" s="1" t="s">
        <v>613</v>
      </c>
      <c r="O52" s="8">
        <v>0.78856395785222699</v>
      </c>
      <c r="P52" s="8">
        <v>2.2563044476045802</v>
      </c>
      <c r="R52" s="1" t="s">
        <v>661</v>
      </c>
      <c r="S52" s="8">
        <v>0.58669200165227198</v>
      </c>
      <c r="T52" s="8">
        <v>1.9089254587948199</v>
      </c>
    </row>
    <row r="53" spans="1:20" x14ac:dyDescent="0.2">
      <c r="A53" s="26">
        <f>MEDIAN(A1:A52)</f>
        <v>28803528</v>
      </c>
      <c r="K53" s="3" t="s">
        <v>167</v>
      </c>
      <c r="L53" s="8">
        <v>2.7741404456702701</v>
      </c>
      <c r="M53" s="8">
        <v>5.9868470263764602</v>
      </c>
      <c r="N53" s="1" t="s">
        <v>614</v>
      </c>
      <c r="O53" s="8">
        <v>1.3466130195689401</v>
      </c>
      <c r="P53" s="8">
        <v>3.2505514213405</v>
      </c>
      <c r="R53" s="1" t="s">
        <v>721</v>
      </c>
      <c r="S53" s="8">
        <v>0.58991858453130297</v>
      </c>
      <c r="T53" s="8">
        <v>1.9150536198777399</v>
      </c>
    </row>
    <row r="54" spans="1:20" x14ac:dyDescent="0.2">
      <c r="A54" s="4">
        <v>36437476</v>
      </c>
      <c r="K54" s="3" t="s">
        <v>170</v>
      </c>
      <c r="L54" s="8">
        <v>2.82671324366689</v>
      </c>
      <c r="M54" s="8">
        <v>6.0456816079707201</v>
      </c>
      <c r="N54" s="1" t="s">
        <v>615</v>
      </c>
      <c r="O54" s="8">
        <v>1.13555511302715</v>
      </c>
      <c r="P54" s="8">
        <v>2.8749370124145202</v>
      </c>
      <c r="R54" s="1" t="s">
        <v>730</v>
      </c>
      <c r="S54" s="8">
        <v>0.59424640986394195</v>
      </c>
      <c r="T54" s="8">
        <v>1.9218390586467999</v>
      </c>
    </row>
    <row r="55" spans="1:20" x14ac:dyDescent="0.2">
      <c r="A55" s="4">
        <v>37269580</v>
      </c>
      <c r="K55" s="3" t="s">
        <v>173</v>
      </c>
      <c r="L55" s="8">
        <v>1.6770146761214499</v>
      </c>
      <c r="M55" s="8">
        <v>3.8384550459468398</v>
      </c>
      <c r="N55" s="1" t="s">
        <v>616</v>
      </c>
      <c r="O55" s="8">
        <v>1.42086425397143</v>
      </c>
      <c r="P55" s="8">
        <v>3.4107436334912</v>
      </c>
      <c r="R55" s="1" t="s">
        <v>833</v>
      </c>
      <c r="S55" s="8">
        <v>0.595210406289717</v>
      </c>
      <c r="T55" s="8">
        <v>1.9295268545402999</v>
      </c>
    </row>
    <row r="56" spans="1:20" x14ac:dyDescent="0.2">
      <c r="A56" s="4">
        <v>37322064</v>
      </c>
      <c r="K56" s="3" t="s">
        <v>176</v>
      </c>
      <c r="L56" s="8">
        <v>2.0699821480568201</v>
      </c>
      <c r="M56" s="8">
        <v>4.6052743752266299</v>
      </c>
      <c r="N56" s="1" t="s">
        <v>617</v>
      </c>
      <c r="O56" s="8">
        <v>0.87811621270129303</v>
      </c>
      <c r="P56" s="8">
        <v>2.4141847703871702</v>
      </c>
      <c r="R56" s="1" t="s">
        <v>893</v>
      </c>
      <c r="S56" s="8">
        <v>0.59698853082453496</v>
      </c>
      <c r="T56" s="8">
        <v>1.9396215380131001</v>
      </c>
    </row>
    <row r="57" spans="1:20" x14ac:dyDescent="0.2">
      <c r="A57" s="4">
        <v>37529526</v>
      </c>
      <c r="K57" s="3" t="s">
        <v>179</v>
      </c>
      <c r="L57" s="8">
        <v>2.3606748081865399</v>
      </c>
      <c r="M57" s="8">
        <v>5.1675867593559897</v>
      </c>
      <c r="N57" s="1" t="s">
        <v>618</v>
      </c>
      <c r="O57" s="8">
        <v>0.88660937422117303</v>
      </c>
      <c r="P57" s="8">
        <v>2.4349892445780998</v>
      </c>
      <c r="R57" s="1" t="s">
        <v>736</v>
      </c>
      <c r="S57" s="8">
        <v>0.61327690835053394</v>
      </c>
      <c r="T57" s="8">
        <v>1.9547321639722299</v>
      </c>
    </row>
    <row r="58" spans="1:20" x14ac:dyDescent="0.2">
      <c r="A58" s="4">
        <v>37601796</v>
      </c>
      <c r="K58" s="3" t="s">
        <v>182</v>
      </c>
      <c r="L58" s="8">
        <v>2.88969770631358</v>
      </c>
      <c r="M58" s="8">
        <v>6.1271073687262199</v>
      </c>
      <c r="N58" s="1" t="s">
        <v>619</v>
      </c>
      <c r="O58" s="8">
        <v>0.94543959392508303</v>
      </c>
      <c r="P58" s="8">
        <v>2.5444967182241598</v>
      </c>
      <c r="R58" s="1" t="s">
        <v>737</v>
      </c>
      <c r="S58" s="8">
        <v>0.61340363799474296</v>
      </c>
      <c r="T58" s="8">
        <v>1.95763085682175</v>
      </c>
    </row>
    <row r="59" spans="1:20" x14ac:dyDescent="0.2">
      <c r="A59" s="4">
        <v>37660952</v>
      </c>
      <c r="K59" s="3" t="s">
        <v>185</v>
      </c>
      <c r="L59" s="8">
        <v>0.33910190509266502</v>
      </c>
      <c r="M59" s="8">
        <v>1.48910767252371</v>
      </c>
      <c r="N59" s="1" t="s">
        <v>620</v>
      </c>
      <c r="O59" s="8">
        <v>0.75260665078718003</v>
      </c>
      <c r="P59" s="8">
        <v>2.27509837135513</v>
      </c>
      <c r="R59" s="1" t="s">
        <v>646</v>
      </c>
      <c r="S59" s="8">
        <v>0.61425370961457004</v>
      </c>
      <c r="T59" s="8">
        <v>1.94674800296634</v>
      </c>
    </row>
    <row r="60" spans="1:20" x14ac:dyDescent="0.2">
      <c r="A60" s="4">
        <v>37994796</v>
      </c>
      <c r="K60" s="3" t="s">
        <v>188</v>
      </c>
      <c r="L60" s="8">
        <v>2.4129063341451</v>
      </c>
      <c r="M60" s="8">
        <v>5.22022714419351</v>
      </c>
      <c r="N60" s="1" t="s">
        <v>621</v>
      </c>
      <c r="O60" s="8">
        <v>1.0518470755567799</v>
      </c>
      <c r="P60" s="8">
        <v>2.73551590733911</v>
      </c>
      <c r="R60" s="1" t="s">
        <v>652</v>
      </c>
      <c r="S60" s="8">
        <v>0.61959261632129103</v>
      </c>
      <c r="T60" s="8">
        <v>1.9561885745833101</v>
      </c>
    </row>
    <row r="61" spans="1:20" x14ac:dyDescent="0.2">
      <c r="A61" s="4">
        <v>38220738</v>
      </c>
      <c r="K61" s="3" t="s">
        <v>191</v>
      </c>
      <c r="L61" s="8">
        <v>2.6393126688289401</v>
      </c>
      <c r="M61" s="8">
        <v>5.6810683222637399</v>
      </c>
      <c r="N61" s="1" t="s">
        <v>622</v>
      </c>
      <c r="O61" s="8">
        <v>1.1139063491454899</v>
      </c>
      <c r="P61" s="8">
        <v>2.8169353332720899</v>
      </c>
      <c r="R61" s="1" t="s">
        <v>707</v>
      </c>
      <c r="S61" s="8">
        <v>0.62040116421964697</v>
      </c>
      <c r="T61" s="8">
        <v>2.0283224229339498</v>
      </c>
    </row>
    <row r="62" spans="1:20" x14ac:dyDescent="0.2">
      <c r="A62" s="4">
        <v>38286472</v>
      </c>
      <c r="K62" s="3" t="s">
        <v>194</v>
      </c>
      <c r="L62" s="8">
        <v>2.6813128333098502</v>
      </c>
      <c r="M62" s="8">
        <v>5.7244841480292799</v>
      </c>
      <c r="N62" s="1" t="s">
        <v>623</v>
      </c>
      <c r="O62" s="8">
        <v>0.69725896762517903</v>
      </c>
      <c r="P62" s="8">
        <v>2.08654671646135</v>
      </c>
      <c r="R62" s="1" t="s">
        <v>753</v>
      </c>
      <c r="S62" s="8">
        <v>0.620895635759391</v>
      </c>
      <c r="T62" s="8">
        <v>1.99306062219807</v>
      </c>
    </row>
    <row r="63" spans="1:20" x14ac:dyDescent="0.2">
      <c r="A63" s="4">
        <v>38409298</v>
      </c>
      <c r="K63" s="3" t="s">
        <v>197</v>
      </c>
      <c r="L63" s="8">
        <v>2.03517640611302</v>
      </c>
      <c r="M63" s="8">
        <v>4.5307371744303202</v>
      </c>
      <c r="N63" s="1" t="s">
        <v>624</v>
      </c>
      <c r="O63" s="8">
        <v>1.87533124343137</v>
      </c>
      <c r="P63" s="8">
        <v>4.2459824545991403</v>
      </c>
      <c r="R63" s="1" t="s">
        <v>694</v>
      </c>
      <c r="S63" s="8">
        <v>0.62263870179012903</v>
      </c>
      <c r="T63" s="8">
        <v>1.9863135319423699</v>
      </c>
    </row>
    <row r="64" spans="1:20" x14ac:dyDescent="0.2">
      <c r="A64" s="4">
        <v>39207846</v>
      </c>
      <c r="K64" s="3" t="s">
        <v>200</v>
      </c>
      <c r="L64" s="8">
        <v>2.6210511865129398</v>
      </c>
      <c r="M64" s="8">
        <v>5.6190242827621102</v>
      </c>
      <c r="N64" s="1" t="s">
        <v>625</v>
      </c>
      <c r="O64" s="8">
        <v>0.77167032677476899</v>
      </c>
      <c r="P64" s="8">
        <v>2.2198417486475202</v>
      </c>
      <c r="R64" s="1" t="s">
        <v>584</v>
      </c>
      <c r="S64" s="8">
        <v>0.62269961970158405</v>
      </c>
      <c r="T64" s="8">
        <v>1.9762417560968899</v>
      </c>
    </row>
    <row r="65" spans="1:20" x14ac:dyDescent="0.2">
      <c r="A65" s="4">
        <v>39268742</v>
      </c>
      <c r="K65" s="3" t="s">
        <v>203</v>
      </c>
      <c r="L65" s="8">
        <v>3.08791077173395</v>
      </c>
      <c r="M65" s="8">
        <v>6.5637065936108998</v>
      </c>
      <c r="N65" s="1" t="s">
        <v>626</v>
      </c>
      <c r="O65" s="8">
        <v>1.381295412711</v>
      </c>
      <c r="P65" s="8">
        <v>3.3519700223814</v>
      </c>
      <c r="R65" s="1" t="s">
        <v>812</v>
      </c>
      <c r="S65" s="8">
        <v>0.62369841029943096</v>
      </c>
      <c r="T65" s="8">
        <v>1.9523588180557201</v>
      </c>
    </row>
    <row r="66" spans="1:20" x14ac:dyDescent="0.2">
      <c r="A66" s="4">
        <v>39433534</v>
      </c>
      <c r="K66" s="3" t="s">
        <v>206</v>
      </c>
      <c r="L66" s="8">
        <v>3.6683530845255099</v>
      </c>
      <c r="M66" s="8">
        <v>7.6410834519674298</v>
      </c>
      <c r="N66" s="1" t="s">
        <v>627</v>
      </c>
      <c r="O66" s="8">
        <v>0.50787547261188304</v>
      </c>
      <c r="P66" s="8">
        <v>1.8025072355020899</v>
      </c>
      <c r="R66" s="1" t="s">
        <v>769</v>
      </c>
      <c r="S66" s="8">
        <v>0.62384623988814003</v>
      </c>
      <c r="T66" s="8">
        <v>1.9707348535884299</v>
      </c>
    </row>
    <row r="67" spans="1:20" x14ac:dyDescent="0.2">
      <c r="A67" s="4">
        <v>39842170</v>
      </c>
      <c r="K67" s="3" t="s">
        <v>209</v>
      </c>
      <c r="L67" s="8">
        <v>2.6065218051295802</v>
      </c>
      <c r="M67" s="8">
        <v>5.6324099697564298</v>
      </c>
      <c r="N67" s="1" t="s">
        <v>628</v>
      </c>
      <c r="O67" s="8">
        <v>0.85849159771750605</v>
      </c>
      <c r="P67" s="8">
        <v>2.36819670671865</v>
      </c>
      <c r="R67" s="1" t="s">
        <v>821</v>
      </c>
      <c r="S67" s="8">
        <v>0.62466836372030798</v>
      </c>
      <c r="T67" s="8">
        <v>1.9655984342933599</v>
      </c>
    </row>
    <row r="68" spans="1:20" x14ac:dyDescent="0.2">
      <c r="A68" s="4">
        <v>39875502</v>
      </c>
      <c r="K68" s="3" t="s">
        <v>212</v>
      </c>
      <c r="L68" s="8">
        <v>2.5294324251531801</v>
      </c>
      <c r="M68" s="8">
        <v>5.4901262315448296</v>
      </c>
      <c r="N68" s="1" t="s">
        <v>629</v>
      </c>
      <c r="O68" s="8">
        <v>1.1485036196053</v>
      </c>
      <c r="P68" s="8">
        <v>2.9081192446992401</v>
      </c>
      <c r="R68" s="1" t="s">
        <v>760</v>
      </c>
      <c r="S68" s="8">
        <v>0.62648101371280596</v>
      </c>
      <c r="T68" s="8">
        <v>1.97662044897841</v>
      </c>
    </row>
    <row r="69" spans="1:20" x14ac:dyDescent="0.2">
      <c r="A69" s="4">
        <v>40091290</v>
      </c>
      <c r="K69" s="3" t="s">
        <v>215</v>
      </c>
      <c r="L69" s="8">
        <v>2.5101602002786598</v>
      </c>
      <c r="M69" s="8">
        <v>5.4314753989037703</v>
      </c>
      <c r="N69" s="1" t="s">
        <v>630</v>
      </c>
      <c r="O69" s="8">
        <v>0.90113753178867295</v>
      </c>
      <c r="P69" s="8">
        <v>2.4582574827781398</v>
      </c>
      <c r="R69" s="1" t="s">
        <v>763</v>
      </c>
      <c r="S69" s="8">
        <v>0.63333465782377496</v>
      </c>
      <c r="T69" s="8">
        <v>1.98662807381437</v>
      </c>
    </row>
    <row r="70" spans="1:20" x14ac:dyDescent="0.2">
      <c r="A70" s="4">
        <v>40427518</v>
      </c>
      <c r="K70" s="3" t="s">
        <v>218</v>
      </c>
      <c r="L70" s="8">
        <v>2.5492898200799701</v>
      </c>
      <c r="M70" s="8">
        <v>5.5228248189862397</v>
      </c>
      <c r="N70" s="1" t="s">
        <v>631</v>
      </c>
      <c r="O70" s="8">
        <v>1.51194616427259</v>
      </c>
      <c r="P70" s="8">
        <v>3.5787255979855801</v>
      </c>
      <c r="R70" s="1" t="s">
        <v>765</v>
      </c>
      <c r="S70" s="8">
        <v>0.63336528691731897</v>
      </c>
      <c r="T70" s="8">
        <v>1.9862356227156499</v>
      </c>
    </row>
    <row r="71" spans="1:20" x14ac:dyDescent="0.2">
      <c r="A71" s="4">
        <v>40602602</v>
      </c>
      <c r="K71" s="3" t="s">
        <v>221</v>
      </c>
      <c r="L71" s="8">
        <v>2.75425962729609</v>
      </c>
      <c r="M71" s="8">
        <v>5.8965848201513698</v>
      </c>
      <c r="N71" s="1" t="s">
        <v>632</v>
      </c>
      <c r="O71" s="8">
        <v>0.65089105908023603</v>
      </c>
      <c r="P71" s="8">
        <v>2.02362164790298</v>
      </c>
      <c r="R71" s="1" t="s">
        <v>638</v>
      </c>
      <c r="S71" s="8">
        <v>0.63736629238920794</v>
      </c>
      <c r="T71" s="8">
        <v>2.0007008649997302</v>
      </c>
    </row>
    <row r="72" spans="1:20" x14ac:dyDescent="0.2">
      <c r="A72" s="4">
        <v>40726068</v>
      </c>
      <c r="K72" s="28" t="s">
        <v>224</v>
      </c>
      <c r="L72" s="8">
        <v>3.4201687487944898</v>
      </c>
      <c r="M72" s="8">
        <v>7.1552263983389999</v>
      </c>
      <c r="N72" s="1" t="s">
        <v>633</v>
      </c>
      <c r="O72" s="8">
        <v>0.80788613153126299</v>
      </c>
      <c r="P72" s="8">
        <v>2.2942877064623102</v>
      </c>
      <c r="R72" s="1" t="s">
        <v>668</v>
      </c>
      <c r="S72" s="8">
        <v>0.63797170366568301</v>
      </c>
      <c r="T72" s="8">
        <v>2.0029903073612099</v>
      </c>
    </row>
    <row r="73" spans="1:20" x14ac:dyDescent="0.2">
      <c r="A73" s="4">
        <v>40730210</v>
      </c>
      <c r="K73" s="3" t="s">
        <v>227</v>
      </c>
      <c r="L73" s="8">
        <v>2.8633342146793002</v>
      </c>
      <c r="M73" s="8">
        <v>6.1427092792020099</v>
      </c>
      <c r="N73" s="1" t="s">
        <v>634</v>
      </c>
      <c r="O73" s="8">
        <v>0.872975189537881</v>
      </c>
      <c r="P73" s="8">
        <v>2.39802727298316</v>
      </c>
      <c r="R73" s="1" t="s">
        <v>712</v>
      </c>
      <c r="S73" s="8">
        <v>0.63874822486218996</v>
      </c>
      <c r="T73" s="8">
        <v>2.00005720626682</v>
      </c>
    </row>
    <row r="74" spans="1:20" x14ac:dyDescent="0.2">
      <c r="A74" s="4">
        <v>41278958</v>
      </c>
      <c r="K74" s="3" t="s">
        <v>230</v>
      </c>
      <c r="L74" s="8">
        <v>2.6641501239017802</v>
      </c>
      <c r="M74" s="8">
        <v>5.6859667644198604</v>
      </c>
      <c r="N74" s="1" t="s">
        <v>635</v>
      </c>
      <c r="O74" s="8">
        <v>1.8219799614544401</v>
      </c>
      <c r="P74" s="8">
        <v>4.1883592646193897</v>
      </c>
      <c r="R74" s="1" t="s">
        <v>574</v>
      </c>
      <c r="S74" s="8">
        <v>0.64193913440476402</v>
      </c>
      <c r="T74" s="8">
        <v>2.12138631413224</v>
      </c>
    </row>
    <row r="75" spans="1:20" x14ac:dyDescent="0.2">
      <c r="A75" s="4">
        <v>41356088</v>
      </c>
      <c r="K75" s="3" t="s">
        <v>233</v>
      </c>
      <c r="L75" s="8">
        <v>3.2678867757431398</v>
      </c>
      <c r="M75" s="8">
        <v>6.8994142620371699</v>
      </c>
      <c r="N75" s="1" t="s">
        <v>636</v>
      </c>
      <c r="O75" s="8">
        <v>1.0152997951654501</v>
      </c>
      <c r="P75" s="8">
        <v>2.6566367312549701</v>
      </c>
      <c r="R75" s="3" t="s">
        <v>110</v>
      </c>
      <c r="S75" s="8">
        <v>0.64434451642822099</v>
      </c>
      <c r="T75" s="8">
        <v>2.02351665835016</v>
      </c>
    </row>
    <row r="76" spans="1:20" x14ac:dyDescent="0.2">
      <c r="A76" s="4">
        <v>41680914</v>
      </c>
      <c r="K76" s="3" t="s">
        <v>236</v>
      </c>
      <c r="L76" s="8">
        <v>2.0669179886043398</v>
      </c>
      <c r="M76" s="8">
        <v>4.5823122865346999</v>
      </c>
      <c r="N76" s="1" t="s">
        <v>637</v>
      </c>
      <c r="O76" s="8">
        <v>1.21565506577724</v>
      </c>
      <c r="P76" s="8">
        <v>3.0133683248552101</v>
      </c>
      <c r="R76" s="1" t="s">
        <v>820</v>
      </c>
      <c r="S76" s="8">
        <v>0.64519546283199503</v>
      </c>
      <c r="T76" s="8">
        <v>1.99930500471452</v>
      </c>
    </row>
    <row r="77" spans="1:20" x14ac:dyDescent="0.2">
      <c r="A77" s="4">
        <v>41909668</v>
      </c>
      <c r="K77" s="3" t="s">
        <v>239</v>
      </c>
      <c r="L77" s="8">
        <v>2.4147809842077801</v>
      </c>
      <c r="M77" s="8">
        <v>5.2487927005953603</v>
      </c>
      <c r="N77" s="1" t="s">
        <v>638</v>
      </c>
      <c r="O77" s="8">
        <v>0.63736629238920794</v>
      </c>
      <c r="P77" s="8">
        <v>2.0007008649997302</v>
      </c>
      <c r="R77" s="1" t="s">
        <v>817</v>
      </c>
      <c r="S77" s="8">
        <v>0.64652668855043105</v>
      </c>
      <c r="T77" s="8">
        <v>2.0167680924182099</v>
      </c>
    </row>
    <row r="78" spans="1:20" x14ac:dyDescent="0.2">
      <c r="A78" s="4">
        <v>42231862</v>
      </c>
      <c r="K78" s="3" t="s">
        <v>242</v>
      </c>
      <c r="L78" s="8">
        <v>1.90281158487619</v>
      </c>
      <c r="M78" s="8">
        <v>4.2845405720626202</v>
      </c>
      <c r="N78" s="1" t="s">
        <v>639</v>
      </c>
      <c r="O78" s="8">
        <v>0.559766388093767</v>
      </c>
      <c r="P78" s="8">
        <v>1.86871943921238</v>
      </c>
      <c r="R78" s="1" t="s">
        <v>664</v>
      </c>
      <c r="S78" s="8">
        <v>0.647949833678098</v>
      </c>
      <c r="T78" s="8">
        <v>2.0145101172039701</v>
      </c>
    </row>
    <row r="79" spans="1:20" x14ac:dyDescent="0.2">
      <c r="A79" s="4">
        <v>42639808</v>
      </c>
      <c r="K79" s="3" t="s">
        <v>245</v>
      </c>
      <c r="L79" s="8">
        <v>2.9338777135615799</v>
      </c>
      <c r="M79" s="8">
        <v>6.2478136465314202</v>
      </c>
      <c r="N79" s="1" t="s">
        <v>640</v>
      </c>
      <c r="O79" s="8">
        <v>0.96054570859601196</v>
      </c>
      <c r="P79" s="8">
        <v>2.58194858752214</v>
      </c>
      <c r="R79" s="1" t="s">
        <v>766</v>
      </c>
      <c r="S79" s="8">
        <v>0.64817801042088197</v>
      </c>
      <c r="T79" s="8">
        <v>2.01467321885925</v>
      </c>
    </row>
    <row r="80" spans="1:20" x14ac:dyDescent="0.2">
      <c r="A80" s="4">
        <v>42930848</v>
      </c>
      <c r="K80" s="3" t="s">
        <v>248</v>
      </c>
      <c r="L80" s="8">
        <v>2.6305033411129899</v>
      </c>
      <c r="M80" s="8">
        <v>5.6799141522185304</v>
      </c>
      <c r="N80" s="1" t="s">
        <v>641</v>
      </c>
      <c r="O80" s="8">
        <v>0.73616831586054599</v>
      </c>
      <c r="P80" s="8">
        <v>2.1671060925204002</v>
      </c>
      <c r="R80" s="1" t="s">
        <v>583</v>
      </c>
      <c r="S80" s="8">
        <v>0.64897244349593197</v>
      </c>
      <c r="T80" s="8">
        <v>2.0164877177895502</v>
      </c>
    </row>
    <row r="81" spans="1:20" x14ac:dyDescent="0.2">
      <c r="A81" s="4">
        <v>44240070</v>
      </c>
      <c r="K81" s="3" t="s">
        <v>251</v>
      </c>
      <c r="L81" s="8">
        <v>3.9316246022233301</v>
      </c>
      <c r="M81" s="8">
        <v>8.1647719199239202</v>
      </c>
      <c r="N81" s="1" t="s">
        <v>642</v>
      </c>
      <c r="O81" s="8">
        <v>1.05270152109243</v>
      </c>
      <c r="P81" s="8">
        <v>2.7252725190186098</v>
      </c>
      <c r="R81" s="1" t="s">
        <v>764</v>
      </c>
      <c r="S81" s="8">
        <v>0.65062503591833099</v>
      </c>
      <c r="T81" s="8">
        <v>2.0206936971284999</v>
      </c>
    </row>
    <row r="82" spans="1:20" x14ac:dyDescent="0.2">
      <c r="A82" s="4">
        <v>44397076</v>
      </c>
      <c r="K82" s="3" t="s">
        <v>254</v>
      </c>
      <c r="L82" s="8">
        <v>2.2304592867969002</v>
      </c>
      <c r="M82" s="8">
        <v>4.90883487370452</v>
      </c>
      <c r="N82" s="1" t="s">
        <v>643</v>
      </c>
      <c r="O82" s="8">
        <v>1.32965454792938</v>
      </c>
      <c r="P82" s="8">
        <v>3.2508953619051799</v>
      </c>
      <c r="R82" s="1" t="s">
        <v>632</v>
      </c>
      <c r="S82" s="8">
        <v>0.65089105908023603</v>
      </c>
      <c r="T82" s="8">
        <v>2.02362164790298</v>
      </c>
    </row>
    <row r="83" spans="1:20" x14ac:dyDescent="0.2">
      <c r="A83" s="4">
        <v>44731412</v>
      </c>
      <c r="K83" s="3" t="s">
        <v>257</v>
      </c>
      <c r="L83" s="8">
        <v>2.11602025751304</v>
      </c>
      <c r="M83" s="8">
        <v>4.7394021089434997</v>
      </c>
      <c r="N83" s="1" t="s">
        <v>644</v>
      </c>
      <c r="O83" s="8">
        <v>1.8591208442781499</v>
      </c>
      <c r="P83" s="8">
        <v>4.2325846039220796</v>
      </c>
      <c r="R83" s="1" t="s">
        <v>610</v>
      </c>
      <c r="S83" s="8">
        <v>0.651740171213535</v>
      </c>
      <c r="T83" s="8">
        <v>2.0195238229100898</v>
      </c>
    </row>
    <row r="84" spans="1:20" x14ac:dyDescent="0.2">
      <c r="A84" s="4">
        <v>44810906</v>
      </c>
      <c r="K84" s="3" t="s">
        <v>260</v>
      </c>
      <c r="L84" s="8">
        <v>1.97096686150776</v>
      </c>
      <c r="M84" s="8">
        <v>4.4382295908298799</v>
      </c>
      <c r="N84" s="1" t="s">
        <v>645</v>
      </c>
      <c r="O84" s="8">
        <v>0.91601819191460299</v>
      </c>
      <c r="P84" s="8">
        <v>2.50005459593255</v>
      </c>
      <c r="R84" s="1" t="s">
        <v>759</v>
      </c>
      <c r="S84" s="8">
        <v>0.65228247542958595</v>
      </c>
      <c r="T84" s="8">
        <v>2.0148554074990499</v>
      </c>
    </row>
    <row r="85" spans="1:20" x14ac:dyDescent="0.2">
      <c r="A85" s="4">
        <v>44943634</v>
      </c>
      <c r="K85" s="3" t="s">
        <v>263</v>
      </c>
      <c r="L85" s="8">
        <v>2.3048143239328902</v>
      </c>
      <c r="M85" s="8">
        <v>5.0409287370635996</v>
      </c>
      <c r="N85" s="1" t="s">
        <v>646</v>
      </c>
      <c r="O85" s="8">
        <v>0.61425370961457004</v>
      </c>
      <c r="P85" s="8">
        <v>1.94674800296634</v>
      </c>
      <c r="R85" s="1" t="s">
        <v>752</v>
      </c>
      <c r="S85" s="8">
        <v>0.65407296668205706</v>
      </c>
      <c r="T85" s="8">
        <v>2.01622728107384</v>
      </c>
    </row>
    <row r="86" spans="1:20" x14ac:dyDescent="0.2">
      <c r="A86" s="4">
        <v>45432080</v>
      </c>
      <c r="K86" s="3" t="s">
        <v>266</v>
      </c>
      <c r="L86" s="8">
        <v>2.17522827108519</v>
      </c>
      <c r="M86" s="8">
        <v>4.78132287850742</v>
      </c>
      <c r="N86" s="1" t="s">
        <v>647</v>
      </c>
      <c r="O86" s="8">
        <v>1.13635813036825</v>
      </c>
      <c r="P86" s="8">
        <v>2.8438981973736301</v>
      </c>
      <c r="R86" s="1" t="s">
        <v>724</v>
      </c>
      <c r="S86" s="8">
        <v>0.65875120181153801</v>
      </c>
      <c r="T86" s="8">
        <v>2.0298331956640299</v>
      </c>
    </row>
    <row r="87" spans="1:20" x14ac:dyDescent="0.2">
      <c r="A87" s="4">
        <v>45821980</v>
      </c>
      <c r="K87" s="3" t="s">
        <v>269</v>
      </c>
      <c r="L87" s="8">
        <v>0.29195584115676998</v>
      </c>
      <c r="M87" s="8">
        <v>1.42150567992761</v>
      </c>
      <c r="N87" s="1" t="s">
        <v>648</v>
      </c>
      <c r="O87" s="8">
        <v>0.91123331940426699</v>
      </c>
      <c r="P87" s="8">
        <v>2.4731768535902701</v>
      </c>
      <c r="R87" s="1" t="s">
        <v>761</v>
      </c>
      <c r="S87" s="8">
        <v>0.65963420850597199</v>
      </c>
      <c r="T87" s="8">
        <v>2.0293822689670402</v>
      </c>
    </row>
    <row r="88" spans="1:20" x14ac:dyDescent="0.2">
      <c r="A88" s="4">
        <v>46177266</v>
      </c>
      <c r="K88" s="3" t="s">
        <v>272</v>
      </c>
      <c r="L88" s="8">
        <v>2.2491341194868499</v>
      </c>
      <c r="M88" s="8">
        <v>4.9376329242952801</v>
      </c>
      <c r="N88" s="1" t="s">
        <v>649</v>
      </c>
      <c r="O88" s="8">
        <v>1.0039698988257899</v>
      </c>
      <c r="P88" s="8">
        <v>2.6203517936810798</v>
      </c>
      <c r="R88" s="1" t="s">
        <v>717</v>
      </c>
      <c r="S88" s="8">
        <v>0.66011705959602296</v>
      </c>
      <c r="T88" s="8">
        <v>2.0471574483455699</v>
      </c>
    </row>
    <row r="89" spans="1:20" x14ac:dyDescent="0.2">
      <c r="A89" s="4">
        <v>46516832</v>
      </c>
      <c r="K89" s="3" t="s">
        <v>275</v>
      </c>
      <c r="L89" s="8">
        <v>2.5944944671135399</v>
      </c>
      <c r="M89" s="8">
        <v>5.6137194048181804</v>
      </c>
      <c r="N89" s="1" t="s">
        <v>650</v>
      </c>
      <c r="O89" s="8">
        <v>0.975638001986188</v>
      </c>
      <c r="P89" s="8">
        <v>2.5630968038191702</v>
      </c>
      <c r="R89" s="1" t="s">
        <v>585</v>
      </c>
      <c r="S89" s="8">
        <v>0.66016441763926303</v>
      </c>
      <c r="T89" s="8">
        <v>2.03974747080672</v>
      </c>
    </row>
    <row r="90" spans="1:20" x14ac:dyDescent="0.2">
      <c r="A90" s="4">
        <v>46574630</v>
      </c>
      <c r="K90" s="3" t="s">
        <v>278</v>
      </c>
      <c r="L90" s="8">
        <v>1.1108586177981199</v>
      </c>
      <c r="M90" s="8">
        <v>2.8020381855052898</v>
      </c>
      <c r="N90" s="1" t="s">
        <v>651</v>
      </c>
      <c r="O90" s="8">
        <v>1.1037972703746901</v>
      </c>
      <c r="P90" s="8">
        <v>2.8080205643975198</v>
      </c>
      <c r="R90" s="1" t="s">
        <v>830</v>
      </c>
      <c r="S90" s="8">
        <v>0.66131902770751505</v>
      </c>
      <c r="T90" s="8">
        <v>2.03299736170981</v>
      </c>
    </row>
    <row r="91" spans="1:20" x14ac:dyDescent="0.2">
      <c r="A91" s="4">
        <v>46676796</v>
      </c>
      <c r="K91" s="3" t="s">
        <v>281</v>
      </c>
      <c r="L91" s="8">
        <v>2.1025481501380301</v>
      </c>
      <c r="M91" s="8">
        <v>4.7074930851787</v>
      </c>
      <c r="N91" s="1" t="s">
        <v>652</v>
      </c>
      <c r="O91" s="8">
        <v>0.61959261632129103</v>
      </c>
      <c r="P91" s="8">
        <v>1.9561885745833101</v>
      </c>
      <c r="R91" s="3" t="s">
        <v>299</v>
      </c>
      <c r="S91" s="8">
        <v>0.66207561436236295</v>
      </c>
      <c r="T91" s="8">
        <v>2.0129820062480599</v>
      </c>
    </row>
    <row r="92" spans="1:20" x14ac:dyDescent="0.2">
      <c r="A92" s="4">
        <v>48184490</v>
      </c>
      <c r="K92" s="3" t="s">
        <v>284</v>
      </c>
      <c r="L92" s="8">
        <v>2.3033619181117202</v>
      </c>
      <c r="M92" s="8">
        <v>5.0388385182337103</v>
      </c>
      <c r="N92" s="1" t="s">
        <v>653</v>
      </c>
      <c r="O92" s="8">
        <v>1.63193384376469</v>
      </c>
      <c r="P92" s="8">
        <v>3.7965679277611901</v>
      </c>
      <c r="R92" s="1" t="s">
        <v>777</v>
      </c>
      <c r="S92" s="8">
        <v>0.66460261753168404</v>
      </c>
      <c r="T92" s="8">
        <v>2.0434986268262798</v>
      </c>
    </row>
    <row r="93" spans="1:20" x14ac:dyDescent="0.2">
      <c r="A93" s="4">
        <v>48598626</v>
      </c>
      <c r="K93" s="3" t="s">
        <v>287</v>
      </c>
      <c r="L93" s="8">
        <v>2.5890879479910698</v>
      </c>
      <c r="M93" s="8">
        <v>5.5650351714814601</v>
      </c>
      <c r="N93" s="1" t="s">
        <v>654</v>
      </c>
      <c r="O93" s="8">
        <v>0.77792570829763596</v>
      </c>
      <c r="P93" s="8">
        <v>2.2244447104720799</v>
      </c>
      <c r="R93" s="1" t="s">
        <v>597</v>
      </c>
      <c r="S93" s="8">
        <v>0.66479894574088405</v>
      </c>
      <c r="T93" s="8">
        <v>2.06080303429904</v>
      </c>
    </row>
    <row r="94" spans="1:20" x14ac:dyDescent="0.2">
      <c r="A94" s="4">
        <v>49405122</v>
      </c>
      <c r="K94" s="3" t="s">
        <v>290</v>
      </c>
      <c r="L94" s="8">
        <v>1.6571934481503401</v>
      </c>
      <c r="M94" s="8">
        <v>3.8451049706226499</v>
      </c>
      <c r="N94" s="1" t="s">
        <v>655</v>
      </c>
      <c r="O94" s="8">
        <v>0.89070476718892999</v>
      </c>
      <c r="P94" s="8">
        <v>2.4306581410743799</v>
      </c>
      <c r="R94" s="1" t="s">
        <v>828</v>
      </c>
      <c r="S94" s="8">
        <v>0.66597995118594799</v>
      </c>
      <c r="T94" s="8">
        <v>2.02878186770364</v>
      </c>
    </row>
    <row r="95" spans="1:20" x14ac:dyDescent="0.2">
      <c r="A95" s="4">
        <v>52319106</v>
      </c>
      <c r="K95" s="3" t="s">
        <v>293</v>
      </c>
      <c r="L95" s="8">
        <v>1.97277076805131</v>
      </c>
      <c r="M95" s="8">
        <v>4.4103802539076202</v>
      </c>
      <c r="N95" s="1" t="s">
        <v>656</v>
      </c>
      <c r="O95" s="8">
        <v>0.72667489019272602</v>
      </c>
      <c r="P95" s="8">
        <v>2.1594307819916101</v>
      </c>
      <c r="R95" s="1" t="s">
        <v>587</v>
      </c>
      <c r="S95" s="8">
        <v>0.66704175537743604</v>
      </c>
      <c r="T95" s="8">
        <v>2.0557611677632699</v>
      </c>
    </row>
    <row r="96" spans="1:20" x14ac:dyDescent="0.2">
      <c r="A96" s="4">
        <v>56395052</v>
      </c>
      <c r="K96" s="28" t="s">
        <v>296</v>
      </c>
      <c r="L96" s="8">
        <v>3.0222594559842002</v>
      </c>
      <c r="M96" s="8">
        <v>6.4542824711261897</v>
      </c>
      <c r="N96" s="1" t="s">
        <v>657</v>
      </c>
      <c r="O96" s="8">
        <v>0.77702499418094995</v>
      </c>
      <c r="P96" s="8">
        <v>2.2378154094351701</v>
      </c>
      <c r="R96" s="1" t="s">
        <v>835</v>
      </c>
      <c r="S96" s="8">
        <v>0.66983815378421696</v>
      </c>
      <c r="T96" s="8">
        <v>2.0311402465192598</v>
      </c>
    </row>
    <row r="97" spans="1:20" x14ac:dyDescent="0.2">
      <c r="A97" s="4">
        <v>58982710</v>
      </c>
      <c r="K97" s="3" t="s">
        <v>299</v>
      </c>
      <c r="L97" s="8">
        <v>0.66207561436236295</v>
      </c>
      <c r="M97" s="8">
        <v>2.0129820062480599</v>
      </c>
      <c r="N97" s="1" t="s">
        <v>658</v>
      </c>
      <c r="O97" s="8">
        <v>0.42222807010950703</v>
      </c>
      <c r="P97" s="8">
        <v>1.63796495170953</v>
      </c>
      <c r="R97" s="3" t="s">
        <v>50</v>
      </c>
      <c r="S97" s="8">
        <v>0.67040239913903898</v>
      </c>
      <c r="T97" s="8">
        <v>2.0272126386205902</v>
      </c>
    </row>
    <row r="98" spans="1:20" x14ac:dyDescent="0.2">
      <c r="A98" s="4">
        <v>60097588</v>
      </c>
      <c r="K98" s="3" t="s">
        <v>302</v>
      </c>
      <c r="L98" s="8">
        <v>2.7871743918388598</v>
      </c>
      <c r="M98" s="8">
        <v>5.9729642794094699</v>
      </c>
      <c r="N98" s="1" t="s">
        <v>659</v>
      </c>
      <c r="O98" s="8">
        <v>0.40602766159543702</v>
      </c>
      <c r="P98" s="8">
        <v>1.61232072414877</v>
      </c>
      <c r="R98" s="1" t="s">
        <v>671</v>
      </c>
      <c r="S98" s="8">
        <v>0.67081002179843596</v>
      </c>
      <c r="T98" s="8">
        <v>2.0916100520383898</v>
      </c>
    </row>
    <row r="99" spans="1:20" x14ac:dyDescent="0.2">
      <c r="A99" s="4">
        <v>60838488</v>
      </c>
      <c r="K99" s="3" t="s">
        <v>305</v>
      </c>
      <c r="L99" s="8">
        <v>1.3924463976396499</v>
      </c>
      <c r="M99" s="8">
        <v>3.32787281846104</v>
      </c>
      <c r="N99" s="1" t="s">
        <v>660</v>
      </c>
      <c r="O99" s="8">
        <v>0.73310118740238095</v>
      </c>
      <c r="P99" s="8">
        <v>2.2006421259481201</v>
      </c>
      <c r="R99" s="1" t="s">
        <v>832</v>
      </c>
      <c r="S99" s="8">
        <v>0.67607212283624196</v>
      </c>
      <c r="T99" s="8">
        <v>2.0526823812269801</v>
      </c>
    </row>
    <row r="100" spans="1:20" x14ac:dyDescent="0.2">
      <c r="A100" s="4">
        <v>61836946</v>
      </c>
      <c r="K100" s="3" t="s">
        <v>308</v>
      </c>
      <c r="L100" s="8">
        <v>3.61093052088387</v>
      </c>
      <c r="M100" s="8">
        <v>7.5456263032514999</v>
      </c>
      <c r="N100" s="1" t="s">
        <v>661</v>
      </c>
      <c r="O100" s="8">
        <v>0.58669200165227198</v>
      </c>
      <c r="P100" s="8">
        <v>1.9089254587948199</v>
      </c>
      <c r="R100" s="1" t="s">
        <v>662</v>
      </c>
      <c r="S100" s="8">
        <v>0.67713019861111601</v>
      </c>
      <c r="T100" s="8">
        <v>2.0669330008710101</v>
      </c>
    </row>
    <row r="101" spans="1:20" x14ac:dyDescent="0.2">
      <c r="A101" s="4">
        <v>62984446</v>
      </c>
      <c r="K101" s="3" t="s">
        <v>311</v>
      </c>
      <c r="L101" s="8">
        <v>2.7983429045627801</v>
      </c>
      <c r="M101" s="8">
        <v>5.9898181837713</v>
      </c>
      <c r="N101" s="1" t="s">
        <v>662</v>
      </c>
      <c r="O101" s="8">
        <v>0.67713019861111601</v>
      </c>
      <c r="P101" s="8">
        <v>2.0669330008710101</v>
      </c>
      <c r="R101" s="1" t="s">
        <v>713</v>
      </c>
      <c r="S101" s="8">
        <v>0.68413527659434104</v>
      </c>
      <c r="T101" s="8">
        <v>2.0732051075290099</v>
      </c>
    </row>
    <row r="102" spans="1:20" x14ac:dyDescent="0.2">
      <c r="A102" s="4">
        <v>66099684</v>
      </c>
      <c r="K102" s="3" t="s">
        <v>314</v>
      </c>
      <c r="L102" s="8">
        <v>1.88149426450132</v>
      </c>
      <c r="M102" s="8">
        <v>4.2541786511892097</v>
      </c>
      <c r="N102" s="1" t="s">
        <v>663</v>
      </c>
      <c r="O102" s="8">
        <v>0.43604541014236098</v>
      </c>
      <c r="P102" s="8">
        <v>1.6695496232567599</v>
      </c>
      <c r="R102" s="1" t="s">
        <v>872</v>
      </c>
      <c r="S102" s="8">
        <v>0.68594672613323704</v>
      </c>
      <c r="T102" s="8">
        <v>2.0778597325131698</v>
      </c>
    </row>
    <row r="103" spans="1:20" x14ac:dyDescent="0.2">
      <c r="A103" s="4">
        <v>78900780</v>
      </c>
      <c r="K103" s="1" t="s">
        <v>555</v>
      </c>
      <c r="L103" s="30">
        <f>AVERAGE(L2:L102)</f>
        <v>2.3597496882885549</v>
      </c>
      <c r="M103" s="30">
        <v>5.2906987306185798</v>
      </c>
      <c r="N103" s="1" t="s">
        <v>664</v>
      </c>
      <c r="O103" s="8">
        <v>0.647949833678098</v>
      </c>
      <c r="P103" s="8">
        <v>2.0145101172039701</v>
      </c>
      <c r="R103" s="1" t="s">
        <v>741</v>
      </c>
      <c r="S103" s="8">
        <v>0.68712917883950797</v>
      </c>
      <c r="T103" s="8">
        <v>2.0777912640009402</v>
      </c>
    </row>
    <row r="104" spans="1:20" x14ac:dyDescent="0.2">
      <c r="A104" s="27"/>
      <c r="N104" s="1" t="s">
        <v>665</v>
      </c>
      <c r="O104" s="8">
        <v>0.76972851702340095</v>
      </c>
      <c r="P104" s="8">
        <v>2.2214022340378299</v>
      </c>
      <c r="R104" s="1" t="s">
        <v>803</v>
      </c>
      <c r="S104" s="8">
        <v>0.68834456808072997</v>
      </c>
      <c r="T104" s="8">
        <v>2.0874468420279602</v>
      </c>
    </row>
    <row r="105" spans="1:20" x14ac:dyDescent="0.2">
      <c r="A105" s="27"/>
      <c r="N105" s="1" t="s">
        <v>666</v>
      </c>
      <c r="O105" s="8">
        <v>0.52374217399145695</v>
      </c>
      <c r="P105" s="8">
        <v>1.80113114922018</v>
      </c>
      <c r="R105" s="1" t="s">
        <v>866</v>
      </c>
      <c r="S105" s="8">
        <v>0.69419820799749898</v>
      </c>
      <c r="T105" s="8">
        <v>2.0647747014384801</v>
      </c>
    </row>
    <row r="106" spans="1:20" x14ac:dyDescent="0.2">
      <c r="A106" s="27"/>
      <c r="N106" s="1" t="s">
        <v>667</v>
      </c>
      <c r="O106" s="8">
        <v>1.43293161879428</v>
      </c>
      <c r="P106" s="8">
        <v>3.4304371079229998</v>
      </c>
      <c r="R106" s="1" t="s">
        <v>771</v>
      </c>
      <c r="S106" s="8">
        <v>0.69570900230844601</v>
      </c>
      <c r="T106" s="8">
        <v>2.08774068410594</v>
      </c>
    </row>
    <row r="107" spans="1:20" x14ac:dyDescent="0.2">
      <c r="A107" s="27"/>
      <c r="N107" s="1" t="s">
        <v>668</v>
      </c>
      <c r="O107" s="8">
        <v>0.63797170366568301</v>
      </c>
      <c r="P107" s="8">
        <v>2.0029903073612099</v>
      </c>
      <c r="R107" s="1" t="s">
        <v>796</v>
      </c>
      <c r="S107" s="8">
        <v>0.69627688261165199</v>
      </c>
      <c r="T107" s="8">
        <v>2.09193854043188</v>
      </c>
    </row>
    <row r="108" spans="1:20" x14ac:dyDescent="0.2">
      <c r="N108" s="1" t="s">
        <v>669</v>
      </c>
      <c r="O108" s="8">
        <v>3.0087101267276601</v>
      </c>
      <c r="P108" s="8">
        <v>6.4206771198070003</v>
      </c>
      <c r="R108" s="1" t="s">
        <v>623</v>
      </c>
      <c r="S108" s="8">
        <v>0.69725896762517903</v>
      </c>
      <c r="T108" s="8">
        <v>2.08654671646135</v>
      </c>
    </row>
    <row r="109" spans="1:20" x14ac:dyDescent="0.2">
      <c r="N109" s="1" t="s">
        <v>670</v>
      </c>
      <c r="O109" s="8">
        <v>0.41103895543986402</v>
      </c>
      <c r="P109" s="8">
        <v>1.6140218565829301</v>
      </c>
      <c r="R109" s="1" t="s">
        <v>595</v>
      </c>
      <c r="S109" s="8">
        <v>0.70150153592032605</v>
      </c>
      <c r="T109" s="8">
        <v>2.1024820874371102</v>
      </c>
    </row>
    <row r="110" spans="1:20" x14ac:dyDescent="0.2">
      <c r="N110" s="1" t="s">
        <v>671</v>
      </c>
      <c r="O110" s="8">
        <v>0.67081002179843596</v>
      </c>
      <c r="P110" s="8">
        <v>2.0916100520383898</v>
      </c>
      <c r="R110" s="1" t="s">
        <v>756</v>
      </c>
      <c r="S110" s="8">
        <v>0.70566347520468697</v>
      </c>
      <c r="T110" s="8">
        <v>2.1167182363881398</v>
      </c>
    </row>
    <row r="111" spans="1:20" x14ac:dyDescent="0.2">
      <c r="N111" s="1" t="s">
        <v>672</v>
      </c>
      <c r="O111" s="8">
        <v>1.0065145743670501</v>
      </c>
      <c r="P111" s="8">
        <v>2.6260359419947701</v>
      </c>
      <c r="R111" s="1" t="s">
        <v>844</v>
      </c>
      <c r="S111" s="8">
        <v>0.70596811880146504</v>
      </c>
      <c r="T111" s="8">
        <v>2.1059658771384901</v>
      </c>
    </row>
    <row r="112" spans="1:20" x14ac:dyDescent="0.2">
      <c r="N112" s="1" t="s">
        <v>673</v>
      </c>
      <c r="O112" s="8">
        <v>0.27869298658513098</v>
      </c>
      <c r="P112" s="8">
        <v>1.45588385273582</v>
      </c>
      <c r="R112" s="1" t="s">
        <v>819</v>
      </c>
      <c r="S112" s="8">
        <v>0.70996720237873001</v>
      </c>
      <c r="T112" s="8">
        <v>2.10763473858731</v>
      </c>
    </row>
    <row r="113" spans="14:20" x14ac:dyDescent="0.2">
      <c r="N113" s="31" t="s">
        <v>674</v>
      </c>
      <c r="O113" s="8">
        <v>1.5618459681607699</v>
      </c>
      <c r="P113" s="8">
        <v>3.68595657076987</v>
      </c>
      <c r="R113" s="1" t="s">
        <v>798</v>
      </c>
      <c r="S113" s="8">
        <v>0.71363702721878697</v>
      </c>
      <c r="T113" s="8">
        <v>2.1270720149483999</v>
      </c>
    </row>
    <row r="114" spans="14:20" x14ac:dyDescent="0.2">
      <c r="N114" s="1" t="s">
        <v>675</v>
      </c>
      <c r="O114" s="8">
        <v>1.7602906524989901</v>
      </c>
      <c r="P114" s="8">
        <v>4.04001480670932</v>
      </c>
      <c r="R114" s="1" t="s">
        <v>590</v>
      </c>
      <c r="S114" s="8">
        <v>0.71635812563617396</v>
      </c>
      <c r="T114" s="8">
        <v>2.1507079907464899</v>
      </c>
    </row>
    <row r="115" spans="14:20" x14ac:dyDescent="0.2">
      <c r="N115" s="1" t="s">
        <v>676</v>
      </c>
      <c r="O115" s="8">
        <v>1.8569994367266001</v>
      </c>
      <c r="P115" s="8">
        <v>4.21092476375191</v>
      </c>
      <c r="R115" s="1" t="s">
        <v>881</v>
      </c>
      <c r="S115" s="8">
        <v>0.716959494508704</v>
      </c>
      <c r="T115" s="8">
        <v>2.3264775416557901</v>
      </c>
    </row>
    <row r="116" spans="14:20" x14ac:dyDescent="0.2">
      <c r="N116" s="1" t="s">
        <v>677</v>
      </c>
      <c r="O116" s="8">
        <v>1.34534183698013</v>
      </c>
      <c r="P116" s="8">
        <v>3.2501491286417199</v>
      </c>
      <c r="R116" s="1" t="s">
        <v>815</v>
      </c>
      <c r="S116" s="8">
        <v>0.71769021737533401</v>
      </c>
      <c r="T116" s="8">
        <v>2.11887065875763</v>
      </c>
    </row>
    <row r="117" spans="14:20" x14ac:dyDescent="0.2">
      <c r="N117" s="1" t="s">
        <v>678</v>
      </c>
      <c r="O117" s="8">
        <v>1.92419405396058</v>
      </c>
      <c r="P117" s="8">
        <v>4.3656367093582604</v>
      </c>
      <c r="R117" s="1" t="s">
        <v>719</v>
      </c>
      <c r="S117" s="8">
        <v>0.71897479626729099</v>
      </c>
      <c r="T117" s="8">
        <v>2.1345682599770899</v>
      </c>
    </row>
    <row r="118" spans="14:20" x14ac:dyDescent="0.2">
      <c r="N118" s="1" t="s">
        <v>679</v>
      </c>
      <c r="O118" s="8">
        <v>0.80475770399452695</v>
      </c>
      <c r="P118" s="8">
        <v>2.28138350157124</v>
      </c>
      <c r="R118" s="1" t="s">
        <v>843</v>
      </c>
      <c r="S118" s="8">
        <v>0.72408278212798305</v>
      </c>
      <c r="T118" s="8">
        <v>2.1227020317347001</v>
      </c>
    </row>
    <row r="119" spans="14:20" x14ac:dyDescent="0.2">
      <c r="N119" s="1" t="s">
        <v>680</v>
      </c>
      <c r="O119" s="8">
        <v>0.77217845749224401</v>
      </c>
      <c r="P119" s="8">
        <v>2.2261682409515098</v>
      </c>
      <c r="R119" s="1" t="s">
        <v>656</v>
      </c>
      <c r="S119" s="8">
        <v>0.72667489019272602</v>
      </c>
      <c r="T119" s="8">
        <v>2.1594307819916101</v>
      </c>
    </row>
    <row r="120" spans="14:20" x14ac:dyDescent="0.2">
      <c r="N120" s="1" t="s">
        <v>681</v>
      </c>
      <c r="O120" s="8">
        <v>1.19037735381911</v>
      </c>
      <c r="P120" s="8">
        <v>2.9644606878995998</v>
      </c>
      <c r="R120" s="1" t="s">
        <v>709</v>
      </c>
      <c r="S120" s="8">
        <v>0.72691045658956299</v>
      </c>
      <c r="T120" s="8">
        <v>2.1446035507442698</v>
      </c>
    </row>
    <row r="121" spans="14:20" x14ac:dyDescent="0.2">
      <c r="N121" s="1" t="s">
        <v>682</v>
      </c>
      <c r="O121" s="8">
        <v>1.0106496772315301</v>
      </c>
      <c r="P121" s="8">
        <v>2.6496185064683102</v>
      </c>
      <c r="R121" s="1" t="s">
        <v>660</v>
      </c>
      <c r="S121" s="8">
        <v>0.73310118740238095</v>
      </c>
      <c r="T121" s="8">
        <v>2.2006421259481201</v>
      </c>
    </row>
    <row r="122" spans="14:20" x14ac:dyDescent="0.2">
      <c r="N122" s="1" t="s">
        <v>683</v>
      </c>
      <c r="O122" s="8">
        <v>0.87266981719855097</v>
      </c>
      <c r="P122" s="8">
        <v>2.3982970773094698</v>
      </c>
      <c r="R122" s="1" t="s">
        <v>641</v>
      </c>
      <c r="S122" s="8">
        <v>0.73616831586054599</v>
      </c>
      <c r="T122" s="8">
        <v>2.1671060925204002</v>
      </c>
    </row>
    <row r="123" spans="14:20" x14ac:dyDescent="0.2">
      <c r="N123" s="1" t="s">
        <v>684</v>
      </c>
      <c r="O123" s="8">
        <v>1.3720323763005799</v>
      </c>
      <c r="P123" s="8">
        <v>3.3051209894540801</v>
      </c>
      <c r="R123" s="1" t="s">
        <v>592</v>
      </c>
      <c r="S123" s="8">
        <v>0.73800354226666398</v>
      </c>
      <c r="T123" s="8">
        <v>2.1685858617804601</v>
      </c>
    </row>
    <row r="124" spans="14:20" x14ac:dyDescent="0.2">
      <c r="N124" s="1" t="s">
        <v>685</v>
      </c>
      <c r="O124" s="8">
        <v>1.3686670285717899</v>
      </c>
      <c r="P124" s="8">
        <v>3.2974244638463599</v>
      </c>
      <c r="R124" s="1" t="s">
        <v>695</v>
      </c>
      <c r="S124" s="8">
        <v>0.73831166601147302</v>
      </c>
      <c r="T124" s="8">
        <v>2.2427847781570098</v>
      </c>
    </row>
    <row r="125" spans="14:20" x14ac:dyDescent="0.2">
      <c r="N125" s="1" t="s">
        <v>686</v>
      </c>
      <c r="O125" s="8">
        <v>1.019798600443</v>
      </c>
      <c r="P125" s="8">
        <v>2.6608760993582101</v>
      </c>
      <c r="R125" s="1" t="s">
        <v>825</v>
      </c>
      <c r="S125" s="8">
        <v>0.73862369926208205</v>
      </c>
      <c r="T125" s="8">
        <v>2.1701321409624801</v>
      </c>
    </row>
    <row r="126" spans="14:20" x14ac:dyDescent="0.2">
      <c r="N126" s="1" t="s">
        <v>687</v>
      </c>
      <c r="O126" s="8">
        <v>1.3850441739500901</v>
      </c>
      <c r="P126" s="8">
        <v>3.3428230619358201</v>
      </c>
      <c r="R126" s="1" t="s">
        <v>842</v>
      </c>
      <c r="S126" s="8">
        <v>0.74463431821183901</v>
      </c>
      <c r="T126" s="8">
        <v>2.1625119870180698</v>
      </c>
    </row>
    <row r="127" spans="14:20" x14ac:dyDescent="0.2">
      <c r="N127" s="1" t="s">
        <v>688</v>
      </c>
      <c r="O127" s="8">
        <v>0.90875344791604096</v>
      </c>
      <c r="P127" s="8">
        <v>2.45583458778346</v>
      </c>
      <c r="R127" s="1" t="s">
        <v>848</v>
      </c>
      <c r="S127" s="8">
        <v>0.75032721855087303</v>
      </c>
      <c r="T127" s="8">
        <v>2.1752555696076499</v>
      </c>
    </row>
    <row r="128" spans="14:20" x14ac:dyDescent="0.2">
      <c r="N128" s="1" t="s">
        <v>689</v>
      </c>
      <c r="O128" s="8">
        <v>1.4119731186931499</v>
      </c>
      <c r="P128" s="8">
        <v>3.3816509530984198</v>
      </c>
      <c r="R128" s="1" t="s">
        <v>620</v>
      </c>
      <c r="S128" s="8">
        <v>0.75260665078718003</v>
      </c>
      <c r="T128" s="8">
        <v>2.27509837135513</v>
      </c>
    </row>
    <row r="129" spans="14:20" x14ac:dyDescent="0.2">
      <c r="N129" s="1" t="s">
        <v>690</v>
      </c>
      <c r="O129" s="8">
        <v>1.48116092568061</v>
      </c>
      <c r="P129" s="8">
        <v>3.49926682725558</v>
      </c>
      <c r="R129" s="1" t="s">
        <v>838</v>
      </c>
      <c r="S129" s="8">
        <v>0.75315723112213195</v>
      </c>
      <c r="T129" s="8">
        <v>2.24186592436063</v>
      </c>
    </row>
    <row r="130" spans="14:20" x14ac:dyDescent="0.2">
      <c r="N130" s="1" t="s">
        <v>691</v>
      </c>
      <c r="O130" s="8">
        <v>0.88358261722574305</v>
      </c>
      <c r="P130" s="8">
        <v>2.4097011617857702</v>
      </c>
      <c r="R130" s="1" t="s">
        <v>873</v>
      </c>
      <c r="S130" s="8">
        <v>0.75437332719980299</v>
      </c>
      <c r="T130" s="8">
        <v>2.2552547237187599</v>
      </c>
    </row>
    <row r="131" spans="14:20" x14ac:dyDescent="0.2">
      <c r="N131" s="1" t="s">
        <v>692</v>
      </c>
      <c r="O131" s="8">
        <v>0.95449931408319499</v>
      </c>
      <c r="P131" s="8">
        <v>2.5395244337935301</v>
      </c>
      <c r="R131" s="1" t="s">
        <v>801</v>
      </c>
      <c r="S131" s="8">
        <v>0.75501804676173301</v>
      </c>
      <c r="T131" s="8">
        <v>2.2544659314254698</v>
      </c>
    </row>
    <row r="132" spans="14:20" x14ac:dyDescent="0.2">
      <c r="N132" s="1" t="s">
        <v>693</v>
      </c>
      <c r="O132" s="8">
        <v>1.05388572920739</v>
      </c>
      <c r="P132" s="8">
        <v>2.7250427634190202</v>
      </c>
      <c r="R132" s="1" t="s">
        <v>780</v>
      </c>
      <c r="S132" s="8">
        <v>0.758337311382002</v>
      </c>
      <c r="T132" s="8">
        <v>2.2061630453367398</v>
      </c>
    </row>
    <row r="133" spans="14:20" x14ac:dyDescent="0.2">
      <c r="N133" s="1" t="s">
        <v>694</v>
      </c>
      <c r="O133" s="8">
        <v>0.62263870179012903</v>
      </c>
      <c r="P133" s="8">
        <v>1.9863135319423699</v>
      </c>
      <c r="R133" s="1" t="s">
        <v>879</v>
      </c>
      <c r="S133" s="8">
        <v>0.76583548228154397</v>
      </c>
      <c r="T133" s="8">
        <v>2.2143168527956498</v>
      </c>
    </row>
    <row r="134" spans="14:20" x14ac:dyDescent="0.2">
      <c r="N134" s="1" t="s">
        <v>695</v>
      </c>
      <c r="O134" s="8">
        <v>0.73831166601147302</v>
      </c>
      <c r="P134" s="8">
        <v>2.2427847781570098</v>
      </c>
      <c r="R134" s="1" t="s">
        <v>725</v>
      </c>
      <c r="S134" s="8">
        <v>0.76724260237512198</v>
      </c>
      <c r="T134" s="8">
        <v>2.21240753323102</v>
      </c>
    </row>
    <row r="135" spans="14:20" x14ac:dyDescent="0.2">
      <c r="N135" s="1" t="s">
        <v>696</v>
      </c>
      <c r="O135" s="8">
        <v>0.88460066327466602</v>
      </c>
      <c r="P135" s="8">
        <v>2.55922361754808</v>
      </c>
      <c r="R135" s="1" t="s">
        <v>827</v>
      </c>
      <c r="S135" s="8">
        <v>0.76811020762886795</v>
      </c>
      <c r="T135" s="8">
        <v>2.2086054764610501</v>
      </c>
    </row>
    <row r="136" spans="14:20" x14ac:dyDescent="0.2">
      <c r="N136" s="1" t="s">
        <v>697</v>
      </c>
      <c r="O136" s="8">
        <v>1.3146288037785001</v>
      </c>
      <c r="P136" s="8">
        <v>3.20462166054824</v>
      </c>
      <c r="R136" s="1" t="s">
        <v>665</v>
      </c>
      <c r="S136" s="8">
        <v>0.76972851702340095</v>
      </c>
      <c r="T136" s="8">
        <v>2.2214022340378299</v>
      </c>
    </row>
    <row r="137" spans="14:20" x14ac:dyDescent="0.2">
      <c r="N137" s="1" t="s">
        <v>698</v>
      </c>
      <c r="O137" s="8">
        <v>1.241749658711</v>
      </c>
      <c r="P137" s="8">
        <v>3.0745313775039298</v>
      </c>
      <c r="R137" s="1" t="s">
        <v>625</v>
      </c>
      <c r="S137" s="8">
        <v>0.77167032677476899</v>
      </c>
      <c r="T137" s="8">
        <v>2.2198417486475202</v>
      </c>
    </row>
    <row r="138" spans="14:20" x14ac:dyDescent="0.2">
      <c r="N138" s="1" t="s">
        <v>699</v>
      </c>
      <c r="O138" s="8">
        <v>1.0602862195838201</v>
      </c>
      <c r="P138" s="8">
        <v>2.72922177043468</v>
      </c>
      <c r="R138" s="1" t="s">
        <v>680</v>
      </c>
      <c r="S138" s="8">
        <v>0.77217845749224401</v>
      </c>
      <c r="T138" s="8">
        <v>2.2261682409515098</v>
      </c>
    </row>
    <row r="139" spans="14:20" x14ac:dyDescent="0.2">
      <c r="N139" s="1" t="s">
        <v>700</v>
      </c>
      <c r="O139" s="8">
        <v>1.2427707365632701</v>
      </c>
      <c r="P139" s="8">
        <v>3.0696912196503301</v>
      </c>
      <c r="R139" s="1" t="s">
        <v>813</v>
      </c>
      <c r="S139" s="8">
        <v>0.77234708618259296</v>
      </c>
      <c r="T139" s="8">
        <v>2.21003682806783</v>
      </c>
    </row>
    <row r="140" spans="14:20" x14ac:dyDescent="0.2">
      <c r="N140" s="1" t="s">
        <v>701</v>
      </c>
      <c r="O140" s="8">
        <v>1.0210071301574299</v>
      </c>
      <c r="P140" s="8">
        <v>2.6615766892877599</v>
      </c>
      <c r="R140" s="1" t="s">
        <v>739</v>
      </c>
      <c r="S140" s="8">
        <v>0.77368676326951002</v>
      </c>
      <c r="T140" s="8">
        <v>2.2202523080151102</v>
      </c>
    </row>
    <row r="141" spans="14:20" x14ac:dyDescent="0.2">
      <c r="N141" s="1" t="s">
        <v>702</v>
      </c>
      <c r="O141" s="8">
        <v>0.82765734936192104</v>
      </c>
      <c r="P141" s="8">
        <v>2.30997577327985</v>
      </c>
      <c r="R141" s="1" t="s">
        <v>846</v>
      </c>
      <c r="S141" s="8">
        <v>0.77554362412992695</v>
      </c>
      <c r="T141" s="8">
        <v>2.2958576592902702</v>
      </c>
    </row>
    <row r="142" spans="14:20" x14ac:dyDescent="0.2">
      <c r="N142" s="1" t="s">
        <v>703</v>
      </c>
      <c r="O142" s="8">
        <v>0.81384331860905201</v>
      </c>
      <c r="P142" s="8">
        <v>2.2984325799219101</v>
      </c>
      <c r="R142" s="1" t="s">
        <v>822</v>
      </c>
      <c r="S142" s="8">
        <v>0.77569321204811803</v>
      </c>
      <c r="T142" s="8">
        <v>2.2198689136107501</v>
      </c>
    </row>
    <row r="143" spans="14:20" x14ac:dyDescent="0.2">
      <c r="N143" s="1" t="s">
        <v>704</v>
      </c>
      <c r="O143" s="8">
        <v>1.49257184096016</v>
      </c>
      <c r="P143" s="8">
        <v>3.52379670763432</v>
      </c>
      <c r="R143" s="1" t="s">
        <v>657</v>
      </c>
      <c r="S143" s="8">
        <v>0.77702499418094995</v>
      </c>
      <c r="T143" s="8">
        <v>2.2378154094351701</v>
      </c>
    </row>
    <row r="144" spans="14:20" x14ac:dyDescent="0.2">
      <c r="N144" s="1" t="s">
        <v>705</v>
      </c>
      <c r="O144" s="8">
        <v>0.99721971132963605</v>
      </c>
      <c r="P144" s="8">
        <v>2.62588964883959</v>
      </c>
      <c r="R144" s="1" t="s">
        <v>654</v>
      </c>
      <c r="S144" s="8">
        <v>0.77792570829763596</v>
      </c>
      <c r="T144" s="8">
        <v>2.2244447104720799</v>
      </c>
    </row>
    <row r="145" spans="14:20" x14ac:dyDescent="0.2">
      <c r="N145" s="1" t="s">
        <v>706</v>
      </c>
      <c r="O145" s="8">
        <v>0.91466754571819298</v>
      </c>
      <c r="P145" s="8">
        <v>2.4779017514124799</v>
      </c>
      <c r="R145" s="1" t="s">
        <v>824</v>
      </c>
      <c r="S145" s="8">
        <v>0.78094069004121902</v>
      </c>
      <c r="T145" s="8">
        <v>2.2219670280552801</v>
      </c>
    </row>
    <row r="146" spans="14:20" x14ac:dyDescent="0.2">
      <c r="N146" s="1" t="s">
        <v>707</v>
      </c>
      <c r="O146" s="8">
        <v>0.62040116421964697</v>
      </c>
      <c r="P146" s="8">
        <v>2.0283224229339498</v>
      </c>
      <c r="R146" s="1" t="s">
        <v>565</v>
      </c>
      <c r="S146" s="8">
        <v>0.78152056027835504</v>
      </c>
      <c r="T146" s="8">
        <v>2.3423654081539702</v>
      </c>
    </row>
    <row r="147" spans="14:20" x14ac:dyDescent="0.2">
      <c r="N147" s="1" t="s">
        <v>708</v>
      </c>
      <c r="O147" s="8">
        <v>1.00774746803201</v>
      </c>
      <c r="P147" s="8">
        <v>2.6389337278976202</v>
      </c>
      <c r="R147" s="1" t="s">
        <v>808</v>
      </c>
      <c r="S147" s="8">
        <v>0.78376401833397102</v>
      </c>
      <c r="T147" s="8">
        <v>2.2268747290993698</v>
      </c>
    </row>
    <row r="148" spans="14:20" x14ac:dyDescent="0.2">
      <c r="N148" s="1" t="s">
        <v>709</v>
      </c>
      <c r="O148" s="8">
        <v>0.72691045658956299</v>
      </c>
      <c r="P148" s="8">
        <v>2.1446035507442698</v>
      </c>
      <c r="R148" s="1" t="s">
        <v>748</v>
      </c>
      <c r="S148" s="8">
        <v>0.78453768881821295</v>
      </c>
      <c r="T148" s="8">
        <v>2.2459591513418302</v>
      </c>
    </row>
    <row r="149" spans="14:20" x14ac:dyDescent="0.2">
      <c r="N149" s="1" t="s">
        <v>710</v>
      </c>
      <c r="O149" s="8">
        <v>0.91994252461540504</v>
      </c>
      <c r="P149" s="8">
        <v>2.4675996205492501</v>
      </c>
      <c r="R149" s="1" t="s">
        <v>613</v>
      </c>
      <c r="S149" s="8">
        <v>0.78856395785222699</v>
      </c>
      <c r="T149" s="8">
        <v>2.2563044476045802</v>
      </c>
    </row>
    <row r="150" spans="14:20" x14ac:dyDescent="0.2">
      <c r="N150" s="1" t="s">
        <v>711</v>
      </c>
      <c r="O150" s="8">
        <v>1.05135319255964</v>
      </c>
      <c r="P150" s="8">
        <v>2.7070887999037301</v>
      </c>
      <c r="R150" s="1" t="s">
        <v>831</v>
      </c>
      <c r="S150" s="8">
        <v>0.789839545026222</v>
      </c>
      <c r="T150" s="8">
        <v>2.2387675014046602</v>
      </c>
    </row>
    <row r="151" spans="14:20" x14ac:dyDescent="0.2">
      <c r="N151" s="1" t="s">
        <v>712</v>
      </c>
      <c r="O151" s="8">
        <v>0.63874822486218996</v>
      </c>
      <c r="P151" s="8">
        <v>2.00005720626682</v>
      </c>
      <c r="R151" s="1" t="s">
        <v>851</v>
      </c>
      <c r="S151" s="8">
        <v>0.79119727711195498</v>
      </c>
      <c r="T151" s="8">
        <v>2.2505383401383101</v>
      </c>
    </row>
    <row r="152" spans="14:20" x14ac:dyDescent="0.2">
      <c r="N152" s="1" t="s">
        <v>713</v>
      </c>
      <c r="O152" s="8">
        <v>0.68413527659434104</v>
      </c>
      <c r="P152" s="8">
        <v>2.0732051075290099</v>
      </c>
      <c r="R152" s="1" t="s">
        <v>776</v>
      </c>
      <c r="S152" s="8">
        <v>0.79144682981570702</v>
      </c>
      <c r="T152" s="8">
        <v>2.2503804608101601</v>
      </c>
    </row>
    <row r="153" spans="14:20" x14ac:dyDescent="0.2">
      <c r="N153" s="1" t="s">
        <v>714</v>
      </c>
      <c r="O153" s="8">
        <v>1.01761786097996</v>
      </c>
      <c r="P153" s="8">
        <v>2.6711156715181201</v>
      </c>
      <c r="R153" s="1" t="s">
        <v>876</v>
      </c>
      <c r="S153" s="8">
        <v>0.79484759969065799</v>
      </c>
      <c r="T153" s="8">
        <v>2.26185395669809</v>
      </c>
    </row>
    <row r="154" spans="14:20" x14ac:dyDescent="0.2">
      <c r="N154" s="1" t="s">
        <v>715</v>
      </c>
      <c r="O154" s="8">
        <v>0.91518427092256405</v>
      </c>
      <c r="P154" s="8">
        <v>2.4818037327336699</v>
      </c>
      <c r="R154" s="1" t="s">
        <v>679</v>
      </c>
      <c r="S154" s="8">
        <v>0.80475770399452695</v>
      </c>
      <c r="T154" s="8">
        <v>2.28138350157124</v>
      </c>
    </row>
    <row r="155" spans="14:20" x14ac:dyDescent="0.2">
      <c r="N155" s="1" t="s">
        <v>716</v>
      </c>
      <c r="O155" s="8">
        <v>0.437225280850913</v>
      </c>
      <c r="P155" s="8">
        <v>1.6768616549809501</v>
      </c>
      <c r="R155" s="1" t="s">
        <v>818</v>
      </c>
      <c r="S155" s="8">
        <v>0.80511440083963304</v>
      </c>
      <c r="T155" s="8">
        <v>2.2293414278997998</v>
      </c>
    </row>
    <row r="156" spans="14:20" x14ac:dyDescent="0.2">
      <c r="N156" s="1" t="s">
        <v>717</v>
      </c>
      <c r="O156" s="8">
        <v>0.66011705959602296</v>
      </c>
      <c r="P156" s="8">
        <v>2.0471574483455699</v>
      </c>
      <c r="R156" s="1" t="s">
        <v>878</v>
      </c>
      <c r="S156" s="8">
        <v>0.80657841542715003</v>
      </c>
      <c r="T156" s="8">
        <v>2.2751490668335999</v>
      </c>
    </row>
    <row r="157" spans="14:20" x14ac:dyDescent="0.2">
      <c r="N157" s="1" t="s">
        <v>718</v>
      </c>
      <c r="O157" s="8">
        <v>0.98156460962627301</v>
      </c>
      <c r="P157" s="8">
        <v>2.5934914058965699</v>
      </c>
      <c r="R157" s="1" t="s">
        <v>633</v>
      </c>
      <c r="S157" s="8">
        <v>0.80788613153126299</v>
      </c>
      <c r="T157" s="8">
        <v>2.2942877064623102</v>
      </c>
    </row>
    <row r="158" spans="14:20" x14ac:dyDescent="0.2">
      <c r="N158" s="1" t="s">
        <v>719</v>
      </c>
      <c r="O158" s="8">
        <v>0.71897479626729099</v>
      </c>
      <c r="P158" s="8">
        <v>2.1345682599770899</v>
      </c>
      <c r="R158" s="1" t="s">
        <v>839</v>
      </c>
      <c r="S158" s="8">
        <v>0.80985095582058098</v>
      </c>
      <c r="T158" s="8">
        <v>2.30553940865396</v>
      </c>
    </row>
    <row r="159" spans="14:20" x14ac:dyDescent="0.2">
      <c r="N159" s="1" t="s">
        <v>720</v>
      </c>
      <c r="O159" s="8">
        <v>0.52181834037625296</v>
      </c>
      <c r="P159" s="8">
        <v>1.7999069667313099</v>
      </c>
      <c r="R159" s="1" t="s">
        <v>855</v>
      </c>
      <c r="S159" s="8">
        <v>0.81062777493907401</v>
      </c>
      <c r="T159" s="8">
        <v>2.2785883997682501</v>
      </c>
    </row>
    <row r="160" spans="14:20" x14ac:dyDescent="0.2">
      <c r="N160" s="1" t="s">
        <v>721</v>
      </c>
      <c r="O160" s="8">
        <v>0.58991858453130297</v>
      </c>
      <c r="P160" s="8">
        <v>1.9150536198777399</v>
      </c>
      <c r="R160" s="1" t="s">
        <v>703</v>
      </c>
      <c r="S160" s="8">
        <v>0.81384331860905201</v>
      </c>
      <c r="T160" s="8">
        <v>2.2984325799219101</v>
      </c>
    </row>
    <row r="161" spans="14:20" x14ac:dyDescent="0.2">
      <c r="N161" s="1" t="s">
        <v>722</v>
      </c>
      <c r="O161" s="8">
        <v>0.89893049917668499</v>
      </c>
      <c r="P161" s="8">
        <v>2.46440155936941</v>
      </c>
      <c r="R161" s="1" t="s">
        <v>789</v>
      </c>
      <c r="S161" s="8">
        <v>0.821005708598052</v>
      </c>
      <c r="T161" s="8">
        <v>2.30221185965843</v>
      </c>
    </row>
    <row r="162" spans="14:20" x14ac:dyDescent="0.2">
      <c r="N162" s="1" t="s">
        <v>723</v>
      </c>
      <c r="O162" s="8">
        <v>0.54589379652432501</v>
      </c>
      <c r="P162" s="8">
        <v>1.8299612365150699</v>
      </c>
      <c r="R162" s="1" t="s">
        <v>611</v>
      </c>
      <c r="S162" s="8">
        <v>0.82122057520107095</v>
      </c>
      <c r="T162" s="8">
        <v>2.31053514338759</v>
      </c>
    </row>
    <row r="163" spans="14:20" x14ac:dyDescent="0.2">
      <c r="N163" s="1" t="s">
        <v>724</v>
      </c>
      <c r="O163" s="8">
        <v>0.65875120181153801</v>
      </c>
      <c r="P163" s="8">
        <v>2.0298331956640299</v>
      </c>
      <c r="R163" s="1" t="s">
        <v>702</v>
      </c>
      <c r="S163" s="8">
        <v>0.82765734936192104</v>
      </c>
      <c r="T163" s="8">
        <v>2.30997577327985</v>
      </c>
    </row>
    <row r="164" spans="14:20" x14ac:dyDescent="0.2">
      <c r="N164" s="1" t="s">
        <v>725</v>
      </c>
      <c r="O164" s="8">
        <v>0.76724260237512198</v>
      </c>
      <c r="P164" s="8">
        <v>2.21240753323102</v>
      </c>
      <c r="R164" s="1" t="s">
        <v>877</v>
      </c>
      <c r="S164" s="8">
        <v>0.83637524690988296</v>
      </c>
      <c r="T164" s="8">
        <v>2.32853125605721</v>
      </c>
    </row>
    <row r="165" spans="14:20" x14ac:dyDescent="0.2">
      <c r="N165" s="1" t="s">
        <v>726</v>
      </c>
      <c r="O165" s="8">
        <v>0.40115167143888197</v>
      </c>
      <c r="P165" s="8">
        <v>1.5993619718049801</v>
      </c>
      <c r="R165" s="1" t="s">
        <v>601</v>
      </c>
      <c r="S165" s="8">
        <v>0.838597883958623</v>
      </c>
      <c r="T165" s="8">
        <v>2.3460314228689998</v>
      </c>
    </row>
    <row r="166" spans="14:20" x14ac:dyDescent="0.2">
      <c r="N166" s="1" t="s">
        <v>727</v>
      </c>
      <c r="O166" s="8">
        <v>0.87995359612753998</v>
      </c>
      <c r="P166" s="8">
        <v>2.40390108662847</v>
      </c>
      <c r="R166" s="1" t="s">
        <v>608</v>
      </c>
      <c r="S166" s="8">
        <v>0.84776562157979096</v>
      </c>
      <c r="T166" s="8">
        <v>2.3566124618725501</v>
      </c>
    </row>
    <row r="167" spans="14:20" x14ac:dyDescent="0.2">
      <c r="N167" s="1" t="s">
        <v>728</v>
      </c>
      <c r="O167" s="8">
        <v>1.9162814505293699</v>
      </c>
      <c r="P167" s="8">
        <v>4.2934836298926902</v>
      </c>
      <c r="R167" s="1" t="s">
        <v>744</v>
      </c>
      <c r="S167" s="8">
        <v>0.85646335676166596</v>
      </c>
      <c r="T167" s="8">
        <v>2.3529440947146298</v>
      </c>
    </row>
    <row r="168" spans="14:20" x14ac:dyDescent="0.2">
      <c r="N168" s="31" t="s">
        <v>729</v>
      </c>
      <c r="O168" s="8">
        <v>1.0758271306885501</v>
      </c>
      <c r="P168" s="8">
        <v>2.7530266695099699</v>
      </c>
      <c r="R168" s="1" t="s">
        <v>849</v>
      </c>
      <c r="S168" s="8">
        <v>0.85822536863838605</v>
      </c>
      <c r="T168" s="8">
        <v>2.3705883109185102</v>
      </c>
    </row>
    <row r="169" spans="14:20" x14ac:dyDescent="0.2">
      <c r="N169" s="1" t="s">
        <v>730</v>
      </c>
      <c r="O169" s="8">
        <v>0.59424640986394195</v>
      </c>
      <c r="P169" s="8">
        <v>1.9218390586467999</v>
      </c>
      <c r="R169" s="1" t="s">
        <v>628</v>
      </c>
      <c r="S169" s="8">
        <v>0.85849159771750605</v>
      </c>
      <c r="T169" s="8">
        <v>2.36819670671865</v>
      </c>
    </row>
    <row r="170" spans="14:20" x14ac:dyDescent="0.2">
      <c r="N170" s="1" t="s">
        <v>731</v>
      </c>
      <c r="O170" s="8">
        <v>1.49232475050045</v>
      </c>
      <c r="P170" s="8">
        <v>3.5374680317332201</v>
      </c>
      <c r="R170" s="31" t="s">
        <v>814</v>
      </c>
      <c r="S170" s="8">
        <v>0.86006579263113903</v>
      </c>
      <c r="T170" s="8">
        <v>2.5702988420567099</v>
      </c>
    </row>
    <row r="171" spans="14:20" x14ac:dyDescent="0.2">
      <c r="N171" s="1" t="s">
        <v>732</v>
      </c>
      <c r="O171" s="8">
        <v>1.73783690410884</v>
      </c>
      <c r="P171" s="8">
        <v>4.0001183730324197</v>
      </c>
      <c r="R171" s="1" t="s">
        <v>782</v>
      </c>
      <c r="S171" s="8">
        <v>0.86080427609430299</v>
      </c>
      <c r="T171" s="8">
        <v>2.3745475738620501</v>
      </c>
    </row>
    <row r="172" spans="14:20" x14ac:dyDescent="0.2">
      <c r="N172" s="1" t="s">
        <v>733</v>
      </c>
      <c r="O172" s="8">
        <v>1.2001361746747401</v>
      </c>
      <c r="P172" s="8">
        <v>2.9914198742757199</v>
      </c>
      <c r="R172" s="1" t="s">
        <v>847</v>
      </c>
      <c r="S172" s="8">
        <v>0.86559508515506001</v>
      </c>
      <c r="T172" s="8">
        <v>2.3749620370182698</v>
      </c>
    </row>
    <row r="173" spans="14:20" x14ac:dyDescent="0.2">
      <c r="N173" s="1" t="s">
        <v>734</v>
      </c>
      <c r="O173" s="8">
        <v>0.21184374220931601</v>
      </c>
      <c r="P173" s="8">
        <v>1.30807888122514</v>
      </c>
      <c r="R173" s="1" t="s">
        <v>864</v>
      </c>
      <c r="S173" s="8">
        <v>0.86717447765191902</v>
      </c>
      <c r="T173" s="8">
        <v>2.3915191344497702</v>
      </c>
    </row>
    <row r="174" spans="14:20" x14ac:dyDescent="0.2">
      <c r="N174" s="1" t="s">
        <v>735</v>
      </c>
      <c r="O174" s="8">
        <v>1.3216054155294401</v>
      </c>
      <c r="P174" s="8">
        <v>3.2309012733065701</v>
      </c>
      <c r="R174" s="1" t="s">
        <v>783</v>
      </c>
      <c r="S174" s="8">
        <v>0.86850129732570602</v>
      </c>
      <c r="T174" s="8">
        <v>2.40041984482224</v>
      </c>
    </row>
    <row r="175" spans="14:20" x14ac:dyDescent="0.2">
      <c r="N175" s="1" t="s">
        <v>736</v>
      </c>
      <c r="O175" s="8">
        <v>0.61327690835053394</v>
      </c>
      <c r="P175" s="8">
        <v>1.9547321639722299</v>
      </c>
      <c r="R175" s="1" t="s">
        <v>887</v>
      </c>
      <c r="S175" s="8">
        <v>0.87177705207154998</v>
      </c>
      <c r="T175" s="8">
        <v>2.4068360977320502</v>
      </c>
    </row>
    <row r="176" spans="14:20" x14ac:dyDescent="0.2">
      <c r="N176" s="1" t="s">
        <v>737</v>
      </c>
      <c r="O176" s="8">
        <v>0.61340363799474296</v>
      </c>
      <c r="P176" s="8">
        <v>1.95763085682175</v>
      </c>
      <c r="R176" s="1" t="s">
        <v>683</v>
      </c>
      <c r="S176" s="8">
        <v>0.87266981719855097</v>
      </c>
      <c r="T176" s="8">
        <v>2.3982970773094698</v>
      </c>
    </row>
    <row r="177" spans="14:20" x14ac:dyDescent="0.2">
      <c r="N177" s="1" t="s">
        <v>738</v>
      </c>
      <c r="O177" s="8">
        <v>0.52899529791337396</v>
      </c>
      <c r="P177" s="8">
        <v>1.8078160262971801</v>
      </c>
      <c r="R177" s="1" t="s">
        <v>634</v>
      </c>
      <c r="S177" s="8">
        <v>0.872975189537881</v>
      </c>
      <c r="T177" s="8">
        <v>2.39802727298316</v>
      </c>
    </row>
    <row r="178" spans="14:20" x14ac:dyDescent="0.2">
      <c r="N178" s="1" t="s">
        <v>739</v>
      </c>
      <c r="O178" s="8">
        <v>0.77368676326951002</v>
      </c>
      <c r="P178" s="8">
        <v>2.2202523080151102</v>
      </c>
      <c r="R178" s="1" t="s">
        <v>582</v>
      </c>
      <c r="S178" s="8">
        <v>0.87562825202383998</v>
      </c>
      <c r="T178" s="8">
        <v>2.4110314038156799</v>
      </c>
    </row>
    <row r="179" spans="14:20" x14ac:dyDescent="0.2">
      <c r="N179" s="1" t="s">
        <v>740</v>
      </c>
      <c r="O179" s="8">
        <v>0.43461990645896098</v>
      </c>
      <c r="P179" s="8">
        <v>1.6484741998486301</v>
      </c>
      <c r="R179" s="1" t="s">
        <v>580</v>
      </c>
      <c r="S179" s="8">
        <v>0.87612746842404099</v>
      </c>
      <c r="T179" s="8">
        <v>2.4137972739049598</v>
      </c>
    </row>
    <row r="180" spans="14:20" x14ac:dyDescent="0.2">
      <c r="N180" s="1" t="s">
        <v>741</v>
      </c>
      <c r="O180" s="8">
        <v>0.68712917883950797</v>
      </c>
      <c r="P180" s="8">
        <v>2.0777912640009402</v>
      </c>
      <c r="R180" s="1" t="s">
        <v>617</v>
      </c>
      <c r="S180" s="8">
        <v>0.87811621270129303</v>
      </c>
      <c r="T180" s="8">
        <v>2.4141847703871702</v>
      </c>
    </row>
    <row r="181" spans="14:20" x14ac:dyDescent="0.2">
      <c r="N181" s="1" t="s">
        <v>742</v>
      </c>
      <c r="O181" s="8">
        <v>0.93238436526380197</v>
      </c>
      <c r="P181" s="8">
        <v>2.4975035972897301</v>
      </c>
      <c r="R181" s="1" t="s">
        <v>727</v>
      </c>
      <c r="S181" s="8">
        <v>0.87995359612753998</v>
      </c>
      <c r="T181" s="8">
        <v>2.40390108662847</v>
      </c>
    </row>
    <row r="182" spans="14:20" x14ac:dyDescent="0.2">
      <c r="N182" s="1" t="s">
        <v>743</v>
      </c>
      <c r="O182" s="8">
        <v>1.03014454536999</v>
      </c>
      <c r="P182" s="8">
        <v>2.6806356056370801</v>
      </c>
      <c r="R182" s="1" t="s">
        <v>791</v>
      </c>
      <c r="S182" s="8">
        <v>0.88050700819029104</v>
      </c>
      <c r="T182" s="8">
        <v>2.4154184964756502</v>
      </c>
    </row>
    <row r="183" spans="14:20" x14ac:dyDescent="0.2">
      <c r="N183" s="1" t="s">
        <v>744</v>
      </c>
      <c r="O183" s="8">
        <v>0.85646335676166596</v>
      </c>
      <c r="P183" s="8">
        <v>2.3529440947146298</v>
      </c>
      <c r="R183" s="1" t="s">
        <v>799</v>
      </c>
      <c r="S183" s="8">
        <v>0.881784153616467</v>
      </c>
      <c r="T183" s="8">
        <v>2.4070274177196498</v>
      </c>
    </row>
    <row r="184" spans="14:20" x14ac:dyDescent="0.2">
      <c r="N184" s="1" t="s">
        <v>745</v>
      </c>
      <c r="O184" s="8">
        <v>0.544218414466068</v>
      </c>
      <c r="P184" s="8">
        <v>1.8243902721544101</v>
      </c>
      <c r="R184" s="1" t="s">
        <v>588</v>
      </c>
      <c r="S184" s="8">
        <v>0.88222506184926197</v>
      </c>
      <c r="T184" s="8">
        <v>2.4113779256492598</v>
      </c>
    </row>
    <row r="185" spans="14:20" x14ac:dyDescent="0.2">
      <c r="N185" s="1" t="s">
        <v>746</v>
      </c>
      <c r="O185" s="8">
        <v>0.54560389426461098</v>
      </c>
      <c r="P185" s="8">
        <v>1.87103525223976</v>
      </c>
      <c r="R185" s="1" t="s">
        <v>871</v>
      </c>
      <c r="S185" s="8">
        <v>0.88272878944116395</v>
      </c>
      <c r="T185" s="8">
        <v>2.4022402815815198</v>
      </c>
    </row>
    <row r="186" spans="14:20" x14ac:dyDescent="0.2">
      <c r="N186" s="1" t="s">
        <v>747</v>
      </c>
      <c r="O186" s="8">
        <v>1.6184980946544001</v>
      </c>
      <c r="P186" s="8">
        <v>3.7620304571885601</v>
      </c>
      <c r="R186" s="1" t="s">
        <v>691</v>
      </c>
      <c r="S186" s="8">
        <v>0.88358261722574305</v>
      </c>
      <c r="T186" s="8">
        <v>2.4097011617857702</v>
      </c>
    </row>
    <row r="187" spans="14:20" x14ac:dyDescent="0.2">
      <c r="N187" s="1" t="s">
        <v>748</v>
      </c>
      <c r="O187" s="8">
        <v>0.78453768881821295</v>
      </c>
      <c r="P187" s="8">
        <v>2.2459591513418302</v>
      </c>
      <c r="R187" s="1" t="s">
        <v>696</v>
      </c>
      <c r="S187" s="8">
        <v>0.88460066327466602</v>
      </c>
      <c r="T187" s="8">
        <v>2.55922361754808</v>
      </c>
    </row>
    <row r="188" spans="14:20" x14ac:dyDescent="0.2">
      <c r="N188" s="1" t="s">
        <v>749</v>
      </c>
      <c r="O188" s="8">
        <v>1.0798100315069099</v>
      </c>
      <c r="P188" s="8">
        <v>2.7749215890513099</v>
      </c>
      <c r="R188" s="1" t="s">
        <v>618</v>
      </c>
      <c r="S188" s="8">
        <v>0.88660937422117303</v>
      </c>
      <c r="T188" s="8">
        <v>2.4349892445780998</v>
      </c>
    </row>
    <row r="189" spans="14:20" x14ac:dyDescent="0.2">
      <c r="N189" s="1" t="s">
        <v>750</v>
      </c>
      <c r="O189" s="8">
        <v>1.4471002361065901</v>
      </c>
      <c r="P189" s="8">
        <v>3.4295016321479501</v>
      </c>
      <c r="R189" s="1" t="s">
        <v>655</v>
      </c>
      <c r="S189" s="8">
        <v>0.89070476718892999</v>
      </c>
      <c r="T189" s="8">
        <v>2.4306581410743799</v>
      </c>
    </row>
    <row r="190" spans="14:20" x14ac:dyDescent="0.2">
      <c r="N190" s="1" t="s">
        <v>751</v>
      </c>
      <c r="O190" s="8">
        <v>1.08064822564647</v>
      </c>
      <c r="P190" s="8">
        <v>2.7786505769424501</v>
      </c>
      <c r="R190" s="1" t="s">
        <v>566</v>
      </c>
      <c r="S190" s="8">
        <v>0.89139741727336796</v>
      </c>
      <c r="T190" s="8">
        <v>2.4591135879300401</v>
      </c>
    </row>
    <row r="191" spans="14:20" x14ac:dyDescent="0.2">
      <c r="N191" s="1" t="s">
        <v>752</v>
      </c>
      <c r="O191" s="8">
        <v>0.65407296668205706</v>
      </c>
      <c r="P191" s="8">
        <v>2.01622728107384</v>
      </c>
      <c r="R191" s="1" t="s">
        <v>845</v>
      </c>
      <c r="S191" s="8">
        <v>0.89688508530783295</v>
      </c>
      <c r="T191" s="8">
        <v>2.4290291610332999</v>
      </c>
    </row>
    <row r="192" spans="14:20" x14ac:dyDescent="0.2">
      <c r="N192" s="1" t="s">
        <v>753</v>
      </c>
      <c r="O192" s="8">
        <v>0.620895635759391</v>
      </c>
      <c r="P192" s="8">
        <v>1.99306062219807</v>
      </c>
      <c r="R192" s="1" t="s">
        <v>841</v>
      </c>
      <c r="S192" s="8">
        <v>0.89767208929837095</v>
      </c>
      <c r="T192" s="8">
        <v>2.4461987696436398</v>
      </c>
    </row>
    <row r="193" spans="14:20" x14ac:dyDescent="0.2">
      <c r="N193" s="1" t="s">
        <v>754</v>
      </c>
      <c r="O193" s="8">
        <v>1.1832525137883501</v>
      </c>
      <c r="P193" s="8">
        <v>3.0126056663544301</v>
      </c>
      <c r="R193" s="1" t="s">
        <v>722</v>
      </c>
      <c r="S193" s="8">
        <v>0.89893049917668499</v>
      </c>
      <c r="T193" s="8">
        <v>2.46440155936941</v>
      </c>
    </row>
    <row r="194" spans="14:20" x14ac:dyDescent="0.2">
      <c r="N194" s="1" t="s">
        <v>755</v>
      </c>
      <c r="O194" s="8">
        <v>1.38852904860215</v>
      </c>
      <c r="P194" s="8">
        <v>3.3281122909546399</v>
      </c>
      <c r="R194" s="1" t="s">
        <v>774</v>
      </c>
      <c r="S194" s="8">
        <v>0.90005168201302799</v>
      </c>
      <c r="T194" s="8">
        <v>2.4519384501001098</v>
      </c>
    </row>
    <row r="195" spans="14:20" x14ac:dyDescent="0.2">
      <c r="N195" s="1" t="s">
        <v>756</v>
      </c>
      <c r="O195" s="8">
        <v>0.70566347520468697</v>
      </c>
      <c r="P195" s="8">
        <v>2.1167182363881398</v>
      </c>
      <c r="R195" s="1" t="s">
        <v>793</v>
      </c>
      <c r="S195" s="8">
        <v>0.90084101535122896</v>
      </c>
      <c r="T195" s="8">
        <v>2.4426916609299898</v>
      </c>
    </row>
    <row r="196" spans="14:20" x14ac:dyDescent="0.2">
      <c r="N196" s="1" t="s">
        <v>757</v>
      </c>
      <c r="O196" s="8">
        <v>1.1764441948347</v>
      </c>
      <c r="P196" s="8">
        <v>2.9467754075302701</v>
      </c>
      <c r="R196" s="1" t="s">
        <v>630</v>
      </c>
      <c r="S196" s="8">
        <v>0.90113753178867295</v>
      </c>
      <c r="T196" s="8">
        <v>2.4582574827781398</v>
      </c>
    </row>
    <row r="197" spans="14:20" x14ac:dyDescent="0.2">
      <c r="N197" s="1" t="s">
        <v>758</v>
      </c>
      <c r="O197" s="8">
        <v>1.3745850168951099</v>
      </c>
      <c r="P197" s="8">
        <v>3.31352091789894</v>
      </c>
      <c r="R197" s="1" t="s">
        <v>770</v>
      </c>
      <c r="S197" s="8">
        <v>0.90697154823095605</v>
      </c>
      <c r="T197" s="8">
        <v>2.4526535845357298</v>
      </c>
    </row>
    <row r="198" spans="14:20" x14ac:dyDescent="0.2">
      <c r="N198" s="1" t="s">
        <v>759</v>
      </c>
      <c r="O198" s="8">
        <v>0.65228247542958595</v>
      </c>
      <c r="P198" s="8">
        <v>2.0148554074990499</v>
      </c>
      <c r="R198" s="1" t="s">
        <v>603</v>
      </c>
      <c r="S198" s="8">
        <v>0.90749542942570904</v>
      </c>
      <c r="T198" s="8">
        <v>2.46484551203989</v>
      </c>
    </row>
    <row r="199" spans="14:20" x14ac:dyDescent="0.2">
      <c r="N199" s="1" t="s">
        <v>760</v>
      </c>
      <c r="O199" s="8">
        <v>0.62648101371280596</v>
      </c>
      <c r="P199" s="8">
        <v>1.97662044897841</v>
      </c>
      <c r="R199" s="1" t="s">
        <v>865</v>
      </c>
      <c r="S199" s="8">
        <v>0.90808239431452198</v>
      </c>
      <c r="T199" s="8">
        <v>2.4483970946764901</v>
      </c>
    </row>
    <row r="200" spans="14:20" x14ac:dyDescent="0.2">
      <c r="N200" s="1" t="s">
        <v>761</v>
      </c>
      <c r="O200" s="8">
        <v>0.65963420850597199</v>
      </c>
      <c r="P200" s="8">
        <v>2.0293822689670402</v>
      </c>
      <c r="R200" s="1" t="s">
        <v>688</v>
      </c>
      <c r="S200" s="8">
        <v>0.90875344791604096</v>
      </c>
      <c r="T200" s="8">
        <v>2.45583458778346</v>
      </c>
    </row>
    <row r="201" spans="14:20" x14ac:dyDescent="0.2">
      <c r="N201" s="1" t="s">
        <v>762</v>
      </c>
      <c r="O201" s="8">
        <v>0.556796616136916</v>
      </c>
      <c r="P201" s="8">
        <v>1.8698496850174899</v>
      </c>
      <c r="R201" s="1" t="s">
        <v>648</v>
      </c>
      <c r="S201" s="8">
        <v>0.91123331940426699</v>
      </c>
      <c r="T201" s="8">
        <v>2.4731768535902701</v>
      </c>
    </row>
    <row r="202" spans="14:20" x14ac:dyDescent="0.2">
      <c r="N202" s="1" t="s">
        <v>763</v>
      </c>
      <c r="O202" s="8">
        <v>0.63333465782377496</v>
      </c>
      <c r="P202" s="8">
        <v>1.98662807381437</v>
      </c>
      <c r="R202" s="1" t="s">
        <v>706</v>
      </c>
      <c r="S202" s="8">
        <v>0.91466754571819298</v>
      </c>
      <c r="T202" s="8">
        <v>2.4779017514124799</v>
      </c>
    </row>
    <row r="203" spans="14:20" x14ac:dyDescent="0.2">
      <c r="N203" s="1" t="s">
        <v>764</v>
      </c>
      <c r="O203" s="8">
        <v>0.65062503591833099</v>
      </c>
      <c r="P203" s="8">
        <v>2.0206936971284999</v>
      </c>
      <c r="R203" s="1" t="s">
        <v>715</v>
      </c>
      <c r="S203" s="8">
        <v>0.91518427092256405</v>
      </c>
      <c r="T203" s="8">
        <v>2.4818037327336699</v>
      </c>
    </row>
    <row r="204" spans="14:20" x14ac:dyDescent="0.2">
      <c r="N204" s="1" t="s">
        <v>765</v>
      </c>
      <c r="O204" s="8">
        <v>0.63336528691731897</v>
      </c>
      <c r="P204" s="8">
        <v>1.9862356227156499</v>
      </c>
      <c r="R204" s="1" t="s">
        <v>645</v>
      </c>
      <c r="S204" s="8">
        <v>0.91601819191460299</v>
      </c>
      <c r="T204" s="8">
        <v>2.50005459593255</v>
      </c>
    </row>
    <row r="205" spans="14:20" x14ac:dyDescent="0.2">
      <c r="N205" s="1" t="s">
        <v>766</v>
      </c>
      <c r="O205" s="8">
        <v>0.64817801042088197</v>
      </c>
      <c r="P205" s="8">
        <v>2.01467321885925</v>
      </c>
      <c r="R205" s="1" t="s">
        <v>710</v>
      </c>
      <c r="S205" s="8">
        <v>0.91994252461540504</v>
      </c>
      <c r="T205" s="8">
        <v>2.4675996205492501</v>
      </c>
    </row>
    <row r="206" spans="14:20" x14ac:dyDescent="0.2">
      <c r="N206" s="1" t="s">
        <v>767</v>
      </c>
      <c r="O206" s="8">
        <v>1.6529285604697901</v>
      </c>
      <c r="P206" s="8">
        <v>3.8405461058218999</v>
      </c>
      <c r="R206" s="1" t="s">
        <v>885</v>
      </c>
      <c r="S206" s="8">
        <v>0.92360899636239602</v>
      </c>
      <c r="T206" s="8">
        <v>2.4971307241181702</v>
      </c>
    </row>
    <row r="207" spans="14:20" x14ac:dyDescent="0.2">
      <c r="N207" s="1" t="s">
        <v>768</v>
      </c>
      <c r="O207" s="8">
        <v>1.0064689016317301</v>
      </c>
      <c r="P207" s="8">
        <v>2.6538511274371501</v>
      </c>
      <c r="R207" s="1" t="s">
        <v>800</v>
      </c>
      <c r="S207" s="8">
        <v>0.92367212240862195</v>
      </c>
      <c r="T207" s="8">
        <v>2.5017506028139098</v>
      </c>
    </row>
    <row r="208" spans="14:20" x14ac:dyDescent="0.2">
      <c r="N208" s="1" t="s">
        <v>769</v>
      </c>
      <c r="O208" s="8">
        <v>0.62384623988814003</v>
      </c>
      <c r="P208" s="8">
        <v>1.9707348535884299</v>
      </c>
      <c r="R208" s="3" t="s">
        <v>119</v>
      </c>
      <c r="S208" s="8">
        <v>0.92734886665052796</v>
      </c>
      <c r="T208" s="8">
        <v>2.5146993965442999</v>
      </c>
    </row>
    <row r="209" spans="14:20" x14ac:dyDescent="0.2">
      <c r="N209" s="1" t="s">
        <v>770</v>
      </c>
      <c r="O209" s="8">
        <v>0.90697154823095605</v>
      </c>
      <c r="P209" s="8">
        <v>2.4526535845357298</v>
      </c>
      <c r="R209" s="1" t="s">
        <v>576</v>
      </c>
      <c r="S209" s="8">
        <v>0.93188953154184795</v>
      </c>
      <c r="T209" s="8">
        <v>2.5211233794827002</v>
      </c>
    </row>
    <row r="210" spans="14:20" x14ac:dyDescent="0.2">
      <c r="N210" s="1" t="s">
        <v>771</v>
      </c>
      <c r="O210" s="8">
        <v>0.69570900230844601</v>
      </c>
      <c r="P210" s="8">
        <v>2.08774068410594</v>
      </c>
      <c r="R210" s="1" t="s">
        <v>742</v>
      </c>
      <c r="S210" s="8">
        <v>0.93238436526380197</v>
      </c>
      <c r="T210" s="8">
        <v>2.4975035972897301</v>
      </c>
    </row>
    <row r="211" spans="14:20" x14ac:dyDescent="0.2">
      <c r="N211" s="1" t="s">
        <v>772</v>
      </c>
      <c r="O211" s="8">
        <v>1.02231718437145</v>
      </c>
      <c r="P211" s="8">
        <v>2.660350168296</v>
      </c>
      <c r="R211" s="1" t="s">
        <v>858</v>
      </c>
      <c r="S211" s="8">
        <v>0.93530713259515397</v>
      </c>
      <c r="T211" s="8">
        <v>2.50598930115014</v>
      </c>
    </row>
    <row r="212" spans="14:20" x14ac:dyDescent="0.2">
      <c r="N212" s="1" t="s">
        <v>773</v>
      </c>
      <c r="O212" s="8">
        <v>1.02617382433676</v>
      </c>
      <c r="P212" s="8">
        <v>2.6512756861787601</v>
      </c>
      <c r="R212" s="1" t="s">
        <v>869</v>
      </c>
      <c r="S212" s="8">
        <v>0.93727220369332898</v>
      </c>
      <c r="T212" s="8">
        <v>2.5061444405922</v>
      </c>
    </row>
    <row r="213" spans="14:20" x14ac:dyDescent="0.2">
      <c r="N213" s="1" t="s">
        <v>774</v>
      </c>
      <c r="O213" s="8">
        <v>0.90005168201302799</v>
      </c>
      <c r="P213" s="8">
        <v>2.4519384501001098</v>
      </c>
      <c r="R213" s="1" t="s">
        <v>816</v>
      </c>
      <c r="S213" s="8">
        <v>0.94442939901895695</v>
      </c>
      <c r="T213" s="8">
        <v>2.5574616065659699</v>
      </c>
    </row>
    <row r="214" spans="14:20" x14ac:dyDescent="0.2">
      <c r="N214" s="1" t="s">
        <v>775</v>
      </c>
      <c r="O214" s="8">
        <v>1.44515034738751</v>
      </c>
      <c r="P214" s="8">
        <v>3.45529127781775</v>
      </c>
      <c r="R214" s="1" t="s">
        <v>619</v>
      </c>
      <c r="S214" s="8">
        <v>0.94543959392508303</v>
      </c>
      <c r="T214" s="8">
        <v>2.5444967182241598</v>
      </c>
    </row>
    <row r="215" spans="14:20" x14ac:dyDescent="0.2">
      <c r="N215" s="1" t="s">
        <v>776</v>
      </c>
      <c r="O215" s="8">
        <v>0.79144682981570702</v>
      </c>
      <c r="P215" s="8">
        <v>2.2503804608101601</v>
      </c>
      <c r="R215" s="1" t="s">
        <v>856</v>
      </c>
      <c r="S215" s="8">
        <v>0.95367077906850095</v>
      </c>
      <c r="T215" s="8">
        <v>2.5533593533840002</v>
      </c>
    </row>
    <row r="216" spans="14:20" x14ac:dyDescent="0.2">
      <c r="N216" s="1" t="s">
        <v>777</v>
      </c>
      <c r="O216" s="8">
        <v>0.66460261753168404</v>
      </c>
      <c r="P216" s="8">
        <v>2.0434986268262798</v>
      </c>
      <c r="R216" s="3" t="s">
        <v>104</v>
      </c>
      <c r="S216" s="8">
        <v>0.95411551648493798</v>
      </c>
      <c r="T216" s="8">
        <v>2.5748960773178799</v>
      </c>
    </row>
    <row r="217" spans="14:20" x14ac:dyDescent="0.2">
      <c r="N217" s="1" t="s">
        <v>778</v>
      </c>
      <c r="O217" s="8">
        <v>0.58481758671260098</v>
      </c>
      <c r="P217" s="8">
        <v>1.9055190469557699</v>
      </c>
      <c r="R217" s="1" t="s">
        <v>692</v>
      </c>
      <c r="S217" s="8">
        <v>0.95449931408319499</v>
      </c>
      <c r="T217" s="8">
        <v>2.5395244337935301</v>
      </c>
    </row>
    <row r="218" spans="14:20" x14ac:dyDescent="0.2">
      <c r="N218" s="1" t="s">
        <v>779</v>
      </c>
      <c r="O218" s="8">
        <v>1.3414063394783799</v>
      </c>
      <c r="P218" s="8">
        <v>3.2745621692954199</v>
      </c>
      <c r="R218" s="1" t="s">
        <v>572</v>
      </c>
      <c r="S218" s="8">
        <v>0.95830766426455705</v>
      </c>
      <c r="T218" s="8">
        <v>2.55837866987964</v>
      </c>
    </row>
    <row r="219" spans="14:20" x14ac:dyDescent="0.2">
      <c r="N219" s="1" t="s">
        <v>780</v>
      </c>
      <c r="O219" s="8">
        <v>0.758337311382002</v>
      </c>
      <c r="P219" s="8">
        <v>2.2061630453367398</v>
      </c>
      <c r="R219" s="1" t="s">
        <v>640</v>
      </c>
      <c r="S219" s="8">
        <v>0.96054570859601196</v>
      </c>
      <c r="T219" s="8">
        <v>2.58194858752214</v>
      </c>
    </row>
    <row r="220" spans="14:20" x14ac:dyDescent="0.2">
      <c r="N220" s="1" t="s">
        <v>781</v>
      </c>
      <c r="O220" s="8">
        <v>1.0038499936584</v>
      </c>
      <c r="P220" s="8">
        <v>2.6285700714683999</v>
      </c>
      <c r="R220" s="1" t="s">
        <v>891</v>
      </c>
      <c r="S220" s="8">
        <v>0.96254516057081396</v>
      </c>
      <c r="T220" s="8">
        <v>2.5641037512562499</v>
      </c>
    </row>
    <row r="221" spans="14:20" x14ac:dyDescent="0.2">
      <c r="N221" s="1" t="s">
        <v>782</v>
      </c>
      <c r="O221" s="8">
        <v>0.86080427609430299</v>
      </c>
      <c r="P221" s="8">
        <v>2.3745475738620501</v>
      </c>
      <c r="R221" s="1" t="s">
        <v>785</v>
      </c>
      <c r="S221" s="8">
        <v>0.96353315584752597</v>
      </c>
      <c r="T221" s="8">
        <v>2.5504758056071402</v>
      </c>
    </row>
    <row r="222" spans="14:20" x14ac:dyDescent="0.2">
      <c r="N222" s="1" t="s">
        <v>783</v>
      </c>
      <c r="O222" s="8">
        <v>0.86850129732570602</v>
      </c>
      <c r="P222" s="8">
        <v>2.40041984482224</v>
      </c>
      <c r="R222" s="1" t="s">
        <v>790</v>
      </c>
      <c r="S222" s="8">
        <v>0.96446232597209203</v>
      </c>
      <c r="T222" s="8">
        <v>2.5559144797784099</v>
      </c>
    </row>
    <row r="223" spans="14:20" x14ac:dyDescent="0.2">
      <c r="N223" s="1" t="s">
        <v>784</v>
      </c>
      <c r="O223" s="8">
        <v>1.2273002535341899</v>
      </c>
      <c r="P223" s="8">
        <v>3.0247635364574301</v>
      </c>
      <c r="R223" s="3" t="s">
        <v>107</v>
      </c>
      <c r="S223" s="8">
        <v>0.97483461662298199</v>
      </c>
      <c r="T223" s="8">
        <v>2.60243319063783</v>
      </c>
    </row>
    <row r="224" spans="14:20" x14ac:dyDescent="0.2">
      <c r="N224" s="1" t="s">
        <v>785</v>
      </c>
      <c r="O224" s="8">
        <v>0.96353315584752597</v>
      </c>
      <c r="P224" s="8">
        <v>2.5504758056071402</v>
      </c>
      <c r="R224" s="1" t="s">
        <v>650</v>
      </c>
      <c r="S224" s="8">
        <v>0.975638001986188</v>
      </c>
      <c r="T224" s="8">
        <v>2.5630968038191702</v>
      </c>
    </row>
    <row r="225" spans="14:20" x14ac:dyDescent="0.2">
      <c r="N225" s="1" t="s">
        <v>786</v>
      </c>
      <c r="O225" s="8">
        <v>1.3707928012767301</v>
      </c>
      <c r="P225" s="8">
        <v>3.3051583248474299</v>
      </c>
      <c r="R225" s="1" t="s">
        <v>859</v>
      </c>
      <c r="S225" s="8">
        <v>0.97625265032961195</v>
      </c>
      <c r="T225" s="8">
        <v>2.5971980254048002</v>
      </c>
    </row>
    <row r="226" spans="14:20" x14ac:dyDescent="0.2">
      <c r="N226" s="1" t="s">
        <v>787</v>
      </c>
      <c r="O226" s="8">
        <v>1.6719580629610999</v>
      </c>
      <c r="P226" s="8">
        <v>3.86961452650494</v>
      </c>
      <c r="R226" s="1" t="s">
        <v>718</v>
      </c>
      <c r="S226" s="8">
        <v>0.98156460962627301</v>
      </c>
      <c r="T226" s="8">
        <v>2.5934914058965699</v>
      </c>
    </row>
    <row r="227" spans="14:20" x14ac:dyDescent="0.2">
      <c r="N227" s="1" t="s">
        <v>788</v>
      </c>
      <c r="O227" s="8">
        <v>1.2416866553402199</v>
      </c>
      <c r="P227" s="8">
        <v>3.0621469919723099</v>
      </c>
      <c r="R227" s="1" t="s">
        <v>705</v>
      </c>
      <c r="S227" s="8">
        <v>0.99721971132963605</v>
      </c>
      <c r="T227" s="8">
        <v>2.62588964883959</v>
      </c>
    </row>
    <row r="228" spans="14:20" x14ac:dyDescent="0.2">
      <c r="N228" s="1" t="s">
        <v>789</v>
      </c>
      <c r="O228" s="8">
        <v>0.821005708598052</v>
      </c>
      <c r="P228" s="8">
        <v>2.30221185965843</v>
      </c>
      <c r="R228" s="31" t="s">
        <v>868</v>
      </c>
      <c r="S228" s="8">
        <v>1.00174920557682</v>
      </c>
      <c r="T228" s="8">
        <v>2.6103227675798801</v>
      </c>
    </row>
    <row r="229" spans="14:20" x14ac:dyDescent="0.2">
      <c r="N229" s="1" t="s">
        <v>790</v>
      </c>
      <c r="O229" s="8">
        <v>0.96446232597209203</v>
      </c>
      <c r="P229" s="8">
        <v>2.5559144797784099</v>
      </c>
      <c r="R229" s="1" t="s">
        <v>781</v>
      </c>
      <c r="S229" s="8">
        <v>1.0038499936584</v>
      </c>
      <c r="T229" s="8">
        <v>2.6285700714683999</v>
      </c>
    </row>
    <row r="230" spans="14:20" x14ac:dyDescent="0.2">
      <c r="N230" s="1" t="s">
        <v>791</v>
      </c>
      <c r="O230" s="8">
        <v>0.88050700819029104</v>
      </c>
      <c r="P230" s="8">
        <v>2.4154184964756502</v>
      </c>
      <c r="R230" s="1" t="s">
        <v>649</v>
      </c>
      <c r="S230" s="8">
        <v>1.0039698988257899</v>
      </c>
      <c r="T230" s="8">
        <v>2.6203517936810798</v>
      </c>
    </row>
    <row r="231" spans="14:20" x14ac:dyDescent="0.2">
      <c r="N231" s="1" t="s">
        <v>792</v>
      </c>
      <c r="O231" s="8">
        <v>1.2083567835581499</v>
      </c>
      <c r="P231" s="8">
        <v>3.0072560029552502</v>
      </c>
      <c r="R231" s="1" t="s">
        <v>589</v>
      </c>
      <c r="S231" s="8">
        <v>1.0051715281223099</v>
      </c>
      <c r="T231" s="8">
        <v>2.6446676324377698</v>
      </c>
    </row>
    <row r="232" spans="14:20" x14ac:dyDescent="0.2">
      <c r="N232" s="1" t="s">
        <v>793</v>
      </c>
      <c r="O232" s="8">
        <v>0.90084101535122896</v>
      </c>
      <c r="P232" s="8">
        <v>2.4426916609299898</v>
      </c>
      <c r="R232" s="1" t="s">
        <v>768</v>
      </c>
      <c r="S232" s="8">
        <v>1.0064689016317301</v>
      </c>
      <c r="T232" s="8">
        <v>2.6538511274371501</v>
      </c>
    </row>
    <row r="233" spans="14:20" x14ac:dyDescent="0.2">
      <c r="N233" s="1" t="s">
        <v>794</v>
      </c>
      <c r="O233" s="8">
        <v>1.06501013036827</v>
      </c>
      <c r="P233" s="8">
        <v>2.7363313445017301</v>
      </c>
      <c r="R233" s="1" t="s">
        <v>672</v>
      </c>
      <c r="S233" s="8">
        <v>1.0065145743670501</v>
      </c>
      <c r="T233" s="8">
        <v>2.6260359419947701</v>
      </c>
    </row>
    <row r="234" spans="14:20" x14ac:dyDescent="0.2">
      <c r="N234" s="1" t="s">
        <v>795</v>
      </c>
      <c r="O234" s="8">
        <v>1.4323945705810199</v>
      </c>
      <c r="P234" s="8">
        <v>3.4358462852789202</v>
      </c>
      <c r="R234" s="1" t="s">
        <v>708</v>
      </c>
      <c r="S234" s="8">
        <v>1.00774746803201</v>
      </c>
      <c r="T234" s="8">
        <v>2.6389337278976202</v>
      </c>
    </row>
    <row r="235" spans="14:20" x14ac:dyDescent="0.2">
      <c r="N235" s="1" t="s">
        <v>796</v>
      </c>
      <c r="O235" s="8">
        <v>0.69627688261165199</v>
      </c>
      <c r="P235" s="8">
        <v>2.09193854043188</v>
      </c>
      <c r="R235" s="1" t="s">
        <v>857</v>
      </c>
      <c r="S235" s="8">
        <v>1.0099885003541</v>
      </c>
      <c r="T235" s="8">
        <v>2.6362146480918001</v>
      </c>
    </row>
    <row r="236" spans="14:20" x14ac:dyDescent="0.2">
      <c r="N236" s="31" t="s">
        <v>797</v>
      </c>
      <c r="O236" s="8">
        <v>0.45399736526397499</v>
      </c>
      <c r="P236" s="8">
        <v>1.8531938371252701</v>
      </c>
      <c r="R236" s="1" t="s">
        <v>682</v>
      </c>
      <c r="S236" s="8">
        <v>1.0106496772315301</v>
      </c>
      <c r="T236" s="8">
        <v>2.6496185064683102</v>
      </c>
    </row>
    <row r="237" spans="14:20" x14ac:dyDescent="0.2">
      <c r="N237" s="1" t="s">
        <v>798</v>
      </c>
      <c r="O237" s="8">
        <v>0.71363702721878697</v>
      </c>
      <c r="P237" s="8">
        <v>2.1270720149483999</v>
      </c>
      <c r="R237" s="1" t="s">
        <v>568</v>
      </c>
      <c r="S237" s="8">
        <v>1.0135008423210701</v>
      </c>
      <c r="T237" s="8">
        <v>2.6683617008003799</v>
      </c>
    </row>
    <row r="238" spans="14:20" x14ac:dyDescent="0.2">
      <c r="N238" s="1" t="s">
        <v>799</v>
      </c>
      <c r="O238" s="8">
        <v>0.881784153616467</v>
      </c>
      <c r="P238" s="8">
        <v>2.4070274177196498</v>
      </c>
      <c r="R238" s="1" t="s">
        <v>636</v>
      </c>
      <c r="S238" s="8">
        <v>1.0152997951654501</v>
      </c>
      <c r="T238" s="8">
        <v>2.6566367312549701</v>
      </c>
    </row>
    <row r="239" spans="14:20" x14ac:dyDescent="0.2">
      <c r="N239" s="1" t="s">
        <v>800</v>
      </c>
      <c r="O239" s="8">
        <v>0.92367212240862195</v>
      </c>
      <c r="P239" s="8">
        <v>2.5017506028139098</v>
      </c>
      <c r="R239" s="1" t="s">
        <v>714</v>
      </c>
      <c r="S239" s="8">
        <v>1.01761786097996</v>
      </c>
      <c r="T239" s="8">
        <v>2.6711156715181201</v>
      </c>
    </row>
    <row r="240" spans="14:20" x14ac:dyDescent="0.2">
      <c r="N240" s="1" t="s">
        <v>801</v>
      </c>
      <c r="O240" s="8">
        <v>0.75501804676173301</v>
      </c>
      <c r="P240" s="8">
        <v>2.2544659314254698</v>
      </c>
      <c r="R240" s="1" t="s">
        <v>686</v>
      </c>
      <c r="S240" s="8">
        <v>1.019798600443</v>
      </c>
      <c r="T240" s="8">
        <v>2.6608760993582101</v>
      </c>
    </row>
    <row r="241" spans="14:20" x14ac:dyDescent="0.2">
      <c r="N241" s="1" t="s">
        <v>802</v>
      </c>
      <c r="O241" s="8">
        <v>1.07713275403047</v>
      </c>
      <c r="P241" s="8">
        <v>2.74340988272778</v>
      </c>
      <c r="R241" s="1" t="s">
        <v>701</v>
      </c>
      <c r="S241" s="8">
        <v>1.0210071301574299</v>
      </c>
      <c r="T241" s="8">
        <v>2.6615766892877599</v>
      </c>
    </row>
    <row r="242" spans="14:20" x14ac:dyDescent="0.2">
      <c r="N242" s="1" t="s">
        <v>803</v>
      </c>
      <c r="O242" s="8">
        <v>0.68834456808072997</v>
      </c>
      <c r="P242" s="8">
        <v>2.0874468420279602</v>
      </c>
      <c r="R242" s="1" t="s">
        <v>772</v>
      </c>
      <c r="S242" s="8">
        <v>1.02231718437145</v>
      </c>
      <c r="T242" s="8">
        <v>2.660350168296</v>
      </c>
    </row>
    <row r="243" spans="14:20" x14ac:dyDescent="0.2">
      <c r="N243" s="1" t="s">
        <v>804</v>
      </c>
      <c r="O243" s="8">
        <v>0.54799738128146502</v>
      </c>
      <c r="P243" s="8">
        <v>1.83623007762223</v>
      </c>
      <c r="R243" s="1" t="s">
        <v>807</v>
      </c>
      <c r="S243" s="8">
        <v>1.02485056659226</v>
      </c>
      <c r="T243" s="8">
        <v>2.6638451308895799</v>
      </c>
    </row>
    <row r="244" spans="14:20" x14ac:dyDescent="0.2">
      <c r="N244" s="1" t="s">
        <v>805</v>
      </c>
      <c r="O244" s="8">
        <v>1.0766089998914099</v>
      </c>
      <c r="P244" s="8">
        <v>2.7588832258396501</v>
      </c>
      <c r="R244" s="1" t="s">
        <v>773</v>
      </c>
      <c r="S244" s="8">
        <v>1.02617382433676</v>
      </c>
      <c r="T244" s="8">
        <v>2.6512756861787601</v>
      </c>
    </row>
    <row r="245" spans="14:20" x14ac:dyDescent="0.2">
      <c r="N245" s="1" t="s">
        <v>806</v>
      </c>
      <c r="O245" s="8">
        <v>0.54700510263486102</v>
      </c>
      <c r="P245" s="8">
        <v>1.8331289986363799</v>
      </c>
      <c r="R245" s="1" t="s">
        <v>743</v>
      </c>
      <c r="S245" s="8">
        <v>1.03014454536999</v>
      </c>
      <c r="T245" s="8">
        <v>2.6806356056370801</v>
      </c>
    </row>
    <row r="246" spans="14:20" x14ac:dyDescent="0.2">
      <c r="N246" s="1" t="s">
        <v>807</v>
      </c>
      <c r="O246" s="8">
        <v>1.02485056659226</v>
      </c>
      <c r="P246" s="8">
        <v>2.6638451308895799</v>
      </c>
      <c r="R246" s="1" t="s">
        <v>889</v>
      </c>
      <c r="S246" s="8">
        <v>1.03646522310282</v>
      </c>
      <c r="T246" s="8">
        <v>2.70091470618818</v>
      </c>
    </row>
    <row r="247" spans="14:20" x14ac:dyDescent="0.2">
      <c r="N247" s="1" t="s">
        <v>808</v>
      </c>
      <c r="O247" s="8">
        <v>0.78376401833397102</v>
      </c>
      <c r="P247" s="8">
        <v>2.2268747290993698</v>
      </c>
      <c r="R247" s="1" t="s">
        <v>567</v>
      </c>
      <c r="S247" s="8">
        <v>1.0376915785322001</v>
      </c>
      <c r="T247" s="8">
        <v>2.7097165766148099</v>
      </c>
    </row>
    <row r="248" spans="14:20" x14ac:dyDescent="0.2">
      <c r="N248" s="1" t="s">
        <v>809</v>
      </c>
      <c r="O248" s="8">
        <v>0.55119707224558401</v>
      </c>
      <c r="P248" s="8">
        <v>1.8443256597003099</v>
      </c>
      <c r="R248" s="1" t="s">
        <v>711</v>
      </c>
      <c r="S248" s="8">
        <v>1.05135319255964</v>
      </c>
      <c r="T248" s="8">
        <v>2.7070887999037301</v>
      </c>
    </row>
    <row r="249" spans="14:20" x14ac:dyDescent="0.2">
      <c r="N249" s="1" t="s">
        <v>810</v>
      </c>
      <c r="O249" s="8">
        <v>0.46387361297784901</v>
      </c>
      <c r="P249" s="8">
        <v>1.71683847825075</v>
      </c>
      <c r="R249" s="1" t="s">
        <v>621</v>
      </c>
      <c r="S249" s="8">
        <v>1.0518470755567799</v>
      </c>
      <c r="T249" s="8">
        <v>2.73551590733911</v>
      </c>
    </row>
    <row r="250" spans="14:20" x14ac:dyDescent="0.2">
      <c r="N250" s="1" t="s">
        <v>811</v>
      </c>
      <c r="O250" s="8">
        <v>0.51085404497526998</v>
      </c>
      <c r="P250" s="8">
        <v>1.8581435664379899</v>
      </c>
      <c r="R250" s="1" t="s">
        <v>642</v>
      </c>
      <c r="S250" s="8">
        <v>1.05270152109243</v>
      </c>
      <c r="T250" s="8">
        <v>2.7252725190186098</v>
      </c>
    </row>
    <row r="251" spans="14:20" x14ac:dyDescent="0.2">
      <c r="N251" s="1" t="s">
        <v>812</v>
      </c>
      <c r="O251" s="8">
        <v>0.62369841029943096</v>
      </c>
      <c r="P251" s="8">
        <v>1.9523588180557201</v>
      </c>
      <c r="R251" s="1" t="s">
        <v>693</v>
      </c>
      <c r="S251" s="8">
        <v>1.05388572920739</v>
      </c>
      <c r="T251" s="8">
        <v>2.7250427634190202</v>
      </c>
    </row>
    <row r="252" spans="14:20" x14ac:dyDescent="0.2">
      <c r="N252" s="1" t="s">
        <v>813</v>
      </c>
      <c r="O252" s="8">
        <v>0.77234708618259296</v>
      </c>
      <c r="P252" s="8">
        <v>2.21003682806783</v>
      </c>
      <c r="R252" s="1" t="s">
        <v>699</v>
      </c>
      <c r="S252" s="8">
        <v>1.0602862195838201</v>
      </c>
      <c r="T252" s="8">
        <v>2.72922177043468</v>
      </c>
    </row>
    <row r="253" spans="14:20" x14ac:dyDescent="0.2">
      <c r="N253" s="31" t="s">
        <v>814</v>
      </c>
      <c r="O253" s="8">
        <v>0.86006579263113903</v>
      </c>
      <c r="P253" s="8">
        <v>2.5702988420567099</v>
      </c>
      <c r="R253" s="1" t="s">
        <v>794</v>
      </c>
      <c r="S253" s="8">
        <v>1.06501013036827</v>
      </c>
      <c r="T253" s="8">
        <v>2.7363313445017301</v>
      </c>
    </row>
    <row r="254" spans="14:20" x14ac:dyDescent="0.2">
      <c r="N254" s="1" t="s">
        <v>815</v>
      </c>
      <c r="O254" s="8">
        <v>0.71769021737533401</v>
      </c>
      <c r="P254" s="8">
        <v>2.11887065875763</v>
      </c>
      <c r="R254" s="31" t="s">
        <v>729</v>
      </c>
      <c r="S254" s="8">
        <v>1.0758271306885501</v>
      </c>
      <c r="T254" s="8">
        <v>2.7530266695099699</v>
      </c>
    </row>
    <row r="255" spans="14:20" x14ac:dyDescent="0.2">
      <c r="N255" s="1" t="s">
        <v>816</v>
      </c>
      <c r="O255" s="8">
        <v>0.94442939901895695</v>
      </c>
      <c r="P255" s="8">
        <v>2.5574616065659699</v>
      </c>
      <c r="R255" s="1" t="s">
        <v>805</v>
      </c>
      <c r="S255" s="8">
        <v>1.0766089998914099</v>
      </c>
      <c r="T255" s="8">
        <v>2.7588832258396501</v>
      </c>
    </row>
    <row r="256" spans="14:20" x14ac:dyDescent="0.2">
      <c r="N256" s="1" t="s">
        <v>817</v>
      </c>
      <c r="O256" s="8">
        <v>0.64652668855043105</v>
      </c>
      <c r="P256" s="8">
        <v>2.0167680924182099</v>
      </c>
      <c r="R256" s="1" t="s">
        <v>802</v>
      </c>
      <c r="S256" s="8">
        <v>1.07713275403047</v>
      </c>
      <c r="T256" s="8">
        <v>2.74340988272778</v>
      </c>
    </row>
    <row r="257" spans="14:20" x14ac:dyDescent="0.2">
      <c r="N257" s="1" t="s">
        <v>818</v>
      </c>
      <c r="O257" s="8">
        <v>0.80511440083963304</v>
      </c>
      <c r="P257" s="8">
        <v>2.2293414278997998</v>
      </c>
      <c r="R257" s="1" t="s">
        <v>609</v>
      </c>
      <c r="S257" s="8">
        <v>1.0783684341504001</v>
      </c>
      <c r="T257" s="8">
        <v>2.7590260692376698</v>
      </c>
    </row>
    <row r="258" spans="14:20" x14ac:dyDescent="0.2">
      <c r="N258" s="1" t="s">
        <v>819</v>
      </c>
      <c r="O258" s="8">
        <v>0.70996720237873001</v>
      </c>
      <c r="P258" s="8">
        <v>2.10763473858731</v>
      </c>
      <c r="R258" s="1" t="s">
        <v>593</v>
      </c>
      <c r="S258" s="8">
        <v>1.07849460446098</v>
      </c>
      <c r="T258" s="8">
        <v>2.7808747773791498</v>
      </c>
    </row>
    <row r="259" spans="14:20" x14ac:dyDescent="0.2">
      <c r="N259" s="1" t="s">
        <v>820</v>
      </c>
      <c r="O259" s="8">
        <v>0.64519546283199503</v>
      </c>
      <c r="P259" s="8">
        <v>1.99930500471452</v>
      </c>
      <c r="R259" s="1" t="s">
        <v>586</v>
      </c>
      <c r="S259" s="8">
        <v>1.0789426190279501</v>
      </c>
      <c r="T259" s="8">
        <v>2.79656028216188</v>
      </c>
    </row>
    <row r="260" spans="14:20" x14ac:dyDescent="0.2">
      <c r="N260" s="1" t="s">
        <v>821</v>
      </c>
      <c r="O260" s="8">
        <v>0.62466836372030798</v>
      </c>
      <c r="P260" s="8">
        <v>1.9655984342933599</v>
      </c>
      <c r="R260" s="1" t="s">
        <v>749</v>
      </c>
      <c r="S260" s="8">
        <v>1.0798100315069099</v>
      </c>
      <c r="T260" s="8">
        <v>2.7749215890513099</v>
      </c>
    </row>
    <row r="261" spans="14:20" x14ac:dyDescent="0.2">
      <c r="N261" s="1" t="s">
        <v>822</v>
      </c>
      <c r="O261" s="8">
        <v>0.77569321204811803</v>
      </c>
      <c r="P261" s="8">
        <v>2.2198689136107501</v>
      </c>
      <c r="R261" s="1" t="s">
        <v>751</v>
      </c>
      <c r="S261" s="8">
        <v>1.08064822564647</v>
      </c>
      <c r="T261" s="8">
        <v>2.7786505769424501</v>
      </c>
    </row>
    <row r="262" spans="14:20" x14ac:dyDescent="0.2">
      <c r="N262" s="1" t="s">
        <v>823</v>
      </c>
      <c r="O262" s="8">
        <v>0.56588258855092799</v>
      </c>
      <c r="P262" s="8">
        <v>1.8585592768180701</v>
      </c>
      <c r="R262" s="1" t="s">
        <v>569</v>
      </c>
      <c r="S262" s="8">
        <v>1.1005736784084399</v>
      </c>
      <c r="T262" s="8">
        <v>2.80701063370751</v>
      </c>
    </row>
    <row r="263" spans="14:20" x14ac:dyDescent="0.2">
      <c r="N263" s="1" t="s">
        <v>824</v>
      </c>
      <c r="O263" s="8">
        <v>0.78094069004121902</v>
      </c>
      <c r="P263" s="8">
        <v>2.2219670280552801</v>
      </c>
      <c r="R263" s="1" t="s">
        <v>563</v>
      </c>
      <c r="S263" s="8">
        <v>1.1011781915335199</v>
      </c>
      <c r="T263" s="8">
        <v>2.82880829624902</v>
      </c>
    </row>
    <row r="264" spans="14:20" x14ac:dyDescent="0.2">
      <c r="N264" s="1" t="s">
        <v>825</v>
      </c>
      <c r="O264" s="8">
        <v>0.73862369926208205</v>
      </c>
      <c r="P264" s="8">
        <v>2.1701321409624801</v>
      </c>
      <c r="R264" s="1" t="s">
        <v>651</v>
      </c>
      <c r="S264" s="8">
        <v>1.1037972703746901</v>
      </c>
      <c r="T264" s="8">
        <v>2.8080205643975198</v>
      </c>
    </row>
    <row r="265" spans="14:20" x14ac:dyDescent="0.2">
      <c r="N265" s="1" t="s">
        <v>826</v>
      </c>
      <c r="O265" s="8">
        <v>0.52449330018949103</v>
      </c>
      <c r="P265" s="8">
        <v>1.79492132642292</v>
      </c>
      <c r="R265" s="3" t="s">
        <v>131</v>
      </c>
      <c r="S265" s="8">
        <v>1.1038177642506599</v>
      </c>
      <c r="T265" s="8">
        <v>2.7972527879647799</v>
      </c>
    </row>
    <row r="266" spans="14:20" x14ac:dyDescent="0.2">
      <c r="N266" s="1" t="s">
        <v>827</v>
      </c>
      <c r="O266" s="8">
        <v>0.76811020762886795</v>
      </c>
      <c r="P266" s="8">
        <v>2.2086054764610501</v>
      </c>
      <c r="R266" s="1" t="s">
        <v>874</v>
      </c>
      <c r="S266" s="8">
        <v>1.1088965741229699</v>
      </c>
      <c r="T266" s="8">
        <v>2.8428703792418499</v>
      </c>
    </row>
    <row r="267" spans="14:20" x14ac:dyDescent="0.2">
      <c r="N267" s="1" t="s">
        <v>828</v>
      </c>
      <c r="O267" s="8">
        <v>0.66597995118594799</v>
      </c>
      <c r="P267" s="8">
        <v>2.02878186770364</v>
      </c>
      <c r="R267" s="3" t="s">
        <v>278</v>
      </c>
      <c r="S267" s="8">
        <v>1.1108586177981199</v>
      </c>
      <c r="T267" s="8">
        <v>2.8020381855052898</v>
      </c>
    </row>
    <row r="268" spans="14:20" x14ac:dyDescent="0.2">
      <c r="N268" s="1" t="s">
        <v>829</v>
      </c>
      <c r="O268" s="8">
        <v>0.57613599631749501</v>
      </c>
      <c r="P268" s="8">
        <v>1.8983952251202301</v>
      </c>
      <c r="R268" s="1" t="s">
        <v>622</v>
      </c>
      <c r="S268" s="8">
        <v>1.1139063491454899</v>
      </c>
      <c r="T268" s="8">
        <v>2.8169353332720899</v>
      </c>
    </row>
    <row r="269" spans="14:20" x14ac:dyDescent="0.2">
      <c r="N269" s="1" t="s">
        <v>830</v>
      </c>
      <c r="O269" s="8">
        <v>0.66131902770751505</v>
      </c>
      <c r="P269" s="8">
        <v>2.03299736170981</v>
      </c>
      <c r="R269" s="1" t="s">
        <v>867</v>
      </c>
      <c r="S269" s="8">
        <v>1.11445326970415</v>
      </c>
      <c r="T269" s="8">
        <v>2.8277332015054499</v>
      </c>
    </row>
    <row r="270" spans="14:20" x14ac:dyDescent="0.2">
      <c r="N270" s="1" t="s">
        <v>831</v>
      </c>
      <c r="O270" s="8">
        <v>0.789839545026222</v>
      </c>
      <c r="P270" s="8">
        <v>2.2387675014046602</v>
      </c>
      <c r="R270" s="1" t="s">
        <v>581</v>
      </c>
      <c r="S270" s="8">
        <v>1.1345861731273199</v>
      </c>
      <c r="T270" s="8">
        <v>2.8725556789673901</v>
      </c>
    </row>
    <row r="271" spans="14:20" x14ac:dyDescent="0.2">
      <c r="N271" s="1" t="s">
        <v>832</v>
      </c>
      <c r="O271" s="8">
        <v>0.67607212283624196</v>
      </c>
      <c r="P271" s="8">
        <v>2.0526823812269801</v>
      </c>
      <c r="R271" s="1" t="s">
        <v>615</v>
      </c>
      <c r="S271" s="8">
        <v>1.13555511302715</v>
      </c>
      <c r="T271" s="8">
        <v>2.8749370124145202</v>
      </c>
    </row>
    <row r="272" spans="14:20" x14ac:dyDescent="0.2">
      <c r="N272" s="1" t="s">
        <v>833</v>
      </c>
      <c r="O272" s="8">
        <v>0.595210406289717</v>
      </c>
      <c r="P272" s="8">
        <v>1.9295268545402999</v>
      </c>
      <c r="R272" s="1" t="s">
        <v>647</v>
      </c>
      <c r="S272" s="8">
        <v>1.13635813036825</v>
      </c>
      <c r="T272" s="8">
        <v>2.8438981973736301</v>
      </c>
    </row>
    <row r="273" spans="14:20" x14ac:dyDescent="0.2">
      <c r="N273" s="1" t="s">
        <v>834</v>
      </c>
      <c r="O273" s="8">
        <v>0.57103813983290497</v>
      </c>
      <c r="P273" s="8">
        <v>1.8744485755214799</v>
      </c>
      <c r="R273" s="1" t="s">
        <v>629</v>
      </c>
      <c r="S273" s="8">
        <v>1.1485036196053</v>
      </c>
      <c r="T273" s="8">
        <v>2.9081192446992401</v>
      </c>
    </row>
    <row r="274" spans="14:20" x14ac:dyDescent="0.2">
      <c r="N274" s="1" t="s">
        <v>835</v>
      </c>
      <c r="O274" s="8">
        <v>0.66983815378421696</v>
      </c>
      <c r="P274" s="8">
        <v>2.0311402465192598</v>
      </c>
      <c r="R274" s="1" t="s">
        <v>870</v>
      </c>
      <c r="S274" s="8">
        <v>1.15449370816778</v>
      </c>
      <c r="T274" s="8">
        <v>2.88826007736471</v>
      </c>
    </row>
    <row r="275" spans="14:20" x14ac:dyDescent="0.2">
      <c r="N275" s="1" t="s">
        <v>836</v>
      </c>
      <c r="O275" s="8">
        <v>0.585635114647584</v>
      </c>
      <c r="P275" s="8">
        <v>1.9051512679851601</v>
      </c>
      <c r="R275" s="1" t="s">
        <v>757</v>
      </c>
      <c r="S275" s="8">
        <v>1.1764441948347</v>
      </c>
      <c r="T275" s="8">
        <v>2.9467754075302701</v>
      </c>
    </row>
    <row r="276" spans="14:20" x14ac:dyDescent="0.2">
      <c r="N276" s="1" t="s">
        <v>837</v>
      </c>
      <c r="O276" s="8">
        <v>0.43193302535156203</v>
      </c>
      <c r="P276" s="8">
        <v>1.67979090764716</v>
      </c>
      <c r="R276" s="1" t="s">
        <v>754</v>
      </c>
      <c r="S276" s="8">
        <v>1.1832525137883501</v>
      </c>
      <c r="T276" s="8">
        <v>3.0126056663544301</v>
      </c>
    </row>
    <row r="277" spans="14:20" x14ac:dyDescent="0.2">
      <c r="N277" s="1" t="s">
        <v>838</v>
      </c>
      <c r="O277" s="8">
        <v>0.75315723112213195</v>
      </c>
      <c r="P277" s="8">
        <v>2.24186592436063</v>
      </c>
      <c r="R277" s="1" t="s">
        <v>853</v>
      </c>
      <c r="S277" s="8">
        <v>1.1866044827378801</v>
      </c>
      <c r="T277" s="8">
        <v>2.96223578973752</v>
      </c>
    </row>
    <row r="278" spans="14:20" x14ac:dyDescent="0.2">
      <c r="N278" s="1" t="s">
        <v>839</v>
      </c>
      <c r="O278" s="8">
        <v>0.80985095582058098</v>
      </c>
      <c r="P278" s="8">
        <v>2.30553940865396</v>
      </c>
      <c r="R278" s="1" t="s">
        <v>892</v>
      </c>
      <c r="S278" s="8">
        <v>1.18918999560924</v>
      </c>
      <c r="T278" s="8">
        <v>2.9635881719957</v>
      </c>
    </row>
    <row r="279" spans="14:20" x14ac:dyDescent="0.2">
      <c r="N279" s="1" t="s">
        <v>840</v>
      </c>
      <c r="O279" s="8">
        <v>0.52412158452943902</v>
      </c>
      <c r="P279" s="8">
        <v>1.8312502758578899</v>
      </c>
      <c r="R279" s="1" t="s">
        <v>681</v>
      </c>
      <c r="S279" s="8">
        <v>1.19037735381911</v>
      </c>
      <c r="T279" s="8">
        <v>2.9644606878995998</v>
      </c>
    </row>
    <row r="280" spans="14:20" x14ac:dyDescent="0.2">
      <c r="N280" s="1" t="s">
        <v>841</v>
      </c>
      <c r="O280" s="8">
        <v>0.89767208929837095</v>
      </c>
      <c r="P280" s="8">
        <v>2.4461987696436398</v>
      </c>
      <c r="R280" s="1" t="s">
        <v>875</v>
      </c>
      <c r="S280" s="8">
        <v>1.1952501267026401</v>
      </c>
      <c r="T280" s="8">
        <v>2.9990846681752901</v>
      </c>
    </row>
    <row r="281" spans="14:20" x14ac:dyDescent="0.2">
      <c r="N281" s="1" t="s">
        <v>842</v>
      </c>
      <c r="O281" s="8">
        <v>0.74463431821183901</v>
      </c>
      <c r="P281" s="8">
        <v>2.1625119870180698</v>
      </c>
      <c r="R281" s="1" t="s">
        <v>575</v>
      </c>
      <c r="S281" s="8">
        <v>1.1998492253561099</v>
      </c>
      <c r="T281" s="8">
        <v>2.9815040921946099</v>
      </c>
    </row>
    <row r="282" spans="14:20" x14ac:dyDescent="0.2">
      <c r="N282" s="1" t="s">
        <v>843</v>
      </c>
      <c r="O282" s="8">
        <v>0.72408278212798305</v>
      </c>
      <c r="P282" s="8">
        <v>2.1227020317347001</v>
      </c>
      <c r="R282" s="1" t="s">
        <v>733</v>
      </c>
      <c r="S282" s="8">
        <v>1.2001361746747401</v>
      </c>
      <c r="T282" s="8">
        <v>2.9914198742757199</v>
      </c>
    </row>
    <row r="283" spans="14:20" x14ac:dyDescent="0.2">
      <c r="N283" s="1" t="s">
        <v>844</v>
      </c>
      <c r="O283" s="8">
        <v>0.70596811880146504</v>
      </c>
      <c r="P283" s="8">
        <v>2.1059658771384901</v>
      </c>
      <c r="R283" s="1" t="s">
        <v>792</v>
      </c>
      <c r="S283" s="8">
        <v>1.2083567835581499</v>
      </c>
      <c r="T283" s="8">
        <v>3.0072560029552502</v>
      </c>
    </row>
    <row r="284" spans="14:20" x14ac:dyDescent="0.2">
      <c r="N284" s="1" t="s">
        <v>845</v>
      </c>
      <c r="O284" s="8">
        <v>0.89688508530783295</v>
      </c>
      <c r="P284" s="8">
        <v>2.4290291610332999</v>
      </c>
      <c r="R284" s="1" t="s">
        <v>850</v>
      </c>
      <c r="S284" s="8">
        <v>1.2121446763739501</v>
      </c>
      <c r="T284" s="8">
        <v>3.0095528542684602</v>
      </c>
    </row>
    <row r="285" spans="14:20" x14ac:dyDescent="0.2">
      <c r="N285" s="1" t="s">
        <v>846</v>
      </c>
      <c r="O285" s="8">
        <v>0.77554362412992695</v>
      </c>
      <c r="P285" s="8">
        <v>2.2958576592902702</v>
      </c>
      <c r="R285" s="1" t="s">
        <v>637</v>
      </c>
      <c r="S285" s="8">
        <v>1.21565506577724</v>
      </c>
      <c r="T285" s="8">
        <v>3.0133683248552101</v>
      </c>
    </row>
    <row r="286" spans="14:20" x14ac:dyDescent="0.2">
      <c r="N286" s="1" t="s">
        <v>847</v>
      </c>
      <c r="O286" s="8">
        <v>0.86559508515506001</v>
      </c>
      <c r="P286" s="8">
        <v>2.3749620370182698</v>
      </c>
      <c r="R286" s="1" t="s">
        <v>784</v>
      </c>
      <c r="S286" s="8">
        <v>1.2273002535341899</v>
      </c>
      <c r="T286" s="8">
        <v>3.0247635364574301</v>
      </c>
    </row>
    <row r="287" spans="14:20" x14ac:dyDescent="0.2">
      <c r="N287" s="1" t="s">
        <v>848</v>
      </c>
      <c r="O287" s="8">
        <v>0.75032721855087303</v>
      </c>
      <c r="P287" s="8">
        <v>2.1752555696076499</v>
      </c>
      <c r="R287" s="1" t="s">
        <v>600</v>
      </c>
      <c r="S287" s="8">
        <v>1.2404586511129301</v>
      </c>
      <c r="T287" s="8">
        <v>3.0758282043852798</v>
      </c>
    </row>
    <row r="288" spans="14:20" x14ac:dyDescent="0.2">
      <c r="N288" s="1" t="s">
        <v>849</v>
      </c>
      <c r="O288" s="8">
        <v>0.85822536863838605</v>
      </c>
      <c r="P288" s="8">
        <v>2.3705883109185102</v>
      </c>
      <c r="R288" s="1" t="s">
        <v>788</v>
      </c>
      <c r="S288" s="8">
        <v>1.2416866553402199</v>
      </c>
      <c r="T288" s="8">
        <v>3.0621469919723099</v>
      </c>
    </row>
    <row r="289" spans="14:20" x14ac:dyDescent="0.2">
      <c r="N289" s="1" t="s">
        <v>850</v>
      </c>
      <c r="O289" s="8">
        <v>1.2121446763739501</v>
      </c>
      <c r="P289" s="8">
        <v>3.0095528542684602</v>
      </c>
      <c r="R289" s="1" t="s">
        <v>698</v>
      </c>
      <c r="S289" s="8">
        <v>1.241749658711</v>
      </c>
      <c r="T289" s="8">
        <v>3.0745313775039298</v>
      </c>
    </row>
    <row r="290" spans="14:20" x14ac:dyDescent="0.2">
      <c r="N290" s="1" t="s">
        <v>851</v>
      </c>
      <c r="O290" s="8">
        <v>0.79119727711195498</v>
      </c>
      <c r="P290" s="8">
        <v>2.2505383401383101</v>
      </c>
      <c r="R290" s="1" t="s">
        <v>700</v>
      </c>
      <c r="S290" s="8">
        <v>1.2427707365632701</v>
      </c>
      <c r="T290" s="8">
        <v>3.0696912196503301</v>
      </c>
    </row>
    <row r="291" spans="14:20" x14ac:dyDescent="0.2">
      <c r="N291" s="1" t="s">
        <v>852</v>
      </c>
      <c r="O291" s="8">
        <v>1.4677716130998799</v>
      </c>
      <c r="P291" s="8">
        <v>3.4729750505037198</v>
      </c>
      <c r="R291" s="1" t="s">
        <v>594</v>
      </c>
      <c r="S291" s="8">
        <v>1.25321647394999</v>
      </c>
      <c r="T291" s="8">
        <v>3.1070245728521302</v>
      </c>
    </row>
    <row r="292" spans="14:20" x14ac:dyDescent="0.2">
      <c r="N292" s="1" t="s">
        <v>853</v>
      </c>
      <c r="O292" s="8">
        <v>1.1866044827378801</v>
      </c>
      <c r="P292" s="8">
        <v>2.96223578973752</v>
      </c>
      <c r="R292" s="1" t="s">
        <v>886</v>
      </c>
      <c r="S292" s="8">
        <v>1.2783511128607601</v>
      </c>
      <c r="T292" s="8">
        <v>3.1473154566419801</v>
      </c>
    </row>
    <row r="293" spans="14:20" x14ac:dyDescent="0.2">
      <c r="N293" s="1" t="s">
        <v>854</v>
      </c>
      <c r="O293" s="8">
        <v>0.44443032345459099</v>
      </c>
      <c r="P293" s="8">
        <v>1.67087436174524</v>
      </c>
      <c r="R293" s="1" t="s">
        <v>578</v>
      </c>
      <c r="S293" s="8">
        <v>1.31072586456416</v>
      </c>
      <c r="T293" s="8">
        <v>3.1961060475524099</v>
      </c>
    </row>
    <row r="294" spans="14:20" x14ac:dyDescent="0.2">
      <c r="N294" s="1" t="s">
        <v>855</v>
      </c>
      <c r="O294" s="8">
        <v>0.81062777493907401</v>
      </c>
      <c r="P294" s="8">
        <v>2.2785883997682501</v>
      </c>
      <c r="R294" s="1" t="s">
        <v>697</v>
      </c>
      <c r="S294" s="8">
        <v>1.3146288037785001</v>
      </c>
      <c r="T294" s="8">
        <v>3.20462166054824</v>
      </c>
    </row>
    <row r="295" spans="14:20" x14ac:dyDescent="0.2">
      <c r="N295" s="1" t="s">
        <v>856</v>
      </c>
      <c r="O295" s="8">
        <v>0.95367077906850095</v>
      </c>
      <c r="P295" s="8">
        <v>2.5533593533840002</v>
      </c>
      <c r="R295" s="1" t="s">
        <v>735</v>
      </c>
      <c r="S295" s="8">
        <v>1.3216054155294401</v>
      </c>
      <c r="T295" s="8">
        <v>3.2309012733065701</v>
      </c>
    </row>
    <row r="296" spans="14:20" x14ac:dyDescent="0.2">
      <c r="N296" s="1" t="s">
        <v>857</v>
      </c>
      <c r="O296" s="8">
        <v>1.0099885003541</v>
      </c>
      <c r="P296" s="8">
        <v>2.6362146480918001</v>
      </c>
      <c r="R296" s="1" t="s">
        <v>643</v>
      </c>
      <c r="S296" s="8">
        <v>1.32965454792938</v>
      </c>
      <c r="T296" s="8">
        <v>3.2508953619051799</v>
      </c>
    </row>
    <row r="297" spans="14:20" x14ac:dyDescent="0.2">
      <c r="N297" s="1" t="s">
        <v>858</v>
      </c>
      <c r="O297" s="8">
        <v>0.93530713259515397</v>
      </c>
      <c r="P297" s="8">
        <v>2.50598930115014</v>
      </c>
      <c r="R297" s="1" t="s">
        <v>779</v>
      </c>
      <c r="S297" s="8">
        <v>1.3414063394783799</v>
      </c>
      <c r="T297" s="8">
        <v>3.2745621692954199</v>
      </c>
    </row>
    <row r="298" spans="14:20" x14ac:dyDescent="0.2">
      <c r="N298" s="1" t="s">
        <v>859</v>
      </c>
      <c r="O298" s="8">
        <v>0.97625265032961195</v>
      </c>
      <c r="P298" s="8">
        <v>2.5971980254048002</v>
      </c>
      <c r="R298" s="1" t="s">
        <v>677</v>
      </c>
      <c r="S298" s="8">
        <v>1.34534183698013</v>
      </c>
      <c r="T298" s="8">
        <v>3.2501491286417199</v>
      </c>
    </row>
    <row r="299" spans="14:20" x14ac:dyDescent="0.2">
      <c r="N299" s="1" t="s">
        <v>860</v>
      </c>
      <c r="O299" s="8">
        <v>0.19950088057218299</v>
      </c>
      <c r="P299" s="8">
        <v>1.28207302721892</v>
      </c>
      <c r="R299" s="1" t="s">
        <v>614</v>
      </c>
      <c r="S299" s="8">
        <v>1.3466130195689401</v>
      </c>
      <c r="T299" s="8">
        <v>3.2505514213405</v>
      </c>
    </row>
    <row r="300" spans="14:20" x14ac:dyDescent="0.2">
      <c r="N300" s="1" t="s">
        <v>861</v>
      </c>
      <c r="O300" s="8">
        <v>0.52721704194196595</v>
      </c>
      <c r="P300" s="8">
        <v>1.8022235990847399</v>
      </c>
      <c r="R300" s="1" t="s">
        <v>612</v>
      </c>
      <c r="S300" s="8">
        <v>1.35607517210635</v>
      </c>
      <c r="T300" s="8">
        <v>3.2588293857774802</v>
      </c>
    </row>
    <row r="301" spans="14:20" x14ac:dyDescent="0.2">
      <c r="N301" s="1" t="s">
        <v>862</v>
      </c>
      <c r="O301" s="8">
        <v>0.47393645091533798</v>
      </c>
      <c r="P301" s="8">
        <v>1.71333906407216</v>
      </c>
      <c r="R301" s="1" t="s">
        <v>685</v>
      </c>
      <c r="S301" s="8">
        <v>1.3686670285717899</v>
      </c>
      <c r="T301" s="8">
        <v>3.2974244638463599</v>
      </c>
    </row>
    <row r="302" spans="14:20" x14ac:dyDescent="0.2">
      <c r="N302" s="1" t="s">
        <v>863</v>
      </c>
      <c r="O302" s="8">
        <v>0.30180263978535299</v>
      </c>
      <c r="P302" s="8">
        <v>1.4455049079862901</v>
      </c>
      <c r="R302" s="1" t="s">
        <v>786</v>
      </c>
      <c r="S302" s="8">
        <v>1.3707928012767301</v>
      </c>
      <c r="T302" s="8">
        <v>3.3051583248474299</v>
      </c>
    </row>
    <row r="303" spans="14:20" x14ac:dyDescent="0.2">
      <c r="N303" s="1" t="s">
        <v>864</v>
      </c>
      <c r="O303" s="8">
        <v>0.86717447765191902</v>
      </c>
      <c r="P303" s="8">
        <v>2.3915191344497702</v>
      </c>
      <c r="R303" s="1" t="s">
        <v>684</v>
      </c>
      <c r="S303" s="8">
        <v>1.3720323763005799</v>
      </c>
      <c r="T303" s="8">
        <v>3.3051209894540801</v>
      </c>
    </row>
    <row r="304" spans="14:20" x14ac:dyDescent="0.2">
      <c r="N304" s="1" t="s">
        <v>865</v>
      </c>
      <c r="O304" s="8">
        <v>0.90808239431452198</v>
      </c>
      <c r="P304" s="8">
        <v>2.4483970946764901</v>
      </c>
      <c r="R304" s="1" t="s">
        <v>758</v>
      </c>
      <c r="S304" s="8">
        <v>1.3745850168951099</v>
      </c>
      <c r="T304" s="8">
        <v>3.31352091789894</v>
      </c>
    </row>
    <row r="305" spans="14:20" x14ac:dyDescent="0.2">
      <c r="N305" s="1" t="s">
        <v>866</v>
      </c>
      <c r="O305" s="8">
        <v>0.69419820799749898</v>
      </c>
      <c r="P305" s="8">
        <v>2.0647747014384801</v>
      </c>
      <c r="R305" s="1" t="s">
        <v>626</v>
      </c>
      <c r="S305" s="8">
        <v>1.381295412711</v>
      </c>
      <c r="T305" s="8">
        <v>3.3519700223814</v>
      </c>
    </row>
    <row r="306" spans="14:20" x14ac:dyDescent="0.2">
      <c r="N306" s="1" t="s">
        <v>867</v>
      </c>
      <c r="O306" s="8">
        <v>1.11445326970415</v>
      </c>
      <c r="P306" s="8">
        <v>2.8277332015054499</v>
      </c>
      <c r="R306" s="1" t="s">
        <v>687</v>
      </c>
      <c r="S306" s="8">
        <v>1.3850441739500901</v>
      </c>
      <c r="T306" s="8">
        <v>3.3428230619358201</v>
      </c>
    </row>
    <row r="307" spans="14:20" x14ac:dyDescent="0.2">
      <c r="N307" s="31" t="s">
        <v>868</v>
      </c>
      <c r="O307" s="8">
        <v>1.00174920557682</v>
      </c>
      <c r="P307" s="8">
        <v>2.6103227675798801</v>
      </c>
      <c r="R307" s="1" t="s">
        <v>755</v>
      </c>
      <c r="S307" s="8">
        <v>1.38852904860215</v>
      </c>
      <c r="T307" s="8">
        <v>3.3281122909546399</v>
      </c>
    </row>
    <row r="308" spans="14:20" x14ac:dyDescent="0.2">
      <c r="N308" s="1" t="s">
        <v>869</v>
      </c>
      <c r="O308" s="8">
        <v>0.93727220369332898</v>
      </c>
      <c r="P308" s="8">
        <v>2.5061444405922</v>
      </c>
      <c r="R308" s="3" t="s">
        <v>305</v>
      </c>
      <c r="S308" s="8">
        <v>1.3924463976396499</v>
      </c>
      <c r="T308" s="8">
        <v>3.32787281846104</v>
      </c>
    </row>
    <row r="309" spans="14:20" x14ac:dyDescent="0.2">
      <c r="N309" s="1" t="s">
        <v>870</v>
      </c>
      <c r="O309" s="8">
        <v>1.15449370816778</v>
      </c>
      <c r="P309" s="8">
        <v>2.88826007736471</v>
      </c>
      <c r="R309" s="1" t="s">
        <v>689</v>
      </c>
      <c r="S309" s="8">
        <v>1.4119731186931499</v>
      </c>
      <c r="T309" s="8">
        <v>3.3816509530984198</v>
      </c>
    </row>
    <row r="310" spans="14:20" x14ac:dyDescent="0.2">
      <c r="N310" s="1" t="s">
        <v>871</v>
      </c>
      <c r="O310" s="8">
        <v>0.88272878944116395</v>
      </c>
      <c r="P310" s="8">
        <v>2.4022402815815198</v>
      </c>
      <c r="R310" s="1" t="s">
        <v>616</v>
      </c>
      <c r="S310" s="8">
        <v>1.42086425397143</v>
      </c>
      <c r="T310" s="8">
        <v>3.4107436334912</v>
      </c>
    </row>
    <row r="311" spans="14:20" x14ac:dyDescent="0.2">
      <c r="N311" s="1" t="s">
        <v>872</v>
      </c>
      <c r="O311" s="8">
        <v>0.68594672613323704</v>
      </c>
      <c r="P311" s="8">
        <v>2.0778597325131698</v>
      </c>
      <c r="R311" s="1" t="s">
        <v>795</v>
      </c>
      <c r="S311" s="8">
        <v>1.4323945705810199</v>
      </c>
      <c r="T311" s="8">
        <v>3.4358462852789202</v>
      </c>
    </row>
    <row r="312" spans="14:20" x14ac:dyDescent="0.2">
      <c r="N312" s="1" t="s">
        <v>873</v>
      </c>
      <c r="O312" s="8">
        <v>0.75437332719980299</v>
      </c>
      <c r="P312" s="8">
        <v>2.2552547237187599</v>
      </c>
      <c r="R312" s="1" t="s">
        <v>667</v>
      </c>
      <c r="S312" s="8">
        <v>1.43293161879428</v>
      </c>
      <c r="T312" s="8">
        <v>3.4304371079229998</v>
      </c>
    </row>
    <row r="313" spans="14:20" x14ac:dyDescent="0.2">
      <c r="N313" s="1" t="s">
        <v>874</v>
      </c>
      <c r="O313" s="8">
        <v>1.1088965741229699</v>
      </c>
      <c r="P313" s="8">
        <v>2.8428703792418499</v>
      </c>
      <c r="R313" s="1" t="s">
        <v>577</v>
      </c>
      <c r="S313" s="8">
        <v>1.4353716109783701</v>
      </c>
      <c r="T313" s="8">
        <v>3.40176338423713</v>
      </c>
    </row>
    <row r="314" spans="14:20" x14ac:dyDescent="0.2">
      <c r="N314" s="1" t="s">
        <v>875</v>
      </c>
      <c r="O314" s="8">
        <v>1.1952501267026401</v>
      </c>
      <c r="P314" s="8">
        <v>2.9990846681752901</v>
      </c>
      <c r="R314" s="1" t="s">
        <v>775</v>
      </c>
      <c r="S314" s="8">
        <v>1.44515034738751</v>
      </c>
      <c r="T314" s="8">
        <v>3.45529127781775</v>
      </c>
    </row>
    <row r="315" spans="14:20" x14ac:dyDescent="0.2">
      <c r="N315" s="1" t="s">
        <v>876</v>
      </c>
      <c r="O315" s="8">
        <v>0.79484759969065799</v>
      </c>
      <c r="P315" s="8">
        <v>2.26185395669809</v>
      </c>
      <c r="R315" s="1" t="s">
        <v>750</v>
      </c>
      <c r="S315" s="8">
        <v>1.4471002361065901</v>
      </c>
      <c r="T315" s="8">
        <v>3.4295016321479501</v>
      </c>
    </row>
    <row r="316" spans="14:20" x14ac:dyDescent="0.2">
      <c r="N316" s="1" t="s">
        <v>877</v>
      </c>
      <c r="O316" s="8">
        <v>0.83637524690988296</v>
      </c>
      <c r="P316" s="8">
        <v>2.32853125605721</v>
      </c>
      <c r="R316" s="1" t="s">
        <v>852</v>
      </c>
      <c r="S316" s="8">
        <v>1.4677716130998799</v>
      </c>
      <c r="T316" s="8">
        <v>3.4729750505037198</v>
      </c>
    </row>
    <row r="317" spans="14:20" x14ac:dyDescent="0.2">
      <c r="N317" s="1" t="s">
        <v>878</v>
      </c>
      <c r="O317" s="8">
        <v>0.80657841542715003</v>
      </c>
      <c r="P317" s="8">
        <v>2.2751490668335999</v>
      </c>
      <c r="R317" s="1" t="s">
        <v>579</v>
      </c>
      <c r="S317" s="8">
        <v>1.47226182242709</v>
      </c>
      <c r="T317" s="8">
        <v>3.5113642146354498</v>
      </c>
    </row>
    <row r="318" spans="14:20" x14ac:dyDescent="0.2">
      <c r="N318" s="1" t="s">
        <v>879</v>
      </c>
      <c r="O318" s="8">
        <v>0.76583548228154397</v>
      </c>
      <c r="P318" s="8">
        <v>2.2143168527956498</v>
      </c>
      <c r="R318" s="1" t="s">
        <v>571</v>
      </c>
      <c r="S318" s="8">
        <v>1.4800391951919001</v>
      </c>
      <c r="T318" s="8">
        <v>3.5054145717797001</v>
      </c>
    </row>
    <row r="319" spans="14:20" x14ac:dyDescent="0.2">
      <c r="N319" s="1" t="s">
        <v>880</v>
      </c>
      <c r="O319" s="8">
        <v>0.30979284334750101</v>
      </c>
      <c r="P319" s="8">
        <v>1.4548222671114801</v>
      </c>
      <c r="R319" s="1" t="s">
        <v>690</v>
      </c>
      <c r="S319" s="8">
        <v>1.48116092568061</v>
      </c>
      <c r="T319" s="8">
        <v>3.49926682725558</v>
      </c>
    </row>
    <row r="320" spans="14:20" x14ac:dyDescent="0.2">
      <c r="N320" s="1" t="s">
        <v>881</v>
      </c>
      <c r="O320" s="8">
        <v>0.716959494508704</v>
      </c>
      <c r="P320" s="8">
        <v>2.3264775416557901</v>
      </c>
      <c r="R320" s="1" t="s">
        <v>731</v>
      </c>
      <c r="S320" s="8">
        <v>1.49232475050045</v>
      </c>
      <c r="T320" s="8">
        <v>3.5374680317332201</v>
      </c>
    </row>
    <row r="321" spans="14:20" x14ac:dyDescent="0.2">
      <c r="N321" s="1" t="s">
        <v>882</v>
      </c>
      <c r="O321" s="8">
        <v>9.0434366314318504E-2</v>
      </c>
      <c r="P321" s="8">
        <v>1.1292867794996699</v>
      </c>
      <c r="R321" s="1" t="s">
        <v>704</v>
      </c>
      <c r="S321" s="8">
        <v>1.49257184096016</v>
      </c>
      <c r="T321" s="8">
        <v>3.52379670763432</v>
      </c>
    </row>
    <row r="322" spans="14:20" x14ac:dyDescent="0.2">
      <c r="N322" s="1" t="s">
        <v>883</v>
      </c>
      <c r="O322" s="8">
        <v>9.4952459172229706E-2</v>
      </c>
      <c r="P322" s="8">
        <v>1.13303845827098</v>
      </c>
      <c r="R322" s="1" t="s">
        <v>631</v>
      </c>
      <c r="S322" s="8">
        <v>1.51194616427259</v>
      </c>
      <c r="T322" s="8">
        <v>3.5787255979855801</v>
      </c>
    </row>
    <row r="323" spans="14:20" x14ac:dyDescent="0.2">
      <c r="N323" s="1" t="s">
        <v>884</v>
      </c>
      <c r="O323" s="8">
        <v>0.15621773780770601</v>
      </c>
      <c r="P323" s="8">
        <v>1.2363538699885801</v>
      </c>
      <c r="R323" s="3" t="s">
        <v>9</v>
      </c>
      <c r="S323" s="8">
        <v>1.5465979049531799</v>
      </c>
      <c r="T323" s="8">
        <v>3.59047401650189</v>
      </c>
    </row>
    <row r="324" spans="14:20" x14ac:dyDescent="0.2">
      <c r="N324" s="1" t="s">
        <v>885</v>
      </c>
      <c r="O324" s="8">
        <v>0.92360899636239602</v>
      </c>
      <c r="P324" s="8">
        <v>2.4971307241181702</v>
      </c>
      <c r="R324" s="1" t="s">
        <v>605</v>
      </c>
      <c r="S324" s="8">
        <v>1.54820740079775</v>
      </c>
      <c r="T324" s="8">
        <v>3.6290572386035902</v>
      </c>
    </row>
    <row r="325" spans="14:20" x14ac:dyDescent="0.2">
      <c r="N325" s="1" t="s">
        <v>886</v>
      </c>
      <c r="O325" s="8">
        <v>1.2783511128607601</v>
      </c>
      <c r="P325" s="8">
        <v>3.1473154566419801</v>
      </c>
      <c r="R325" s="31" t="s">
        <v>674</v>
      </c>
      <c r="S325" s="8">
        <v>1.5618459681607699</v>
      </c>
      <c r="T325" s="8">
        <v>3.68595657076987</v>
      </c>
    </row>
    <row r="326" spans="14:20" x14ac:dyDescent="0.2">
      <c r="N326" s="1" t="s">
        <v>887</v>
      </c>
      <c r="O326" s="8">
        <v>0.87177705207154998</v>
      </c>
      <c r="P326" s="8">
        <v>2.4068360977320502</v>
      </c>
      <c r="R326" s="3" t="s">
        <v>47</v>
      </c>
      <c r="S326" s="8">
        <v>1.57049233648543</v>
      </c>
      <c r="T326" s="8">
        <v>3.65534011405548</v>
      </c>
    </row>
    <row r="327" spans="14:20" x14ac:dyDescent="0.2">
      <c r="N327" s="1" t="s">
        <v>888</v>
      </c>
      <c r="O327" s="8">
        <v>1.6471111488418599</v>
      </c>
      <c r="P327" s="8">
        <v>3.8405080272266701</v>
      </c>
      <c r="R327" s="3" t="s">
        <v>83</v>
      </c>
      <c r="S327" s="8">
        <v>1.57517315799325</v>
      </c>
      <c r="T327" s="8">
        <v>3.6836201343825401</v>
      </c>
    </row>
    <row r="328" spans="14:20" x14ac:dyDescent="0.2">
      <c r="N328" s="1" t="s">
        <v>889</v>
      </c>
      <c r="O328" s="8">
        <v>1.03646522310282</v>
      </c>
      <c r="P328" s="8">
        <v>2.70091470618818</v>
      </c>
      <c r="R328" s="1" t="s">
        <v>564</v>
      </c>
      <c r="S328" s="8">
        <v>1.5912534291352201</v>
      </c>
      <c r="T328" s="8">
        <v>3.7136910875775699</v>
      </c>
    </row>
    <row r="329" spans="14:20" x14ac:dyDescent="0.2">
      <c r="N329" s="31" t="s">
        <v>890</v>
      </c>
      <c r="O329" s="8">
        <v>1.7151733538052001</v>
      </c>
      <c r="P329" s="8">
        <v>3.9491507079574402</v>
      </c>
      <c r="R329" s="3" t="s">
        <v>53</v>
      </c>
      <c r="S329" s="8">
        <v>1.6120677389770799</v>
      </c>
      <c r="T329" s="8">
        <v>3.7324022236769898</v>
      </c>
    </row>
    <row r="330" spans="14:20" x14ac:dyDescent="0.2">
      <c r="N330" s="1" t="s">
        <v>891</v>
      </c>
      <c r="O330" s="8">
        <v>0.96254516057081396</v>
      </c>
      <c r="P330" s="8">
        <v>2.5641037512562499</v>
      </c>
      <c r="R330" s="1" t="s">
        <v>747</v>
      </c>
      <c r="S330" s="8">
        <v>1.6184980946544001</v>
      </c>
      <c r="T330" s="8">
        <v>3.7620304571885601</v>
      </c>
    </row>
    <row r="331" spans="14:20" x14ac:dyDescent="0.2">
      <c r="N331" s="1" t="s">
        <v>892</v>
      </c>
      <c r="O331" s="8">
        <v>1.18918999560924</v>
      </c>
      <c r="P331" s="8">
        <v>2.9635881719957</v>
      </c>
      <c r="R331" s="1" t="s">
        <v>653</v>
      </c>
      <c r="S331" s="8">
        <v>1.63193384376469</v>
      </c>
      <c r="T331" s="8">
        <v>3.7965679277611901</v>
      </c>
    </row>
    <row r="332" spans="14:20" x14ac:dyDescent="0.2">
      <c r="N332" s="1" t="s">
        <v>893</v>
      </c>
      <c r="O332" s="8">
        <v>0.59698853082453496</v>
      </c>
      <c r="P332" s="8">
        <v>1.9396215380131001</v>
      </c>
      <c r="R332" s="1" t="s">
        <v>888</v>
      </c>
      <c r="S332" s="8">
        <v>1.6471111488418599</v>
      </c>
      <c r="T332" s="8">
        <v>3.8405080272266701</v>
      </c>
    </row>
    <row r="333" spans="14:20" x14ac:dyDescent="0.2">
      <c r="O333" s="30">
        <f>AVERAGE(O2:O332)</f>
        <v>0.9144101776938236</v>
      </c>
      <c r="P333" s="30">
        <v>2.3915191344497702</v>
      </c>
      <c r="R333" s="3" t="s">
        <v>59</v>
      </c>
      <c r="S333" s="8">
        <v>1.6493303013623399</v>
      </c>
      <c r="T333" s="8">
        <v>3.79110686767961</v>
      </c>
    </row>
    <row r="334" spans="14:20" x14ac:dyDescent="0.2">
      <c r="O334" s="8">
        <v>0.3813155504446461</v>
      </c>
      <c r="P334" s="8">
        <v>0.68427778145349816</v>
      </c>
      <c r="R334" s="1" t="s">
        <v>767</v>
      </c>
      <c r="S334" s="8">
        <v>1.6529285604697901</v>
      </c>
      <c r="T334" s="8">
        <v>3.8405461058218999</v>
      </c>
    </row>
    <row r="335" spans="14:20" x14ac:dyDescent="0.2">
      <c r="O335" s="8">
        <v>0.76811020762886795</v>
      </c>
      <c r="P335" s="8">
        <v>2.2268747290993698</v>
      </c>
      <c r="R335" s="3" t="s">
        <v>290</v>
      </c>
      <c r="S335" s="8">
        <v>1.6571934481503401</v>
      </c>
      <c r="T335" s="8">
        <v>3.8451049706226499</v>
      </c>
    </row>
    <row r="336" spans="14:20" x14ac:dyDescent="0.2">
      <c r="R336" s="1" t="s">
        <v>787</v>
      </c>
      <c r="S336" s="8">
        <v>1.6719580629610999</v>
      </c>
      <c r="T336" s="8">
        <v>3.86961452650494</v>
      </c>
    </row>
    <row r="337" spans="18:20" x14ac:dyDescent="0.2">
      <c r="R337" s="3" t="s">
        <v>173</v>
      </c>
      <c r="S337" s="8">
        <v>1.6770146761214499</v>
      </c>
      <c r="T337" s="8">
        <v>3.8384550459468398</v>
      </c>
    </row>
    <row r="338" spans="18:20" x14ac:dyDescent="0.2">
      <c r="R338" s="1" t="s">
        <v>570</v>
      </c>
      <c r="S338" s="8">
        <v>1.68167097011265</v>
      </c>
      <c r="T338" s="8">
        <v>3.8894473637693001</v>
      </c>
    </row>
    <row r="339" spans="18:20" x14ac:dyDescent="0.2">
      <c r="R339" s="3" t="s">
        <v>32</v>
      </c>
      <c r="S339" s="8">
        <v>1.7037634476652801</v>
      </c>
      <c r="T339" s="8">
        <v>3.9180397042646198</v>
      </c>
    </row>
    <row r="340" spans="18:20" x14ac:dyDescent="0.2">
      <c r="R340" s="1" t="s">
        <v>607</v>
      </c>
      <c r="S340" s="8">
        <v>1.7149317486287601</v>
      </c>
      <c r="T340" s="8">
        <v>3.9427426074854601</v>
      </c>
    </row>
    <row r="341" spans="18:20" x14ac:dyDescent="0.2">
      <c r="R341" s="31" t="s">
        <v>890</v>
      </c>
      <c r="S341" s="8">
        <v>1.7151733538052001</v>
      </c>
      <c r="T341" s="8">
        <v>3.9491507079574402</v>
      </c>
    </row>
    <row r="342" spans="18:20" x14ac:dyDescent="0.2">
      <c r="R342" s="1" t="s">
        <v>732</v>
      </c>
      <c r="S342" s="8">
        <v>1.73783690410884</v>
      </c>
      <c r="T342" s="8">
        <v>4.0001183730324197</v>
      </c>
    </row>
    <row r="343" spans="18:20" x14ac:dyDescent="0.2">
      <c r="R343" s="1" t="s">
        <v>675</v>
      </c>
      <c r="S343" s="8">
        <v>1.7602906524989901</v>
      </c>
      <c r="T343" s="8">
        <v>4.04001480670932</v>
      </c>
    </row>
    <row r="344" spans="18:20" x14ac:dyDescent="0.2">
      <c r="R344" s="1" t="s">
        <v>635</v>
      </c>
      <c r="S344" s="8">
        <v>1.8219799614544401</v>
      </c>
      <c r="T344" s="8">
        <v>4.1883592646193897</v>
      </c>
    </row>
    <row r="345" spans="18:20" x14ac:dyDescent="0.2">
      <c r="R345" s="3" t="s">
        <v>29</v>
      </c>
      <c r="S345" s="8">
        <v>1.84905276056523</v>
      </c>
      <c r="T345" s="8">
        <v>4.1683311014560802</v>
      </c>
    </row>
    <row r="346" spans="18:20" x14ac:dyDescent="0.2">
      <c r="R346" s="1" t="s">
        <v>676</v>
      </c>
      <c r="S346" s="8">
        <v>1.8569994367266001</v>
      </c>
      <c r="T346" s="8">
        <v>4.21092476375191</v>
      </c>
    </row>
    <row r="347" spans="18:20" x14ac:dyDescent="0.2">
      <c r="R347" s="1" t="s">
        <v>644</v>
      </c>
      <c r="S347" s="8">
        <v>1.8591208442781499</v>
      </c>
      <c r="T347" s="8">
        <v>4.2325846039220796</v>
      </c>
    </row>
    <row r="348" spans="18:20" x14ac:dyDescent="0.2">
      <c r="R348" s="1" t="s">
        <v>624</v>
      </c>
      <c r="S348" s="8">
        <v>1.87533124343137</v>
      </c>
      <c r="T348" s="8">
        <v>4.2459824545991403</v>
      </c>
    </row>
    <row r="349" spans="18:20" x14ac:dyDescent="0.2">
      <c r="R349" s="3" t="s">
        <v>314</v>
      </c>
      <c r="S349" s="8">
        <v>1.88149426450132</v>
      </c>
      <c r="T349" s="8">
        <v>4.2541786511892097</v>
      </c>
    </row>
    <row r="350" spans="18:20" x14ac:dyDescent="0.2">
      <c r="R350" s="3" t="s">
        <v>242</v>
      </c>
      <c r="S350" s="8">
        <v>1.90281158487619</v>
      </c>
      <c r="T350" s="8">
        <v>4.2845405720626202</v>
      </c>
    </row>
    <row r="351" spans="18:20" x14ac:dyDescent="0.2">
      <c r="R351" s="1" t="s">
        <v>728</v>
      </c>
      <c r="S351" s="8">
        <v>1.9162814505293699</v>
      </c>
      <c r="T351" s="8">
        <v>4.2934836298926902</v>
      </c>
    </row>
    <row r="352" spans="18:20" x14ac:dyDescent="0.2">
      <c r="R352" s="1" t="s">
        <v>678</v>
      </c>
      <c r="S352" s="8">
        <v>1.92419405396058</v>
      </c>
      <c r="T352" s="8">
        <v>4.3656367093582604</v>
      </c>
    </row>
    <row r="353" spans="18:20" x14ac:dyDescent="0.2">
      <c r="R353" s="3" t="s">
        <v>260</v>
      </c>
      <c r="S353" s="8">
        <v>1.97096686150776</v>
      </c>
      <c r="T353" s="8">
        <v>4.4382295908298799</v>
      </c>
    </row>
    <row r="354" spans="18:20" x14ac:dyDescent="0.2">
      <c r="R354" s="3" t="s">
        <v>293</v>
      </c>
      <c r="S354" s="8">
        <v>1.97277076805131</v>
      </c>
      <c r="T354" s="8">
        <v>4.4103802539076202</v>
      </c>
    </row>
    <row r="355" spans="18:20" x14ac:dyDescent="0.2">
      <c r="R355" s="3" t="s">
        <v>35</v>
      </c>
      <c r="S355" s="8">
        <v>2.0328760374967101</v>
      </c>
      <c r="T355" s="8">
        <v>4.5396277718973304</v>
      </c>
    </row>
    <row r="356" spans="18:20" x14ac:dyDescent="0.2">
      <c r="R356" s="3" t="s">
        <v>197</v>
      </c>
      <c r="S356" s="8">
        <v>2.03517640611302</v>
      </c>
      <c r="T356" s="8">
        <v>4.5307371744303202</v>
      </c>
    </row>
    <row r="357" spans="18:20" x14ac:dyDescent="0.2">
      <c r="R357" s="3" t="s">
        <v>236</v>
      </c>
      <c r="S357" s="8">
        <v>2.0669179886043398</v>
      </c>
      <c r="T357" s="8">
        <v>4.5823122865346999</v>
      </c>
    </row>
    <row r="358" spans="18:20" x14ac:dyDescent="0.2">
      <c r="R358" s="3" t="s">
        <v>86</v>
      </c>
      <c r="S358" s="8">
        <v>2.0669502051574402</v>
      </c>
      <c r="T358" s="8">
        <v>4.5526811922561796</v>
      </c>
    </row>
    <row r="359" spans="18:20" x14ac:dyDescent="0.2">
      <c r="R359" s="3" t="s">
        <v>176</v>
      </c>
      <c r="S359" s="8">
        <v>2.0699821480568201</v>
      </c>
      <c r="T359" s="8">
        <v>4.6052743752266299</v>
      </c>
    </row>
    <row r="360" spans="18:20" x14ac:dyDescent="0.2">
      <c r="R360" s="3" t="s">
        <v>92</v>
      </c>
      <c r="S360" s="8">
        <v>2.0714075626538602</v>
      </c>
      <c r="T360" s="8">
        <v>4.6111684593828102</v>
      </c>
    </row>
    <row r="361" spans="18:20" x14ac:dyDescent="0.2">
      <c r="R361" s="3" t="s">
        <v>281</v>
      </c>
      <c r="S361" s="8">
        <v>2.1025481501380301</v>
      </c>
      <c r="T361" s="8">
        <v>4.7074930851787</v>
      </c>
    </row>
    <row r="362" spans="18:20" x14ac:dyDescent="0.2">
      <c r="R362" s="3" t="s">
        <v>257</v>
      </c>
      <c r="S362" s="8">
        <v>2.11602025751304</v>
      </c>
      <c r="T362" s="8">
        <v>4.7394021089434997</v>
      </c>
    </row>
    <row r="363" spans="18:20" x14ac:dyDescent="0.2">
      <c r="R363" s="3" t="s">
        <v>113</v>
      </c>
      <c r="S363" s="8">
        <v>2.1223696526654701</v>
      </c>
      <c r="T363" s="8">
        <v>4.7109783103948999</v>
      </c>
    </row>
    <row r="364" spans="18:20" x14ac:dyDescent="0.2">
      <c r="R364" s="3" t="s">
        <v>143</v>
      </c>
      <c r="S364" s="8">
        <v>2.1706837653265598</v>
      </c>
      <c r="T364" s="8">
        <v>4.8011127757618697</v>
      </c>
    </row>
    <row r="365" spans="18:20" x14ac:dyDescent="0.2">
      <c r="R365" s="3" t="s">
        <v>266</v>
      </c>
      <c r="S365" s="8">
        <v>2.17522827108519</v>
      </c>
      <c r="T365" s="8">
        <v>4.78132287850742</v>
      </c>
    </row>
    <row r="366" spans="18:20" x14ac:dyDescent="0.2">
      <c r="R366" s="3" t="s">
        <v>20</v>
      </c>
      <c r="S366" s="8">
        <v>2.20983606376653</v>
      </c>
      <c r="T366" s="8">
        <v>4.8799704286165104</v>
      </c>
    </row>
    <row r="367" spans="18:20" x14ac:dyDescent="0.2">
      <c r="R367" s="3" t="s">
        <v>17</v>
      </c>
      <c r="S367" s="8">
        <v>2.2107539128262399</v>
      </c>
      <c r="T367" s="8">
        <v>4.8739248990487596</v>
      </c>
    </row>
    <row r="368" spans="18:20" x14ac:dyDescent="0.2">
      <c r="R368" s="28" t="s">
        <v>116</v>
      </c>
      <c r="S368" s="8">
        <v>2.2250449033932198</v>
      </c>
      <c r="T368" s="8">
        <v>4.88255692879551</v>
      </c>
    </row>
    <row r="369" spans="18:20" x14ac:dyDescent="0.2">
      <c r="R369" s="3" t="s">
        <v>254</v>
      </c>
      <c r="S369" s="8">
        <v>2.2304592867969002</v>
      </c>
      <c r="T369" s="8">
        <v>4.90883487370452</v>
      </c>
    </row>
    <row r="370" spans="18:20" x14ac:dyDescent="0.2">
      <c r="R370" s="3" t="s">
        <v>272</v>
      </c>
      <c r="S370" s="8">
        <v>2.2491341194868499</v>
      </c>
      <c r="T370" s="8">
        <v>4.9376329242952801</v>
      </c>
    </row>
    <row r="371" spans="18:20" x14ac:dyDescent="0.2">
      <c r="R371" s="3" t="s">
        <v>284</v>
      </c>
      <c r="S371" s="8">
        <v>2.3033619181117202</v>
      </c>
      <c r="T371" s="8">
        <v>5.0388385182337103</v>
      </c>
    </row>
    <row r="372" spans="18:20" x14ac:dyDescent="0.2">
      <c r="R372" s="3" t="s">
        <v>263</v>
      </c>
      <c r="S372" s="8">
        <v>2.3048143239328902</v>
      </c>
      <c r="T372" s="8">
        <v>5.0409287370635996</v>
      </c>
    </row>
    <row r="373" spans="18:20" x14ac:dyDescent="0.2">
      <c r="R373" s="3" t="s">
        <v>155</v>
      </c>
      <c r="S373" s="8">
        <v>2.3372280480294898</v>
      </c>
      <c r="T373" s="8">
        <v>5.13627117835963</v>
      </c>
    </row>
    <row r="374" spans="18:20" x14ac:dyDescent="0.2">
      <c r="R374" s="3" t="s">
        <v>179</v>
      </c>
      <c r="S374" s="8">
        <v>2.3606748081865399</v>
      </c>
      <c r="T374" s="8">
        <v>5.1675867593559897</v>
      </c>
    </row>
    <row r="375" spans="18:20" x14ac:dyDescent="0.2">
      <c r="R375" s="28" t="s">
        <v>26</v>
      </c>
      <c r="S375" s="8">
        <v>2.3763842647393201</v>
      </c>
      <c r="T375" s="8">
        <v>5.1726037954260402</v>
      </c>
    </row>
    <row r="376" spans="18:20" x14ac:dyDescent="0.2">
      <c r="R376" s="3" t="s">
        <v>164</v>
      </c>
      <c r="S376" s="8">
        <v>2.3880556843091001</v>
      </c>
      <c r="T376" s="8">
        <v>5.2191769798077896</v>
      </c>
    </row>
    <row r="377" spans="18:20" x14ac:dyDescent="0.2">
      <c r="R377" s="3" t="s">
        <v>188</v>
      </c>
      <c r="S377" s="8">
        <v>2.4129063341451</v>
      </c>
      <c r="T377" s="8">
        <v>5.22022714419351</v>
      </c>
    </row>
    <row r="378" spans="18:20" x14ac:dyDescent="0.2">
      <c r="R378" s="3" t="s">
        <v>95</v>
      </c>
      <c r="S378" s="8">
        <v>2.41441418135335</v>
      </c>
      <c r="T378" s="8">
        <v>5.2628077655093302</v>
      </c>
    </row>
    <row r="379" spans="18:20" x14ac:dyDescent="0.2">
      <c r="R379" s="3" t="s">
        <v>239</v>
      </c>
      <c r="S379" s="8">
        <v>2.4147809842077801</v>
      </c>
      <c r="T379" s="8">
        <v>5.2487927005953603</v>
      </c>
    </row>
    <row r="380" spans="18:20" x14ac:dyDescent="0.2">
      <c r="R380" s="3" t="s">
        <v>65</v>
      </c>
      <c r="S380" s="8">
        <v>2.43119220231732</v>
      </c>
      <c r="T380" s="8">
        <v>5.2906987306185798</v>
      </c>
    </row>
    <row r="381" spans="18:20" x14ac:dyDescent="0.2">
      <c r="R381" s="3" t="s">
        <v>77</v>
      </c>
      <c r="S381" s="8">
        <v>2.4438938564808099</v>
      </c>
      <c r="T381" s="8">
        <v>5.3037362746083803</v>
      </c>
    </row>
    <row r="382" spans="18:20" x14ac:dyDescent="0.2">
      <c r="R382" s="3" t="s">
        <v>41</v>
      </c>
      <c r="S382" s="8">
        <v>2.4498004331929999</v>
      </c>
      <c r="T382" s="8">
        <v>5.2856325278780503</v>
      </c>
    </row>
    <row r="383" spans="18:20" x14ac:dyDescent="0.2">
      <c r="R383" s="3" t="s">
        <v>80</v>
      </c>
      <c r="S383" s="8">
        <v>2.4591500424650898</v>
      </c>
      <c r="T383" s="8">
        <v>5.3434647179037</v>
      </c>
    </row>
    <row r="384" spans="18:20" x14ac:dyDescent="0.2">
      <c r="R384" s="28" t="s">
        <v>74</v>
      </c>
      <c r="S384" s="8">
        <v>2.47760721771485</v>
      </c>
      <c r="T384" s="8">
        <v>5.3519176892434697</v>
      </c>
    </row>
    <row r="385" spans="18:20" x14ac:dyDescent="0.2">
      <c r="R385" s="3" t="s">
        <v>215</v>
      </c>
      <c r="S385" s="8">
        <v>2.5101602002786598</v>
      </c>
      <c r="T385" s="8">
        <v>5.4314753989037703</v>
      </c>
    </row>
    <row r="386" spans="18:20" x14ac:dyDescent="0.2">
      <c r="R386" s="3" t="s">
        <v>212</v>
      </c>
      <c r="S386" s="8">
        <v>2.5294324251531801</v>
      </c>
      <c r="T386" s="8">
        <v>5.4901262315448296</v>
      </c>
    </row>
    <row r="387" spans="18:20" x14ac:dyDescent="0.2">
      <c r="R387" s="3" t="s">
        <v>218</v>
      </c>
      <c r="S387" s="8">
        <v>2.5492898200799701</v>
      </c>
      <c r="T387" s="8">
        <v>5.5228248189862397</v>
      </c>
    </row>
    <row r="388" spans="18:20" x14ac:dyDescent="0.2">
      <c r="R388" s="3" t="s">
        <v>62</v>
      </c>
      <c r="S388" s="8">
        <v>2.5705646178176398</v>
      </c>
      <c r="T388" s="8">
        <v>5.5552863551873397</v>
      </c>
    </row>
    <row r="389" spans="18:20" x14ac:dyDescent="0.2">
      <c r="R389" s="3" t="s">
        <v>287</v>
      </c>
      <c r="S389" s="8">
        <v>2.5890879479910698</v>
      </c>
      <c r="T389" s="8">
        <v>5.5650351714814601</v>
      </c>
    </row>
    <row r="390" spans="18:20" x14ac:dyDescent="0.2">
      <c r="R390" s="3" t="s">
        <v>275</v>
      </c>
      <c r="S390" s="8">
        <v>2.5944944671135399</v>
      </c>
      <c r="T390" s="8">
        <v>5.6137194048181804</v>
      </c>
    </row>
    <row r="391" spans="18:20" x14ac:dyDescent="0.2">
      <c r="R391" s="3" t="s">
        <v>209</v>
      </c>
      <c r="S391" s="8">
        <v>2.6065218051295802</v>
      </c>
      <c r="T391" s="8">
        <v>5.6324099697564298</v>
      </c>
    </row>
    <row r="392" spans="18:20" x14ac:dyDescent="0.2">
      <c r="R392" s="3" t="s">
        <v>101</v>
      </c>
      <c r="S392" s="8">
        <v>2.6195933669714799</v>
      </c>
      <c r="T392" s="8">
        <v>5.6471792852228804</v>
      </c>
    </row>
    <row r="393" spans="18:20" x14ac:dyDescent="0.2">
      <c r="R393" s="3" t="s">
        <v>200</v>
      </c>
      <c r="S393" s="8">
        <v>2.6210511865129398</v>
      </c>
      <c r="T393" s="8">
        <v>5.6190242827621102</v>
      </c>
    </row>
    <row r="394" spans="18:20" x14ac:dyDescent="0.2">
      <c r="R394" s="3" t="s">
        <v>248</v>
      </c>
      <c r="S394" s="8">
        <v>2.6305033411129899</v>
      </c>
      <c r="T394" s="8">
        <v>5.6799141522185304</v>
      </c>
    </row>
    <row r="395" spans="18:20" x14ac:dyDescent="0.2">
      <c r="R395" s="3" t="s">
        <v>191</v>
      </c>
      <c r="S395" s="8">
        <v>2.6393126688289401</v>
      </c>
      <c r="T395" s="8">
        <v>5.6810683222637399</v>
      </c>
    </row>
    <row r="396" spans="18:20" x14ac:dyDescent="0.2">
      <c r="R396" s="3" t="s">
        <v>230</v>
      </c>
      <c r="S396" s="8">
        <v>2.6641501239017802</v>
      </c>
      <c r="T396" s="8">
        <v>5.6859667644198604</v>
      </c>
    </row>
    <row r="397" spans="18:20" x14ac:dyDescent="0.2">
      <c r="R397" s="3" t="s">
        <v>194</v>
      </c>
      <c r="S397" s="8">
        <v>2.6813128333098502</v>
      </c>
      <c r="T397" s="8">
        <v>5.7244841480292799</v>
      </c>
    </row>
    <row r="398" spans="18:20" x14ac:dyDescent="0.2">
      <c r="R398" s="3" t="s">
        <v>44</v>
      </c>
      <c r="S398" s="8">
        <v>2.7200793932753098</v>
      </c>
      <c r="T398" s="8">
        <v>5.8581519274325098</v>
      </c>
    </row>
    <row r="399" spans="18:20" x14ac:dyDescent="0.2">
      <c r="R399" s="3" t="s">
        <v>221</v>
      </c>
      <c r="S399" s="8">
        <v>2.75425962729609</v>
      </c>
      <c r="T399" s="8">
        <v>5.8965848201513698</v>
      </c>
    </row>
    <row r="400" spans="18:20" x14ac:dyDescent="0.2">
      <c r="R400" s="3" t="s">
        <v>167</v>
      </c>
      <c r="S400" s="8">
        <v>2.7741404456702701</v>
      </c>
      <c r="T400" s="8">
        <v>5.9868470263764602</v>
      </c>
    </row>
    <row r="401" spans="18:20" x14ac:dyDescent="0.2">
      <c r="R401" s="3" t="s">
        <v>137</v>
      </c>
      <c r="S401" s="8">
        <v>2.7777013519752298</v>
      </c>
      <c r="T401" s="8">
        <v>5.95580860211847</v>
      </c>
    </row>
    <row r="402" spans="18:20" x14ac:dyDescent="0.2">
      <c r="R402" s="3" t="s">
        <v>56</v>
      </c>
      <c r="S402" s="8">
        <v>2.7799102217785499</v>
      </c>
      <c r="T402" s="8">
        <v>5.9577602178411899</v>
      </c>
    </row>
    <row r="403" spans="18:20" x14ac:dyDescent="0.2">
      <c r="R403" s="3" t="s">
        <v>302</v>
      </c>
      <c r="S403" s="8">
        <v>2.7871743918388598</v>
      </c>
      <c r="T403" s="8">
        <v>5.9729642794094699</v>
      </c>
    </row>
    <row r="404" spans="18:20" x14ac:dyDescent="0.2">
      <c r="R404" s="3" t="s">
        <v>13</v>
      </c>
      <c r="S404" s="8">
        <v>2.79647583546262</v>
      </c>
      <c r="T404" s="8">
        <v>5.9986981291852501</v>
      </c>
    </row>
    <row r="405" spans="18:20" x14ac:dyDescent="0.2">
      <c r="R405" s="3" t="s">
        <v>311</v>
      </c>
      <c r="S405" s="8">
        <v>2.7983429045627801</v>
      </c>
      <c r="T405" s="8">
        <v>5.9898181837713</v>
      </c>
    </row>
    <row r="406" spans="18:20" x14ac:dyDescent="0.2">
      <c r="R406" s="3" t="s">
        <v>146</v>
      </c>
      <c r="S406" s="8">
        <v>2.81015666697171</v>
      </c>
      <c r="T406" s="8">
        <v>6.0330525700864897</v>
      </c>
    </row>
    <row r="407" spans="18:20" x14ac:dyDescent="0.2">
      <c r="R407" s="3" t="s">
        <v>170</v>
      </c>
      <c r="S407" s="8">
        <v>2.82671324366689</v>
      </c>
      <c r="T407" s="8">
        <v>6.0456816079707201</v>
      </c>
    </row>
    <row r="408" spans="18:20" x14ac:dyDescent="0.2">
      <c r="R408" s="3" t="s">
        <v>23</v>
      </c>
      <c r="S408" s="8">
        <v>2.8362574578714401</v>
      </c>
      <c r="T408" s="8">
        <v>6.0634218777202804</v>
      </c>
    </row>
    <row r="409" spans="18:20" x14ac:dyDescent="0.2">
      <c r="R409" s="3" t="s">
        <v>152</v>
      </c>
      <c r="S409" s="8">
        <v>2.85274267912936</v>
      </c>
      <c r="T409" s="8">
        <v>6.0593448887963097</v>
      </c>
    </row>
    <row r="410" spans="18:20" x14ac:dyDescent="0.2">
      <c r="R410" s="3" t="s">
        <v>227</v>
      </c>
      <c r="S410" s="8">
        <v>2.8633342146793002</v>
      </c>
      <c r="T410" s="8">
        <v>6.1427092792020099</v>
      </c>
    </row>
    <row r="411" spans="18:20" x14ac:dyDescent="0.2">
      <c r="R411" s="3" t="s">
        <v>182</v>
      </c>
      <c r="S411" s="8">
        <v>2.88969770631358</v>
      </c>
      <c r="T411" s="8">
        <v>6.1271073687262199</v>
      </c>
    </row>
    <row r="412" spans="18:20" x14ac:dyDescent="0.2">
      <c r="R412" s="3" t="s">
        <v>128</v>
      </c>
      <c r="S412" s="8">
        <v>2.9292123154023701</v>
      </c>
      <c r="T412" s="8">
        <v>6.25936704343294</v>
      </c>
    </row>
    <row r="413" spans="18:20" x14ac:dyDescent="0.2">
      <c r="R413" s="3" t="s">
        <v>245</v>
      </c>
      <c r="S413" s="8">
        <v>2.9338777135615799</v>
      </c>
      <c r="T413" s="8">
        <v>6.2478136465314202</v>
      </c>
    </row>
    <row r="414" spans="18:20" x14ac:dyDescent="0.2">
      <c r="R414" s="3" t="s">
        <v>140</v>
      </c>
      <c r="S414" s="8">
        <v>2.9554754756914199</v>
      </c>
      <c r="T414" s="8">
        <v>6.2980414391197304</v>
      </c>
    </row>
    <row r="415" spans="18:20" x14ac:dyDescent="0.2">
      <c r="R415" s="1" t="s">
        <v>669</v>
      </c>
      <c r="S415" s="8">
        <v>3.0087101267276601</v>
      </c>
      <c r="T415" s="8">
        <v>6.4206771198070003</v>
      </c>
    </row>
    <row r="416" spans="18:20" x14ac:dyDescent="0.2">
      <c r="R416" s="1" t="s">
        <v>604</v>
      </c>
      <c r="S416" s="8">
        <v>3.0210133529478398</v>
      </c>
      <c r="T416" s="8">
        <v>6.4502288319577801</v>
      </c>
    </row>
    <row r="417" spans="18:20" x14ac:dyDescent="0.2">
      <c r="R417" s="28" t="s">
        <v>296</v>
      </c>
      <c r="S417" s="8">
        <v>3.0222594559842002</v>
      </c>
      <c r="T417" s="8">
        <v>6.4542824711261897</v>
      </c>
    </row>
    <row r="418" spans="18:20" x14ac:dyDescent="0.2">
      <c r="R418" s="3" t="s">
        <v>89</v>
      </c>
      <c r="S418" s="8">
        <v>3.0560686738811298</v>
      </c>
      <c r="T418" s="8">
        <v>6.4846699721787999</v>
      </c>
    </row>
    <row r="419" spans="18:20" x14ac:dyDescent="0.2">
      <c r="R419" s="3" t="s">
        <v>161</v>
      </c>
      <c r="S419" s="8">
        <v>3.0841726291026399</v>
      </c>
      <c r="T419" s="8">
        <v>6.5455000308518896</v>
      </c>
    </row>
    <row r="420" spans="18:20" x14ac:dyDescent="0.2">
      <c r="R420" s="3" t="s">
        <v>203</v>
      </c>
      <c r="S420" s="8">
        <v>3.08791077173395</v>
      </c>
      <c r="T420" s="8">
        <v>6.5637065936108998</v>
      </c>
    </row>
    <row r="421" spans="18:20" x14ac:dyDescent="0.2">
      <c r="R421" s="3" t="s">
        <v>68</v>
      </c>
      <c r="S421" s="8">
        <v>3.1440477458792802</v>
      </c>
      <c r="T421" s="8">
        <v>6.68520480962066</v>
      </c>
    </row>
    <row r="422" spans="18:20" x14ac:dyDescent="0.2">
      <c r="R422" s="3" t="s">
        <v>122</v>
      </c>
      <c r="S422" s="8">
        <v>3.1541442082011999</v>
      </c>
      <c r="T422" s="8">
        <v>6.68141138340473</v>
      </c>
    </row>
    <row r="423" spans="18:20" x14ac:dyDescent="0.2">
      <c r="R423" s="3" t="s">
        <v>38</v>
      </c>
      <c r="S423" s="8">
        <v>3.1599228767255698</v>
      </c>
      <c r="T423" s="8">
        <v>6.6736566909252204</v>
      </c>
    </row>
    <row r="424" spans="18:20" x14ac:dyDescent="0.2">
      <c r="R424" s="28" t="s">
        <v>158</v>
      </c>
      <c r="S424" s="8">
        <v>3.2034171211651898</v>
      </c>
      <c r="T424" s="8">
        <v>6.7502115580958604</v>
      </c>
    </row>
    <row r="425" spans="18:20" x14ac:dyDescent="0.2">
      <c r="R425" s="3" t="s">
        <v>233</v>
      </c>
      <c r="S425" s="8">
        <v>3.2678867757431398</v>
      </c>
      <c r="T425" s="8">
        <v>6.8994142620371699</v>
      </c>
    </row>
    <row r="426" spans="18:20" x14ac:dyDescent="0.2">
      <c r="R426" s="3" t="s">
        <v>149</v>
      </c>
      <c r="S426" s="8">
        <v>3.2973594496878702</v>
      </c>
      <c r="T426" s="8">
        <v>6.9261225022725501</v>
      </c>
    </row>
    <row r="427" spans="18:20" x14ac:dyDescent="0.2">
      <c r="R427" s="28" t="s">
        <v>224</v>
      </c>
      <c r="S427" s="8">
        <v>3.4201687487944898</v>
      </c>
      <c r="T427" s="8">
        <v>7.1552263983389999</v>
      </c>
    </row>
    <row r="428" spans="18:20" x14ac:dyDescent="0.2">
      <c r="R428" s="3" t="s">
        <v>71</v>
      </c>
      <c r="S428" s="8">
        <v>3.4374056146940801</v>
      </c>
      <c r="T428" s="8">
        <v>7.2418636047824796</v>
      </c>
    </row>
    <row r="429" spans="18:20" x14ac:dyDescent="0.2">
      <c r="R429" s="3" t="s">
        <v>308</v>
      </c>
      <c r="S429" s="8">
        <v>3.61093052088387</v>
      </c>
      <c r="T429" s="8">
        <v>7.5456263032514999</v>
      </c>
    </row>
    <row r="430" spans="18:20" x14ac:dyDescent="0.2">
      <c r="R430" s="3" t="s">
        <v>98</v>
      </c>
      <c r="S430" s="8">
        <v>3.6542622718015201</v>
      </c>
      <c r="T430" s="8">
        <v>7.6217754128864703</v>
      </c>
    </row>
    <row r="431" spans="18:20" x14ac:dyDescent="0.2">
      <c r="R431" s="3" t="s">
        <v>206</v>
      </c>
      <c r="S431" s="8">
        <v>3.6683530845255099</v>
      </c>
      <c r="T431" s="8">
        <v>7.6410834519674298</v>
      </c>
    </row>
    <row r="432" spans="18:20" x14ac:dyDescent="0.2">
      <c r="R432" s="3" t="s">
        <v>134</v>
      </c>
      <c r="S432" s="8">
        <v>3.8740731796655399</v>
      </c>
      <c r="T432" s="8">
        <v>8.0844665563378708</v>
      </c>
    </row>
    <row r="433" spans="18:20" x14ac:dyDescent="0.2">
      <c r="R433" s="3" t="s">
        <v>251</v>
      </c>
      <c r="S433" s="8">
        <v>3.9316246022233301</v>
      </c>
      <c r="T433" s="8">
        <v>8.1647719199239202</v>
      </c>
    </row>
    <row r="434" spans="18:20" x14ac:dyDescent="0.2">
      <c r="S434" s="41">
        <f>AVERAGE(S2:S433)</f>
        <v>1.2523252021615734</v>
      </c>
    </row>
  </sheetData>
  <sortState xmlns:xlrd2="http://schemas.microsoft.com/office/spreadsheetml/2017/richdata2" ref="R2:T433">
    <sortCondition ref="S2:S433"/>
  </sortState>
  <conditionalFormatting sqref="N334:N1048576 N1:N332">
    <cfRule type="duplicateValues" dxfId="1" priority="2"/>
  </conditionalFormatting>
  <conditionalFormatting sqref="R103:R433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Caption</vt:lpstr>
      <vt:lpstr>Main table - angsd run</vt:lpstr>
      <vt:lpstr>Main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Honggang Zhao</cp:lastModifiedBy>
  <dcterms:created xsi:type="dcterms:W3CDTF">2021-02-05T18:16:39Z</dcterms:created>
  <dcterms:modified xsi:type="dcterms:W3CDTF">2021-07-13T12:41:18Z</dcterms:modified>
</cp:coreProperties>
</file>