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lo\Desktop\Квалификационный экзамен\site\files\"/>
    </mc:Choice>
  </mc:AlternateContent>
  <bookViews>
    <workbookView xWindow="240" yWindow="108" windowWidth="20112" windowHeight="7500" activeTab="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8" i="1" l="1"/>
  <c r="E8" i="1"/>
  <c r="D8" i="1"/>
  <c r="C8" i="1"/>
  <c r="B8" i="1"/>
  <c r="L20" i="1" l="1"/>
  <c r="E9" i="1"/>
  <c r="B9" i="1"/>
  <c r="F9" i="1"/>
  <c r="C9" i="1"/>
  <c r="D9" i="1"/>
  <c r="B3" i="3" l="1"/>
  <c r="B2" i="3"/>
  <c r="C3" i="3" l="1"/>
  <c r="C2" i="3"/>
</calcChain>
</file>

<file path=xl/sharedStrings.xml><?xml version="1.0" encoding="utf-8"?>
<sst xmlns="http://schemas.openxmlformats.org/spreadsheetml/2006/main" count="13" uniqueCount="12">
  <si>
    <t>Показатель</t>
  </si>
  <si>
    <t>Покупка товаров и оплата услуг</t>
  </si>
  <si>
    <t>Обязательные платежи и разнообразные взносы</t>
  </si>
  <si>
    <t>Приобретение недвижимости</t>
  </si>
  <si>
    <t>Прирост финансовых активов</t>
  </si>
  <si>
    <t>Итого</t>
  </si>
  <si>
    <t>Абсолютное и относительное изменение общего размера доходов</t>
  </si>
  <si>
    <t>Значение</t>
  </si>
  <si>
    <t>Год</t>
  </si>
  <si>
    <t>Наименьшее абсолютное значение расходов млрд.руб</t>
  </si>
  <si>
    <t>Наименьшее относительное изменение доходов, %</t>
  </si>
  <si>
    <t>Значение показателя по годам, млрд.руб.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</si>
</sst>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2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0" fontId="0" fillId="0" borderId="1" xfId="0" applyNumberFormat="1" applyBorder="1" applyAlignment="1">
      <alignment horizontal="center" vertical="center" wrapText="1"/>
    </xf>
    <xf numFmtId="2" fontId="2" fillId="0" borderId="0" xfId="0" applyNumberFormat="1" applyFont="1"/>
  </cellXfs>
  <cellStyles count="2">
    <cellStyle name="Обычный" xfId="0" builtinId="0"/>
    <cellStyle name="Процентный" xfId="1" builtinId="5"/>
  </cellStyles>
  <dxfs count="2">
    <dxf>
      <fill>
        <patternFill patternType="darkDown">
          <bgColor theme="3" tint="0.39994506668294322"/>
        </patternFill>
      </fill>
    </dxf>
    <dxf>
      <font>
        <color theme="0"/>
      </font>
      <fill>
        <patternFill patternType="lightDown"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954586739327886E-2"/>
          <c:y val="0.13137254901960785"/>
          <c:w val="0.95004541326067216"/>
          <c:h val="0.59278673166851148"/>
        </c:manualLayout>
      </c:layout>
      <c:pie3DChart>
        <c:varyColors val="1"/>
        <c:ser>
          <c:idx val="0"/>
          <c:order val="0"/>
          <c:tx>
            <c:strRef>
              <c:f>Лист1!$A$1</c:f>
              <c:strCache>
                <c:ptCount val="1"/>
                <c:pt idx="0">
                  <c:v>Показатель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F1F-4E3D-AF48-AB61C5DB7F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F1F-4E3D-AF48-AB61C5DB7F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F1F-4E3D-AF48-AB61C5DB7F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F1F-4E3D-AF48-AB61C5DB7F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Лист1!$A$4:$A$7</c:f>
              <c:strCache>
                <c:ptCount val="4"/>
                <c:pt idx="0">
                  <c:v>Покупка товаров и оплата услуг</c:v>
                </c:pt>
                <c:pt idx="1">
                  <c:v>Обязательные платежи и разнообразные взносы</c:v>
                </c:pt>
                <c:pt idx="2">
                  <c:v>Приобретение недвижимости</c:v>
                </c:pt>
                <c:pt idx="3">
                  <c:v>Прирост финансовых активов</c:v>
                </c:pt>
              </c:strCache>
            </c:strRef>
          </c:cat>
          <c:val>
            <c:numRef>
              <c:f>Лист1!$F$4:$F$7</c:f>
              <c:numCache>
                <c:formatCode>0.00</c:formatCode>
                <c:ptCount val="4"/>
                <c:pt idx="0">
                  <c:v>39545</c:v>
                </c:pt>
                <c:pt idx="1">
                  <c:v>6051</c:v>
                </c:pt>
                <c:pt idx="2">
                  <c:v>1590</c:v>
                </c:pt>
                <c:pt idx="3">
                  <c:v>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6D-4B79-AA6C-23477BE4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>
        <a:schemeClr val="accent1"/>
      </a:glow>
      <a:outerShdw blurRad="50800" dist="50800" dir="5400000" sx="86000" sy="86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1051;&#1080;&#1089;&#1090;3!A1"/><Relationship Id="rId1" Type="http://schemas.openxmlformats.org/officeDocument/2006/relationships/hyperlink" Target="#&#1051;&#1080;&#1089;&#1090;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12</xdr:row>
      <xdr:rowOff>53340</xdr:rowOff>
    </xdr:from>
    <xdr:to>
      <xdr:col>0</xdr:col>
      <xdr:colOff>2476500</xdr:colOff>
      <xdr:row>18</xdr:row>
      <xdr:rowOff>106680</xdr:rowOff>
    </xdr:to>
    <xdr:sp macro="" textlink="">
      <xdr:nvSpPr>
        <xdr:cNvPr id="2" name="Стрелка вправо 1">
          <a:hlinkClick xmlns:r="http://schemas.openxmlformats.org/officeDocument/2006/relationships" r:id="rId1"/>
        </xdr:cNvPr>
        <xdr:cNvSpPr/>
      </xdr:nvSpPr>
      <xdr:spPr>
        <a:xfrm>
          <a:off x="632460" y="2247900"/>
          <a:ext cx="1844040" cy="11506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2800"/>
            <a:t>2 ЛИСТ</a:t>
          </a:r>
        </a:p>
      </xdr:txBody>
    </xdr:sp>
    <xdr:clientData/>
  </xdr:twoCellAnchor>
  <xdr:twoCellAnchor>
    <xdr:from>
      <xdr:col>0</xdr:col>
      <xdr:colOff>3078480</xdr:colOff>
      <xdr:row>12</xdr:row>
      <xdr:rowOff>76200</xdr:rowOff>
    </xdr:from>
    <xdr:to>
      <xdr:col>2</xdr:col>
      <xdr:colOff>685800</xdr:colOff>
      <xdr:row>18</xdr:row>
      <xdr:rowOff>129540</xdr:rowOff>
    </xdr:to>
    <xdr:sp macro="" textlink="">
      <xdr:nvSpPr>
        <xdr:cNvPr id="3" name="Стрелка вправо 2">
          <a:hlinkClick xmlns:r="http://schemas.openxmlformats.org/officeDocument/2006/relationships" r:id="rId2"/>
        </xdr:cNvPr>
        <xdr:cNvSpPr/>
      </xdr:nvSpPr>
      <xdr:spPr>
        <a:xfrm>
          <a:off x="3078480" y="2270760"/>
          <a:ext cx="1844040" cy="11506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2800"/>
            <a:t>3</a:t>
          </a:r>
          <a:r>
            <a:rPr lang="ru-RU" sz="2800" baseline="0"/>
            <a:t> ЛИСТ</a:t>
          </a:r>
          <a:endParaRPr lang="ru-RU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6</xdr:row>
      <xdr:rowOff>11430</xdr:rowOff>
    </xdr:from>
    <xdr:to>
      <xdr:col>15</xdr:col>
      <xdr:colOff>0</xdr:colOff>
      <xdr:row>26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O28" sqref="O28"/>
    </sheetView>
  </sheetViews>
  <sheetFormatPr defaultRowHeight="14.4" x14ac:dyDescent="0.3"/>
  <cols>
    <col min="1" max="1" width="50.88671875" bestFit="1" customWidth="1"/>
    <col min="2" max="6" width="10.88671875" customWidth="1"/>
    <col min="7" max="8" width="11.109375" customWidth="1"/>
    <col min="9" max="10" width="9.109375" bestFit="1" customWidth="1"/>
    <col min="11" max="11" width="9.33203125" customWidth="1"/>
    <col min="12" max="12" width="8.88671875" customWidth="1"/>
  </cols>
  <sheetData>
    <row r="1" spans="1:7" ht="14.4" customHeight="1" x14ac:dyDescent="0.3">
      <c r="A1" s="8" t="s">
        <v>0</v>
      </c>
      <c r="B1" s="9" t="s">
        <v>11</v>
      </c>
      <c r="C1" s="9"/>
      <c r="D1" s="9"/>
      <c r="E1" s="9"/>
      <c r="F1" s="9"/>
      <c r="G1" s="1"/>
    </row>
    <row r="2" spans="1:7" x14ac:dyDescent="0.3">
      <c r="A2" s="8"/>
      <c r="B2" s="7">
        <v>2000</v>
      </c>
      <c r="C2" s="7">
        <v>2010</v>
      </c>
      <c r="D2" s="7">
        <v>2014</v>
      </c>
      <c r="E2" s="7">
        <v>2015</v>
      </c>
      <c r="F2" s="7">
        <v>2016</v>
      </c>
    </row>
    <row r="3" spans="1:7" x14ac:dyDescent="0.3">
      <c r="A3" s="4">
        <v>1</v>
      </c>
      <c r="B3" s="7">
        <v>2</v>
      </c>
      <c r="C3" s="7">
        <v>3</v>
      </c>
      <c r="D3" s="7">
        <v>4</v>
      </c>
      <c r="E3" s="7">
        <v>5</v>
      </c>
      <c r="F3" s="7">
        <v>6</v>
      </c>
    </row>
    <row r="4" spans="1:7" x14ac:dyDescent="0.3">
      <c r="A4" s="2" t="s">
        <v>1</v>
      </c>
      <c r="B4" s="6">
        <v>3009</v>
      </c>
      <c r="C4" s="6">
        <v>22614</v>
      </c>
      <c r="D4" s="6">
        <v>36106</v>
      </c>
      <c r="E4" s="6">
        <v>38003</v>
      </c>
      <c r="F4" s="6">
        <v>39545</v>
      </c>
    </row>
    <row r="5" spans="1:7" x14ac:dyDescent="0.3">
      <c r="A5" s="3" t="s">
        <v>2</v>
      </c>
      <c r="B5" s="6">
        <v>310</v>
      </c>
      <c r="C5" s="6">
        <v>3165</v>
      </c>
      <c r="D5" s="6">
        <v>5674</v>
      </c>
      <c r="E5" s="6">
        <v>5815</v>
      </c>
      <c r="F5" s="6">
        <v>6051</v>
      </c>
    </row>
    <row r="6" spans="1:7" x14ac:dyDescent="0.3">
      <c r="A6" s="2" t="s">
        <v>3</v>
      </c>
      <c r="B6" s="6">
        <v>48</v>
      </c>
      <c r="C6" s="6">
        <v>1105</v>
      </c>
      <c r="D6" s="6">
        <v>2140</v>
      </c>
      <c r="E6" s="6">
        <v>1535</v>
      </c>
      <c r="F6" s="6">
        <v>1590</v>
      </c>
    </row>
    <row r="7" spans="1:7" x14ac:dyDescent="0.3">
      <c r="A7" s="2" t="s">
        <v>4</v>
      </c>
      <c r="B7" s="6">
        <v>617</v>
      </c>
      <c r="C7" s="6">
        <v>5614</v>
      </c>
      <c r="D7" s="6">
        <v>4000</v>
      </c>
      <c r="E7" s="6">
        <v>8173</v>
      </c>
      <c r="F7" s="6">
        <v>6927</v>
      </c>
    </row>
    <row r="8" spans="1:7" x14ac:dyDescent="0.3">
      <c r="A8" s="2" t="s">
        <v>5</v>
      </c>
      <c r="B8" s="6">
        <f>SUM(B$4:B$7)</f>
        <v>3984</v>
      </c>
      <c r="C8" s="6">
        <f>SUM(C$4:C$7)</f>
        <v>32498</v>
      </c>
      <c r="D8" s="6">
        <f>SUM(D$4:D$7)</f>
        <v>47920</v>
      </c>
      <c r="E8" s="6">
        <f>SUM(E$4:E$7)</f>
        <v>53526</v>
      </c>
      <c r="F8" s="6">
        <f>SUM(F$4:F$7)</f>
        <v>54113</v>
      </c>
    </row>
    <row r="9" spans="1:7" x14ac:dyDescent="0.3">
      <c r="A9" s="12" t="s">
        <v>6</v>
      </c>
      <c r="B9" s="10">
        <f>B8/SUM($B$8:$F$8)</f>
        <v>2.0745569956415556E-2</v>
      </c>
      <c r="C9" s="10">
        <f>C8/SUM($B$8:$F$8)</f>
        <v>0.16922428023182551</v>
      </c>
      <c r="D9" s="10">
        <f>D8/SUM($B$8:$F$8)</f>
        <v>0.24953004827094213</v>
      </c>
      <c r="E9" s="10">
        <f>E8/SUM($B$8:$F$8)</f>
        <v>0.27872173129696265</v>
      </c>
      <c r="F9" s="10">
        <f>F8/SUM($B$8:$F$8)</f>
        <v>0.28177837024385416</v>
      </c>
    </row>
    <row r="10" spans="1:7" x14ac:dyDescent="0.3">
      <c r="A10" s="13"/>
      <c r="B10" s="11"/>
      <c r="C10" s="11"/>
      <c r="D10" s="11"/>
      <c r="E10" s="11"/>
      <c r="F10" s="11"/>
    </row>
    <row r="20" spans="12:12" x14ac:dyDescent="0.3">
      <c r="L20" s="17">
        <f>AVERAGE(B4:F8)</f>
        <v>15363.28</v>
      </c>
    </row>
  </sheetData>
  <sheetProtection algorithmName="SHA-512" hashValue="MvyK9ru4Fqsl7pWoPjGW+7WG0/NqI5qQqWKlueZw4PCfT9+C2CM0c/n4CKyutSJt5wm0gP7JBsKORXf9oB3JkQ==" saltValue="hsN/w3ifGeAIfu5mG0EIOA==" spinCount="100000" sheet="1" objects="1" scenarios="1"/>
  <protectedRanges>
    <protectedRange sqref="B4:F7" name="ДОСТУП"/>
  </protectedRanges>
  <mergeCells count="8">
    <mergeCell ref="A1:A2"/>
    <mergeCell ref="B1:F1"/>
    <mergeCell ref="F9:F10"/>
    <mergeCell ref="A9:A10"/>
    <mergeCell ref="B9:B10"/>
    <mergeCell ref="C9:C10"/>
    <mergeCell ref="D9:D10"/>
    <mergeCell ref="E9:E10"/>
  </mergeCells>
  <conditionalFormatting sqref="B4:F8">
    <cfRule type="cellIs" dxfId="1" priority="1" operator="greaterThan">
      <formula>$L$20</formula>
    </cfRule>
    <cfRule type="cellIs" dxfId="0" priority="2" operator="greaterThan">
      <formula>$L$20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sheetProtection algorithmName="SHA-512" hashValue="pTzIWaqiEW0TuygSMBAhRSJXLjXxmuaqUlf2awcnwpUsjsZnJCsajJzU5Gf/EiS0MboxYqYNZjAW1fTJjzK/DQ==" saltValue="mVSeBIAQahUhFZQxs94FO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/>
  </sheetViews>
  <sheetFormatPr defaultRowHeight="14.4" x14ac:dyDescent="0.3"/>
  <cols>
    <col min="1" max="1" width="26.6640625" customWidth="1"/>
    <col min="2" max="2" width="18.21875" customWidth="1"/>
    <col min="3" max="3" width="35.44140625" customWidth="1"/>
  </cols>
  <sheetData>
    <row r="1" spans="1:3" x14ac:dyDescent="0.3">
      <c r="A1" s="15" t="s">
        <v>0</v>
      </c>
      <c r="B1" s="5" t="s">
        <v>7</v>
      </c>
      <c r="C1" s="5" t="s">
        <v>8</v>
      </c>
    </row>
    <row r="2" spans="1:3" ht="28.8" customHeight="1" x14ac:dyDescent="0.3">
      <c r="A2" s="15" t="s">
        <v>9</v>
      </c>
      <c r="B2" s="14">
        <f>MIN(Лист1!B9:F10)</f>
        <v>2.0745569956415556E-2</v>
      </c>
      <c r="C2" s="5">
        <f>IF(B2=Лист1!B9,Лист1!B2,IF(Лист3!B2=Лист1!C9,Лист1!C2,IF(Лист3!B2=Лист1!D9,Лист1!D2,IF(Лист3!B2=Лист1!E9,Лист1!E2,IF(Лист3!B2=Лист1!F9,Лист1!F2)))))</f>
        <v>2000</v>
      </c>
    </row>
    <row r="3" spans="1:3" ht="27" customHeight="1" x14ac:dyDescent="0.3">
      <c r="A3" s="15" t="s">
        <v>10</v>
      </c>
      <c r="B3" s="16">
        <f>MIN(Лист1!B9:F10)</f>
        <v>2.0745569956415556E-2</v>
      </c>
      <c r="C3" s="5">
        <f>IF(B2=Лист1!B9,Лист1!B2,IF(Лист3!B2=Лист1!C9,Лист1!C2,IF(Лист3!B2=Лист1!D9,Лист1!D2,IF(Лист3!B2=Лист1!E9,Лист1!E2,IF(Лист3!B2=Лист1!F9,Лист1!F2)))))</f>
        <v>2000</v>
      </c>
    </row>
  </sheetData>
  <sheetProtection algorithmName="SHA-512" hashValue="l6TYOWLASNEeKVlc/Cey/etBYJhund8MV1ZRQU2vKwES+hIX7EUGUVx4vZsR18JeHcwCJ7wuZdz65XZtMBM+sg==" saltValue="rxgnTMMYmDo/Ar2leub97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Litizz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Hello</cp:lastModifiedBy>
  <dcterms:created xsi:type="dcterms:W3CDTF">2020-10-26T10:18:33Z</dcterms:created>
  <dcterms:modified xsi:type="dcterms:W3CDTF">2020-12-24T09:55:38Z</dcterms:modified>
</cp:coreProperties>
</file>