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mo\220629-atelier_afc\BOOTCAMP\OMIQ\"/>
    </mc:Choice>
  </mc:AlternateContent>
  <xr:revisionPtr revIDLastSave="0" documentId="13_ncr:1_{BCB21CDE-C13C-44AE-BBDC-E26A7158558C}" xr6:coauthVersionLast="36" xr6:coauthVersionMax="36" xr10:uidLastSave="{00000000-0000-0000-0000-000000000000}"/>
  <bookViews>
    <workbookView xWindow="0" yWindow="0" windowWidth="24330" windowHeight="9195" xr2:uid="{00000000-000D-0000-FFFF-FFFF00000000}"/>
  </bookViews>
  <sheets>
    <sheet name="from abundance to heatmap" sheetId="1" r:id="rId1"/>
  </sheets>
  <calcPr calcId="191029"/>
</workbook>
</file>

<file path=xl/calcChain.xml><?xml version="1.0" encoding="utf-8"?>
<calcChain xmlns="http://schemas.openxmlformats.org/spreadsheetml/2006/main">
  <c r="M7" i="1" l="1"/>
  <c r="F18" i="1" s="1"/>
  <c r="F29" i="1" s="1"/>
  <c r="M8" i="1"/>
  <c r="D19" i="1" s="1"/>
  <c r="D30" i="1" s="1"/>
  <c r="M9" i="1"/>
  <c r="B20" i="1" s="1"/>
  <c r="B31" i="1" s="1"/>
  <c r="M10" i="1"/>
  <c r="H21" i="1" s="1"/>
  <c r="H32" i="1" s="1"/>
  <c r="M11" i="1"/>
  <c r="F22" i="1" s="1"/>
  <c r="F33" i="1" s="1"/>
  <c r="M6" i="1"/>
  <c r="E17" i="1" s="1"/>
  <c r="E28" i="1" s="1"/>
  <c r="F21" i="1" l="1"/>
  <c r="F32" i="1" s="1"/>
  <c r="I19" i="1"/>
  <c r="I30" i="1" s="1"/>
  <c r="B17" i="1"/>
  <c r="B28" i="1" s="1"/>
  <c r="E21" i="1"/>
  <c r="E32" i="1" s="1"/>
  <c r="H19" i="1"/>
  <c r="H30" i="1" s="1"/>
  <c r="K17" i="1"/>
  <c r="K28" i="1" s="1"/>
  <c r="I20" i="1"/>
  <c r="I31" i="1" s="1"/>
  <c r="C19" i="1"/>
  <c r="C30" i="1" s="1"/>
  <c r="D17" i="1"/>
  <c r="D28" i="1" s="1"/>
  <c r="H20" i="1"/>
  <c r="H31" i="1" s="1"/>
  <c r="B19" i="1"/>
  <c r="B30" i="1" s="1"/>
  <c r="C17" i="1"/>
  <c r="C28" i="1" s="1"/>
  <c r="G20" i="1"/>
  <c r="G31" i="1" s="1"/>
  <c r="J18" i="1"/>
  <c r="J29" i="1" s="1"/>
  <c r="E22" i="1"/>
  <c r="E33" i="1" s="1"/>
  <c r="F20" i="1"/>
  <c r="F31" i="1" s="1"/>
  <c r="E18" i="1"/>
  <c r="E29" i="1" s="1"/>
  <c r="D22" i="1"/>
  <c r="D33" i="1" s="1"/>
  <c r="K19" i="1"/>
  <c r="K30" i="1" s="1"/>
  <c r="D18" i="1"/>
  <c r="D29" i="1" s="1"/>
  <c r="G21" i="1"/>
  <c r="G32" i="1" s="1"/>
  <c r="J19" i="1"/>
  <c r="J30" i="1" s="1"/>
  <c r="B18" i="1"/>
  <c r="B29" i="1" s="1"/>
  <c r="K18" i="1"/>
  <c r="K29" i="1" s="1"/>
  <c r="C18" i="1"/>
  <c r="C29" i="1" s="1"/>
  <c r="D21" i="1"/>
  <c r="D32" i="1" s="1"/>
  <c r="C21" i="1"/>
  <c r="C32" i="1" s="1"/>
  <c r="E20" i="1"/>
  <c r="E31" i="1" s="1"/>
  <c r="G19" i="1"/>
  <c r="G30" i="1" s="1"/>
  <c r="I18" i="1"/>
  <c r="I29" i="1" s="1"/>
  <c r="J17" i="1"/>
  <c r="J28" i="1" s="1"/>
  <c r="K22" i="1"/>
  <c r="K33" i="1" s="1"/>
  <c r="J22" i="1"/>
  <c r="J33" i="1" s="1"/>
  <c r="K21" i="1"/>
  <c r="K32" i="1" s="1"/>
  <c r="G17" i="1"/>
  <c r="G28" i="1" s="1"/>
  <c r="H22" i="1"/>
  <c r="H33" i="1" s="1"/>
  <c r="J21" i="1"/>
  <c r="J32" i="1" s="1"/>
  <c r="B21" i="1"/>
  <c r="B32" i="1" s="1"/>
  <c r="D20" i="1"/>
  <c r="D31" i="1" s="1"/>
  <c r="F19" i="1"/>
  <c r="F30" i="1" s="1"/>
  <c r="H18" i="1"/>
  <c r="H29" i="1" s="1"/>
  <c r="C22" i="1"/>
  <c r="C33" i="1" s="1"/>
  <c r="I17" i="1"/>
  <c r="I28" i="1" s="1"/>
  <c r="I22" i="1"/>
  <c r="I33" i="1" s="1"/>
  <c r="F17" i="1"/>
  <c r="F28" i="1" s="1"/>
  <c r="G22" i="1"/>
  <c r="G33" i="1" s="1"/>
  <c r="I21" i="1"/>
  <c r="I32" i="1" s="1"/>
  <c r="K20" i="1"/>
  <c r="K31" i="1" s="1"/>
  <c r="C20" i="1"/>
  <c r="C31" i="1" s="1"/>
  <c r="E19" i="1"/>
  <c r="E30" i="1" s="1"/>
  <c r="G18" i="1"/>
  <c r="G29" i="1" s="1"/>
  <c r="B22" i="1"/>
  <c r="B33" i="1" s="1"/>
  <c r="H17" i="1"/>
  <c r="H28" i="1" s="1"/>
  <c r="J20" i="1"/>
  <c r="J31" i="1" s="1"/>
  <c r="B51" i="1" l="1"/>
  <c r="B55" i="1" s="1"/>
  <c r="H51" i="1"/>
  <c r="H54" i="1" s="1"/>
  <c r="E51" i="1"/>
  <c r="E57" i="1" s="1"/>
  <c r="D51" i="1"/>
  <c r="D55" i="1" s="1"/>
  <c r="F38" i="1"/>
  <c r="F43" i="1" s="1"/>
  <c r="E38" i="1"/>
  <c r="E44" i="1" s="1"/>
  <c r="B38" i="1"/>
  <c r="B42" i="1" s="1"/>
  <c r="I51" i="1"/>
  <c r="I54" i="1" s="1"/>
  <c r="C38" i="1"/>
  <c r="C42" i="1" s="1"/>
  <c r="F51" i="1"/>
  <c r="F59" i="1" s="1"/>
  <c r="K38" i="1"/>
  <c r="K43" i="1" s="1"/>
  <c r="H38" i="1"/>
  <c r="H41" i="1" s="1"/>
  <c r="J38" i="1"/>
  <c r="J44" i="1" s="1"/>
  <c r="C51" i="1"/>
  <c r="C57" i="1" s="1"/>
  <c r="J51" i="1"/>
  <c r="J54" i="1" s="1"/>
  <c r="K51" i="1"/>
  <c r="K55" i="1" s="1"/>
  <c r="G51" i="1"/>
  <c r="G56" i="1" s="1"/>
  <c r="I38" i="1"/>
  <c r="I45" i="1" s="1"/>
  <c r="G38" i="1"/>
  <c r="G42" i="1" s="1"/>
  <c r="D38" i="1"/>
  <c r="D43" i="1" s="1"/>
  <c r="E56" i="1"/>
  <c r="E54" i="1"/>
  <c r="J43" i="1" l="1"/>
  <c r="K45" i="1"/>
  <c r="H45" i="1"/>
  <c r="F45" i="1"/>
  <c r="J42" i="1"/>
  <c r="F44" i="1"/>
  <c r="B56" i="1"/>
  <c r="K46" i="1"/>
  <c r="E58" i="1"/>
  <c r="B57" i="1"/>
  <c r="K44" i="1"/>
  <c r="B59" i="1"/>
  <c r="B58" i="1"/>
  <c r="E55" i="1"/>
  <c r="E59" i="1"/>
  <c r="B54" i="1"/>
  <c r="K59" i="1"/>
  <c r="E45" i="1"/>
  <c r="F46" i="1"/>
  <c r="K41" i="1"/>
  <c r="J41" i="1"/>
  <c r="C55" i="1"/>
  <c r="C59" i="1"/>
  <c r="E43" i="1"/>
  <c r="J46" i="1"/>
  <c r="F41" i="1"/>
  <c r="F42" i="1"/>
  <c r="J45" i="1"/>
  <c r="E46" i="1"/>
  <c r="H55" i="1"/>
  <c r="C44" i="1"/>
  <c r="C54" i="1"/>
  <c r="J55" i="1"/>
  <c r="E42" i="1"/>
  <c r="F56" i="1"/>
  <c r="I55" i="1"/>
  <c r="H46" i="1"/>
  <c r="D54" i="1"/>
  <c r="C45" i="1"/>
  <c r="H43" i="1"/>
  <c r="C43" i="1"/>
  <c r="H42" i="1"/>
  <c r="H57" i="1"/>
  <c r="D59" i="1"/>
  <c r="C41" i="1"/>
  <c r="H44" i="1"/>
  <c r="H56" i="1"/>
  <c r="D57" i="1"/>
  <c r="D58" i="1"/>
  <c r="F58" i="1"/>
  <c r="H58" i="1"/>
  <c r="H59" i="1"/>
  <c r="D56" i="1"/>
  <c r="B43" i="1"/>
  <c r="G55" i="1"/>
  <c r="I56" i="1"/>
  <c r="I58" i="1"/>
  <c r="B41" i="1"/>
  <c r="K54" i="1"/>
  <c r="J57" i="1"/>
  <c r="I57" i="1"/>
  <c r="B45" i="1"/>
  <c r="J59" i="1"/>
  <c r="I59" i="1"/>
  <c r="B46" i="1"/>
  <c r="B44" i="1"/>
  <c r="K42" i="1"/>
  <c r="E41" i="1"/>
  <c r="C46" i="1"/>
  <c r="C56" i="1"/>
  <c r="I46" i="1"/>
  <c r="I42" i="1"/>
  <c r="F55" i="1"/>
  <c r="K57" i="1"/>
  <c r="J58" i="1"/>
  <c r="F54" i="1"/>
  <c r="F57" i="1"/>
  <c r="C58" i="1"/>
  <c r="G54" i="1"/>
  <c r="J56" i="1"/>
  <c r="G57" i="1"/>
  <c r="K56" i="1"/>
  <c r="G58" i="1"/>
  <c r="K58" i="1"/>
  <c r="G59" i="1"/>
  <c r="G41" i="1"/>
  <c r="G44" i="1"/>
  <c r="G43" i="1"/>
  <c r="G45" i="1"/>
  <c r="I44" i="1"/>
  <c r="I41" i="1"/>
  <c r="I43" i="1"/>
  <c r="D45" i="1"/>
  <c r="D46" i="1"/>
  <c r="D41" i="1"/>
  <c r="D42" i="1"/>
  <c r="D44" i="1"/>
  <c r="G46" i="1"/>
</calcChain>
</file>

<file path=xl/sharedStrings.xml><?xml version="1.0" encoding="utf-8"?>
<sst xmlns="http://schemas.openxmlformats.org/spreadsheetml/2006/main" count="102" uniqueCount="30">
  <si>
    <t>file</t>
  </si>
  <si>
    <t>MC01|count</t>
  </si>
  <si>
    <t>MC02|count</t>
  </si>
  <si>
    <t>MC03|count</t>
  </si>
  <si>
    <t>MC04|count</t>
  </si>
  <si>
    <t>MC05|count</t>
  </si>
  <si>
    <t>MC06|count</t>
  </si>
  <si>
    <t>MC07|count</t>
  </si>
  <si>
    <t>MC08|count</t>
  </si>
  <si>
    <t>MC09|count</t>
  </si>
  <si>
    <t>MC10|count</t>
  </si>
  <si>
    <t>raw_D1.fcs</t>
  </si>
  <si>
    <t>raw_D2.fcs</t>
  </si>
  <si>
    <t>raw_D3.fcs</t>
  </si>
  <si>
    <t>raw_P1.fcs</t>
  </si>
  <si>
    <t>raw_P2.fcs</t>
  </si>
  <si>
    <t>raw_P3.fcs</t>
  </si>
  <si>
    <t>total</t>
  </si>
  <si>
    <t>average</t>
  </si>
  <si>
    <t>1) import the CSV file, using comma as delimiter</t>
  </si>
  <si>
    <t>3) compute percentage</t>
  </si>
  <si>
    <t>Recap: the goal is to build a heatmap to get a global informative visualization of the clusters abundance in the samples</t>
  </si>
  <si>
    <t>2) compute total amount of cells in each sample OR add this information if the table represents a selection of clusters</t>
  </si>
  <si>
    <t>3) compute percentage, which allows to compare the proportion between samples</t>
  </si>
  <si>
    <t>1) import CSV</t>
  </si>
  <si>
    <t>2) add total</t>
  </si>
  <si>
    <t>4) apply a log base 2 transform and conditional formatting</t>
  </si>
  <si>
    <t>5) focus on difference between groups: remove average</t>
  </si>
  <si>
    <t>Here we build a heatmap from the abundance table (from OMIQ in this example)</t>
  </si>
  <si>
    <t>6) focus on difference from the reference groups: remove average of the reference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</si>
</sst>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abSelected="1" topLeftCell="A22" workbookViewId="0">
      <selection activeCell="A49" sqref="A49"/>
    </sheetView>
  </sheetViews>
  <sheetFormatPr baseColWidth="10" defaultRowHeight="15" x14ac:dyDescent="0.25"/>
  <sheetData>
    <row r="1" spans="1:13" x14ac:dyDescent="0.25">
      <c r="A1" t="s">
        <v>28</v>
      </c>
    </row>
    <row r="3" spans="1:13" x14ac:dyDescent="0.25">
      <c r="A3" t="s">
        <v>24</v>
      </c>
      <c r="M3" t="s">
        <v>25</v>
      </c>
    </row>
    <row r="5" spans="1:13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M5" t="s">
        <v>17</v>
      </c>
    </row>
    <row r="6" spans="1:13" x14ac:dyDescent="0.25">
      <c r="A6" t="s">
        <v>11</v>
      </c>
      <c r="B6">
        <v>226</v>
      </c>
      <c r="C6">
        <v>139</v>
      </c>
      <c r="D6">
        <v>729</v>
      </c>
      <c r="E6">
        <v>360</v>
      </c>
      <c r="F6">
        <v>613</v>
      </c>
      <c r="G6">
        <v>1083</v>
      </c>
      <c r="H6">
        <v>319</v>
      </c>
      <c r="I6">
        <v>610</v>
      </c>
      <c r="J6">
        <v>368</v>
      </c>
      <c r="K6">
        <v>553</v>
      </c>
      <c r="M6">
        <f>SUM(B6:K6)</f>
        <v>5000</v>
      </c>
    </row>
    <row r="7" spans="1:13" x14ac:dyDescent="0.25">
      <c r="A7" t="s">
        <v>12</v>
      </c>
      <c r="B7">
        <v>245</v>
      </c>
      <c r="C7">
        <v>175</v>
      </c>
      <c r="D7">
        <v>741</v>
      </c>
      <c r="E7">
        <v>350</v>
      </c>
      <c r="F7">
        <v>594</v>
      </c>
      <c r="G7">
        <v>1025</v>
      </c>
      <c r="H7">
        <v>330</v>
      </c>
      <c r="I7">
        <v>628</v>
      </c>
      <c r="J7">
        <v>378</v>
      </c>
      <c r="K7">
        <v>534</v>
      </c>
      <c r="M7">
        <f t="shared" ref="M7:M11" si="0">SUM(B7:K7)</f>
        <v>5000</v>
      </c>
    </row>
    <row r="8" spans="1:13" x14ac:dyDescent="0.25">
      <c r="A8" t="s">
        <v>13</v>
      </c>
      <c r="B8">
        <v>227</v>
      </c>
      <c r="C8">
        <v>164</v>
      </c>
      <c r="D8">
        <v>709</v>
      </c>
      <c r="E8">
        <v>369</v>
      </c>
      <c r="F8">
        <v>605</v>
      </c>
      <c r="G8">
        <v>972</v>
      </c>
      <c r="H8">
        <v>354</v>
      </c>
      <c r="I8">
        <v>708</v>
      </c>
      <c r="J8">
        <v>377</v>
      </c>
      <c r="K8">
        <v>515</v>
      </c>
      <c r="M8">
        <f t="shared" si="0"/>
        <v>5000</v>
      </c>
    </row>
    <row r="9" spans="1:13" x14ac:dyDescent="0.25">
      <c r="A9" t="s">
        <v>14</v>
      </c>
      <c r="B9">
        <v>594</v>
      </c>
      <c r="C9">
        <v>497</v>
      </c>
      <c r="D9">
        <v>325</v>
      </c>
      <c r="E9">
        <v>583</v>
      </c>
      <c r="F9">
        <v>364</v>
      </c>
      <c r="G9">
        <v>617</v>
      </c>
      <c r="H9">
        <v>533</v>
      </c>
      <c r="I9">
        <v>360</v>
      </c>
      <c r="J9">
        <v>905</v>
      </c>
      <c r="K9">
        <v>222</v>
      </c>
      <c r="M9">
        <f t="shared" si="0"/>
        <v>5000</v>
      </c>
    </row>
    <row r="10" spans="1:13" x14ac:dyDescent="0.25">
      <c r="A10" t="s">
        <v>15</v>
      </c>
      <c r="B10">
        <v>684</v>
      </c>
      <c r="C10">
        <v>494</v>
      </c>
      <c r="D10">
        <v>285</v>
      </c>
      <c r="E10">
        <v>551</v>
      </c>
      <c r="F10">
        <v>345</v>
      </c>
      <c r="G10">
        <v>629</v>
      </c>
      <c r="H10">
        <v>542</v>
      </c>
      <c r="I10">
        <v>360</v>
      </c>
      <c r="J10">
        <v>893</v>
      </c>
      <c r="K10">
        <v>217</v>
      </c>
      <c r="M10">
        <f t="shared" si="0"/>
        <v>5000</v>
      </c>
    </row>
    <row r="11" spans="1:13" x14ac:dyDescent="0.25">
      <c r="A11" t="s">
        <v>16</v>
      </c>
      <c r="B11">
        <v>632</v>
      </c>
      <c r="C11">
        <v>461</v>
      </c>
      <c r="D11">
        <v>320</v>
      </c>
      <c r="E11">
        <v>574</v>
      </c>
      <c r="F11">
        <v>339</v>
      </c>
      <c r="G11">
        <v>619</v>
      </c>
      <c r="H11">
        <v>543</v>
      </c>
      <c r="I11">
        <v>385</v>
      </c>
      <c r="J11">
        <v>900</v>
      </c>
      <c r="K11">
        <v>227</v>
      </c>
      <c r="M11">
        <f t="shared" si="0"/>
        <v>5000</v>
      </c>
    </row>
    <row r="14" spans="1:13" x14ac:dyDescent="0.25">
      <c r="A14" t="s">
        <v>20</v>
      </c>
    </row>
    <row r="16" spans="1:13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</row>
    <row r="17" spans="1:11" x14ac:dyDescent="0.25">
      <c r="A17" t="s">
        <v>11</v>
      </c>
      <c r="B17">
        <f>B6/$M6</f>
        <v>4.5199999999999997E-2</v>
      </c>
      <c r="C17">
        <f t="shared" ref="C17:K17" si="1">C6/$M6</f>
        <v>2.7799999999999998E-2</v>
      </c>
      <c r="D17">
        <f t="shared" si="1"/>
        <v>0.14580000000000001</v>
      </c>
      <c r="E17">
        <f t="shared" si="1"/>
        <v>7.1999999999999995E-2</v>
      </c>
      <c r="F17">
        <f t="shared" si="1"/>
        <v>0.1226</v>
      </c>
      <c r="G17">
        <f t="shared" si="1"/>
        <v>0.21659999999999999</v>
      </c>
      <c r="H17">
        <f t="shared" si="1"/>
        <v>6.3799999999999996E-2</v>
      </c>
      <c r="I17">
        <f t="shared" si="1"/>
        <v>0.122</v>
      </c>
      <c r="J17">
        <f t="shared" si="1"/>
        <v>7.3599999999999999E-2</v>
      </c>
      <c r="K17">
        <f t="shared" si="1"/>
        <v>0.1106</v>
      </c>
    </row>
    <row r="18" spans="1:11" x14ac:dyDescent="0.25">
      <c r="A18" t="s">
        <v>12</v>
      </c>
      <c r="B18">
        <f t="shared" ref="B18:K18" si="2">B7/$M7</f>
        <v>4.9000000000000002E-2</v>
      </c>
      <c r="C18">
        <f t="shared" si="2"/>
        <v>3.5000000000000003E-2</v>
      </c>
      <c r="D18">
        <f t="shared" si="2"/>
        <v>0.1482</v>
      </c>
      <c r="E18">
        <f t="shared" si="2"/>
        <v>7.0000000000000007E-2</v>
      </c>
      <c r="F18">
        <f t="shared" si="2"/>
        <v>0.1188</v>
      </c>
      <c r="G18">
        <f t="shared" si="2"/>
        <v>0.20499999999999999</v>
      </c>
      <c r="H18">
        <f t="shared" si="2"/>
        <v>6.6000000000000003E-2</v>
      </c>
      <c r="I18">
        <f t="shared" si="2"/>
        <v>0.12559999999999999</v>
      </c>
      <c r="J18">
        <f t="shared" si="2"/>
        <v>7.5600000000000001E-2</v>
      </c>
      <c r="K18">
        <f t="shared" si="2"/>
        <v>0.10680000000000001</v>
      </c>
    </row>
    <row r="19" spans="1:11" x14ac:dyDescent="0.25">
      <c r="A19" t="s">
        <v>13</v>
      </c>
      <c r="B19">
        <f t="shared" ref="B19:K19" si="3">B8/$M8</f>
        <v>4.5400000000000003E-2</v>
      </c>
      <c r="C19">
        <f t="shared" si="3"/>
        <v>3.2800000000000003E-2</v>
      </c>
      <c r="D19">
        <f t="shared" si="3"/>
        <v>0.14180000000000001</v>
      </c>
      <c r="E19">
        <f t="shared" si="3"/>
        <v>7.3800000000000004E-2</v>
      </c>
      <c r="F19">
        <f t="shared" si="3"/>
        <v>0.121</v>
      </c>
      <c r="G19">
        <f t="shared" si="3"/>
        <v>0.19439999999999999</v>
      </c>
      <c r="H19">
        <f t="shared" si="3"/>
        <v>7.0800000000000002E-2</v>
      </c>
      <c r="I19">
        <f t="shared" si="3"/>
        <v>0.1416</v>
      </c>
      <c r="J19">
        <f t="shared" si="3"/>
        <v>7.5399999999999995E-2</v>
      </c>
      <c r="K19">
        <f t="shared" si="3"/>
        <v>0.10299999999999999</v>
      </c>
    </row>
    <row r="20" spans="1:11" x14ac:dyDescent="0.25">
      <c r="A20" t="s">
        <v>14</v>
      </c>
      <c r="B20">
        <f t="shared" ref="B20:K20" si="4">B9/$M9</f>
        <v>0.1188</v>
      </c>
      <c r="C20">
        <f t="shared" si="4"/>
        <v>9.9400000000000002E-2</v>
      </c>
      <c r="D20">
        <f t="shared" si="4"/>
        <v>6.5000000000000002E-2</v>
      </c>
      <c r="E20">
        <f t="shared" si="4"/>
        <v>0.1166</v>
      </c>
      <c r="F20">
        <f t="shared" si="4"/>
        <v>7.2800000000000004E-2</v>
      </c>
      <c r="G20">
        <f t="shared" si="4"/>
        <v>0.1234</v>
      </c>
      <c r="H20">
        <f t="shared" si="4"/>
        <v>0.1066</v>
      </c>
      <c r="I20">
        <f t="shared" si="4"/>
        <v>7.1999999999999995E-2</v>
      </c>
      <c r="J20">
        <f t="shared" si="4"/>
        <v>0.18099999999999999</v>
      </c>
      <c r="K20">
        <f t="shared" si="4"/>
        <v>4.4400000000000002E-2</v>
      </c>
    </row>
    <row r="21" spans="1:11" x14ac:dyDescent="0.25">
      <c r="A21" t="s">
        <v>15</v>
      </c>
      <c r="B21">
        <f t="shared" ref="B21:K21" si="5">B10/$M10</f>
        <v>0.1368</v>
      </c>
      <c r="C21">
        <f t="shared" si="5"/>
        <v>9.8799999999999999E-2</v>
      </c>
      <c r="D21">
        <f t="shared" si="5"/>
        <v>5.7000000000000002E-2</v>
      </c>
      <c r="E21">
        <f t="shared" si="5"/>
        <v>0.11020000000000001</v>
      </c>
      <c r="F21">
        <f t="shared" si="5"/>
        <v>6.9000000000000006E-2</v>
      </c>
      <c r="G21">
        <f t="shared" si="5"/>
        <v>0.1258</v>
      </c>
      <c r="H21">
        <f t="shared" si="5"/>
        <v>0.1084</v>
      </c>
      <c r="I21">
        <f t="shared" si="5"/>
        <v>7.1999999999999995E-2</v>
      </c>
      <c r="J21">
        <f t="shared" si="5"/>
        <v>0.17860000000000001</v>
      </c>
      <c r="K21">
        <f t="shared" si="5"/>
        <v>4.3400000000000001E-2</v>
      </c>
    </row>
    <row r="22" spans="1:11" x14ac:dyDescent="0.25">
      <c r="A22" t="s">
        <v>16</v>
      </c>
      <c r="B22">
        <f t="shared" ref="B22:K22" si="6">B11/$M11</f>
        <v>0.12640000000000001</v>
      </c>
      <c r="C22">
        <f t="shared" si="6"/>
        <v>9.2200000000000004E-2</v>
      </c>
      <c r="D22">
        <f t="shared" si="6"/>
        <v>6.4000000000000001E-2</v>
      </c>
      <c r="E22">
        <f t="shared" si="6"/>
        <v>0.1148</v>
      </c>
      <c r="F22">
        <f t="shared" si="6"/>
        <v>6.7799999999999999E-2</v>
      </c>
      <c r="G22">
        <f t="shared" si="6"/>
        <v>0.12379999999999999</v>
      </c>
      <c r="H22">
        <f t="shared" si="6"/>
        <v>0.1086</v>
      </c>
      <c r="I22">
        <f t="shared" si="6"/>
        <v>7.6999999999999999E-2</v>
      </c>
      <c r="J22">
        <f t="shared" si="6"/>
        <v>0.18</v>
      </c>
      <c r="K22">
        <f t="shared" si="6"/>
        <v>4.5400000000000003E-2</v>
      </c>
    </row>
    <row r="25" spans="1:11" x14ac:dyDescent="0.25">
      <c r="A25" t="s">
        <v>26</v>
      </c>
    </row>
    <row r="27" spans="1:11" x14ac:dyDescent="0.25">
      <c r="A27" t="s">
        <v>11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</row>
    <row r="28" spans="1:11" x14ac:dyDescent="0.25">
      <c r="A28" t="s">
        <v>12</v>
      </c>
      <c r="B28">
        <f>LOG(B17,2)</f>
        <v>-4.4675334171342618</v>
      </c>
      <c r="C28">
        <f t="shared" ref="C28:K28" si="7">LOG(C17,2)</f>
        <v>-5.168771306825942</v>
      </c>
      <c r="D28">
        <f t="shared" si="7"/>
        <v>-2.7779373752225123</v>
      </c>
      <c r="E28">
        <f t="shared" si="7"/>
        <v>-3.7958592832197753</v>
      </c>
      <c r="F28">
        <f t="shared" si="7"/>
        <v>-3.0279691158586681</v>
      </c>
      <c r="G28">
        <f t="shared" si="7"/>
        <v>-2.2068948519411222</v>
      </c>
      <c r="H28">
        <f t="shared" si="7"/>
        <v>-3.9702997657845804</v>
      </c>
      <c r="I28">
        <f t="shared" si="7"/>
        <v>-3.0350469470992008</v>
      </c>
      <c r="J28">
        <f t="shared" si="7"/>
        <v>-3.7641504234924366</v>
      </c>
      <c r="K28">
        <f t="shared" si="7"/>
        <v>-3.1765767093147428</v>
      </c>
    </row>
    <row r="29" spans="1:11" x14ac:dyDescent="0.25">
      <c r="A29" t="s">
        <v>13</v>
      </c>
      <c r="B29">
        <f t="shared" ref="B29:K29" si="8">LOG(B18,2)</f>
        <v>-4.3510744405468786</v>
      </c>
      <c r="C29">
        <f t="shared" si="8"/>
        <v>-4.8365012677171206</v>
      </c>
      <c r="D29">
        <f t="shared" si="8"/>
        <v>-2.7543826472436157</v>
      </c>
      <c r="E29">
        <f t="shared" si="8"/>
        <v>-3.8365012677171206</v>
      </c>
      <c r="F29">
        <f t="shared" si="8"/>
        <v>-3.0733932587486836</v>
      </c>
      <c r="G29">
        <f t="shared" si="8"/>
        <v>-2.2863041851566415</v>
      </c>
      <c r="H29">
        <f t="shared" si="8"/>
        <v>-3.921390165303634</v>
      </c>
      <c r="I29">
        <f t="shared" si="8"/>
        <v>-2.9930916306578226</v>
      </c>
      <c r="J29">
        <f t="shared" si="8"/>
        <v>-3.7254699553283768</v>
      </c>
      <c r="K29">
        <f t="shared" si="8"/>
        <v>-3.2270164478618959</v>
      </c>
    </row>
    <row r="30" spans="1:11" x14ac:dyDescent="0.25">
      <c r="A30" t="s">
        <v>14</v>
      </c>
      <c r="B30">
        <f t="shared" ref="B30:K30" si="9">LOG(B19,2)</f>
        <v>-4.4611638922585346</v>
      </c>
      <c r="C30">
        <f t="shared" si="9"/>
        <v>-4.9301603749313658</v>
      </c>
      <c r="D30">
        <f t="shared" si="9"/>
        <v>-2.8180705623099334</v>
      </c>
      <c r="E30">
        <f t="shared" si="9"/>
        <v>-3.7602353734890537</v>
      </c>
      <c r="F30">
        <f t="shared" si="9"/>
        <v>-3.0469210473874924</v>
      </c>
      <c r="G30">
        <f t="shared" si="9"/>
        <v>-2.3628998759436688</v>
      </c>
      <c r="H30">
        <f t="shared" si="9"/>
        <v>-3.8201068294664524</v>
      </c>
      <c r="I30">
        <f t="shared" si="9"/>
        <v>-2.820106829466452</v>
      </c>
      <c r="J30">
        <f t="shared" si="9"/>
        <v>-3.7292916662807856</v>
      </c>
      <c r="K30">
        <f t="shared" si="9"/>
        <v>-3.2792837574788689</v>
      </c>
    </row>
    <row r="31" spans="1:11" x14ac:dyDescent="0.25">
      <c r="A31" t="s">
        <v>15</v>
      </c>
      <c r="B31">
        <f t="shared" ref="B31:K31" si="10">LOG(B20,2)</f>
        <v>-3.0733932587486836</v>
      </c>
      <c r="C31">
        <f t="shared" si="10"/>
        <v>-3.3306103379871637</v>
      </c>
      <c r="D31">
        <f t="shared" si="10"/>
        <v>-3.9434164716336326</v>
      </c>
      <c r="E31">
        <f t="shared" si="10"/>
        <v>-3.1003603063489531</v>
      </c>
      <c r="F31">
        <f t="shared" si="10"/>
        <v>-3.7799177393507533</v>
      </c>
      <c r="G31">
        <f t="shared" si="10"/>
        <v>-3.0185857004000316</v>
      </c>
      <c r="H31">
        <f t="shared" si="10"/>
        <v>-3.2297206567902741</v>
      </c>
      <c r="I31">
        <f t="shared" si="10"/>
        <v>-3.7958592832197753</v>
      </c>
      <c r="J31">
        <f t="shared" si="10"/>
        <v>-2.4659383975788818</v>
      </c>
      <c r="K31">
        <f t="shared" si="10"/>
        <v>-4.4932965131993434</v>
      </c>
    </row>
    <row r="32" spans="1:11" x14ac:dyDescent="0.25">
      <c r="A32" t="s">
        <v>16</v>
      </c>
      <c r="B32">
        <f t="shared" ref="B32:K32" si="11">LOG(B21,2)</f>
        <v>-2.8698598646635514</v>
      </c>
      <c r="C32">
        <f t="shared" si="11"/>
        <v>-3.3393451479647718</v>
      </c>
      <c r="D32">
        <f t="shared" si="11"/>
        <v>-4.1328942704973457</v>
      </c>
      <c r="E32">
        <f t="shared" si="11"/>
        <v>-3.1818038709782916</v>
      </c>
      <c r="F32">
        <f t="shared" si="11"/>
        <v>-3.8572598278839179</v>
      </c>
      <c r="G32">
        <f t="shared" si="11"/>
        <v>-2.99079617267016</v>
      </c>
      <c r="H32">
        <f t="shared" si="11"/>
        <v>-3.2055633381955779</v>
      </c>
      <c r="I32">
        <f t="shared" si="11"/>
        <v>-3.7958592832197753</v>
      </c>
      <c r="J32">
        <f t="shared" si="11"/>
        <v>-2.4851960144282268</v>
      </c>
      <c r="K32">
        <f t="shared" si="11"/>
        <v>-4.5261611471049701</v>
      </c>
    </row>
    <row r="33" spans="1:11" x14ac:dyDescent="0.25">
      <c r="A33" t="s">
        <v>16</v>
      </c>
      <c r="B33">
        <f t="shared" ref="B33:K33" si="12">LOG(B22,2)</f>
        <v>-2.9839316313723465</v>
      </c>
      <c r="C33">
        <f t="shared" si="12"/>
        <v>-3.4390894391201114</v>
      </c>
      <c r="D33">
        <f t="shared" si="12"/>
        <v>-3.9657842846620874</v>
      </c>
      <c r="E33">
        <f t="shared" si="12"/>
        <v>-3.1228054528737617</v>
      </c>
      <c r="F33">
        <f t="shared" si="12"/>
        <v>-3.8825709164131061</v>
      </c>
      <c r="G33">
        <f t="shared" si="12"/>
        <v>-3.0139167803351854</v>
      </c>
      <c r="H33">
        <f t="shared" si="12"/>
        <v>-3.2029039917450883</v>
      </c>
      <c r="I33">
        <f t="shared" si="12"/>
        <v>-3.6989977439671855</v>
      </c>
      <c r="J33">
        <f t="shared" si="12"/>
        <v>-2.4739311883324122</v>
      </c>
      <c r="K33">
        <f t="shared" si="12"/>
        <v>-4.4611638922585346</v>
      </c>
    </row>
    <row r="36" spans="1:11" x14ac:dyDescent="0.25">
      <c r="A36" t="s">
        <v>27</v>
      </c>
    </row>
    <row r="38" spans="1:11" x14ac:dyDescent="0.25">
      <c r="A38" t="s">
        <v>18</v>
      </c>
      <c r="B38">
        <f>AVERAGE(B28:B33)</f>
        <v>-3.701159417454043</v>
      </c>
      <c r="C38">
        <f t="shared" ref="C38:K38" si="13">AVERAGE(C28:C33)</f>
        <v>-4.1740796457577458</v>
      </c>
      <c r="D38">
        <f t="shared" si="13"/>
        <v>-3.3987476019281879</v>
      </c>
      <c r="E38">
        <f t="shared" si="13"/>
        <v>-3.4662609257711599</v>
      </c>
      <c r="F38">
        <f t="shared" si="13"/>
        <v>-3.4446719842737701</v>
      </c>
      <c r="G38">
        <f t="shared" si="13"/>
        <v>-2.6465662610744682</v>
      </c>
      <c r="H38">
        <f t="shared" si="13"/>
        <v>-3.5583307912142677</v>
      </c>
      <c r="I38">
        <f t="shared" si="13"/>
        <v>-3.3564936196050357</v>
      </c>
      <c r="J38">
        <f t="shared" si="13"/>
        <v>-3.1073296075735199</v>
      </c>
      <c r="K38">
        <f t="shared" si="13"/>
        <v>-3.8605830778697254</v>
      </c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</row>
    <row r="41" spans="1:11" x14ac:dyDescent="0.25">
      <c r="A41" t="s">
        <v>11</v>
      </c>
      <c r="B41">
        <f>B28-B$38</f>
        <v>-0.7663739996802188</v>
      </c>
      <c r="C41">
        <f t="shared" ref="C41:K41" si="14">C28-C$38</f>
        <v>-0.99469166106819618</v>
      </c>
      <c r="D41">
        <f t="shared" si="14"/>
        <v>0.62081022670567565</v>
      </c>
      <c r="E41">
        <f t="shared" si="14"/>
        <v>-0.32959835744861543</v>
      </c>
      <c r="F41">
        <f t="shared" si="14"/>
        <v>0.41670286841510196</v>
      </c>
      <c r="G41">
        <f t="shared" si="14"/>
        <v>0.43967140913334601</v>
      </c>
      <c r="H41">
        <f t="shared" si="14"/>
        <v>-0.41196897457031278</v>
      </c>
      <c r="I41">
        <f t="shared" si="14"/>
        <v>0.32144667250583492</v>
      </c>
      <c r="J41">
        <f t="shared" si="14"/>
        <v>-0.65682081591891661</v>
      </c>
      <c r="K41">
        <f t="shared" si="14"/>
        <v>0.68400636855498265</v>
      </c>
    </row>
    <row r="42" spans="1:11" x14ac:dyDescent="0.25">
      <c r="A42" t="s">
        <v>12</v>
      </c>
      <c r="B42">
        <f t="shared" ref="B42:K42" si="15">B29-B$38</f>
        <v>-0.64991502309283566</v>
      </c>
      <c r="C42">
        <f t="shared" si="15"/>
        <v>-0.66242162195937482</v>
      </c>
      <c r="D42">
        <f t="shared" si="15"/>
        <v>0.64436495468457222</v>
      </c>
      <c r="E42">
        <f t="shared" si="15"/>
        <v>-0.37024034194596078</v>
      </c>
      <c r="F42">
        <f t="shared" si="15"/>
        <v>0.37127872552508645</v>
      </c>
      <c r="G42">
        <f t="shared" si="15"/>
        <v>0.36026207591782677</v>
      </c>
      <c r="H42">
        <f t="shared" si="15"/>
        <v>-0.36305937408936639</v>
      </c>
      <c r="I42">
        <f t="shared" si="15"/>
        <v>0.36340198894721309</v>
      </c>
      <c r="J42">
        <f t="shared" si="15"/>
        <v>-0.61814034775485682</v>
      </c>
      <c r="K42">
        <f t="shared" si="15"/>
        <v>0.63356663000782953</v>
      </c>
    </row>
    <row r="43" spans="1:11" x14ac:dyDescent="0.25">
      <c r="A43" t="s">
        <v>13</v>
      </c>
      <c r="B43">
        <f t="shared" ref="B43:K43" si="16">B30-B$38</f>
        <v>-0.76000447480449163</v>
      </c>
      <c r="C43">
        <f t="shared" si="16"/>
        <v>-0.75608072917362001</v>
      </c>
      <c r="D43">
        <f t="shared" si="16"/>
        <v>0.58067703961825456</v>
      </c>
      <c r="E43">
        <f t="shared" si="16"/>
        <v>-0.29397444771789383</v>
      </c>
      <c r="F43">
        <f t="shared" si="16"/>
        <v>0.39775093688627772</v>
      </c>
      <c r="G43">
        <f t="shared" si="16"/>
        <v>0.28366638513079945</v>
      </c>
      <c r="H43">
        <f t="shared" si="16"/>
        <v>-0.26177603825218476</v>
      </c>
      <c r="I43">
        <f t="shared" si="16"/>
        <v>0.5363867901385837</v>
      </c>
      <c r="J43">
        <f t="shared" si="16"/>
        <v>-0.62196205870726562</v>
      </c>
      <c r="K43">
        <f t="shared" si="16"/>
        <v>0.58129932039085652</v>
      </c>
    </row>
    <row r="44" spans="1:11" x14ac:dyDescent="0.25">
      <c r="A44" t="s">
        <v>14</v>
      </c>
      <c r="B44">
        <f t="shared" ref="B44:K44" si="17">B31-B$38</f>
        <v>0.62776615870535935</v>
      </c>
      <c r="C44">
        <f t="shared" si="17"/>
        <v>0.84346930777058216</v>
      </c>
      <c r="D44">
        <f t="shared" si="17"/>
        <v>-0.5446688697054447</v>
      </c>
      <c r="E44">
        <f t="shared" si="17"/>
        <v>0.36590061942220675</v>
      </c>
      <c r="F44">
        <f t="shared" si="17"/>
        <v>-0.33524575507698318</v>
      </c>
      <c r="G44">
        <f t="shared" si="17"/>
        <v>-0.37201943932556336</v>
      </c>
      <c r="H44">
        <f t="shared" si="17"/>
        <v>0.32861013442399356</v>
      </c>
      <c r="I44">
        <f t="shared" si="17"/>
        <v>-0.43936566361473961</v>
      </c>
      <c r="J44">
        <f t="shared" si="17"/>
        <v>0.64139120999463817</v>
      </c>
      <c r="K44">
        <f t="shared" si="17"/>
        <v>-0.63271343532961799</v>
      </c>
    </row>
    <row r="45" spans="1:11" x14ac:dyDescent="0.25">
      <c r="A45" t="s">
        <v>15</v>
      </c>
      <c r="B45">
        <f t="shared" ref="B45:K45" si="18">B32-B$38</f>
        <v>0.83129955279049161</v>
      </c>
      <c r="C45">
        <f t="shared" si="18"/>
        <v>0.83473449779297404</v>
      </c>
      <c r="D45">
        <f t="shared" si="18"/>
        <v>-0.73414666856915778</v>
      </c>
      <c r="E45">
        <f t="shared" si="18"/>
        <v>0.2844570547928682</v>
      </c>
      <c r="F45">
        <f t="shared" si="18"/>
        <v>-0.41258784361014778</v>
      </c>
      <c r="G45">
        <f t="shared" si="18"/>
        <v>-0.34422991159569172</v>
      </c>
      <c r="H45">
        <f t="shared" si="18"/>
        <v>0.35276745301868973</v>
      </c>
      <c r="I45">
        <f t="shared" si="18"/>
        <v>-0.43936566361473961</v>
      </c>
      <c r="J45">
        <f t="shared" si="18"/>
        <v>0.62213359314529315</v>
      </c>
      <c r="K45">
        <f t="shared" si="18"/>
        <v>-0.66557806923524465</v>
      </c>
    </row>
    <row r="46" spans="1:11" x14ac:dyDescent="0.25">
      <c r="A46" t="s">
        <v>16</v>
      </c>
      <c r="B46">
        <f t="shared" ref="B46:K46" si="19">B33-B$38</f>
        <v>0.71722778608169646</v>
      </c>
      <c r="C46">
        <f t="shared" si="19"/>
        <v>0.73499020663763437</v>
      </c>
      <c r="D46">
        <f t="shared" si="19"/>
        <v>-0.56703668273389951</v>
      </c>
      <c r="E46">
        <f t="shared" si="19"/>
        <v>0.3434554728973982</v>
      </c>
      <c r="F46">
        <f t="shared" si="19"/>
        <v>-0.43789893213933606</v>
      </c>
      <c r="G46">
        <f t="shared" si="19"/>
        <v>-0.36735051926071716</v>
      </c>
      <c r="H46">
        <f t="shared" si="19"/>
        <v>0.35542679946917932</v>
      </c>
      <c r="I46">
        <f t="shared" si="19"/>
        <v>-0.34250412436214983</v>
      </c>
      <c r="J46">
        <f t="shared" si="19"/>
        <v>0.63339841924110774</v>
      </c>
      <c r="K46">
        <f t="shared" si="19"/>
        <v>-0.60058081438880917</v>
      </c>
    </row>
    <row r="49" spans="1:11" x14ac:dyDescent="0.25">
      <c r="A49" t="s">
        <v>29</v>
      </c>
    </row>
    <row r="51" spans="1:11" x14ac:dyDescent="0.25">
      <c r="A51" t="s">
        <v>18</v>
      </c>
      <c r="B51">
        <f>AVERAGE(B28:B30)</f>
        <v>-4.4265905833132253</v>
      </c>
      <c r="C51">
        <f t="shared" ref="C51:K51" si="20">AVERAGE(C28:C30)</f>
        <v>-4.9784776498248098</v>
      </c>
      <c r="D51">
        <f t="shared" si="20"/>
        <v>-2.7834635282586873</v>
      </c>
      <c r="E51">
        <f t="shared" si="20"/>
        <v>-3.7975319748086505</v>
      </c>
      <c r="F51">
        <f t="shared" si="20"/>
        <v>-3.0494278073316146</v>
      </c>
      <c r="G51">
        <f t="shared" si="20"/>
        <v>-2.2853663043471442</v>
      </c>
      <c r="H51">
        <f t="shared" si="20"/>
        <v>-3.9039322535182222</v>
      </c>
      <c r="I51">
        <f t="shared" si="20"/>
        <v>-2.9494151357411584</v>
      </c>
      <c r="J51">
        <f t="shared" si="20"/>
        <v>-3.7396373483671996</v>
      </c>
      <c r="K51">
        <f t="shared" si="20"/>
        <v>-3.2276256382185022</v>
      </c>
    </row>
    <row r="53" spans="1:11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</row>
    <row r="54" spans="1:11" x14ac:dyDescent="0.25">
      <c r="A54" t="s">
        <v>11</v>
      </c>
      <c r="B54">
        <f>B28-B$51</f>
        <v>-4.0942833821036473E-2</v>
      </c>
      <c r="C54">
        <f t="shared" ref="C54:K54" si="21">C28-C$51</f>
        <v>-0.19029365700113221</v>
      </c>
      <c r="D54">
        <f t="shared" si="21"/>
        <v>5.5261530361749855E-3</v>
      </c>
      <c r="E54">
        <f t="shared" si="21"/>
        <v>1.6726915888751748E-3</v>
      </c>
      <c r="F54">
        <f t="shared" si="21"/>
        <v>2.1458691472946434E-2</v>
      </c>
      <c r="G54">
        <f t="shared" si="21"/>
        <v>7.8471452406021935E-2</v>
      </c>
      <c r="H54">
        <f t="shared" si="21"/>
        <v>-6.6367512266358286E-2</v>
      </c>
      <c r="I54">
        <f t="shared" si="21"/>
        <v>-8.563181135804232E-2</v>
      </c>
      <c r="J54">
        <f t="shared" si="21"/>
        <v>-2.4513075125236927E-2</v>
      </c>
      <c r="K54">
        <f t="shared" si="21"/>
        <v>5.104892890375945E-2</v>
      </c>
    </row>
    <row r="55" spans="1:11" x14ac:dyDescent="0.25">
      <c r="A55" t="s">
        <v>12</v>
      </c>
      <c r="B55">
        <f t="shared" ref="B55:K55" si="22">B29-B$51</f>
        <v>7.5516142766346661E-2</v>
      </c>
      <c r="C55">
        <f t="shared" si="22"/>
        <v>0.14197638210768915</v>
      </c>
      <c r="D55">
        <f t="shared" si="22"/>
        <v>2.9080881015071558E-2</v>
      </c>
      <c r="E55">
        <f t="shared" si="22"/>
        <v>-3.8969292908470177E-2</v>
      </c>
      <c r="F55">
        <f t="shared" si="22"/>
        <v>-2.3965451417069072E-2</v>
      </c>
      <c r="G55">
        <f t="shared" si="22"/>
        <v>-9.3788080949730457E-4</v>
      </c>
      <c r="H55">
        <f t="shared" si="22"/>
        <v>-1.7457911785411895E-2</v>
      </c>
      <c r="I55">
        <f t="shared" si="22"/>
        <v>-4.3676494916664144E-2</v>
      </c>
      <c r="J55">
        <f t="shared" si="22"/>
        <v>1.4167393038822862E-2</v>
      </c>
      <c r="K55">
        <f t="shared" si="22"/>
        <v>6.0919035660633725E-4</v>
      </c>
    </row>
    <row r="56" spans="1:11" x14ac:dyDescent="0.25">
      <c r="A56" t="s">
        <v>13</v>
      </c>
      <c r="B56">
        <f t="shared" ref="B56:K56" si="23">B30-B$51</f>
        <v>-3.45733089453093E-2</v>
      </c>
      <c r="C56">
        <f t="shared" si="23"/>
        <v>4.8317274893443951E-2</v>
      </c>
      <c r="D56">
        <f t="shared" si="23"/>
        <v>-3.4607034051246099E-2</v>
      </c>
      <c r="E56">
        <f t="shared" si="23"/>
        <v>3.7296601319596778E-2</v>
      </c>
      <c r="F56">
        <f t="shared" si="23"/>
        <v>2.5067599441221944E-3</v>
      </c>
      <c r="G56">
        <f t="shared" si="23"/>
        <v>-7.7533571596524631E-2</v>
      </c>
      <c r="H56">
        <f t="shared" si="23"/>
        <v>8.3825424051769737E-2</v>
      </c>
      <c r="I56">
        <f t="shared" si="23"/>
        <v>0.12930830627470646</v>
      </c>
      <c r="J56">
        <f t="shared" si="23"/>
        <v>1.0345682086414065E-2</v>
      </c>
      <c r="K56">
        <f t="shared" si="23"/>
        <v>-5.1658119260366675E-2</v>
      </c>
    </row>
    <row r="57" spans="1:11" x14ac:dyDescent="0.25">
      <c r="A57" t="s">
        <v>14</v>
      </c>
      <c r="B57">
        <f t="shared" ref="B57:K57" si="24">B31-B$51</f>
        <v>1.3531973245645417</v>
      </c>
      <c r="C57">
        <f t="shared" si="24"/>
        <v>1.6478673118376461</v>
      </c>
      <c r="D57">
        <f t="shared" si="24"/>
        <v>-1.1599529433749454</v>
      </c>
      <c r="E57">
        <f t="shared" si="24"/>
        <v>0.69717166845969736</v>
      </c>
      <c r="F57">
        <f t="shared" si="24"/>
        <v>-0.7304899320191387</v>
      </c>
      <c r="G57">
        <f t="shared" si="24"/>
        <v>-0.73321939605288744</v>
      </c>
      <c r="H57">
        <f t="shared" si="24"/>
        <v>0.67421159672794806</v>
      </c>
      <c r="I57">
        <f t="shared" si="24"/>
        <v>-0.84644414747861685</v>
      </c>
      <c r="J57">
        <f t="shared" si="24"/>
        <v>1.2736989507883179</v>
      </c>
      <c r="K57">
        <f t="shared" si="24"/>
        <v>-1.2656708749808412</v>
      </c>
    </row>
    <row r="58" spans="1:11" x14ac:dyDescent="0.25">
      <c r="A58" t="s">
        <v>15</v>
      </c>
      <c r="B58">
        <f t="shared" ref="B58:K58" si="25">B32-B$51</f>
        <v>1.5567307186496739</v>
      </c>
      <c r="C58">
        <f t="shared" si="25"/>
        <v>1.639132501860038</v>
      </c>
      <c r="D58">
        <f t="shared" si="25"/>
        <v>-1.3494307422386584</v>
      </c>
      <c r="E58">
        <f t="shared" si="25"/>
        <v>0.61572810383035881</v>
      </c>
      <c r="F58">
        <f t="shared" si="25"/>
        <v>-0.8078320205523033</v>
      </c>
      <c r="G58">
        <f t="shared" si="25"/>
        <v>-0.7054298683230158</v>
      </c>
      <c r="H58">
        <f t="shared" si="25"/>
        <v>0.69836891532264422</v>
      </c>
      <c r="I58">
        <f t="shared" si="25"/>
        <v>-0.84644414747861685</v>
      </c>
      <c r="J58">
        <f t="shared" si="25"/>
        <v>1.2544413339389728</v>
      </c>
      <c r="K58">
        <f t="shared" si="25"/>
        <v>-1.2985355088864678</v>
      </c>
    </row>
    <row r="59" spans="1:11" x14ac:dyDescent="0.25">
      <c r="A59" t="s">
        <v>16</v>
      </c>
      <c r="B59">
        <f t="shared" ref="B59:K59" si="26">B33-B$51</f>
        <v>1.4426589519408788</v>
      </c>
      <c r="C59">
        <f t="shared" si="26"/>
        <v>1.5393882107046983</v>
      </c>
      <c r="D59">
        <f t="shared" si="26"/>
        <v>-1.1823207564034002</v>
      </c>
      <c r="E59">
        <f t="shared" si="26"/>
        <v>0.6747265219348888</v>
      </c>
      <c r="F59">
        <f t="shared" si="26"/>
        <v>-0.83314310908149158</v>
      </c>
      <c r="G59">
        <f t="shared" si="26"/>
        <v>-0.72855047598804124</v>
      </c>
      <c r="H59">
        <f t="shared" si="26"/>
        <v>0.70102826177313382</v>
      </c>
      <c r="I59">
        <f t="shared" si="26"/>
        <v>-0.74958260822602707</v>
      </c>
      <c r="J59">
        <f t="shared" si="26"/>
        <v>1.2657061600347874</v>
      </c>
      <c r="K59">
        <f t="shared" si="26"/>
        <v>-1.2335382540400324</v>
      </c>
    </row>
    <row r="63" spans="1:11" x14ac:dyDescent="0.25">
      <c r="A63" t="s">
        <v>21</v>
      </c>
    </row>
    <row r="64" spans="1:11" x14ac:dyDescent="0.25">
      <c r="A64" t="s">
        <v>19</v>
      </c>
    </row>
    <row r="65" spans="1:1" x14ac:dyDescent="0.25">
      <c r="A65" t="s">
        <v>22</v>
      </c>
    </row>
    <row r="66" spans="1:1" x14ac:dyDescent="0.25">
      <c r="A66" t="s">
        <v>23</v>
      </c>
    </row>
    <row r="67" spans="1:1" x14ac:dyDescent="0.25">
      <c r="A67" t="s">
        <v>26</v>
      </c>
    </row>
    <row r="68" spans="1:1" x14ac:dyDescent="0.25">
      <c r="A68" t="s">
        <v>27</v>
      </c>
    </row>
    <row r="69" spans="1:1" x14ac:dyDescent="0.25">
      <c r="A69" t="s">
        <v>29</v>
      </c>
    </row>
  </sheetData>
  <conditionalFormatting sqref="B28:K3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1:K4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4:K5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from abundance to heatmap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Granjeaud</dc:creator>
  <cp:lastModifiedBy>Samuel Granjeaud</cp:lastModifiedBy>
  <dcterms:created xsi:type="dcterms:W3CDTF">2023-06-13T04:59:46Z</dcterms:created>
  <dcterms:modified xsi:type="dcterms:W3CDTF">2023-06-14T06:16:30Z</dcterms:modified>
</cp:coreProperties>
</file>