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<sst xmlns="http://schemas.openxmlformats.org/spreadsheetml/2006/main" count="122" uniqueCount="24">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</sst>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3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A78" activeCellId="0" sqref="A78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3" t="n">
        <v>44420</v>
      </c>
      <c r="B79" s="5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3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B78" activeCellId="0" sqref="B78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3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9"/>
  <sheetViews>
    <sheetView showFormulas="false" showGridLines="true" showRowColHeaders="true" showZeros="true" rightToLeft="false" tabSelected="false" showOutlineSymbols="true" defaultGridColor="true" view="normal" topLeftCell="A50" colorId="64" zoomScale="110" zoomScaleNormal="110" zoomScalePageLayoutView="100" workbookViewId="0">
      <selection pane="topLeft" activeCell="A78" activeCellId="0" sqref="A78"/>
    </sheetView>
  </sheetViews>
  <sheetFormatPr defaultColWidth="12.1914062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2823</v>
      </c>
      <c r="C73" s="8" t="n">
        <f aca="true">ROUND(INDIRECT("B"&amp;ROW())*(Infectious!C73+Exposed!C73)/(INDIRECT("Infectious.B"&amp;ROW())+INDIRECT("Exposed.B"&amp;ROW())),0)</f>
        <v>165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595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3333</v>
      </c>
      <c r="C74" s="8" t="n">
        <f aca="true">ROUND(INDIRECT("B"&amp;ROW())*(Infectious!C74+Exposed!C74)/(INDIRECT("Infectious.B"&amp;ROW())+INDIRECT("Exposed.B"&amp;ROW())),0)</f>
        <v>119</v>
      </c>
      <c r="D74" s="5" t="n">
        <f aca="true">ROUND(INDIRECT("B"&amp;ROW())*(Infectious!D74+Exposed!D74)/(INDIRECT("Infectious.B"&amp;ROW())+INDIRECT("Exposed.B"&amp;ROW())),0)</f>
        <v>150</v>
      </c>
      <c r="E74" s="5" t="n">
        <f aca="true">ROUND(INDIRECT("B"&amp;ROW())*(Infectious!E74+Exposed!E74)/(INDIRECT("Infectious.B"&amp;ROW())+INDIRECT("Exposed.B"&amp;ROW())),0)</f>
        <v>81</v>
      </c>
      <c r="F74" s="5" t="n">
        <f aca="true">ROUND(INDIRECT("B"&amp;ROW())*(Infectious!F74+Exposed!F74)/(INDIRECT("Infectious.B"&amp;ROW())+INDIRECT("Exposed.B"&amp;ROW())),0)</f>
        <v>70</v>
      </c>
      <c r="G74" s="5" t="n">
        <f aca="true">ROUND(INDIRECT("B"&amp;ROW())*(Infectious!G74+Exposed!G74)/(INDIRECT("Infectious.B"&amp;ROW())+INDIRECT("Exposed.B"&amp;ROW())),0)</f>
        <v>142</v>
      </c>
      <c r="H74" s="5" t="n">
        <f aca="true">ROUND(INDIRECT("B"&amp;ROW())*(Infectious!H74+Exposed!H74)/(INDIRECT("Infectious.B"&amp;ROW())+INDIRECT("Exposed.B"&amp;ROW())),0)</f>
        <v>86</v>
      </c>
      <c r="I74" s="5" t="n">
        <f aca="true">ROUND(INDIRECT("B"&amp;ROW())*(Infectious!I74+Exposed!I74)/(INDIRECT("Infectious.B"&amp;ROW())+INDIRECT("Exposed.B"&amp;ROW())),0)</f>
        <v>343</v>
      </c>
      <c r="J74" s="5" t="n">
        <f aca="true">ROUND(INDIRECT("B"&amp;ROW())*(Infectious!J74+Exposed!J74)/(INDIRECT("Infectious.B"&amp;ROW())+INDIRECT("Exposed.B"&amp;ROW())),0)</f>
        <v>275</v>
      </c>
      <c r="K74" s="5" t="n">
        <f aca="true" t="array" ref="K74:K74">ROUND(INDIRECT("B"&amp;ROW())*(Infectious!K74+Exposed!K74)/(INDIRECT("Infectious.B"&amp;ROW())+INDIRECT("Exposed.B"&amp;ROW())),0)</f>
        <v>143</v>
      </c>
      <c r="L74" s="5" t="n">
        <f aca="true" t="array" ref="L74:L74">ROUND(INDIRECT("B"&amp;ROW())*(Infectious!L74+Exposed!L74)/(INDIRECT("Infectious.B"&amp;ROW())+INDIRECT("Exposed.B"&amp;ROW())),0)</f>
        <v>254</v>
      </c>
      <c r="M74" s="5" t="n">
        <f aca="true" t="array" ref="M74:M74">ROUND(INDIRECT("B"&amp;ROW())*(Infectious!M74+Exposed!M74)/(INDIRECT("Infectious.B"&amp;ROW())+INDIRECT("Exposed.B"&amp;ROW())),0)</f>
        <v>62</v>
      </c>
      <c r="N74" s="5" t="n">
        <f aca="true" t="array" ref="N74:N74">ROUND(INDIRECT("B"&amp;ROW())*(Infectious!N74+Exposed!N74)/(INDIRECT("Infectious.B"&amp;ROW())+INDIRECT("Exposed.B"&amp;ROW())),0)</f>
        <v>208</v>
      </c>
      <c r="O74" s="5" t="n">
        <f aca="true" t="array" ref="O74:O74">ROUND(INDIRECT("B"&amp;ROW())*(Infectious!O74+Exposed!O74)/(INDIRECT("Infectious.B"&amp;ROW())+INDIRECT("Exposed.B"&amp;ROW())),0)</f>
        <v>344</v>
      </c>
      <c r="P74" s="5" t="n">
        <f aca="true" t="array" ref="P74:P74">ROUND(INDIRECT("B"&amp;ROW())*(Infectious!P74+Exposed!P74)/(INDIRECT("Infectious.B"&amp;ROW())+INDIRECT("Exposed.B"&amp;ROW())),0)</f>
        <v>25</v>
      </c>
      <c r="Q74" s="5" t="n">
        <f aca="true" t="array" ref="Q74:Q74">ROUND(INDIRECT("B"&amp;ROW())*(Infectious!Q74+Exposed!Q74)/(INDIRECT("Infectious.B"&amp;ROW())+INDIRECT("Exposed.B"&amp;ROW())),0)</f>
        <v>45</v>
      </c>
      <c r="R74" s="5" t="n">
        <f aca="true" t="array" ref="R74:R74">ROUND(INDIRECT("B"&amp;ROW())*(Infectious!R74+Exposed!R74)/(INDIRECT("Infectious.B"&amp;ROW())+INDIRECT("Exposed.B"&amp;ROW())),0)</f>
        <v>109</v>
      </c>
      <c r="S74" s="5" t="n">
        <f aca="true" t="array" ref="S74:S74">ROUND(INDIRECT("B"&amp;ROW())*(Infectious!S74+Exposed!S74)/(INDIRECT("Infectious.B"&amp;ROW())+INDIRECT("Exposed.B"&amp;ROW())),0)</f>
        <v>142</v>
      </c>
      <c r="T74" s="5" t="n">
        <f aca="true" t="array" ref="T74:T74">ROUND(INDIRECT("B"&amp;ROW())*(Infectious!T74+Exposed!T74)/(INDIRECT("Infectious.B"&amp;ROW())+INDIRECT("Exposed.B"&amp;ROW())),0)</f>
        <v>115</v>
      </c>
      <c r="U74" s="5" t="n">
        <f aca="true" t="array" ref="U74:U74">ROUND(INDIRECT("B"&amp;ROW())*(Infectious!U74+Exposed!U74)/(INDIRECT("Infectious.B"&amp;ROW())+INDIRECT("Exposed.B"&amp;ROW())),0)</f>
        <v>9</v>
      </c>
      <c r="V74" s="5" t="n">
        <f aca="true" t="array" ref="V74:V74">ROUND(INDIRECT("B"&amp;ROW())*(Infectious!V74+Exposed!V74)/(INDIRECT("Infectious.B"&amp;ROW())+INDIRECT("Exposed.B"&amp;ROW())),0)</f>
        <v>91</v>
      </c>
      <c r="W74" s="5" t="n">
        <f aca="true" t="array" ref="W74:W74">ROUND(INDIRECT("B"&amp;ROW())*(Infectious!W74+Exposed!W74)/(INDIRECT("Infectious.B"&amp;ROW())+INDIRECT("Exposed.B"&amp;ROW())),0)</f>
        <v>168</v>
      </c>
      <c r="X74" s="5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2206</v>
      </c>
      <c r="C76" s="8" t="n">
        <f aca="true">ROUND(INDIRECT("B"&amp;ROW())*(Infectious!C76+Exposed!C76)/(INDIRECT("Infectious.B"&amp;ROW())+INDIRECT("Exposed.B"&amp;ROW())),0)</f>
        <v>99</v>
      </c>
      <c r="D76" s="5" t="n">
        <f aca="true">ROUND(INDIRECT("B"&amp;ROW())*(Infectious!D76+Exposed!D76)/(INDIRECT("Infectious.B"&amp;ROW())+INDIRECT("Exposed.B"&amp;ROW())),0)</f>
        <v>47</v>
      </c>
      <c r="E76" s="5" t="n">
        <f aca="true">ROUND(INDIRECT("B"&amp;ROW())*(Infectious!E76+Exposed!E76)/(INDIRECT("Infectious.B"&amp;ROW())+INDIRECT("Exposed.B"&amp;ROW())),0)</f>
        <v>79</v>
      </c>
      <c r="F76" s="5" t="n">
        <f aca="true">ROUND(INDIRECT("B"&amp;ROW())*(Infectious!F76+Exposed!F76)/(INDIRECT("Infectious.B"&amp;ROW())+INDIRECT("Exposed.B"&amp;ROW())),0)</f>
        <v>175</v>
      </c>
      <c r="G76" s="5" t="n">
        <f aca="true">ROUND(INDIRECT("B"&amp;ROW())*(Infectious!G76+Exposed!G76)/(INDIRECT("Infectious.B"&amp;ROW())+INDIRECT("Exposed.B"&amp;ROW())),0)</f>
        <v>108</v>
      </c>
      <c r="H76" s="5" t="n">
        <f aca="true">ROUND(INDIRECT("B"&amp;ROW())*(Infectious!H76+Exposed!H76)/(INDIRECT("Infectious.B"&amp;ROW())+INDIRECT("Exposed.B"&amp;ROW())),0)</f>
        <v>26</v>
      </c>
      <c r="I76" s="5" t="n">
        <f aca="true">ROUND(INDIRECT("B"&amp;ROW())*(Infectious!I76+Exposed!I76)/(INDIRECT("Infectious.B"&amp;ROW())+INDIRECT("Exposed.B"&amp;ROW())),0)</f>
        <v>382</v>
      </c>
      <c r="J76" s="5" t="n">
        <f aca="true">ROUND(INDIRECT("B"&amp;ROW())*(Infectious!J76+Exposed!J76)/(INDIRECT("Infectious.B"&amp;ROW())+INDIRECT("Exposed.B"&amp;ROW())),0)</f>
        <v>182</v>
      </c>
      <c r="K76" s="5" t="n">
        <f aca="true" t="array" ref="K76:K76">ROUND(INDIRECT("B"&amp;ROW())*(Infectious!K76+Exposed!K76)/(INDIRECT("Infectious.B"&amp;ROW())+INDIRECT("Exposed.B"&amp;ROW())),0)</f>
        <v>114</v>
      </c>
      <c r="L76" s="5" t="n">
        <f aca="true" t="array" ref="L76:L76">ROUND(INDIRECT("B"&amp;ROW())*(Infectious!L76+Exposed!L76)/(INDIRECT("Infectious.B"&amp;ROW())+INDIRECT("Exposed.B"&amp;ROW())),0)</f>
        <v>107</v>
      </c>
      <c r="M76" s="5" t="n">
        <f aca="true" t="array" ref="M76:M76">ROUND(INDIRECT("B"&amp;ROW())*(Infectious!M76+Exposed!M76)/(INDIRECT("Infectious.B"&amp;ROW())+INDIRECT("Exposed.B"&amp;ROW())),0)</f>
        <v>57</v>
      </c>
      <c r="N76" s="5" t="n">
        <f aca="true" t="array" ref="N76:N76">ROUND(INDIRECT("B"&amp;ROW())*(Infectious!N76+Exposed!N76)/(INDIRECT("Infectious.B"&amp;ROW())+INDIRECT("Exposed.B"&amp;ROW())),0)</f>
        <v>72</v>
      </c>
      <c r="O76" s="5" t="n">
        <f aca="true" t="array" ref="O76:O76">ROUND(INDIRECT("B"&amp;ROW())*(Infectious!O76+Exposed!O76)/(INDIRECT("Infectious.B"&amp;ROW())+INDIRECT("Exposed.B"&amp;ROW())),0)</f>
        <v>168</v>
      </c>
      <c r="P76" s="5" t="n">
        <f aca="true" t="array" ref="P76:P76">ROUND(INDIRECT("B"&amp;ROW())*(Infectious!P76+Exposed!P76)/(INDIRECT("Infectious.B"&amp;ROW())+INDIRECT("Exposed.B"&amp;ROW())),0)</f>
        <v>40</v>
      </c>
      <c r="Q76" s="5" t="n">
        <f aca="true" t="array" ref="Q76:Q76">ROUND(INDIRECT("B"&amp;ROW())*(Infectious!Q76+Exposed!Q76)/(INDIRECT("Infectious.B"&amp;ROW())+INDIRECT("Exposed.B"&amp;ROW())),0)</f>
        <v>80</v>
      </c>
      <c r="R76" s="5" t="n">
        <f aca="true" t="array" ref="R76:R76">ROUND(INDIRECT("B"&amp;ROW())*(Infectious!R76+Exposed!R76)/(INDIRECT("Infectious.B"&amp;ROW())+INDIRECT("Exposed.B"&amp;ROW())),0)</f>
        <v>91</v>
      </c>
      <c r="S76" s="5" t="n">
        <f aca="true" t="array" ref="S76:S76">ROUND(INDIRECT("B"&amp;ROW())*(Infectious!S76+Exposed!S76)/(INDIRECT("Infectious.B"&amp;ROW())+INDIRECT("Exposed.B"&amp;ROW())),0)</f>
        <v>91</v>
      </c>
      <c r="T76" s="5" t="n">
        <f aca="true" t="array" ref="T76:T76">ROUND(INDIRECT("B"&amp;ROW())*(Infectious!T76+Exposed!T76)/(INDIRECT("Infectious.B"&amp;ROW())+INDIRECT("Exposed.B"&amp;ROW())),0)</f>
        <v>59</v>
      </c>
      <c r="U76" s="5" t="n">
        <f aca="true" t="array" ref="U76:U76">ROUND(INDIRECT("B"&amp;ROW())*(Infectious!U76+Exposed!U76)/(INDIRECT("Infectious.B"&amp;ROW())+INDIRECT("Exposed.B"&amp;ROW())),0)</f>
        <v>6</v>
      </c>
      <c r="V76" s="5" t="n">
        <f aca="true" t="array" ref="V76:V76">ROUND(INDIRECT("B"&amp;ROW())*(Infectious!V76+Exposed!V76)/(INDIRECT("Infectious.B"&amp;ROW())+INDIRECT("Exposed.B"&amp;ROW())),0)</f>
        <v>104</v>
      </c>
      <c r="W76" s="5" t="n">
        <f aca="true" t="array" ref="W76:W76">ROUND(INDIRECT("B"&amp;ROW())*(Infectious!W76+Exposed!W76)/(INDIRECT("Infectious.B"&amp;ROW())+INDIRECT("Exposed.B"&amp;ROW())),0)</f>
        <v>69</v>
      </c>
      <c r="X76" s="5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7" t="n">
        <v>44418</v>
      </c>
      <c r="B77" s="5" t="n">
        <v>2964</v>
      </c>
      <c r="C77" s="8" t="n">
        <f aca="true">ROUND(INDIRECT("B"&amp;ROW())*(Infectious!C77+Exposed!C77)/(INDIRECT("Infectious.B"&amp;ROW())+INDIRECT("Exposed.B"&amp;ROW())),0)</f>
        <v>184</v>
      </c>
      <c r="D77" s="5" t="n">
        <f aca="true">ROUND(INDIRECT("B"&amp;ROW())*(Infectious!D77+Exposed!D77)/(INDIRECT("Infectious.B"&amp;ROW())+INDIRECT("Exposed.B"&amp;ROW())),0)</f>
        <v>174</v>
      </c>
      <c r="E77" s="5" t="n">
        <f aca="true">ROUND(INDIRECT("B"&amp;ROW())*(Infectious!E77+Exposed!E77)/(INDIRECT("Infectious.B"&amp;ROW())+INDIRECT("Exposed.B"&amp;ROW())),0)</f>
        <v>162</v>
      </c>
      <c r="F77" s="5" t="n">
        <f aca="true">ROUND(INDIRECT("B"&amp;ROW())*(Infectious!F77+Exposed!F77)/(INDIRECT("Infectious.B"&amp;ROW())+INDIRECT("Exposed.B"&amp;ROW())),0)</f>
        <v>239</v>
      </c>
      <c r="G77" s="5" t="n">
        <f aca="true">ROUND(INDIRECT("B"&amp;ROW())*(Infectious!G77+Exposed!G77)/(INDIRECT("Infectious.B"&amp;ROW())+INDIRECT("Exposed.B"&amp;ROW())),0)</f>
        <v>53</v>
      </c>
      <c r="H77" s="5" t="n">
        <f aca="true">ROUND(INDIRECT("B"&amp;ROW())*(Infectious!H77+Exposed!H77)/(INDIRECT("Infectious.B"&amp;ROW())+INDIRECT("Exposed.B"&amp;ROW())),0)</f>
        <v>40</v>
      </c>
      <c r="I77" s="5" t="n">
        <f aca="true">ROUND(INDIRECT("B"&amp;ROW())*(Infectious!I77+Exposed!I77)/(INDIRECT("Infectious.B"&amp;ROW())+INDIRECT("Exposed.B"&amp;ROW())),0)</f>
        <v>107</v>
      </c>
      <c r="J77" s="5" t="n">
        <f aca="true">ROUND(INDIRECT("B"&amp;ROW())*(Infectious!J77+Exposed!J77)/(INDIRECT("Infectious.B"&amp;ROW())+INDIRECT("Exposed.B"&amp;ROW())),0)</f>
        <v>27</v>
      </c>
      <c r="K77" s="5" t="n">
        <f aca="true" t="array" ref="K77:K77">ROUND(INDIRECT("B"&amp;ROW())*(Infectious!K77+Exposed!K77)/(INDIRECT("Infectious.B"&amp;ROW())+INDIRECT("Exposed.B"&amp;ROW())),0)</f>
        <v>185</v>
      </c>
      <c r="L77" s="5" t="n">
        <f aca="true" t="array" ref="L77:L77">ROUND(INDIRECT("B"&amp;ROW())*(Infectious!L77+Exposed!L77)/(INDIRECT("Infectious.B"&amp;ROW())+INDIRECT("Exposed.B"&amp;ROW())),0)</f>
        <v>284</v>
      </c>
      <c r="M77" s="5" t="n">
        <f aca="true" t="array" ref="M77:M77">ROUND(INDIRECT("B"&amp;ROW())*(Infectious!M77+Exposed!M77)/(INDIRECT("Infectious.B"&amp;ROW())+INDIRECT("Exposed.B"&amp;ROW())),0)</f>
        <v>54</v>
      </c>
      <c r="N77" s="5" t="n">
        <f aca="true" t="array" ref="N77:N77">ROUND(INDIRECT("B"&amp;ROW())*(Infectious!N77+Exposed!N77)/(INDIRECT("Infectious.B"&amp;ROW())+INDIRECT("Exposed.B"&amp;ROW())),0)</f>
        <v>238</v>
      </c>
      <c r="O77" s="5" t="n">
        <f aca="true" t="array" ref="O77:O77">ROUND(INDIRECT("B"&amp;ROW())*(Infectious!O77+Exposed!O77)/(INDIRECT("Infectious.B"&amp;ROW())+INDIRECT("Exposed.B"&amp;ROW())),0)</f>
        <v>264</v>
      </c>
      <c r="P77" s="5" t="n">
        <f aca="true" t="array" ref="P77:P77">ROUND(INDIRECT("B"&amp;ROW())*(Infectious!P77+Exposed!P77)/(INDIRECT("Infectious.B"&amp;ROW())+INDIRECT("Exposed.B"&amp;ROW())),0)</f>
        <v>24</v>
      </c>
      <c r="Q77" s="5" t="n">
        <f aca="true" t="array" ref="Q77:Q77">ROUND(INDIRECT("B"&amp;ROW())*(Infectious!Q77+Exposed!Q77)/(INDIRECT("Infectious.B"&amp;ROW())+INDIRECT("Exposed.B"&amp;ROW())),0)</f>
        <v>112</v>
      </c>
      <c r="R77" s="5" t="n">
        <f aca="true" t="array" ref="R77:R77">ROUND(INDIRECT("B"&amp;ROW())*(Infectious!R77+Exposed!R77)/(INDIRECT("Infectious.B"&amp;ROW())+INDIRECT("Exposed.B"&amp;ROW())),0)</f>
        <v>147</v>
      </c>
      <c r="S77" s="5" t="n">
        <f aca="true" t="array" ref="S77:S77">ROUND(INDIRECT("B"&amp;ROW())*(Infectious!S77+Exposed!S77)/(INDIRECT("Infectious.B"&amp;ROW())+INDIRECT("Exposed.B"&amp;ROW())),0)</f>
        <v>139</v>
      </c>
      <c r="T77" s="5" t="n">
        <f aca="true" t="array" ref="T77:T77">ROUND(INDIRECT("B"&amp;ROW())*(Infectious!T77+Exposed!T77)/(INDIRECT("Infectious.B"&amp;ROW())+INDIRECT("Exposed.B"&amp;ROW())),0)</f>
        <v>50</v>
      </c>
      <c r="U77" s="5" t="n">
        <f aca="true" t="array" ref="U77:U77">ROUND(INDIRECT("B"&amp;ROW())*(Infectious!U77+Exposed!U77)/(INDIRECT("Infectious.B"&amp;ROW())+INDIRECT("Exposed.B"&amp;ROW())),0)</f>
        <v>78</v>
      </c>
      <c r="V77" s="5" t="n">
        <f aca="true" t="array" ref="V77:V77">ROUND(INDIRECT("B"&amp;ROW())*(Infectious!V77+Exposed!V77)/(INDIRECT("Infectious.B"&amp;ROW())+INDIRECT("Exposed.B"&amp;ROW())),0)</f>
        <v>158</v>
      </c>
      <c r="W77" s="5" t="n">
        <f aca="true" t="array" ref="W77:W77">ROUND(INDIRECT("B"&amp;ROW())*(Infectious!W77+Exposed!W77)/(INDIRECT("Infectious.B"&amp;ROW())+INDIRECT("Exposed.B"&amp;ROW())),0)</f>
        <v>107</v>
      </c>
      <c r="X77" s="5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7" t="n">
        <v>44419</v>
      </c>
      <c r="B78" s="5" t="n">
        <v>2042</v>
      </c>
      <c r="C78" s="8" t="n">
        <f aca="true">ROUND(INDIRECT("B"&amp;ROW())*(Infectious!C78+Exposed!C78)/(INDIRECT("Infectious.B"&amp;ROW())+INDIRECT("Exposed.B"&amp;ROW())),0)</f>
        <v>42</v>
      </c>
      <c r="D78" s="5" t="n">
        <f aca="true">ROUND(INDIRECT("B"&amp;ROW())*(Infectious!D78+Exposed!D78)/(INDIRECT("Infectious.B"&amp;ROW())+INDIRECT("Exposed.B"&amp;ROW())),0)</f>
        <v>87</v>
      </c>
      <c r="E78" s="5" t="n">
        <f aca="true">ROUND(INDIRECT("B"&amp;ROW())*(Infectious!E78+Exposed!E78)/(INDIRECT("Infectious.B"&amp;ROW())+INDIRECT("Exposed.B"&amp;ROW())),0)</f>
        <v>129</v>
      </c>
      <c r="F78" s="5" t="n">
        <f aca="true">ROUND(INDIRECT("B"&amp;ROW())*(Infectious!F78+Exposed!F78)/(INDIRECT("Infectious.B"&amp;ROW())+INDIRECT("Exposed.B"&amp;ROW())),0)</f>
        <v>31</v>
      </c>
      <c r="G78" s="5" t="n">
        <f aca="true">ROUND(INDIRECT("B"&amp;ROW())*(Infectious!G78+Exposed!G78)/(INDIRECT("Infectious.B"&amp;ROW())+INDIRECT("Exposed.B"&amp;ROW())),0)</f>
        <v>58</v>
      </c>
      <c r="H78" s="5" t="n">
        <f aca="true">ROUND(INDIRECT("B"&amp;ROW())*(Infectious!H78+Exposed!H78)/(INDIRECT("Infectious.B"&amp;ROW())+INDIRECT("Exposed.B"&amp;ROW())),0)</f>
        <v>45</v>
      </c>
      <c r="I78" s="5" t="n">
        <f aca="true">ROUND(INDIRECT("B"&amp;ROW())*(Infectious!I78+Exposed!I78)/(INDIRECT("Infectious.B"&amp;ROW())+INDIRECT("Exposed.B"&amp;ROW())),0)</f>
        <v>198</v>
      </c>
      <c r="J78" s="5" t="n">
        <f aca="true">ROUND(INDIRECT("B"&amp;ROW())*(Infectious!J78+Exposed!J78)/(INDIRECT("Infectious.B"&amp;ROW())+INDIRECT("Exposed.B"&amp;ROW())),0)</f>
        <v>148</v>
      </c>
      <c r="K78" s="5" t="n">
        <f aca="true" t="array" ref="K78:K78">ROUND(INDIRECT("B"&amp;ROW())*(Infectious!K78+Exposed!K78)/(INDIRECT("Infectious.B"&amp;ROW())+INDIRECT("Exposed.B"&amp;ROW())),0)</f>
        <v>133</v>
      </c>
      <c r="L78" s="5" t="n">
        <f aca="true" t="array" ref="L78:L78">ROUND(INDIRECT("B"&amp;ROW())*(Infectious!L78+Exposed!L78)/(INDIRECT("Infectious.B"&amp;ROW())+INDIRECT("Exposed.B"&amp;ROW())),0)</f>
        <v>183</v>
      </c>
      <c r="M78" s="5" t="n">
        <f aca="true" t="array" ref="M78:M78">ROUND(INDIRECT("B"&amp;ROW())*(Infectious!M78+Exposed!M78)/(INDIRECT("Infectious.B"&amp;ROW())+INDIRECT("Exposed.B"&amp;ROW())),0)</f>
        <v>52</v>
      </c>
      <c r="N78" s="5" t="n">
        <f aca="true" t="array" ref="N78:N78">ROUND(INDIRECT("B"&amp;ROW())*(Infectious!N78+Exposed!N78)/(INDIRECT("Infectious.B"&amp;ROW())+INDIRECT("Exposed.B"&amp;ROW())),0)</f>
        <v>90</v>
      </c>
      <c r="O78" s="5" t="n">
        <f aca="true" t="array" ref="O78:O78">ROUND(INDIRECT("B"&amp;ROW())*(Infectious!O78+Exposed!O78)/(INDIRECT("Infectious.B"&amp;ROW())+INDIRECT("Exposed.B"&amp;ROW())),0)</f>
        <v>201</v>
      </c>
      <c r="P78" s="5" t="n">
        <f aca="true" t="array" ref="P78:P78">ROUND(INDIRECT("B"&amp;ROW())*(Infectious!P78+Exposed!P78)/(INDIRECT("Infectious.B"&amp;ROW())+INDIRECT("Exposed.B"&amp;ROW())),0)</f>
        <v>13</v>
      </c>
      <c r="Q78" s="5" t="n">
        <f aca="true" t="array" ref="Q78:Q78">ROUND(INDIRECT("B"&amp;ROW())*(Infectious!Q78+Exposed!Q78)/(INDIRECT("Infectious.B"&amp;ROW())+INDIRECT("Exposed.B"&amp;ROW())),0)</f>
        <v>118</v>
      </c>
      <c r="R78" s="5" t="n">
        <f aca="true" t="array" ref="R78:R78">ROUND(INDIRECT("B"&amp;ROW())*(Infectious!R78+Exposed!R78)/(INDIRECT("Infectious.B"&amp;ROW())+INDIRECT("Exposed.B"&amp;ROW())),0)</f>
        <v>84</v>
      </c>
      <c r="S78" s="5" t="n">
        <f aca="true" t="array" ref="S78:S78">ROUND(INDIRECT("B"&amp;ROW())*(Infectious!S78+Exposed!S78)/(INDIRECT("Infectious.B"&amp;ROW())+INDIRECT("Exposed.B"&amp;ROW())),0)</f>
        <v>77</v>
      </c>
      <c r="T78" s="5" t="n">
        <f aca="true" t="array" ref="T78:T78">ROUND(INDIRECT("B"&amp;ROW())*(Infectious!T78+Exposed!T78)/(INDIRECT("Infectious.B"&amp;ROW())+INDIRECT("Exposed.B"&amp;ROW())),0)</f>
        <v>33</v>
      </c>
      <c r="U78" s="5" t="n">
        <f aca="true" t="array" ref="U78:U78">ROUND(INDIRECT("B"&amp;ROW())*(Infectious!U78+Exposed!U78)/(INDIRECT("Infectious.B"&amp;ROW())+INDIRECT("Exposed.B"&amp;ROW())),0)</f>
        <v>6</v>
      </c>
      <c r="V78" s="5" t="n">
        <f aca="true" t="array" ref="V78:V78">ROUND(INDIRECT("B"&amp;ROW())*(Infectious!V78+Exposed!V78)/(INDIRECT("Infectious.B"&amp;ROW())+INDIRECT("Exposed.B"&amp;ROW())),0)</f>
        <v>83</v>
      </c>
      <c r="W78" s="5" t="n">
        <f aca="true" t="array" ref="W78:W78">ROUND(INDIRECT("B"&amp;ROW())*(Infectious!W78+Exposed!W78)/(INDIRECT("Infectious.B"&amp;ROW())+INDIRECT("Exposed.B"&amp;ROW())),0)</f>
        <v>101</v>
      </c>
      <c r="X78" s="5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7" t="n">
        <v>44420</v>
      </c>
      <c r="B79" s="5" t="n">
        <v>2149</v>
      </c>
      <c r="C79" s="8" t="n">
        <f aca="true">ROUND(INDIRECT("B"&amp;ROW())*(Infectious!C79+Exposed!C79)/(INDIRECT("Infectious.B"&amp;ROW())+INDIRECT("Exposed.B"&amp;ROW())),0)</f>
        <v>101</v>
      </c>
      <c r="D79" s="5" t="n">
        <f aca="true">ROUND(INDIRECT("B"&amp;ROW())*(Infectious!D79+Exposed!D79)/(INDIRECT("Infectious.B"&amp;ROW())+INDIRECT("Exposed.B"&amp;ROW())),0)</f>
        <v>102</v>
      </c>
      <c r="E79" s="5" t="n">
        <f aca="true">ROUND(INDIRECT("B"&amp;ROW())*(Infectious!E79+Exposed!E79)/(INDIRECT("Infectious.B"&amp;ROW())+INDIRECT("Exposed.B"&amp;ROW())),0)</f>
        <v>132</v>
      </c>
      <c r="F79" s="5" t="n">
        <f aca="true">ROUND(INDIRECT("B"&amp;ROW())*(Infectious!F79+Exposed!F79)/(INDIRECT("Infectious.B"&amp;ROW())+INDIRECT("Exposed.B"&amp;ROW())),0)</f>
        <v>75</v>
      </c>
      <c r="G79" s="5" t="n">
        <f aca="true">ROUND(INDIRECT("B"&amp;ROW())*(Infectious!G79+Exposed!G79)/(INDIRECT("Infectious.B"&amp;ROW())+INDIRECT("Exposed.B"&amp;ROW())),0)</f>
        <v>61</v>
      </c>
      <c r="H79" s="5" t="n">
        <f aca="true">ROUND(INDIRECT("B"&amp;ROW())*(Infectious!H79+Exposed!H79)/(INDIRECT("Infectious.B"&amp;ROW())+INDIRECT("Exposed.B"&amp;ROW())),0)</f>
        <v>33</v>
      </c>
      <c r="I79" s="5" t="n">
        <f aca="true">ROUND(INDIRECT("B"&amp;ROW())*(Infectious!I79+Exposed!I79)/(INDIRECT("Infectious.B"&amp;ROW())+INDIRECT("Exposed.B"&amp;ROW())),0)</f>
        <v>202</v>
      </c>
      <c r="J79" s="5" t="n">
        <f aca="true">ROUND(INDIRECT("B"&amp;ROW())*(Infectious!J79+Exposed!J79)/(INDIRECT("Infectious.B"&amp;ROW())+INDIRECT("Exposed.B"&amp;ROW())),0)</f>
        <v>30</v>
      </c>
      <c r="K79" s="5" t="n">
        <f aca="true" t="array" ref="K79:K79">ROUND(INDIRECT("B"&amp;ROW())*(Infectious!K79+Exposed!K79)/(INDIRECT("Infectious.B"&amp;ROW())+INDIRECT("Exposed.B"&amp;ROW())),0)</f>
        <v>129</v>
      </c>
      <c r="L79" s="5" t="n">
        <f aca="true" t="array" ref="L79:L79">ROUND(INDIRECT("B"&amp;ROW())*(Infectious!L79+Exposed!L79)/(INDIRECT("Infectious.B"&amp;ROW())+INDIRECT("Exposed.B"&amp;ROW())),0)</f>
        <v>131</v>
      </c>
      <c r="M79" s="5" t="n">
        <f aca="true" t="array" ref="M79:M79">ROUND(INDIRECT("B"&amp;ROW())*(Infectious!M79+Exposed!M79)/(INDIRECT("Infectious.B"&amp;ROW())+INDIRECT("Exposed.B"&amp;ROW())),0)</f>
        <v>47</v>
      </c>
      <c r="N79" s="5" t="n">
        <f aca="true" t="array" ref="N79:N79">ROUND(INDIRECT("B"&amp;ROW())*(Infectious!N79+Exposed!N79)/(INDIRECT("Infectious.B"&amp;ROW())+INDIRECT("Exposed.B"&amp;ROW())),0)</f>
        <v>136</v>
      </c>
      <c r="O79" s="5" t="n">
        <f aca="true" t="array" ref="O79:O79">ROUND(INDIRECT("B"&amp;ROW())*(Infectious!O79+Exposed!O79)/(INDIRECT("Infectious.B"&amp;ROW())+INDIRECT("Exposed.B"&amp;ROW())),0)</f>
        <v>139</v>
      </c>
      <c r="P79" s="5" t="n">
        <f aca="true" t="array" ref="P79:P79">ROUND(INDIRECT("B"&amp;ROW())*(Infectious!P79+Exposed!P79)/(INDIRECT("Infectious.B"&amp;ROW())+INDIRECT("Exposed.B"&amp;ROW())),0)</f>
        <v>9</v>
      </c>
      <c r="Q79" s="5" t="n">
        <f aca="true" t="array" ref="Q79:Q79">ROUND(INDIRECT("B"&amp;ROW())*(Infectious!Q79+Exposed!Q79)/(INDIRECT("Infectious.B"&amp;ROW())+INDIRECT("Exposed.B"&amp;ROW())),0)</f>
        <v>174</v>
      </c>
      <c r="R79" s="5" t="n">
        <f aca="true" t="array" ref="R79:R79">ROUND(INDIRECT("B"&amp;ROW())*(Infectious!R79+Exposed!R79)/(INDIRECT("Infectious.B"&amp;ROW())+INDIRECT("Exposed.B"&amp;ROW())),0)</f>
        <v>45</v>
      </c>
      <c r="S79" s="5" t="n">
        <f aca="true" t="array" ref="S79:S79">ROUND(INDIRECT("B"&amp;ROW())*(Infectious!S79+Exposed!S79)/(INDIRECT("Infectious.B"&amp;ROW())+INDIRECT("Exposed.B"&amp;ROW())),0)</f>
        <v>98</v>
      </c>
      <c r="T79" s="5" t="n">
        <f aca="true" t="array" ref="T79:T79">ROUND(INDIRECT("B"&amp;ROW())*(Infectious!T79+Exposed!T79)/(INDIRECT("Infectious.B"&amp;ROW())+INDIRECT("Exposed.B"&amp;ROW())),0)</f>
        <v>164</v>
      </c>
      <c r="U79" s="5" t="n">
        <f aca="true" t="array" ref="U79:U79">ROUND(INDIRECT("B"&amp;ROW())*(Infectious!U79+Exposed!U79)/(INDIRECT("Infectious.B"&amp;ROW())+INDIRECT("Exposed.B"&amp;ROW())),0)</f>
        <v>77</v>
      </c>
      <c r="V79" s="5" t="n">
        <f aca="true" t="array" ref="V79:V79">ROUND(INDIRECT("B"&amp;ROW())*(Infectious!V79+Exposed!V79)/(INDIRECT("Infectious.B"&amp;ROW())+INDIRECT("Exposed.B"&amp;ROW())),0)</f>
        <v>89</v>
      </c>
      <c r="W79" s="5" t="n">
        <f aca="true" t="array" ref="W79:W79">ROUND(INDIRECT("B"&amp;ROW())*(Infectious!W79+Exposed!W79)/(INDIRECT("Infectious.B"&amp;ROW())+INDIRECT("Exposed.B"&amp;ROW())),0)</f>
        <v>107</v>
      </c>
      <c r="X79" s="5" t="n">
        <f aca="true" t="array" ref="X79:X79">ROUND(INDIRECT("B"&amp;ROW())*(Infectious!X79+Exposed!X79)/(INDIRECT("Infectious.B"&amp;ROW())+INDIRECT("Exposed.B"&amp;ROW())),0)</f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"/>
  <sheetViews>
    <sheetView showFormulas="false" showGridLines="true" showRowColHeaders="true" showZeros="true" rightToLeft="false" tabSelected="true" showOutlineSymbols="true" defaultGridColor="true" view="normal" topLeftCell="A56" colorId="64" zoomScale="110" zoomScaleNormal="110" zoomScalePageLayoutView="100" workbookViewId="0">
      <selection pane="topLeft" activeCell="F82" activeCellId="0" sqref="F82"/>
    </sheetView>
  </sheetViews>
  <sheetFormatPr defaultColWidth="12.1914062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3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3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3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3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A79" activeCellId="0" sqref="A79"/>
    </sheetView>
  </sheetViews>
  <sheetFormatPr defaultColWidth="12.0820312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8923654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233091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8923571</v>
      </c>
      <c r="C74" s="10" t="n">
        <f aca="false">139485-SUM(Infectious!C74,Deaths!C74)</f>
        <v>139375</v>
      </c>
      <c r="D74" s="9" t="n">
        <f aca="false">189258--SUM(Infectious!D74,Deaths!D74)</f>
        <v>189415</v>
      </c>
      <c r="E74" s="9" t="n">
        <f aca="false">173970-SUM(Infectious!E74,Deaths!E74)</f>
        <v>173919</v>
      </c>
      <c r="F74" s="9" t="n">
        <f aca="false">157920-SUM(Infectious!F74,Deaths!F74)</f>
        <v>157841</v>
      </c>
      <c r="G74" s="9" t="n">
        <f aca="false">232077-SUM(Infectious!G74,Deaths!G74)</f>
        <v>231940</v>
      </c>
      <c r="H74" s="9" t="n">
        <f aca="false">356380-SUM(Infectious!H74,Deaths!H74)</f>
        <v>356311</v>
      </c>
      <c r="I74" s="9" t="n">
        <f aca="false">422151-SUM(Infectious!I74,Deaths!I74)</f>
        <v>421864</v>
      </c>
      <c r="J74" s="9" t="n">
        <f aca="false">233223-SUM(Infectious!J74,Deaths!J74)</f>
        <v>232912</v>
      </c>
      <c r="K74" s="9" t="n">
        <f aca="false">208680-SUM(Infectious!K74,Deaths!K74)</f>
        <v>208518</v>
      </c>
      <c r="L74" s="9" t="n">
        <f aca="false">618365-SUM(Infectious!L74,Deaths!L74)</f>
        <v>618066</v>
      </c>
      <c r="M74" s="9" t="n">
        <f aca="false">702972-SUM(Infectious!M74,Deaths!M74)</f>
        <v>702943</v>
      </c>
      <c r="N74" s="9" t="n">
        <f aca="false">781417-SUM(Infectious!N74,Deaths!N74)</f>
        <v>781285</v>
      </c>
      <c r="O74" s="9" t="n">
        <f aca="false">495955-SUM(Infectious!O74,Deaths!O74)</f>
        <v>495588</v>
      </c>
      <c r="P74" s="9" t="n">
        <f aca="false">69326-SUM(Infectious!P74,Deaths!P74)</f>
        <v>69296</v>
      </c>
      <c r="Q74" s="9" t="n">
        <f aca="false">457275-SUM(Infectious!Q74,Deaths!Q74)</f>
        <v>457224</v>
      </c>
      <c r="R74" s="9" t="n">
        <f aca="false">671252-SUM(Infectious!R74,Deaths!R74)</f>
        <v>671134</v>
      </c>
      <c r="S74" s="9" t="n">
        <f aca="false">539227-SUM(Infectious!S74,Deaths!S74)</f>
        <v>539060</v>
      </c>
      <c r="T74" s="9" t="n">
        <f aca="false">205329-SUM(Infectious!T74,Deaths!T74)</f>
        <v>205196</v>
      </c>
      <c r="U74" s="9" t="n">
        <f aca="false">162148-SUM(Infectious!U74,Deaths!U74)</f>
        <v>162139</v>
      </c>
      <c r="V74" s="9" t="n">
        <f aca="false">470393-SUM(Infectious!V74,Deaths!V74)</f>
        <v>470296</v>
      </c>
      <c r="W74" s="9" t="n">
        <f aca="false">478786-SUM(Infectious!W74,Deaths!W74)</f>
        <v>478598</v>
      </c>
      <c r="X74" s="9" t="n">
        <f aca="false">1161370-SUM(Infectious!X74,Deaths!X74)</f>
        <v>1160965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8923590</v>
      </c>
      <c r="C75" s="10" t="n">
        <f aca="false">139485-SUM(Infectious!C75,Deaths!C75)</f>
        <v>139306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157687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421527</v>
      </c>
      <c r="J75" s="9" t="n">
        <f aca="false">233223-SUM(Infectious!J75,Deaths!J75)</f>
        <v>233025</v>
      </c>
      <c r="K75" s="9" t="n">
        <f aca="false">208680-SUM(Infectious!K75,Deaths!K75)</f>
        <v>208464</v>
      </c>
      <c r="L75" s="9" t="n">
        <f aca="false">618365-SUM(Infectious!L75,Deaths!L75)</f>
        <v>618113</v>
      </c>
      <c r="M75" s="9" t="n">
        <f aca="false">702972-SUM(Infectious!M75,Deaths!M75)</f>
        <v>702940</v>
      </c>
      <c r="N75" s="9" t="n">
        <f aca="false">781417-SUM(Infectious!N75,Deaths!N75)</f>
        <v>781351</v>
      </c>
      <c r="O75" s="9" t="n">
        <f aca="false">495955-SUM(Infectious!O75,Deaths!O75)</f>
        <v>495784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671151</v>
      </c>
      <c r="S75" s="9" t="n">
        <f aca="false">539227-SUM(Infectious!S75,Deaths!S75)</f>
        <v>539064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478595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8923421</v>
      </c>
      <c r="C76" s="10" t="n">
        <f aca="false">139485-SUM(Infectious!C76,Deaths!C76)</f>
        <v>139304</v>
      </c>
      <c r="D76" s="9" t="n">
        <f aca="false">189258--SUM(Infectious!D76,Deaths!D76)</f>
        <v>189331</v>
      </c>
      <c r="E76" s="9" t="n">
        <f aca="false">173970-SUM(Infectious!E76,Deaths!E76)</f>
        <v>173867</v>
      </c>
      <c r="F76" s="9" t="n">
        <f aca="false">157920-SUM(Infectious!F76,Deaths!F76)</f>
        <v>157602</v>
      </c>
      <c r="G76" s="9" t="n">
        <f aca="false">232077-SUM(Infectious!G76,Deaths!G76)</f>
        <v>231973</v>
      </c>
      <c r="H76" s="9" t="n">
        <f aca="false">356380-SUM(Infectious!H76,Deaths!H76)</f>
        <v>356351</v>
      </c>
      <c r="I76" s="9" t="n">
        <f aca="false">422151-SUM(Infectious!I76,Deaths!I76)</f>
        <v>421596</v>
      </c>
      <c r="J76" s="9" t="n">
        <f aca="false">233223-SUM(Infectious!J76,Deaths!J76)</f>
        <v>232888</v>
      </c>
      <c r="K76" s="9" t="n">
        <f aca="false">208680-SUM(Infectious!K76,Deaths!K76)</f>
        <v>208475</v>
      </c>
      <c r="L76" s="9" t="n">
        <f aca="false">618365-SUM(Infectious!L76,Deaths!L76)</f>
        <v>618174</v>
      </c>
      <c r="M76" s="9" t="n">
        <f aca="false">702972-SUM(Infectious!M76,Deaths!M76)</f>
        <v>702927</v>
      </c>
      <c r="N76" s="9" t="n">
        <f aca="false">781417-SUM(Infectious!N76,Deaths!N76)</f>
        <v>781355</v>
      </c>
      <c r="O76" s="9" t="n">
        <f aca="false">495955-SUM(Infectious!O76,Deaths!O76)</f>
        <v>495657</v>
      </c>
      <c r="P76" s="9" t="n">
        <f aca="false">69326-SUM(Infectious!P76,Deaths!P76)</f>
        <v>69252</v>
      </c>
      <c r="Q76" s="9" t="n">
        <f aca="false">457275-SUM(Infectious!Q76,Deaths!Q76)</f>
        <v>457124</v>
      </c>
      <c r="R76" s="9" t="n">
        <f aca="false">671252-SUM(Infectious!R76,Deaths!R76)</f>
        <v>671084</v>
      </c>
      <c r="S76" s="9" t="n">
        <f aca="false">539227-SUM(Infectious!S76,Deaths!S76)</f>
        <v>539073</v>
      </c>
      <c r="T76" s="9" t="n">
        <f aca="false">205329-SUM(Infectious!T76,Deaths!T76)</f>
        <v>205223</v>
      </c>
      <c r="U76" s="9" t="n">
        <f aca="false">162148-SUM(Infectious!U76,Deaths!U76)</f>
        <v>162140</v>
      </c>
      <c r="V76" s="9" t="n">
        <f aca="false">470393-SUM(Infectious!V76,Deaths!V76)</f>
        <v>470210</v>
      </c>
      <c r="W76" s="9" t="n">
        <f aca="false">478786-SUM(Infectious!W76,Deaths!W76)</f>
        <v>478670</v>
      </c>
      <c r="X76" s="9" t="n">
        <f aca="false">1161370-SUM(Infectious!X76,Deaths!X76)</f>
        <v>1161291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8923207</v>
      </c>
      <c r="C77" s="10" t="n">
        <f aca="false">139485-SUM(Infectious!C77,Deaths!C77)</f>
        <v>139246</v>
      </c>
      <c r="D77" s="9" t="n">
        <f aca="false">189258--SUM(Infectious!D77,Deaths!D77)</f>
        <v>189461</v>
      </c>
      <c r="E77" s="9" t="n">
        <f aca="false">173970-SUM(Infectious!E77,Deaths!E77)</f>
        <v>173765</v>
      </c>
      <c r="F77" s="9" t="n">
        <f aca="false">157920-SUM(Infectious!F77,Deaths!F77)</f>
        <v>157592</v>
      </c>
      <c r="G77" s="9" t="n">
        <f aca="false">232077-SUM(Infectious!G77,Deaths!G77)</f>
        <v>232025</v>
      </c>
      <c r="H77" s="9" t="n">
        <f aca="false">356380-SUM(Infectious!H77,Deaths!H77)</f>
        <v>356357</v>
      </c>
      <c r="I77" s="9" t="n">
        <f aca="false">422151-SUM(Infectious!I77,Deaths!I77)</f>
        <v>422041</v>
      </c>
      <c r="J77" s="9" t="n">
        <f aca="false">233223-SUM(Infectious!J77,Deaths!J77)</f>
        <v>233199</v>
      </c>
      <c r="K77" s="9" t="n">
        <f aca="false">208680-SUM(Infectious!K77,Deaths!K77)</f>
        <v>208429</v>
      </c>
      <c r="L77" s="9" t="n">
        <f aca="false">618365-SUM(Infectious!L77,Deaths!L77)</f>
        <v>617967</v>
      </c>
      <c r="M77" s="9" t="n">
        <f aca="false">702972-SUM(Infectious!M77,Deaths!M77)</f>
        <v>702933</v>
      </c>
      <c r="N77" s="9" t="n">
        <f aca="false">781417-SUM(Infectious!N77,Deaths!N77)</f>
        <v>781101</v>
      </c>
      <c r="O77" s="9" t="n">
        <f aca="false">495955-SUM(Infectious!O77,Deaths!O77)</f>
        <v>495634</v>
      </c>
      <c r="P77" s="9" t="n">
        <f aca="false">69326-SUM(Infectious!P77,Deaths!P77)</f>
        <v>69293</v>
      </c>
      <c r="Q77" s="9" t="n">
        <f aca="false">457275-SUM(Infectious!Q77,Deaths!Q77)</f>
        <v>457139</v>
      </c>
      <c r="R77" s="9" t="n">
        <f aca="false">671252-SUM(Infectious!R77,Deaths!R77)</f>
        <v>671060</v>
      </c>
      <c r="S77" s="9" t="n">
        <f aca="false">539227-SUM(Infectious!S77,Deaths!S77)</f>
        <v>539033</v>
      </c>
      <c r="T77" s="9" t="n">
        <f aca="false">205329-SUM(Infectious!T77,Deaths!T77)</f>
        <v>205266</v>
      </c>
      <c r="U77" s="9" t="n">
        <f aca="false">162148-SUM(Infectious!U77,Deaths!U77)</f>
        <v>162040</v>
      </c>
      <c r="V77" s="9" t="n">
        <f aca="false">470393-SUM(Infectious!V77,Deaths!V77)</f>
        <v>470184</v>
      </c>
      <c r="W77" s="9" t="n">
        <f aca="false">478786-SUM(Infectious!W77,Deaths!W77)</f>
        <v>478648</v>
      </c>
      <c r="X77" s="9" t="n">
        <f aca="false">1161370-SUM(Infectious!X77,Deaths!X77)</f>
        <v>1161200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8924320</v>
      </c>
      <c r="C78" s="10" t="n">
        <f aca="false">139485-SUM(Infectious!C78,Deaths!C78)</f>
        <v>139451</v>
      </c>
      <c r="D78" s="9" t="n">
        <f aca="false">189258--SUM(Infectious!D78,Deaths!D78)</f>
        <v>189345</v>
      </c>
      <c r="E78" s="9" t="n">
        <f aca="false">173970-SUM(Infectious!E78,Deaths!E78)</f>
        <v>173809</v>
      </c>
      <c r="F78" s="9" t="n">
        <f aca="false">157920-SUM(Infectious!F78,Deaths!F78)</f>
        <v>157889</v>
      </c>
      <c r="G78" s="9" t="n">
        <f aca="false">232077-SUM(Infectious!G78,Deaths!G78)</f>
        <v>232035</v>
      </c>
      <c r="H78" s="9" t="n">
        <f aca="false">356380-SUM(Infectious!H78,Deaths!H78)</f>
        <v>356319</v>
      </c>
      <c r="I78" s="9" t="n">
        <f aca="false">422151-SUM(Infectious!I78,Deaths!I78)</f>
        <v>422049</v>
      </c>
      <c r="J78" s="9" t="n">
        <f aca="false">233223-SUM(Infectious!J78,Deaths!J78)</f>
        <v>232995</v>
      </c>
      <c r="K78" s="9" t="n">
        <f aca="false">208680-SUM(Infectious!K78,Deaths!K78)</f>
        <v>208463</v>
      </c>
      <c r="L78" s="9" t="n">
        <f aca="false">618365-SUM(Infectious!L78,Deaths!L78)</f>
        <v>618061</v>
      </c>
      <c r="M78" s="9" t="n">
        <f aca="false">702972-SUM(Infectious!M78,Deaths!M78)</f>
        <v>702945</v>
      </c>
      <c r="N78" s="9" t="n">
        <f aca="false">781417-SUM(Infectious!N78,Deaths!N78)</f>
        <v>781349</v>
      </c>
      <c r="O78" s="9" t="n">
        <f aca="false">495955-SUM(Infectious!O78,Deaths!O78)</f>
        <v>495668</v>
      </c>
      <c r="P78" s="9" t="n">
        <f aca="false">69326-SUM(Infectious!P78,Deaths!P78)</f>
        <v>69305</v>
      </c>
      <c r="Q78" s="9" t="n">
        <f aca="false">457275-SUM(Infectious!Q78,Deaths!Q78)</f>
        <v>457074</v>
      </c>
      <c r="R78" s="9" t="n">
        <f aca="false">671252-SUM(Infectious!R78,Deaths!R78)</f>
        <v>671122</v>
      </c>
      <c r="S78" s="9" t="n">
        <f aca="false">539227-SUM(Infectious!S78,Deaths!S78)</f>
        <v>539098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470285</v>
      </c>
      <c r="W78" s="9" t="n">
        <f aca="false">478786-SUM(Infectious!W78,Deaths!W78)</f>
        <v>478643</v>
      </c>
      <c r="X78" s="9" t="n">
        <f aca="false">1161370-SUM(Infectious!X78,Deaths!X78)</f>
        <v>1161161</v>
      </c>
    </row>
    <row r="79" customFormat="false" ht="13.8" hidden="false" customHeight="false" outlineLevel="0" collapsed="false">
      <c r="A79" s="3" t="n">
        <v>44420</v>
      </c>
      <c r="B79" s="9" t="n">
        <f aca="false">8926959 -SUM(Infectious!B79,Deaths!B79)</f>
        <v>8924314</v>
      </c>
      <c r="C79" s="10" t="n">
        <f aca="false">139485-SUM(Infectious!C79,Deaths!C79)</f>
        <v>139353</v>
      </c>
      <c r="D79" s="9" t="n">
        <f aca="false">189258--SUM(Infectious!D79,Deaths!D79)</f>
        <v>189353</v>
      </c>
      <c r="E79" s="9" t="n">
        <f aca="false">173970-SUM(Infectious!E79,Deaths!E79)</f>
        <v>173794</v>
      </c>
      <c r="F79" s="9" t="n">
        <f aca="false">157920-SUM(Infectious!F79,Deaths!F79)</f>
        <v>157811</v>
      </c>
      <c r="G79" s="9" t="n">
        <f aca="false">232077-SUM(Infectious!G79,Deaths!G79)</f>
        <v>232033</v>
      </c>
      <c r="H79" s="9" t="n">
        <f aca="false">356380-SUM(Infectious!H79,Deaths!H79)</f>
        <v>356352</v>
      </c>
      <c r="I79" s="9" t="n">
        <f aca="false">422151-SUM(Infectious!I79,Deaths!I79)</f>
        <v>422009</v>
      </c>
      <c r="J79" s="9" t="n">
        <f aca="false">233223-SUM(Infectious!J79,Deaths!J79)</f>
        <v>233207</v>
      </c>
      <c r="K79" s="9" t="n">
        <f aca="false">208680-SUM(Infectious!K79,Deaths!K79)</f>
        <v>208528</v>
      </c>
      <c r="L79" s="9" t="n">
        <f aca="false">618365-SUM(Infectious!L79,Deaths!L79)</f>
        <v>618128</v>
      </c>
      <c r="M79" s="9" t="n">
        <f aca="false">702972-SUM(Infectious!M79,Deaths!M79)</f>
        <v>702940</v>
      </c>
      <c r="N79" s="9" t="n">
        <f aca="false">781417-SUM(Infectious!N79,Deaths!N79)</f>
        <v>781307</v>
      </c>
      <c r="O79" s="9" t="n">
        <f aca="false">495955-SUM(Infectious!O79,Deaths!O79)</f>
        <v>495749</v>
      </c>
      <c r="P79" s="9" t="n">
        <f aca="false">69326-SUM(Infectious!P79,Deaths!P79)</f>
        <v>69324</v>
      </c>
      <c r="Q79" s="9" t="n">
        <f aca="false">457275-SUM(Infectious!Q79,Deaths!Q79)</f>
        <v>457043</v>
      </c>
      <c r="R79" s="9" t="n">
        <f aca="false">671252-SUM(Infectious!R79,Deaths!R79)</f>
        <v>671180</v>
      </c>
      <c r="S79" s="9" t="n">
        <f aca="false">539227-SUM(Infectious!S79,Deaths!S79)</f>
        <v>539065</v>
      </c>
      <c r="T79" s="9" t="n">
        <f aca="false">205329-SUM(Infectious!T79,Deaths!T79)</f>
        <v>205096</v>
      </c>
      <c r="U79" s="9" t="n">
        <f aca="false">162148-SUM(Infectious!U79,Deaths!U79)</f>
        <v>162033</v>
      </c>
      <c r="V79" s="9" t="n">
        <f aca="false">470393-SUM(Infectious!V79,Deaths!V79)</f>
        <v>470263</v>
      </c>
      <c r="W79" s="9" t="n">
        <f aca="false">478786-SUM(Infectious!W79,Deaths!W79)</f>
        <v>478629</v>
      </c>
      <c r="X79" s="9" t="n">
        <f aca="false">1161370-SUM(Infectious!X79,Deaths!X79)</f>
        <v>1161307</v>
      </c>
    </row>
    <row r="80" customFormat="false" ht="13.2" hidden="false" customHeight="false" outlineLevel="0" collapsed="false">
      <c r="A80" s="3"/>
    </row>
    <row r="81" customFormat="false" ht="13.2" hidden="false" customHeight="false" outlineLevel="0" collapsed="false">
      <c r="A81" s="3"/>
    </row>
    <row r="82" customFormat="false" ht="13.2" hidden="false" customHeight="false" outlineLevel="0" collapsed="false">
      <c r="A82" s="3"/>
    </row>
    <row r="83" customFormat="false" ht="13.2" hidden="false" customHeight="false" outlineLevel="0" collapsed="false">
      <c r="A83" s="3"/>
    </row>
    <row r="84" customFormat="false" ht="13.2" hidden="false" customHeight="false" outlineLevel="0" collapsed="false">
      <c r="A84" s="3"/>
    </row>
    <row r="85" customFormat="false" ht="13.2" hidden="false" customHeight="false" outlineLevel="0" collapsed="false">
      <c r="A85" s="3"/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2021-08-12T19:11:57Z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