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<sst xmlns="http://schemas.openxmlformats.org/spreadsheetml/2006/main" count="122" uniqueCount="24">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</sst>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A73" activeCellId="0" sqref="A73:X76"/>
    </sheetView>
  </sheetViews>
  <sheetFormatPr defaultColWidth="11.57812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3.2" hidden="false" customHeight="false" outlineLevel="0" collapsed="false">
      <c r="A77" s="3"/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A73" activeCellId="0" sqref="A73:X76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3.2" hidden="false" customHeight="false" outlineLevel="0" collapsed="false">
      <c r="A77" s="3"/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"/>
  <sheetViews>
    <sheetView showFormulas="false" showGridLines="true" showRowColHeaders="true" showZeros="true" rightToLeft="false" tabSelected="false" showOutlineSymbols="true" defaultGridColor="true" view="normal" topLeftCell="A48" colorId="64" zoomScale="110" zoomScaleNormal="110" zoomScalePageLayoutView="100" workbookViewId="0">
      <selection pane="topLeft" activeCell="A76" activeCellId="0" sqref="A73:X76"/>
    </sheetView>
  </sheetViews>
  <sheetFormatPr defaultColWidth="12.1367187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2821</v>
      </c>
      <c r="C73" s="8" t="n">
        <f aca="true">ROUND(INDIRECT("B"&amp;ROW())*(Infectious!C73+Exposed!C73)/(INDIRECT("Infectious.B"&amp;ROW())+INDIRECT("Exposed.B"&amp;ROW())),0)</f>
        <v>164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594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2822</v>
      </c>
      <c r="C74" s="8" t="n">
        <f aca="true">ROUND(INDIRECT("B"&amp;ROW())*(Infectious!C74+Exposed!C74)/(INDIRECT("Infectious.B"&amp;ROW())+INDIRECT("Exposed.B"&amp;ROW())),0)</f>
        <v>101</v>
      </c>
      <c r="D74" s="5" t="n">
        <f aca="true">ROUND(INDIRECT("B"&amp;ROW())*(Infectious!D74+Exposed!D74)/(INDIRECT("Infectious.B"&amp;ROW())+INDIRECT("Exposed.B"&amp;ROW())),0)</f>
        <v>127</v>
      </c>
      <c r="E74" s="5" t="n">
        <f aca="true">ROUND(INDIRECT("B"&amp;ROW())*(Infectious!E74+Exposed!E74)/(INDIRECT("Infectious.B"&amp;ROW())+INDIRECT("Exposed.B"&amp;ROW())),0)</f>
        <v>68</v>
      </c>
      <c r="F74" s="5" t="n">
        <f aca="true">ROUND(INDIRECT("B"&amp;ROW())*(Infectious!F74+Exposed!F74)/(INDIRECT("Infectious.B"&amp;ROW())+INDIRECT("Exposed.B"&amp;ROW())),0)</f>
        <v>60</v>
      </c>
      <c r="G74" s="5" t="n">
        <f aca="true">ROUND(INDIRECT("B"&amp;ROW())*(Infectious!G74+Exposed!G74)/(INDIRECT("Infectious.B"&amp;ROW())+INDIRECT("Exposed.B"&amp;ROW())),0)</f>
        <v>120</v>
      </c>
      <c r="H74" s="5" t="n">
        <f aca="true">ROUND(INDIRECT("B"&amp;ROW())*(Infectious!H74+Exposed!H74)/(INDIRECT("Infectious.B"&amp;ROW())+INDIRECT("Exposed.B"&amp;ROW())),0)</f>
        <v>73</v>
      </c>
      <c r="I74" s="5" t="n">
        <f aca="true">ROUND(INDIRECT("B"&amp;ROW())*(Infectious!I74+Exposed!I74)/(INDIRECT("Infectious.B"&amp;ROW())+INDIRECT("Exposed.B"&amp;ROW())),0)</f>
        <v>290</v>
      </c>
      <c r="J74" s="5" t="n">
        <f aca="true">ROUND(INDIRECT("B"&amp;ROW())*(Infectious!J74+Exposed!J74)/(INDIRECT("Infectious.B"&amp;ROW())+INDIRECT("Exposed.B"&amp;ROW())),0)</f>
        <v>233</v>
      </c>
      <c r="K74" s="5" t="n">
        <f aca="true" t="array" ref="K74:K74">ROUND(INDIRECT("B"&amp;ROW())*(Infectious!K74+Exposed!K74)/(INDIRECT("Infectious.B"&amp;ROW())+INDIRECT("Exposed.B"&amp;ROW())),0)</f>
        <v>121</v>
      </c>
      <c r="L74" s="5" t="n">
        <f aca="true" t="array" ref="L74:L74">ROUND(INDIRECT("B"&amp;ROW())*(Infectious!L74+Exposed!L74)/(INDIRECT("Infectious.B"&amp;ROW())+INDIRECT("Exposed.B"&amp;ROW())),0)</f>
        <v>215</v>
      </c>
      <c r="M74" s="5" t="n">
        <f aca="true" t="array" ref="M74:M74">ROUND(INDIRECT("B"&amp;ROW())*(Infectious!M74+Exposed!M74)/(INDIRECT("Infectious.B"&amp;ROW())+INDIRECT("Exposed.B"&amp;ROW())),0)</f>
        <v>52</v>
      </c>
      <c r="N74" s="5" t="n">
        <f aca="true" t="array" ref="N74:N74">ROUND(INDIRECT("B"&amp;ROW())*(Infectious!N74+Exposed!N74)/(INDIRECT("Infectious.B"&amp;ROW())+INDIRECT("Exposed.B"&amp;ROW())),0)</f>
        <v>176</v>
      </c>
      <c r="O74" s="5" t="n">
        <f aca="true" t="array" ref="O74:O74">ROUND(INDIRECT("B"&amp;ROW())*(Infectious!O74+Exposed!O74)/(INDIRECT("Infectious.B"&amp;ROW())+INDIRECT("Exposed.B"&amp;ROW())),0)</f>
        <v>291</v>
      </c>
      <c r="P74" s="5" t="n">
        <f aca="true" t="array" ref="P74:P74">ROUND(INDIRECT("B"&amp;ROW())*(Infectious!P74+Exposed!P74)/(INDIRECT("Infectious.B"&amp;ROW())+INDIRECT("Exposed.B"&amp;ROW())),0)</f>
        <v>21</v>
      </c>
      <c r="Q74" s="5" t="n">
        <f aca="true" t="array" ref="Q74:Q74">ROUND(INDIRECT("B"&amp;ROW())*(Infectious!Q74+Exposed!Q74)/(INDIRECT("Infectious.B"&amp;ROW())+INDIRECT("Exposed.B"&amp;ROW())),0)</f>
        <v>38</v>
      </c>
      <c r="R74" s="5" t="n">
        <f aca="true" t="array" ref="R74:R74">ROUND(INDIRECT("B"&amp;ROW())*(Infectious!R74+Exposed!R74)/(INDIRECT("Infectious.B"&amp;ROW())+INDIRECT("Exposed.B"&amp;ROW())),0)</f>
        <v>92</v>
      </c>
      <c r="S74" s="5" t="n">
        <f aca="true" t="array" ref="S74:S74">ROUND(INDIRECT("B"&amp;ROW())*(Infectious!S74+Exposed!S74)/(INDIRECT("Infectious.B"&amp;ROW())+INDIRECT("Exposed.B"&amp;ROW())),0)</f>
        <v>120</v>
      </c>
      <c r="T74" s="5" t="n">
        <f aca="true" t="array" ref="T74:T74">ROUND(INDIRECT("B"&amp;ROW())*(Infectious!T74+Exposed!T74)/(INDIRECT("Infectious.B"&amp;ROW())+INDIRECT("Exposed.B"&amp;ROW())),0)</f>
        <v>97</v>
      </c>
      <c r="U74" s="5" t="n">
        <f aca="true" t="array" ref="U74:U74">ROUND(INDIRECT("B"&amp;ROW())*(Infectious!U74+Exposed!U74)/(INDIRECT("Infectious.B"&amp;ROW())+INDIRECT("Exposed.B"&amp;ROW())),0)</f>
        <v>8</v>
      </c>
      <c r="V74" s="5" t="n">
        <f aca="true" t="array" ref="V74:V74">ROUND(INDIRECT("B"&amp;ROW())*(Infectious!V74+Exposed!V74)/(INDIRECT("Infectious.B"&amp;ROW())+INDIRECT("Exposed.B"&amp;ROW())),0)</f>
        <v>77</v>
      </c>
      <c r="W74" s="5" t="n">
        <f aca="true" t="array" ref="W74:W74">ROUND(INDIRECT("B"&amp;ROW())*(Infectious!W74+Exposed!W74)/(INDIRECT("Infectious.B"&amp;ROW())+INDIRECT("Exposed.B"&amp;ROW())),0)</f>
        <v>142</v>
      </c>
      <c r="X74" s="5" t="n">
        <f aca="true" t="array" ref="X74:X74">ROUND(INDIRECT("B"&amp;ROW())*(Infectious!X74+Exposed!X74)/(INDIRECT("Infectious.B"&amp;ROW())+INDIRECT("Exposed.B"&amp;ROW())),0)</f>
        <v>298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2824</v>
      </c>
      <c r="C76" s="8" t="n">
        <f aca="true">ROUND(INDIRECT("B"&amp;ROW())*(Infectious!C76+Exposed!C76)/(INDIRECT("Infectious.B"&amp;ROW())+INDIRECT("Exposed.B"&amp;ROW())),0)</f>
        <v>127</v>
      </c>
      <c r="D76" s="5" t="n">
        <f aca="true">ROUND(INDIRECT("B"&amp;ROW())*(Infectious!D76+Exposed!D76)/(INDIRECT("Infectious.B"&amp;ROW())+INDIRECT("Exposed.B"&amp;ROW())),0)</f>
        <v>60</v>
      </c>
      <c r="E76" s="5" t="n">
        <f aca="true">ROUND(INDIRECT("B"&amp;ROW())*(Infectious!E76+Exposed!E76)/(INDIRECT("Infectious.B"&amp;ROW())+INDIRECT("Exposed.B"&amp;ROW())),0)</f>
        <v>101</v>
      </c>
      <c r="F76" s="5" t="n">
        <f aca="true">ROUND(INDIRECT("B"&amp;ROW())*(Infectious!F76+Exposed!F76)/(INDIRECT("Infectious.B"&amp;ROW())+INDIRECT("Exposed.B"&amp;ROW())),0)</f>
        <v>224</v>
      </c>
      <c r="G76" s="5" t="n">
        <f aca="true">ROUND(INDIRECT("B"&amp;ROW())*(Infectious!G76+Exposed!G76)/(INDIRECT("Infectious.B"&amp;ROW())+INDIRECT("Exposed.B"&amp;ROW())),0)</f>
        <v>138</v>
      </c>
      <c r="H76" s="5" t="n">
        <f aca="true">ROUND(INDIRECT("B"&amp;ROW())*(Infectious!H76+Exposed!H76)/(INDIRECT("Infectious.B"&amp;ROW())+INDIRECT("Exposed.B"&amp;ROW())),0)</f>
        <v>34</v>
      </c>
      <c r="I76" s="5" t="n">
        <f aca="true">ROUND(INDIRECT("B"&amp;ROW())*(Infectious!I76+Exposed!I76)/(INDIRECT("Infectious.B"&amp;ROW())+INDIRECT("Exposed.B"&amp;ROW())),0)</f>
        <v>489</v>
      </c>
      <c r="J76" s="5" t="n">
        <f aca="true">ROUND(INDIRECT("B"&amp;ROW())*(Infectious!J76+Exposed!J76)/(INDIRECT("Infectious.B"&amp;ROW())+INDIRECT("Exposed.B"&amp;ROW())),0)</f>
        <v>233</v>
      </c>
      <c r="K76" s="5" t="n">
        <f aca="true" t="array" ref="K76:K76">ROUND(INDIRECT("B"&amp;ROW())*(Infectious!K76+Exposed!K76)/(INDIRECT("Infectious.B"&amp;ROW())+INDIRECT("Exposed.B"&amp;ROW())),0)</f>
        <v>146</v>
      </c>
      <c r="L76" s="5" t="n">
        <f aca="true" t="array" ref="L76:L76">ROUND(INDIRECT("B"&amp;ROW())*(Infectious!L76+Exposed!L76)/(INDIRECT("Infectious.B"&amp;ROW())+INDIRECT("Exposed.B"&amp;ROW())),0)</f>
        <v>137</v>
      </c>
      <c r="M76" s="5" t="n">
        <f aca="true" t="array" ref="M76:M76">ROUND(INDIRECT("B"&amp;ROW())*(Infectious!M76+Exposed!M76)/(INDIRECT("Infectious.B"&amp;ROW())+INDIRECT("Exposed.B"&amp;ROW())),0)</f>
        <v>73</v>
      </c>
      <c r="N76" s="5" t="n">
        <f aca="true" t="array" ref="N76:N76">ROUND(INDIRECT("B"&amp;ROW())*(Infectious!N76+Exposed!N76)/(INDIRECT("Infectious.B"&amp;ROW())+INDIRECT("Exposed.B"&amp;ROW())),0)</f>
        <v>93</v>
      </c>
      <c r="O76" s="5" t="n">
        <f aca="true" t="array" ref="O76:O76">ROUND(INDIRECT("B"&amp;ROW())*(Infectious!O76+Exposed!O76)/(INDIRECT("Infectious.B"&amp;ROW())+INDIRECT("Exposed.B"&amp;ROW())),0)</f>
        <v>215</v>
      </c>
      <c r="P76" s="5" t="n">
        <f aca="true" t="array" ref="P76:P76">ROUND(INDIRECT("B"&amp;ROW())*(Infectious!P76+Exposed!P76)/(INDIRECT("Infectious.B"&amp;ROW())+INDIRECT("Exposed.B"&amp;ROW())),0)</f>
        <v>51</v>
      </c>
      <c r="Q76" s="5" t="n">
        <f aca="true" t="array" ref="Q76:Q76">ROUND(INDIRECT("B"&amp;ROW())*(Infectious!Q76+Exposed!Q76)/(INDIRECT("Infectious.B"&amp;ROW())+INDIRECT("Exposed.B"&amp;ROW())),0)</f>
        <v>103</v>
      </c>
      <c r="R76" s="5" t="n">
        <f aca="true" t="array" ref="R76:R76">ROUND(INDIRECT("B"&amp;ROW())*(Infectious!R76+Exposed!R76)/(INDIRECT("Infectious.B"&amp;ROW())+INDIRECT("Exposed.B"&amp;ROW())),0)</f>
        <v>116</v>
      </c>
      <c r="S76" s="5" t="n">
        <f aca="true" t="array" ref="S76:S76">ROUND(INDIRECT("B"&amp;ROW())*(Infectious!S76+Exposed!S76)/(INDIRECT("Infectious.B"&amp;ROW())+INDIRECT("Exposed.B"&amp;ROW())),0)</f>
        <v>116</v>
      </c>
      <c r="T76" s="5" t="n">
        <f aca="true" t="array" ref="T76:T76">ROUND(INDIRECT("B"&amp;ROW())*(Infectious!T76+Exposed!T76)/(INDIRECT("Infectious.B"&amp;ROW())+INDIRECT("Exposed.B"&amp;ROW())),0)</f>
        <v>75</v>
      </c>
      <c r="U76" s="5" t="n">
        <f aca="true" t="array" ref="U76:U76">ROUND(INDIRECT("B"&amp;ROW())*(Infectious!U76+Exposed!U76)/(INDIRECT("Infectious.B"&amp;ROW())+INDIRECT("Exposed.B"&amp;ROW())),0)</f>
        <v>8</v>
      </c>
      <c r="V76" s="5" t="n">
        <f aca="true" t="array" ref="V76:V76">ROUND(INDIRECT("B"&amp;ROW())*(Infectious!V76+Exposed!V76)/(INDIRECT("Infectious.B"&amp;ROW())+INDIRECT("Exposed.B"&amp;ROW())),0)</f>
        <v>133</v>
      </c>
      <c r="W76" s="5" t="n">
        <f aca="true" t="array" ref="W76:W76">ROUND(INDIRECT("B"&amp;ROW())*(Infectious!W76+Exposed!W76)/(INDIRECT("Infectious.B"&amp;ROW())+INDIRECT("Exposed.B"&amp;ROW())),0)</f>
        <v>88</v>
      </c>
      <c r="X76" s="5" t="n">
        <f aca="true" t="array" ref="X76:X76">ROUND(INDIRECT("B"&amp;ROW())*(Infectious!X76+Exposed!X76)/(INDIRECT("Infectious.B"&amp;ROW())+INDIRECT("Exposed.B"&amp;ROW())),0)</f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"/>
  <sheetViews>
    <sheetView showFormulas="false" showGridLines="true" showRowColHeaders="true" showZeros="true" rightToLeft="false" tabSelected="false" showOutlineSymbols="true" defaultGridColor="true" view="normal" topLeftCell="Q56" colorId="64" zoomScale="110" zoomScaleNormal="110" zoomScalePageLayoutView="100" workbookViewId="0">
      <selection pane="topLeft" activeCell="A73" activeCellId="0" sqref="A73:X76"/>
    </sheetView>
  </sheetViews>
  <sheetFormatPr defaultColWidth="12.1367187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220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10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221</v>
      </c>
      <c r="C74" s="1" t="n">
        <f aca="true" t="array" ref="C74:C74">ROUND(INDIRECT("B"&amp;ROW())*(Infectious!C74+Exposed!C74)/(INDIRECT("Infectious.B"&amp;ROW())+INDIRECT("Exposed.B"&amp;ROW())),0)</f>
        <v>8</v>
      </c>
      <c r="D74" s="1" t="n">
        <f aca="true" t="array" ref="D74:D74">ROUND(INDIRECT("B"&amp;ROW())*(Infectious!D74+Exposed!D74)/(INDIRECT("Infectious.B"&amp;ROW())+INDIRECT("Exposed.B"&amp;ROW())),0)</f>
        <v>10</v>
      </c>
      <c r="E74" s="1" t="n">
        <f aca="true" t="array" ref="E74:E74">ROUND(INDIRECT("B"&amp;ROW())*(Infectious!E74+Exposed!E74)/(INDIRECT("Infectious.B"&amp;ROW())+INDIRECT("Exposed.B"&amp;ROW())),0)</f>
        <v>5</v>
      </c>
      <c r="F74" s="1" t="n">
        <f aca="true" t="array" ref="F74:F74">ROUND(INDIRECT("B"&amp;ROW())*(Infectious!F74+Exposed!F74)/(INDIRECT("Infectious.B"&amp;ROW())+INDIRECT("Exposed.B"&amp;ROW())),0)</f>
        <v>5</v>
      </c>
      <c r="G74" s="1" t="n">
        <f aca="true" t="array" ref="G74:G74">ROUND(INDIRECT("B"&amp;ROW())*(Infectious!G74+Exposed!G74)/(INDIRECT("Infectious.B"&amp;ROW())+INDIRECT("Exposed.B"&amp;ROW())),0)</f>
        <v>9</v>
      </c>
      <c r="H74" s="1" t="n">
        <f aca="true" t="array" ref="H74:H74">ROUND(INDIRECT("B"&amp;ROW())*(Infectious!H74+Exposed!H74)/(INDIRECT("Infectious.B"&amp;ROW())+INDIRECT("Exposed.B"&amp;ROW())),0)</f>
        <v>6</v>
      </c>
      <c r="I74" s="1" t="n">
        <f aca="true" t="array" ref="I74:I74">ROUND(INDIRECT("B"&amp;ROW())*(Infectious!I74+Exposed!I74)/(INDIRECT("Infectious.B"&amp;ROW())+INDIRECT("Exposed.B"&amp;ROW())),0)</f>
        <v>23</v>
      </c>
      <c r="J74" s="1" t="n">
        <f aca="true" t="array" ref="J74:J74">ROUND(INDIRECT("B"&amp;ROW())*(Infectious!J74+Exposed!J74)/(INDIRECT("Infectious.B"&amp;ROW())+INDIRECT("Exposed.B"&amp;ROW())),0)</f>
        <v>18</v>
      </c>
      <c r="K74" s="1" t="n">
        <f aca="true" t="array" ref="K74:K74">ROUND(INDIRECT("B"&amp;ROW())*(Infectious!K74+Exposed!K74)/(INDIRECT("Infectious.B"&amp;ROW())+INDIRECT("Exposed.B"&amp;ROW())),0)</f>
        <v>9</v>
      </c>
      <c r="L74" s="1" t="n">
        <f aca="true" t="array" ref="L74:L74">ROUND(INDIRECT("B"&amp;ROW())*(Infectious!L74+Exposed!L74)/(INDIRECT("Infectious.B"&amp;ROW())+INDIRECT("Exposed.B"&amp;ROW())),0)</f>
        <v>17</v>
      </c>
      <c r="M74" s="1" t="n">
        <f aca="true" t="array" ref="M74:M74">ROUND(INDIRECT("B"&amp;ROW())*(Infectious!M74+Exposed!M74)/(INDIRECT("Infectious.B"&amp;ROW())+INDIRECT("Exposed.B"&amp;ROW())),0)</f>
        <v>4</v>
      </c>
      <c r="N74" s="1" t="n">
        <f aca="true" t="array" ref="N74:N74">ROUND(INDIRECT("B"&amp;ROW())*(Infectious!N74+Exposed!N74)/(INDIRECT("Infectious.B"&amp;ROW())+INDIRECT("Exposed.B"&amp;ROW())),0)</f>
        <v>14</v>
      </c>
      <c r="O74" s="1" t="n">
        <f aca="true" t="array" ref="O74:O74">ROUND(INDIRECT("B"&amp;ROW())*(Infectious!O74+Exposed!O74)/(INDIRECT("Infectious.B"&amp;ROW())+INDIRECT("Exposed.B"&amp;ROW())),0)</f>
        <v>23</v>
      </c>
      <c r="P74" s="1" t="n">
        <f aca="true" t="array" ref="P74:P74">ROUND(INDIRECT("B"&amp;ROW())*(Infectious!P74+Exposed!P74)/(INDIRECT("Infectious.B"&amp;ROW())+INDIRECT("Exposed.B"&amp;ROW())),0)</f>
        <v>2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7</v>
      </c>
      <c r="S74" s="1" t="n">
        <f aca="true" t="array" ref="S74:S74">ROUND(INDIRECT("B"&amp;ROW())*(Infectious!S74+Exposed!S74)/(INDIRECT("Infectious.B"&amp;ROW())+INDIRECT("Exposed.B"&amp;ROW())),0)</f>
        <v>9</v>
      </c>
      <c r="T74" s="1" t="n">
        <f aca="true" t="array" ref="T74:T74">ROUND(INDIRECT("B"&amp;ROW())*(Infectious!T74+Exposed!T74)/(INDIRECT("Infectious.B"&amp;ROW())+INDIRECT("Exposed.B"&amp;ROW())),0)</f>
        <v>8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6</v>
      </c>
      <c r="W74" s="1" t="n">
        <f aca="true" t="array" ref="W74:W74">ROUND(INDIRECT("B"&amp;ROW())*(Infectious!W74+Exposed!W74)/(INDIRECT("Infectious.B"&amp;ROW())+INDIRECT("Exposed.B"&amp;ROW())),0)</f>
        <v>11</v>
      </c>
      <c r="X74" s="1" t="n">
        <f aca="true" t="array" ref="X74:X74">ROUND(INDIRECT("B"&amp;ROW())*(Infectious!X74+Exposed!X74)/(INDIRECT("Infectious.B"&amp;ROW())+INDIRECT("Exposed.B"&amp;ROW())),0)</f>
        <v>23</v>
      </c>
    </row>
    <row r="75" customFormat="false" ht="12.8" hidden="false" customHeight="false" outlineLevel="0" collapsed="false">
      <c r="A75" s="3" t="n">
        <v>44416</v>
      </c>
      <c r="B75" s="1" t="n">
        <v>222</v>
      </c>
      <c r="C75" s="1" t="n">
        <f aca="true" t="array" ref="C75:C75">ROUND(INDIRECT("B"&amp;ROW())*(Infectious!C75+Exposed!C75)/(INDIRECT("Infectious.B"&amp;ROW())+INDIRECT("Exposed.B"&amp;ROW())),0)</f>
        <v>10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14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40</v>
      </c>
      <c r="J75" s="1" t="n">
        <f aca="true" t="array" ref="J75:J75">ROUND(INDIRECT("B"&amp;ROW())*(Infectious!J75+Exposed!J75)/(INDIRECT("Infectious.B"&amp;ROW())+INDIRECT("Exposed.B"&amp;ROW())),0)</f>
        <v>12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14</v>
      </c>
      <c r="M75" s="1" t="n">
        <f aca="true" t="array" ref="M75:M75">ROUND(INDIRECT("B"&amp;ROW())*(Infectious!M75+Exposed!M75)/(INDIRECT("Infectious.B"&amp;ROW())+INDIRECT("Exposed.B"&amp;ROW())),0)</f>
        <v>5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12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6</v>
      </c>
      <c r="S75" s="1" t="n">
        <f aca="true" t="array" ref="S75:S75">ROUND(INDIRECT("B"&amp;ROW())*(Infectious!S75+Exposed!S75)/(INDIRECT("Infectious.B"&amp;ROW())+INDIRECT("Exposed.B"&amp;ROW())),0)</f>
        <v>10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11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223</v>
      </c>
      <c r="C76" s="1" t="n">
        <f aca="true" t="array" ref="C76:C76">ROUND(INDIRECT("B"&amp;ROW())*(Infectious!C76+Exposed!C76)/(INDIRECT("Infectious.B"&amp;ROW())+INDIRECT("Exposed.B"&amp;ROW())),0)</f>
        <v>10</v>
      </c>
      <c r="D76" s="1" t="n">
        <f aca="true" t="array" ref="D76:D76">ROUND(INDIRECT("B"&amp;ROW())*(Infectious!D76+Exposed!D76)/(INDIRECT("Infectious.B"&amp;ROW())+INDIRECT("Exposed.B"&amp;ROW())),0)</f>
        <v>5</v>
      </c>
      <c r="E76" s="1" t="n">
        <f aca="true" t="array" ref="E76:E76">ROUND(INDIRECT("B"&amp;ROW())*(Infectious!E76+Exposed!E76)/(INDIRECT("Infectious.B"&amp;ROW())+INDIRECT("Exposed.B"&amp;ROW())),0)</f>
        <v>8</v>
      </c>
      <c r="F76" s="1" t="n">
        <f aca="true" t="array" ref="F76:F76">ROUND(INDIRECT("B"&amp;ROW())*(Infectious!F76+Exposed!F76)/(INDIRECT("Infectious.B"&amp;ROW())+INDIRECT("Exposed.B"&amp;ROW())),0)</f>
        <v>18</v>
      </c>
      <c r="G76" s="1" t="n">
        <f aca="true" t="array" ref="G76:G76">ROUND(INDIRECT("B"&amp;ROW())*(Infectious!G76+Exposed!G76)/(INDIRECT("Infectious.B"&amp;ROW())+INDIRECT("Exposed.B"&amp;ROW())),0)</f>
        <v>11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39</v>
      </c>
      <c r="J76" s="1" t="n">
        <f aca="true" t="array" ref="J76:J76">ROUND(INDIRECT("B"&amp;ROW())*(Infectious!J76+Exposed!J76)/(INDIRECT("Infectious.B"&amp;ROW())+INDIRECT("Exposed.B"&amp;ROW())),0)</f>
        <v>18</v>
      </c>
      <c r="K76" s="1" t="n">
        <f aca="true" t="array" ref="K76:K76">ROUND(INDIRECT("B"&amp;ROW())*(Infectious!K76+Exposed!K76)/(INDIRECT("Infectious.B"&amp;ROW())+INDIRECT("Exposed.B"&amp;ROW())),0)</f>
        <v>11</v>
      </c>
      <c r="L76" s="1" t="n">
        <f aca="true" t="array" ref="L76:L76">ROUND(INDIRECT("B"&amp;ROW())*(Infectious!L76+Exposed!L76)/(INDIRECT("Infectious.B"&amp;ROW())+INDIRECT("Exposed.B"&amp;ROW())),0)</f>
        <v>11</v>
      </c>
      <c r="M76" s="1" t="n">
        <f aca="true" t="array" ref="M76:M76">ROUND(INDIRECT("B"&amp;ROW())*(Infectious!M76+Exposed!M76)/(INDIRECT("Infectious.B"&amp;ROW())+INDIRECT("Exposed.B"&amp;ROW())),0)</f>
        <v>6</v>
      </c>
      <c r="N76" s="1" t="n">
        <f aca="true" t="array" ref="N76:N76">ROUND(INDIRECT("B"&amp;ROW())*(Infectious!N76+Exposed!N76)/(INDIRECT("Infectious.B"&amp;ROW())+INDIRECT("Exposed.B"&amp;ROW())),0)</f>
        <v>7</v>
      </c>
      <c r="O76" s="1" t="n">
        <f aca="true" t="array" ref="O76:O76">ROUND(INDIRECT("B"&amp;ROW())*(Infectious!O76+Exposed!O76)/(INDIRECT("Infectious.B"&amp;ROW())+INDIRECT("Exposed.B"&amp;ROW())),0)</f>
        <v>17</v>
      </c>
      <c r="P76" s="1" t="n">
        <f aca="true" t="array" ref="P76:P76">ROUND(INDIRECT("B"&amp;ROW())*(Infectious!P76+Exposed!P76)/(INDIRECT("Infectious.B"&amp;ROW())+INDIRECT("Exposed.B"&amp;ROW())),0)</f>
        <v>4</v>
      </c>
      <c r="Q76" s="1" t="n">
        <f aca="true" t="array" ref="Q76:Q76">ROUND(INDIRECT("B"&amp;ROW())*(Infectious!Q76+Exposed!Q76)/(INDIRECT("Infectious.B"&amp;ROW())+INDIRECT("Exposed.B"&amp;ROW())),0)</f>
        <v>8</v>
      </c>
      <c r="R76" s="1" t="n">
        <f aca="true" t="array" ref="R76:R76">ROUND(INDIRECT("B"&amp;ROW())*(Infectious!R76+Exposed!R76)/(INDIRECT("Infectious.B"&amp;ROW())+INDIRECT("Exposed.B"&amp;ROW())),0)</f>
        <v>9</v>
      </c>
      <c r="S76" s="1" t="n">
        <f aca="true" t="array" ref="S76:S76">ROUND(INDIRECT("B"&amp;ROW())*(Infectious!S76+Exposed!S76)/(INDIRECT("Infectious.B"&amp;ROW())+INDIRECT("Exposed.B"&amp;ROW())),0)</f>
        <v>9</v>
      </c>
      <c r="T76" s="1" t="n">
        <f aca="true" t="array" ref="T76:T76">ROUND(INDIRECT("B"&amp;ROW())*(Infectious!T76+Exposed!T76)/(INDIRECT("Infectious.B"&amp;ROW())+INDIRECT("Exposed.B"&amp;ROW())),0)</f>
        <v>6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11</v>
      </c>
      <c r="W76" s="1" t="n">
        <f aca="true" t="array" ref="W76:W76">ROUND(INDIRECT("B"&amp;ROW())*(Infectious!W76+Exposed!W76)/(INDIRECT("Infectious.B"&amp;ROW())+INDIRECT("Exposed.B"&amp;ROW())),0)</f>
        <v>7</v>
      </c>
      <c r="X76" s="1" t="n">
        <f aca="true" t="array" ref="X76:X76">ROUND(INDIRECT("B"&amp;ROW())*(Infectious!X76+Exposed!X76)/(INDIRECT("Infectious.B"&amp;ROW())+INDIRECT("Exposed.B"&amp;ROW())),0)</f>
        <v>5</v>
      </c>
    </row>
    <row r="77" customFormat="false" ht="13.2" hidden="false" customHeight="false" outlineLevel="0" collapsed="false">
      <c r="A77" s="3"/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Q66" colorId="64" zoomScale="100" zoomScaleNormal="100" zoomScalePageLayoutView="100" workbookViewId="0">
      <selection pane="topLeft" activeCell="A73" activeCellId="0" sqref="A73:X76"/>
    </sheetView>
  </sheetViews>
  <sheetFormatPr defaultColWidth="12.0312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8923653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233090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8923535</v>
      </c>
      <c r="C74" s="10" t="n">
        <f aca="false">139485-SUM(Infectious!C74,Deaths!C74)</f>
        <v>139374</v>
      </c>
      <c r="D74" s="9" t="n">
        <f aca="false">189258--SUM(Infectious!D74,Deaths!D74)</f>
        <v>189417</v>
      </c>
      <c r="E74" s="9" t="n">
        <f aca="false">173970-SUM(Infectious!E74,Deaths!E74)</f>
        <v>173918</v>
      </c>
      <c r="F74" s="9" t="n">
        <f aca="false">157920-SUM(Infectious!F74,Deaths!F74)</f>
        <v>157840</v>
      </c>
      <c r="G74" s="9" t="n">
        <f aca="false">232077-SUM(Infectious!G74,Deaths!G74)</f>
        <v>231939</v>
      </c>
      <c r="H74" s="9" t="n">
        <f aca="false">356380-SUM(Infectious!H74,Deaths!H74)</f>
        <v>356310</v>
      </c>
      <c r="I74" s="9" t="n">
        <f aca="false">422151-SUM(Infectious!I74,Deaths!I74)</f>
        <v>421860</v>
      </c>
      <c r="J74" s="9" t="n">
        <f aca="false">233223-SUM(Infectious!J74,Deaths!J74)</f>
        <v>232909</v>
      </c>
      <c r="K74" s="9" t="n">
        <f aca="false">208680-SUM(Infectious!K74,Deaths!K74)</f>
        <v>208517</v>
      </c>
      <c r="L74" s="9" t="n">
        <f aca="false">618365-SUM(Infectious!L74,Deaths!L74)</f>
        <v>618063</v>
      </c>
      <c r="M74" s="9" t="n">
        <f aca="false">702972-SUM(Infectious!M74,Deaths!M74)</f>
        <v>702942</v>
      </c>
      <c r="N74" s="9" t="n">
        <f aca="false">781417-SUM(Infectious!N74,Deaths!N74)</f>
        <v>781283</v>
      </c>
      <c r="O74" s="9" t="n">
        <f aca="false">495955-SUM(Infectious!O74,Deaths!O74)</f>
        <v>495584</v>
      </c>
      <c r="P74" s="9" t="n">
        <f aca="false">69326-SUM(Infectious!P74,Deaths!P74)</f>
        <v>69295</v>
      </c>
      <c r="Q74" s="9" t="n">
        <f aca="false">457275-SUM(Infectious!Q74,Deaths!Q74)</f>
        <v>457224</v>
      </c>
      <c r="R74" s="9" t="n">
        <f aca="false">671252-SUM(Infectious!R74,Deaths!R74)</f>
        <v>671133</v>
      </c>
      <c r="S74" s="9" t="n">
        <f aca="false">539227-SUM(Infectious!S74,Deaths!S74)</f>
        <v>539059</v>
      </c>
      <c r="T74" s="9" t="n">
        <f aca="false">205329-SUM(Infectious!T74,Deaths!T74)</f>
        <v>205194</v>
      </c>
      <c r="U74" s="9" t="n">
        <f aca="false">162148-SUM(Infectious!U74,Deaths!U74)</f>
        <v>162139</v>
      </c>
      <c r="V74" s="9" t="n">
        <f aca="false">470393-SUM(Infectious!V74,Deaths!V74)</f>
        <v>470295</v>
      </c>
      <c r="W74" s="9" t="n">
        <f aca="false">478786-SUM(Infectious!W74,Deaths!W74)</f>
        <v>478596</v>
      </c>
      <c r="X74" s="9" t="n">
        <f aca="false">1161370-SUM(Infectious!X74,Deaths!X74)</f>
        <v>1160962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8923603</v>
      </c>
      <c r="C75" s="10" t="n">
        <f aca="false">139485-SUM(Infectious!C75,Deaths!C75)</f>
        <v>139307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157688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421529</v>
      </c>
      <c r="J75" s="9" t="n">
        <f aca="false">233223-SUM(Infectious!J75,Deaths!J75)</f>
        <v>233026</v>
      </c>
      <c r="K75" s="9" t="n">
        <f aca="false">208680-SUM(Infectious!K75,Deaths!K75)</f>
        <v>208464</v>
      </c>
      <c r="L75" s="9" t="n">
        <f aca="false">618365-SUM(Infectious!L75,Deaths!L75)</f>
        <v>618114</v>
      </c>
      <c r="M75" s="9" t="n">
        <f aca="false">702972-SUM(Infectious!M75,Deaths!M75)</f>
        <v>702941</v>
      </c>
      <c r="N75" s="9" t="n">
        <f aca="false">781417-SUM(Infectious!N75,Deaths!N75)</f>
        <v>781351</v>
      </c>
      <c r="O75" s="9" t="n">
        <f aca="false">495955-SUM(Infectious!O75,Deaths!O75)</f>
        <v>495785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671152</v>
      </c>
      <c r="S75" s="9" t="n">
        <f aca="false">539227-SUM(Infectious!S75,Deaths!S75)</f>
        <v>539065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478596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8923467</v>
      </c>
      <c r="C76" s="10" t="n">
        <f aca="false">139485-SUM(Infectious!C76,Deaths!C76)</f>
        <v>139306</v>
      </c>
      <c r="D76" s="9" t="n">
        <f aca="false">189258--SUM(Infectious!D76,Deaths!D76)</f>
        <v>189330</v>
      </c>
      <c r="E76" s="9" t="n">
        <f aca="false">173970-SUM(Infectious!E76,Deaths!E76)</f>
        <v>173869</v>
      </c>
      <c r="F76" s="9" t="n">
        <f aca="false">157920-SUM(Infectious!F76,Deaths!F76)</f>
        <v>157605</v>
      </c>
      <c r="G76" s="9" t="n">
        <f aca="false">232077-SUM(Infectious!G76,Deaths!G76)</f>
        <v>231975</v>
      </c>
      <c r="H76" s="9" t="n">
        <f aca="false">356380-SUM(Infectious!H76,Deaths!H76)</f>
        <v>356351</v>
      </c>
      <c r="I76" s="9" t="n">
        <f aca="false">422151-SUM(Infectious!I76,Deaths!I76)</f>
        <v>421604</v>
      </c>
      <c r="J76" s="9" t="n">
        <f aca="false">233223-SUM(Infectious!J76,Deaths!J76)</f>
        <v>232892</v>
      </c>
      <c r="K76" s="9" t="n">
        <f aca="false">208680-SUM(Infectious!K76,Deaths!K76)</f>
        <v>208478</v>
      </c>
      <c r="L76" s="9" t="n">
        <f aca="false">618365-SUM(Infectious!L76,Deaths!L76)</f>
        <v>618176</v>
      </c>
      <c r="M76" s="9" t="n">
        <f aca="false">702972-SUM(Infectious!M76,Deaths!M76)</f>
        <v>702928</v>
      </c>
      <c r="N76" s="9" t="n">
        <f aca="false">781417-SUM(Infectious!N76,Deaths!N76)</f>
        <v>781357</v>
      </c>
      <c r="O76" s="9" t="n">
        <f aca="false">495955-SUM(Infectious!O76,Deaths!O76)</f>
        <v>495660</v>
      </c>
      <c r="P76" s="9" t="n">
        <f aca="false">69326-SUM(Infectious!P76,Deaths!P76)</f>
        <v>69253</v>
      </c>
      <c r="Q76" s="9" t="n">
        <f aca="false">457275-SUM(Infectious!Q76,Deaths!Q76)</f>
        <v>457126</v>
      </c>
      <c r="R76" s="9" t="n">
        <f aca="false">671252-SUM(Infectious!R76,Deaths!R76)</f>
        <v>671086</v>
      </c>
      <c r="S76" s="9" t="n">
        <f aca="false">539227-SUM(Infectious!S76,Deaths!S76)</f>
        <v>539075</v>
      </c>
      <c r="T76" s="9" t="n">
        <f aca="false">205329-SUM(Infectious!T76,Deaths!T76)</f>
        <v>205224</v>
      </c>
      <c r="U76" s="9" t="n">
        <f aca="false">162148-SUM(Infectious!U76,Deaths!U76)</f>
        <v>162140</v>
      </c>
      <c r="V76" s="9" t="n">
        <f aca="false">470393-SUM(Infectious!V76,Deaths!V76)</f>
        <v>470212</v>
      </c>
      <c r="W76" s="9" t="n">
        <f aca="false">478786-SUM(Infectious!W76,Deaths!W76)</f>
        <v>478671</v>
      </c>
      <c r="X76" s="9" t="n">
        <f aca="false">1161370-SUM(Infectious!X76,Deaths!X76)</f>
        <v>1161292</v>
      </c>
    </row>
    <row r="77" customFormat="false" ht="13.2" hidden="false" customHeight="false" outlineLevel="0" collapsed="false">
      <c r="A77" s="3"/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2021-08-09T19:36:13Z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