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Exposed" sheetId="1" state="visible" r:id="rId2"/>
    <sheet name="Infectious" sheetId="2" state="visible" r:id="rId3"/>
    <sheet name="Recovered" sheetId="3" state="visible" r:id="rId4"/>
    <sheet name="Deaths" sheetId="4" state="visible" r:id="rId5"/>
    <sheet name="Population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<sst xmlns="http://schemas.openxmlformats.org/spreadsheetml/2006/main" count="70" uniqueCount="14">
  <si>
    <t xml:space="preserve">Date</t>
  </si>
  <si>
    <t xml:space="preserve">HCM</t>
  </si>
  <si>
    <t xml:space="preserve">BINH CHANH</t>
  </si>
  <si>
    <t xml:space="preserve">BINH TAN</t>
  </si>
  <si>
    <t xml:space="preserve">BINH THANH</t>
  </si>
  <si>
    <t xml:space="preserve">CAN GIO</t>
  </si>
  <si>
    <t xml:space="preserve">CU CHI</t>
  </si>
  <si>
    <t xml:space="preserve">GO VAP</t>
  </si>
  <si>
    <t xml:space="preserve">HOC MON</t>
  </si>
  <si>
    <t xml:space="preserve">NHA BE</t>
  </si>
  <si>
    <t xml:space="preserve">PHU NHUAN</t>
  </si>
  <si>
    <t xml:space="preserve">TAN BINH</t>
  </si>
  <si>
    <t xml:space="preserve">TAN PHU</t>
  </si>
  <si>
    <t xml:space="preserve">THU DUC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</si>
</sst>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m/dd/yy"/>
    <numFmt numFmtId="166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1"/>
      <color rgb="FF000000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83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L2" activeCellId="0" sqref="L2"/>
    </sheetView>
  </sheetViews>
  <sheetFormatPr defaultColWidth="11.58984375" defaultRowHeight="12.8" zeroHeight="false" outlineLevelRow="0" outlineLevelCol="0"/>
  <cols>
    <col collapsed="false" customWidth="false" hidden="false" outlineLevel="0" max="927" min="1" style="1" width="11.57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n">
        <v>1</v>
      </c>
      <c r="D1" s="2" t="n">
        <v>3</v>
      </c>
      <c r="E1" s="2" t="n">
        <v>4</v>
      </c>
      <c r="F1" s="2" t="n">
        <v>5</v>
      </c>
      <c r="G1" s="2" t="n">
        <v>6</v>
      </c>
      <c r="H1" s="2" t="n">
        <v>7</v>
      </c>
      <c r="I1" s="2" t="n">
        <v>8</v>
      </c>
      <c r="J1" s="2" t="n">
        <v>10</v>
      </c>
      <c r="K1" s="2" t="n">
        <v>11</v>
      </c>
      <c r="L1" s="2" t="n">
        <v>12</v>
      </c>
      <c r="M1" s="2" t="s">
        <v>2</v>
      </c>
      <c r="N1" s="2" t="s">
        <v>3</v>
      </c>
      <c r="O1" s="2" t="s">
        <v>4</v>
      </c>
      <c r="P1" s="2" t="s">
        <v>5</v>
      </c>
      <c r="Q1" s="2" t="s">
        <v>6</v>
      </c>
      <c r="R1" s="2" t="s">
        <v>7</v>
      </c>
      <c r="S1" s="2" t="s">
        <v>8</v>
      </c>
      <c r="T1" s="2" t="s">
        <v>9</v>
      </c>
      <c r="U1" s="2" t="s">
        <v>10</v>
      </c>
      <c r="V1" s="2" t="s">
        <v>11</v>
      </c>
      <c r="W1" s="2" t="s">
        <v>12</v>
      </c>
      <c r="X1" s="2" t="s">
        <v>13</v>
      </c>
    </row>
    <row r="2" customFormat="false" ht="12.8" hidden="false" customHeight="false" outlineLevel="0" collapsed="false">
      <c r="A2" s="3" t="n">
        <v>43978</v>
      </c>
      <c r="B2" s="1" t="n">
        <v>37</v>
      </c>
      <c r="C2" s="1" t="n">
        <v>2</v>
      </c>
      <c r="D2" s="1" t="n">
        <v>0</v>
      </c>
      <c r="E2" s="1" t="n">
        <v>0</v>
      </c>
      <c r="F2" s="1" t="n">
        <v>0</v>
      </c>
      <c r="G2" s="1" t="n">
        <v>1</v>
      </c>
      <c r="H2" s="1" t="n">
        <v>0</v>
      </c>
      <c r="I2" s="1" t="n">
        <v>2</v>
      </c>
      <c r="J2" s="1" t="n">
        <v>0</v>
      </c>
      <c r="K2" s="1" t="n">
        <v>0</v>
      </c>
      <c r="L2" s="1" t="n">
        <v>3</v>
      </c>
      <c r="M2" s="1" t="n">
        <v>3</v>
      </c>
      <c r="N2" s="1" t="n">
        <v>5</v>
      </c>
      <c r="O2" s="1" t="n">
        <v>13</v>
      </c>
      <c r="P2" s="1" t="n">
        <v>0</v>
      </c>
      <c r="Q2" s="1" t="n">
        <v>0</v>
      </c>
      <c r="R2" s="1" t="n">
        <v>4</v>
      </c>
      <c r="S2" s="1" t="n">
        <v>2</v>
      </c>
      <c r="T2" s="1" t="n">
        <v>0</v>
      </c>
      <c r="U2" s="1" t="n">
        <v>2</v>
      </c>
      <c r="V2" s="1" t="n">
        <v>2</v>
      </c>
      <c r="W2" s="1" t="n">
        <v>1</v>
      </c>
      <c r="X2" s="1" t="n">
        <v>6</v>
      </c>
    </row>
    <row r="3" customFormat="false" ht="12.8" hidden="false" customHeight="false" outlineLevel="0" collapsed="false">
      <c r="A3" s="3" t="n">
        <v>43979</v>
      </c>
      <c r="B3" s="1" t="n">
        <v>38</v>
      </c>
      <c r="C3" s="1" t="n">
        <v>0</v>
      </c>
      <c r="D3" s="1" t="n">
        <v>1</v>
      </c>
      <c r="E3" s="1" t="n">
        <v>0</v>
      </c>
      <c r="F3" s="1" t="n">
        <v>1</v>
      </c>
      <c r="G3" s="1" t="n">
        <v>0</v>
      </c>
      <c r="H3" s="1" t="n">
        <v>1</v>
      </c>
      <c r="I3" s="1" t="n">
        <v>3</v>
      </c>
      <c r="J3" s="1" t="n">
        <v>0</v>
      </c>
      <c r="K3" s="1" t="n">
        <v>0</v>
      </c>
      <c r="L3" s="1" t="n">
        <v>4</v>
      </c>
      <c r="M3" s="1" t="n">
        <v>1</v>
      </c>
      <c r="N3" s="1" t="n">
        <v>4</v>
      </c>
      <c r="O3" s="1" t="n">
        <v>2</v>
      </c>
      <c r="P3" s="1" t="n">
        <v>0</v>
      </c>
      <c r="Q3" s="1" t="n">
        <v>0</v>
      </c>
      <c r="R3" s="1" t="n">
        <v>3</v>
      </c>
      <c r="S3" s="1" t="n">
        <v>2</v>
      </c>
      <c r="T3" s="1" t="n">
        <v>0</v>
      </c>
      <c r="U3" s="1" t="n">
        <v>2</v>
      </c>
      <c r="V3" s="1" t="n">
        <v>2</v>
      </c>
      <c r="W3" s="1" t="n">
        <v>1</v>
      </c>
      <c r="X3" s="1" t="n">
        <v>1</v>
      </c>
    </row>
    <row r="4" customFormat="false" ht="12.8" hidden="false" customHeight="false" outlineLevel="0" collapsed="false">
      <c r="A4" s="3" t="n">
        <v>43980</v>
      </c>
      <c r="B4" s="1" t="n">
        <v>26</v>
      </c>
      <c r="C4" s="1" t="n">
        <v>4</v>
      </c>
      <c r="D4" s="1" t="n">
        <v>0</v>
      </c>
      <c r="E4" s="1" t="n">
        <v>0</v>
      </c>
      <c r="F4" s="1" t="n">
        <v>0</v>
      </c>
      <c r="G4" s="1" t="n">
        <v>0</v>
      </c>
      <c r="H4" s="1" t="n">
        <v>1</v>
      </c>
      <c r="I4" s="1" t="n">
        <v>2</v>
      </c>
      <c r="J4" s="1" t="n">
        <v>2</v>
      </c>
      <c r="K4" s="1" t="n">
        <v>1</v>
      </c>
      <c r="L4" s="1" t="n">
        <v>4</v>
      </c>
      <c r="M4" s="1" t="n">
        <v>3</v>
      </c>
      <c r="N4" s="1" t="n">
        <v>6</v>
      </c>
      <c r="O4" s="1" t="n">
        <v>1</v>
      </c>
      <c r="P4" s="1" t="n">
        <v>0</v>
      </c>
      <c r="Q4" s="1" t="n">
        <v>13</v>
      </c>
      <c r="R4" s="1" t="n">
        <v>7</v>
      </c>
      <c r="S4" s="1" t="n">
        <v>14</v>
      </c>
      <c r="T4" s="1" t="n">
        <v>0</v>
      </c>
      <c r="U4" s="1" t="n">
        <v>0</v>
      </c>
      <c r="V4" s="1" t="n">
        <v>2</v>
      </c>
      <c r="W4" s="1" t="n">
        <v>2</v>
      </c>
      <c r="X4" s="1" t="n">
        <v>3</v>
      </c>
    </row>
    <row r="5" customFormat="false" ht="12.8" hidden="false" customHeight="false" outlineLevel="0" collapsed="false">
      <c r="A5" s="3" t="n">
        <v>43981</v>
      </c>
      <c r="B5" s="1" t="n">
        <v>47</v>
      </c>
      <c r="C5" s="1" t="n">
        <v>0</v>
      </c>
      <c r="D5" s="1" t="n">
        <v>0</v>
      </c>
      <c r="E5" s="1" t="n">
        <v>0</v>
      </c>
      <c r="F5" s="1" t="n">
        <v>0</v>
      </c>
      <c r="G5" s="1" t="n">
        <v>0</v>
      </c>
      <c r="H5" s="1" t="n">
        <v>0</v>
      </c>
      <c r="I5" s="1" t="n">
        <v>6</v>
      </c>
      <c r="J5" s="1" t="n">
        <v>0</v>
      </c>
      <c r="K5" s="1" t="n">
        <v>0</v>
      </c>
      <c r="L5" s="1" t="n">
        <v>4</v>
      </c>
      <c r="M5" s="1" t="n">
        <v>11</v>
      </c>
      <c r="N5" s="1" t="n">
        <v>5</v>
      </c>
      <c r="O5" s="1" t="n">
        <v>0</v>
      </c>
      <c r="P5" s="1" t="n">
        <v>0</v>
      </c>
      <c r="Q5" s="1" t="n">
        <v>0</v>
      </c>
      <c r="R5" s="1" t="n">
        <v>5</v>
      </c>
      <c r="S5" s="1" t="n">
        <v>5</v>
      </c>
      <c r="T5" s="1" t="n">
        <v>0</v>
      </c>
      <c r="U5" s="1" t="n">
        <v>0</v>
      </c>
      <c r="V5" s="1" t="n">
        <v>7</v>
      </c>
      <c r="W5" s="1" t="n">
        <v>2</v>
      </c>
      <c r="X5" s="1" t="n">
        <v>2</v>
      </c>
    </row>
    <row r="6" customFormat="false" ht="12.8" hidden="false" customHeight="false" outlineLevel="0" collapsed="false">
      <c r="A6" s="3" t="n">
        <v>43982</v>
      </c>
      <c r="B6" s="1" t="n">
        <v>42</v>
      </c>
      <c r="C6" s="1" t="n">
        <v>0</v>
      </c>
      <c r="D6" s="1" t="n">
        <v>1</v>
      </c>
      <c r="E6" s="1" t="n">
        <v>0</v>
      </c>
      <c r="F6" s="1" t="n">
        <v>33</v>
      </c>
      <c r="G6" s="1" t="n">
        <v>0</v>
      </c>
      <c r="H6" s="1" t="n">
        <v>0</v>
      </c>
      <c r="I6" s="1" t="n">
        <v>15</v>
      </c>
      <c r="J6" s="1" t="n">
        <v>0</v>
      </c>
      <c r="K6" s="1" t="n">
        <v>7</v>
      </c>
      <c r="L6" s="1" t="n">
        <v>16</v>
      </c>
      <c r="M6" s="1" t="n">
        <v>1</v>
      </c>
      <c r="N6" s="1" t="n">
        <v>13</v>
      </c>
      <c r="O6" s="1" t="n">
        <v>7</v>
      </c>
      <c r="P6" s="1" t="n">
        <v>0</v>
      </c>
      <c r="Q6" s="1" t="n">
        <v>0</v>
      </c>
      <c r="R6" s="1" t="n">
        <v>3</v>
      </c>
      <c r="S6" s="1" t="n">
        <v>6</v>
      </c>
      <c r="T6" s="1" t="n">
        <v>0</v>
      </c>
      <c r="U6" s="1" t="n">
        <v>0</v>
      </c>
      <c r="V6" s="1" t="n">
        <v>3</v>
      </c>
      <c r="W6" s="1" t="n">
        <v>1</v>
      </c>
      <c r="X6" s="1" t="n">
        <v>10</v>
      </c>
    </row>
    <row r="7" customFormat="false" ht="12.8" hidden="false" customHeight="false" outlineLevel="0" collapsed="false">
      <c r="A7" s="3" t="n">
        <v>43983</v>
      </c>
      <c r="B7" s="1" t="n">
        <v>46</v>
      </c>
      <c r="C7" s="1" t="n">
        <v>0</v>
      </c>
      <c r="D7" s="1" t="n">
        <v>0</v>
      </c>
      <c r="E7" s="1" t="n">
        <v>0</v>
      </c>
      <c r="F7" s="1" t="n">
        <v>5</v>
      </c>
      <c r="G7" s="1" t="n">
        <v>0</v>
      </c>
      <c r="H7" s="1" t="n">
        <v>1</v>
      </c>
      <c r="I7" s="1" t="n">
        <v>7</v>
      </c>
      <c r="J7" s="1" t="n">
        <v>2</v>
      </c>
      <c r="K7" s="1" t="n">
        <v>0</v>
      </c>
      <c r="L7" s="1" t="n">
        <v>3</v>
      </c>
      <c r="M7" s="1" t="n">
        <v>5</v>
      </c>
      <c r="N7" s="1" t="n">
        <v>16</v>
      </c>
      <c r="O7" s="1" t="n">
        <v>5</v>
      </c>
      <c r="P7" s="1" t="n">
        <v>0</v>
      </c>
      <c r="Q7" s="1" t="n">
        <v>1</v>
      </c>
      <c r="R7" s="1" t="n">
        <v>8</v>
      </c>
      <c r="S7" s="1" t="n">
        <v>36</v>
      </c>
      <c r="T7" s="1" t="n">
        <v>0</v>
      </c>
      <c r="U7" s="1" t="n">
        <v>0</v>
      </c>
      <c r="V7" s="1" t="n">
        <v>1</v>
      </c>
      <c r="W7" s="1" t="n">
        <v>7</v>
      </c>
      <c r="X7" s="1" t="n">
        <v>4</v>
      </c>
    </row>
    <row r="8" customFormat="false" ht="12.8" hidden="false" customHeight="false" outlineLevel="0" collapsed="false">
      <c r="A8" s="3" t="n">
        <v>43984</v>
      </c>
      <c r="B8" s="1" t="n">
        <v>28</v>
      </c>
      <c r="C8" s="1" t="n">
        <v>3</v>
      </c>
      <c r="D8" s="1" t="n">
        <v>1</v>
      </c>
      <c r="E8" s="1" t="n">
        <v>2</v>
      </c>
      <c r="F8" s="1" t="n">
        <v>10</v>
      </c>
      <c r="G8" s="1" t="n">
        <v>5</v>
      </c>
      <c r="H8" s="1" t="n">
        <v>3</v>
      </c>
      <c r="I8" s="1" t="n">
        <v>27</v>
      </c>
      <c r="J8" s="1" t="n">
        <v>7</v>
      </c>
      <c r="K8" s="1" t="n">
        <v>3</v>
      </c>
      <c r="L8" s="1" t="n">
        <v>7</v>
      </c>
      <c r="M8" s="1" t="n">
        <v>15</v>
      </c>
      <c r="N8" s="1" t="n">
        <v>33</v>
      </c>
      <c r="O8" s="1" t="n">
        <v>2</v>
      </c>
      <c r="P8" s="1" t="n">
        <v>2</v>
      </c>
      <c r="Q8" s="1" t="n">
        <v>0</v>
      </c>
      <c r="R8" s="1" t="n">
        <v>13</v>
      </c>
      <c r="S8" s="1" t="n">
        <v>5</v>
      </c>
      <c r="T8" s="1" t="n">
        <v>3</v>
      </c>
      <c r="U8" s="1" t="n">
        <v>6</v>
      </c>
      <c r="V8" s="1" t="n">
        <v>7</v>
      </c>
      <c r="W8" s="1" t="n">
        <v>5</v>
      </c>
      <c r="X8" s="1" t="n">
        <v>8</v>
      </c>
    </row>
    <row r="9" customFormat="false" ht="12.8" hidden="false" customHeight="false" outlineLevel="0" collapsed="false">
      <c r="A9" s="3" t="n">
        <v>43985</v>
      </c>
      <c r="B9" s="1" t="n">
        <v>65</v>
      </c>
      <c r="C9" s="1" t="n">
        <v>10</v>
      </c>
      <c r="D9" s="1" t="n">
        <v>4</v>
      </c>
      <c r="E9" s="1" t="n">
        <v>2</v>
      </c>
      <c r="F9" s="1" t="n">
        <v>0</v>
      </c>
      <c r="G9" s="1" t="n">
        <v>2</v>
      </c>
      <c r="H9" s="1" t="n">
        <v>0</v>
      </c>
      <c r="I9" s="1" t="n">
        <v>13</v>
      </c>
      <c r="J9" s="1" t="n">
        <v>5</v>
      </c>
      <c r="K9" s="1" t="n">
        <v>1</v>
      </c>
      <c r="L9" s="1" t="n">
        <v>0</v>
      </c>
      <c r="M9" s="1" t="n">
        <v>2</v>
      </c>
      <c r="N9" s="1" t="n">
        <v>19</v>
      </c>
      <c r="O9" s="1" t="n">
        <v>12</v>
      </c>
      <c r="P9" s="1" t="n">
        <v>0</v>
      </c>
      <c r="Q9" s="1" t="n">
        <v>1</v>
      </c>
      <c r="R9" s="1" t="n">
        <v>7</v>
      </c>
      <c r="S9" s="1" t="n">
        <v>4</v>
      </c>
      <c r="T9" s="1" t="n">
        <v>0</v>
      </c>
      <c r="U9" s="1" t="n">
        <v>6</v>
      </c>
      <c r="V9" s="1" t="n">
        <v>8</v>
      </c>
      <c r="W9" s="1" t="n">
        <v>5</v>
      </c>
      <c r="X9" s="1" t="n">
        <v>6</v>
      </c>
    </row>
    <row r="10" customFormat="false" ht="12.8" hidden="false" customHeight="false" outlineLevel="0" collapsed="false">
      <c r="A10" s="3" t="n">
        <v>43986</v>
      </c>
      <c r="B10" s="1" t="n">
        <v>47</v>
      </c>
      <c r="C10" s="1" t="n">
        <v>2</v>
      </c>
      <c r="D10" s="1" t="n">
        <v>3</v>
      </c>
      <c r="E10" s="1" t="n">
        <v>0</v>
      </c>
      <c r="F10" s="1" t="n">
        <v>1</v>
      </c>
      <c r="G10" s="1" t="n">
        <v>1</v>
      </c>
      <c r="H10" s="1" t="n">
        <v>0</v>
      </c>
      <c r="I10" s="1" t="n">
        <v>1</v>
      </c>
      <c r="J10" s="1" t="n">
        <v>2</v>
      </c>
      <c r="K10" s="1" t="n">
        <v>0</v>
      </c>
      <c r="L10" s="1" t="n">
        <v>22</v>
      </c>
      <c r="M10" s="1" t="n">
        <v>4</v>
      </c>
      <c r="N10" s="1" t="n">
        <v>23</v>
      </c>
      <c r="O10" s="1" t="n">
        <v>2</v>
      </c>
      <c r="P10" s="1" t="n">
        <v>0</v>
      </c>
      <c r="Q10" s="1" t="n">
        <v>6</v>
      </c>
      <c r="R10" s="1" t="n">
        <v>4</v>
      </c>
      <c r="S10" s="1" t="n">
        <v>21</v>
      </c>
      <c r="T10" s="1" t="n">
        <v>3</v>
      </c>
      <c r="U10" s="1" t="n">
        <v>0</v>
      </c>
      <c r="V10" s="1" t="n">
        <v>4</v>
      </c>
      <c r="W10" s="1" t="n">
        <v>7</v>
      </c>
      <c r="X10" s="1" t="n">
        <v>8</v>
      </c>
    </row>
    <row r="11" customFormat="false" ht="12.8" hidden="false" customHeight="false" outlineLevel="0" collapsed="false">
      <c r="A11" s="3" t="n">
        <v>43987</v>
      </c>
      <c r="B11" s="1" t="n">
        <v>116</v>
      </c>
      <c r="C11" s="1" t="n">
        <v>3</v>
      </c>
      <c r="D11" s="1" t="n">
        <v>4</v>
      </c>
      <c r="E11" s="1" t="n">
        <v>1</v>
      </c>
      <c r="F11" s="1" t="n">
        <v>0</v>
      </c>
      <c r="G11" s="1" t="n">
        <v>1</v>
      </c>
      <c r="H11" s="1" t="n">
        <v>3</v>
      </c>
      <c r="I11" s="1" t="n">
        <v>0</v>
      </c>
      <c r="J11" s="1" t="n">
        <v>0</v>
      </c>
      <c r="K11" s="1" t="n">
        <v>3</v>
      </c>
      <c r="L11" s="1" t="n">
        <v>11</v>
      </c>
      <c r="M11" s="1" t="n">
        <v>14</v>
      </c>
      <c r="N11" s="1" t="n">
        <v>10</v>
      </c>
      <c r="O11" s="1" t="n">
        <v>3</v>
      </c>
      <c r="P11" s="1" t="n">
        <v>0</v>
      </c>
      <c r="Q11" s="1" t="n">
        <v>2</v>
      </c>
      <c r="R11" s="1" t="n">
        <v>0</v>
      </c>
      <c r="S11" s="1" t="n">
        <v>27</v>
      </c>
      <c r="T11" s="1" t="n">
        <v>3</v>
      </c>
      <c r="U11" s="1" t="n">
        <v>0</v>
      </c>
      <c r="V11" s="1" t="n">
        <v>8</v>
      </c>
      <c r="W11" s="1" t="n">
        <v>5</v>
      </c>
      <c r="X11" s="1" t="n">
        <v>4</v>
      </c>
    </row>
    <row r="12" customFormat="false" ht="12.8" hidden="false" customHeight="false" outlineLevel="0" collapsed="false">
      <c r="A12" s="3" t="n">
        <v>43988</v>
      </c>
      <c r="B12" s="1" t="n">
        <v>101</v>
      </c>
      <c r="C12" s="1" t="n">
        <v>14</v>
      </c>
      <c r="D12" s="1" t="n">
        <v>0</v>
      </c>
      <c r="E12" s="1" t="n">
        <v>2</v>
      </c>
      <c r="F12" s="1" t="n">
        <v>5</v>
      </c>
      <c r="G12" s="1" t="n">
        <v>4</v>
      </c>
      <c r="H12" s="1" t="n">
        <v>4</v>
      </c>
      <c r="I12" s="1" t="n">
        <v>3</v>
      </c>
      <c r="J12" s="1" t="n">
        <v>1</v>
      </c>
      <c r="K12" s="1" t="n">
        <v>0</v>
      </c>
      <c r="L12" s="1" t="n">
        <v>12</v>
      </c>
      <c r="M12" s="1" t="n">
        <v>7</v>
      </c>
      <c r="N12" s="1" t="n">
        <v>92</v>
      </c>
      <c r="O12" s="1" t="n">
        <v>3</v>
      </c>
      <c r="P12" s="1" t="n">
        <v>0</v>
      </c>
      <c r="Q12" s="1" t="n">
        <v>1</v>
      </c>
      <c r="R12" s="1" t="n">
        <v>3</v>
      </c>
      <c r="S12" s="1" t="n">
        <v>18</v>
      </c>
      <c r="T12" s="1" t="n">
        <v>1</v>
      </c>
      <c r="U12" s="1" t="n">
        <v>0</v>
      </c>
      <c r="V12" s="1" t="n">
        <v>2</v>
      </c>
      <c r="W12" s="1" t="n">
        <v>5</v>
      </c>
      <c r="X12" s="1" t="n">
        <v>4</v>
      </c>
    </row>
    <row r="13" customFormat="false" ht="12.8" hidden="false" customHeight="false" outlineLevel="0" collapsed="false">
      <c r="A13" s="3" t="n">
        <v>43989</v>
      </c>
      <c r="B13" s="1" t="n">
        <v>167</v>
      </c>
      <c r="C13" s="1" t="n">
        <v>8</v>
      </c>
      <c r="D13" s="1" t="n">
        <v>2</v>
      </c>
      <c r="E13" s="1" t="n">
        <v>1</v>
      </c>
      <c r="F13" s="1" t="n">
        <v>1</v>
      </c>
      <c r="G13" s="1" t="n">
        <v>0</v>
      </c>
      <c r="H13" s="1" t="n">
        <v>2</v>
      </c>
      <c r="I13" s="1" t="n">
        <v>5</v>
      </c>
      <c r="J13" s="1" t="n">
        <v>5</v>
      </c>
      <c r="K13" s="1" t="n">
        <v>2</v>
      </c>
      <c r="L13" s="1" t="n">
        <v>11</v>
      </c>
      <c r="M13" s="1" t="n">
        <v>10</v>
      </c>
      <c r="N13" s="1" t="n">
        <v>47</v>
      </c>
      <c r="O13" s="1" t="n">
        <v>4</v>
      </c>
      <c r="P13" s="1" t="n">
        <v>0</v>
      </c>
      <c r="Q13" s="1" t="n">
        <v>0</v>
      </c>
      <c r="R13" s="1" t="n">
        <v>4</v>
      </c>
      <c r="S13" s="1" t="n">
        <v>29</v>
      </c>
      <c r="T13" s="1" t="n">
        <v>5</v>
      </c>
      <c r="U13" s="1" t="n">
        <v>0</v>
      </c>
      <c r="V13" s="1" t="n">
        <v>2</v>
      </c>
      <c r="W13" s="1" t="n">
        <v>2</v>
      </c>
      <c r="X13" s="1" t="n">
        <v>6</v>
      </c>
    </row>
    <row r="14" customFormat="false" ht="12.8" hidden="false" customHeight="false" outlineLevel="0" collapsed="false">
      <c r="A14" s="3" t="n">
        <v>43990</v>
      </c>
      <c r="B14" s="1" t="n">
        <v>107</v>
      </c>
      <c r="C14" s="1" t="n">
        <v>17</v>
      </c>
      <c r="D14" s="1" t="n">
        <v>0</v>
      </c>
      <c r="E14" s="1" t="n">
        <v>2</v>
      </c>
      <c r="F14" s="1" t="n">
        <v>21</v>
      </c>
      <c r="G14" s="1" t="n">
        <v>1</v>
      </c>
      <c r="H14" s="1" t="n">
        <v>0</v>
      </c>
      <c r="I14" s="1" t="n">
        <v>19</v>
      </c>
      <c r="J14" s="1" t="n">
        <v>1</v>
      </c>
      <c r="K14" s="1" t="n">
        <v>2</v>
      </c>
      <c r="L14" s="1" t="n">
        <v>7</v>
      </c>
      <c r="M14" s="1" t="n">
        <v>12</v>
      </c>
      <c r="N14" s="1" t="n">
        <v>41</v>
      </c>
      <c r="O14" s="1" t="n">
        <v>1</v>
      </c>
      <c r="P14" s="1" t="n">
        <v>0</v>
      </c>
      <c r="Q14" s="1" t="n">
        <v>11</v>
      </c>
      <c r="R14" s="1" t="n">
        <v>3</v>
      </c>
      <c r="S14" s="1" t="n">
        <v>14</v>
      </c>
      <c r="T14" s="1" t="n">
        <v>2</v>
      </c>
      <c r="U14" s="1" t="n">
        <v>2</v>
      </c>
      <c r="V14" s="1" t="n">
        <v>6</v>
      </c>
      <c r="W14" s="1" t="n">
        <v>4</v>
      </c>
      <c r="X14" s="1" t="n">
        <v>6</v>
      </c>
    </row>
    <row r="15" customFormat="false" ht="12.8" hidden="false" customHeight="false" outlineLevel="0" collapsed="false">
      <c r="A15" s="3" t="n">
        <v>43991</v>
      </c>
      <c r="B15" s="1" t="n">
        <v>114</v>
      </c>
      <c r="C15" s="1" t="n">
        <v>1</v>
      </c>
      <c r="D15" s="1" t="n">
        <v>1</v>
      </c>
      <c r="E15" s="1" t="n">
        <v>4</v>
      </c>
      <c r="F15" s="1" t="n">
        <v>3</v>
      </c>
      <c r="G15" s="1" t="n">
        <v>2</v>
      </c>
      <c r="H15" s="1" t="n">
        <v>1</v>
      </c>
      <c r="I15" s="1" t="n">
        <v>16</v>
      </c>
      <c r="J15" s="1" t="n">
        <v>2</v>
      </c>
      <c r="K15" s="1" t="n">
        <v>1</v>
      </c>
      <c r="L15" s="1" t="n">
        <v>9</v>
      </c>
      <c r="M15" s="1" t="n">
        <v>8</v>
      </c>
      <c r="N15" s="1" t="n">
        <v>21</v>
      </c>
      <c r="O15" s="1" t="n">
        <v>4</v>
      </c>
      <c r="P15" s="1" t="n">
        <v>0</v>
      </c>
      <c r="Q15" s="1" t="n">
        <v>0</v>
      </c>
      <c r="R15" s="1" t="n">
        <v>6</v>
      </c>
      <c r="S15" s="1" t="n">
        <v>48</v>
      </c>
      <c r="T15" s="1" t="n">
        <v>1</v>
      </c>
      <c r="U15" s="1" t="n">
        <v>6</v>
      </c>
      <c r="V15" s="1" t="n">
        <v>3</v>
      </c>
      <c r="W15" s="1" t="n">
        <v>3</v>
      </c>
      <c r="X15" s="1" t="n">
        <v>14</v>
      </c>
    </row>
    <row r="16" customFormat="false" ht="12.8" hidden="false" customHeight="false" outlineLevel="0" collapsed="false">
      <c r="A16" s="3" t="n">
        <v>43992</v>
      </c>
      <c r="B16" s="1" t="n">
        <v>102</v>
      </c>
      <c r="C16" s="1" t="n">
        <v>6</v>
      </c>
      <c r="D16" s="1" t="n">
        <v>4</v>
      </c>
      <c r="E16" s="1" t="n">
        <v>1</v>
      </c>
      <c r="F16" s="1" t="n">
        <v>4</v>
      </c>
      <c r="G16" s="1" t="n">
        <v>0</v>
      </c>
      <c r="H16" s="1" t="n">
        <v>0</v>
      </c>
      <c r="I16" s="1" t="n">
        <v>11</v>
      </c>
      <c r="J16" s="1" t="n">
        <v>0</v>
      </c>
      <c r="K16" s="1" t="n">
        <v>4</v>
      </c>
      <c r="L16" s="1" t="n">
        <v>2</v>
      </c>
      <c r="M16" s="1" t="n">
        <v>22</v>
      </c>
      <c r="N16" s="1" t="n">
        <v>19</v>
      </c>
      <c r="O16" s="1" t="n">
        <v>11</v>
      </c>
      <c r="P16" s="1" t="n">
        <v>2</v>
      </c>
      <c r="Q16" s="1" t="n">
        <v>10</v>
      </c>
      <c r="R16" s="1" t="n">
        <v>4</v>
      </c>
      <c r="S16" s="1" t="n">
        <v>8</v>
      </c>
      <c r="T16" s="1" t="n">
        <v>0</v>
      </c>
      <c r="U16" s="1" t="n">
        <v>2</v>
      </c>
      <c r="V16" s="1" t="n">
        <v>6</v>
      </c>
      <c r="W16" s="1" t="n">
        <v>56</v>
      </c>
      <c r="X16" s="1" t="n">
        <v>5</v>
      </c>
    </row>
    <row r="17" customFormat="false" ht="12.8" hidden="false" customHeight="false" outlineLevel="0" collapsed="false">
      <c r="A17" s="3" t="n">
        <v>43993</v>
      </c>
      <c r="B17" s="1" t="n">
        <v>181</v>
      </c>
      <c r="C17" s="1" t="n">
        <v>2</v>
      </c>
      <c r="D17" s="1" t="n">
        <v>1</v>
      </c>
      <c r="E17" s="1" t="n">
        <v>2</v>
      </c>
      <c r="F17" s="1" t="n">
        <v>4</v>
      </c>
      <c r="G17" s="1" t="n">
        <v>0</v>
      </c>
      <c r="H17" s="1" t="n">
        <v>3</v>
      </c>
      <c r="I17" s="1" t="n">
        <v>82</v>
      </c>
      <c r="J17" s="1" t="n">
        <v>4</v>
      </c>
      <c r="K17" s="1" t="n">
        <v>6</v>
      </c>
      <c r="L17" s="1" t="n">
        <v>7</v>
      </c>
      <c r="M17" s="1" t="n">
        <v>26</v>
      </c>
      <c r="N17" s="1" t="n">
        <v>36</v>
      </c>
      <c r="O17" s="1" t="n">
        <v>2</v>
      </c>
      <c r="P17" s="1" t="n">
        <v>1</v>
      </c>
      <c r="Q17" s="1" t="n">
        <v>160</v>
      </c>
      <c r="R17" s="1" t="n">
        <v>2</v>
      </c>
      <c r="S17" s="1" t="n">
        <v>23</v>
      </c>
      <c r="T17" s="1" t="n">
        <v>1</v>
      </c>
      <c r="U17" s="1" t="n">
        <v>0</v>
      </c>
      <c r="V17" s="1" t="n">
        <v>0</v>
      </c>
      <c r="W17" s="1" t="n">
        <v>7</v>
      </c>
      <c r="X17" s="1" t="n">
        <v>5</v>
      </c>
    </row>
    <row r="18" customFormat="false" ht="12.8" hidden="false" customHeight="false" outlineLevel="0" collapsed="false">
      <c r="A18" s="3" t="n">
        <v>43994</v>
      </c>
      <c r="B18" s="1" t="n">
        <v>146</v>
      </c>
      <c r="C18" s="1" t="n">
        <v>16</v>
      </c>
      <c r="D18" s="1" t="n">
        <v>1</v>
      </c>
      <c r="E18" s="1" t="n">
        <v>2</v>
      </c>
      <c r="F18" s="1" t="n">
        <v>2</v>
      </c>
      <c r="G18" s="1" t="n">
        <v>0</v>
      </c>
      <c r="H18" s="1" t="n">
        <v>9</v>
      </c>
      <c r="I18" s="1" t="n">
        <v>7</v>
      </c>
      <c r="J18" s="1" t="n">
        <v>0</v>
      </c>
      <c r="K18" s="1" t="n">
        <v>1</v>
      </c>
      <c r="L18" s="1" t="n">
        <v>17</v>
      </c>
      <c r="M18" s="1" t="n">
        <v>24</v>
      </c>
      <c r="N18" s="1" t="n">
        <v>27</v>
      </c>
      <c r="O18" s="1" t="n">
        <v>5</v>
      </c>
      <c r="P18" s="1" t="n">
        <v>0</v>
      </c>
      <c r="Q18" s="1" t="n">
        <v>0</v>
      </c>
      <c r="R18" s="1" t="n">
        <v>0</v>
      </c>
      <c r="S18" s="1" t="n">
        <v>2</v>
      </c>
      <c r="T18" s="1" t="n">
        <v>2</v>
      </c>
      <c r="U18" s="1" t="n">
        <v>3</v>
      </c>
      <c r="V18" s="1" t="n">
        <v>3</v>
      </c>
      <c r="W18" s="1" t="n">
        <v>12</v>
      </c>
      <c r="X18" s="1" t="n">
        <v>7</v>
      </c>
    </row>
    <row r="19" customFormat="false" ht="12.8" hidden="false" customHeight="false" outlineLevel="0" collapsed="false">
      <c r="A19" s="3" t="n">
        <v>43995</v>
      </c>
      <c r="B19" s="1" t="n">
        <v>172</v>
      </c>
      <c r="C19" s="1" t="n">
        <v>43</v>
      </c>
      <c r="D19" s="1" t="n">
        <v>4</v>
      </c>
      <c r="E19" s="1" t="n">
        <v>47</v>
      </c>
      <c r="F19" s="1" t="n">
        <v>13</v>
      </c>
      <c r="G19" s="1" t="n">
        <v>1</v>
      </c>
      <c r="H19" s="1" t="n">
        <v>5</v>
      </c>
      <c r="I19" s="1" t="n">
        <v>15</v>
      </c>
      <c r="J19" s="1" t="n">
        <v>0</v>
      </c>
      <c r="K19" s="1" t="n">
        <v>3</v>
      </c>
      <c r="L19" s="1" t="n">
        <v>5</v>
      </c>
      <c r="M19" s="1" t="n">
        <v>93</v>
      </c>
      <c r="N19" s="1" t="n">
        <v>77</v>
      </c>
      <c r="O19" s="1" t="n">
        <v>8</v>
      </c>
      <c r="P19" s="1" t="n">
        <v>0</v>
      </c>
      <c r="Q19" s="1" t="n">
        <v>31</v>
      </c>
      <c r="R19" s="1" t="n">
        <v>2</v>
      </c>
      <c r="S19" s="1" t="n">
        <v>5</v>
      </c>
      <c r="T19" s="1" t="n">
        <v>7</v>
      </c>
      <c r="U19" s="1" t="n">
        <v>0</v>
      </c>
      <c r="V19" s="1" t="n">
        <v>2</v>
      </c>
      <c r="W19" s="1" t="n">
        <v>10</v>
      </c>
      <c r="X19" s="1" t="n">
        <v>7</v>
      </c>
    </row>
    <row r="20" customFormat="false" ht="12.8" hidden="false" customHeight="false" outlineLevel="0" collapsed="false">
      <c r="A20" s="3" t="n">
        <v>43996</v>
      </c>
      <c r="B20" s="1" t="n">
        <v>154</v>
      </c>
      <c r="C20" s="1" t="n">
        <v>24</v>
      </c>
      <c r="D20" s="1" t="n">
        <v>2</v>
      </c>
      <c r="E20" s="1" t="n">
        <v>6</v>
      </c>
      <c r="F20" s="1" t="n">
        <v>2</v>
      </c>
      <c r="G20" s="1" t="n">
        <v>4</v>
      </c>
      <c r="H20" s="1" t="n">
        <v>1</v>
      </c>
      <c r="I20" s="1" t="n">
        <v>9</v>
      </c>
      <c r="J20" s="1" t="n">
        <v>6</v>
      </c>
      <c r="K20" s="1" t="n">
        <v>4</v>
      </c>
      <c r="L20" s="1" t="n">
        <v>14</v>
      </c>
      <c r="M20" s="1" t="n">
        <v>25</v>
      </c>
      <c r="N20" s="1" t="n">
        <v>49</v>
      </c>
      <c r="O20" s="1" t="n">
        <v>4</v>
      </c>
      <c r="P20" s="1" t="n">
        <v>0</v>
      </c>
      <c r="Q20" s="1" t="n">
        <v>4</v>
      </c>
      <c r="R20" s="1" t="n">
        <v>3</v>
      </c>
      <c r="S20" s="1" t="n">
        <v>22</v>
      </c>
      <c r="T20" s="1" t="n">
        <v>2</v>
      </c>
      <c r="U20" s="1" t="n">
        <v>0</v>
      </c>
      <c r="V20" s="1" t="n">
        <v>4</v>
      </c>
      <c r="W20" s="1" t="n">
        <v>3</v>
      </c>
      <c r="X20" s="1" t="n">
        <v>13</v>
      </c>
    </row>
    <row r="21" customFormat="false" ht="12.8" hidden="false" customHeight="false" outlineLevel="0" collapsed="false">
      <c r="A21" s="3" t="n">
        <v>43997</v>
      </c>
      <c r="B21" s="1" t="n">
        <v>177</v>
      </c>
      <c r="C21" s="1" t="n">
        <v>27</v>
      </c>
      <c r="D21" s="1" t="n">
        <v>1</v>
      </c>
      <c r="E21" s="1" t="n">
        <v>27</v>
      </c>
      <c r="F21" s="1" t="n">
        <v>3</v>
      </c>
      <c r="G21" s="1" t="n">
        <v>3</v>
      </c>
      <c r="H21" s="1" t="n">
        <v>0</v>
      </c>
      <c r="I21" s="1" t="n">
        <v>34</v>
      </c>
      <c r="J21" s="1" t="n">
        <v>3</v>
      </c>
      <c r="K21" s="1" t="n">
        <v>3</v>
      </c>
      <c r="L21" s="1" t="n">
        <v>26</v>
      </c>
      <c r="M21" s="1" t="n">
        <v>75</v>
      </c>
      <c r="N21" s="1" t="n">
        <v>62</v>
      </c>
      <c r="O21" s="1" t="n">
        <v>14</v>
      </c>
      <c r="P21" s="1" t="n">
        <v>0</v>
      </c>
      <c r="Q21" s="1" t="n">
        <v>14</v>
      </c>
      <c r="R21" s="1" t="n">
        <v>17</v>
      </c>
      <c r="S21" s="1" t="n">
        <v>45</v>
      </c>
      <c r="T21" s="1" t="n">
        <v>5</v>
      </c>
      <c r="U21" s="1" t="n">
        <v>3</v>
      </c>
      <c r="V21" s="1" t="n">
        <v>22</v>
      </c>
      <c r="W21" s="1" t="n">
        <v>18</v>
      </c>
      <c r="X21" s="1" t="n">
        <v>18</v>
      </c>
    </row>
    <row r="22" customFormat="false" ht="12.8" hidden="false" customHeight="false" outlineLevel="0" collapsed="false">
      <c r="A22" s="3" t="n">
        <v>43998</v>
      </c>
      <c r="B22" s="1" t="n">
        <v>374</v>
      </c>
      <c r="C22" s="1" t="n">
        <v>1</v>
      </c>
      <c r="D22" s="1" t="n">
        <v>1</v>
      </c>
      <c r="E22" s="1" t="n">
        <v>37</v>
      </c>
      <c r="F22" s="1" t="n">
        <v>19</v>
      </c>
      <c r="G22" s="1" t="n">
        <v>2</v>
      </c>
      <c r="H22" s="1" t="n">
        <v>0</v>
      </c>
      <c r="I22" s="1" t="n">
        <v>15</v>
      </c>
      <c r="J22" s="1" t="n">
        <v>2</v>
      </c>
      <c r="K22" s="1" t="n">
        <v>2</v>
      </c>
      <c r="L22" s="1" t="n">
        <v>2</v>
      </c>
      <c r="M22" s="1" t="n">
        <v>40</v>
      </c>
      <c r="N22" s="1" t="n">
        <v>18</v>
      </c>
      <c r="O22" s="1" t="n">
        <v>6</v>
      </c>
      <c r="P22" s="1" t="n">
        <v>0</v>
      </c>
      <c r="Q22" s="1" t="n">
        <v>14</v>
      </c>
      <c r="R22" s="1" t="n">
        <v>7</v>
      </c>
      <c r="S22" s="1" t="n">
        <v>30</v>
      </c>
      <c r="T22" s="1" t="n">
        <v>1</v>
      </c>
      <c r="U22" s="1" t="n">
        <v>0</v>
      </c>
      <c r="V22" s="1" t="n">
        <v>14</v>
      </c>
      <c r="W22" s="1" t="n">
        <v>19</v>
      </c>
      <c r="X22" s="1" t="n">
        <v>15</v>
      </c>
    </row>
    <row r="23" customFormat="false" ht="12.8" hidden="false" customHeight="false" outlineLevel="0" collapsed="false">
      <c r="A23" s="3" t="n">
        <v>43999</v>
      </c>
      <c r="B23" s="1" t="n">
        <v>140</v>
      </c>
      <c r="C23" s="1" t="n">
        <v>6</v>
      </c>
      <c r="D23" s="1" t="n">
        <v>1</v>
      </c>
      <c r="E23" s="1" t="n">
        <v>9</v>
      </c>
      <c r="F23" s="1" t="n">
        <v>2</v>
      </c>
      <c r="G23" s="1" t="n">
        <v>4</v>
      </c>
      <c r="H23" s="1" t="n">
        <v>1</v>
      </c>
      <c r="I23" s="1" t="n">
        <v>14</v>
      </c>
      <c r="J23" s="1" t="n">
        <v>5</v>
      </c>
      <c r="K23" s="1" t="n">
        <v>5</v>
      </c>
      <c r="L23" s="1" t="n">
        <v>7</v>
      </c>
      <c r="M23" s="1" t="n">
        <v>12</v>
      </c>
      <c r="N23" s="1" t="n">
        <v>57</v>
      </c>
      <c r="O23" s="1" t="n">
        <v>13</v>
      </c>
      <c r="P23" s="1" t="n">
        <v>0</v>
      </c>
      <c r="Q23" s="1" t="n">
        <v>11</v>
      </c>
      <c r="R23" s="1" t="n">
        <v>9</v>
      </c>
      <c r="S23" s="1" t="n">
        <v>40</v>
      </c>
      <c r="T23" s="1" t="n">
        <v>0</v>
      </c>
      <c r="U23" s="1" t="n">
        <v>0</v>
      </c>
      <c r="V23" s="1" t="n">
        <v>9</v>
      </c>
      <c r="W23" s="1" t="n">
        <v>6</v>
      </c>
      <c r="X23" s="1" t="n">
        <v>19</v>
      </c>
    </row>
    <row r="24" customFormat="false" ht="12.8" hidden="false" customHeight="false" outlineLevel="0" collapsed="false">
      <c r="A24" s="3" t="n">
        <v>44000</v>
      </c>
      <c r="B24" s="1" t="n">
        <v>378</v>
      </c>
      <c r="C24" s="1" t="n">
        <v>13</v>
      </c>
      <c r="D24" s="1" t="n">
        <v>5</v>
      </c>
      <c r="E24" s="1" t="n">
        <v>10</v>
      </c>
      <c r="F24" s="1" t="n">
        <v>1</v>
      </c>
      <c r="G24" s="1" t="n">
        <v>6</v>
      </c>
      <c r="H24" s="1" t="n">
        <v>3</v>
      </c>
      <c r="I24" s="1" t="n">
        <v>11</v>
      </c>
      <c r="J24" s="1" t="n">
        <v>18</v>
      </c>
      <c r="K24" s="1" t="n">
        <v>0</v>
      </c>
      <c r="L24" s="1" t="n">
        <v>11</v>
      </c>
      <c r="M24" s="1" t="n">
        <v>78</v>
      </c>
      <c r="N24" s="1" t="n">
        <v>61</v>
      </c>
      <c r="O24" s="1" t="n">
        <v>15</v>
      </c>
      <c r="P24" s="1" t="n">
        <v>0</v>
      </c>
      <c r="Q24" s="1" t="n">
        <v>11</v>
      </c>
      <c r="R24" s="1" t="n">
        <v>11</v>
      </c>
      <c r="S24" s="1" t="n">
        <v>21</v>
      </c>
      <c r="T24" s="1" t="n">
        <v>0</v>
      </c>
      <c r="U24" s="1" t="n">
        <v>1</v>
      </c>
      <c r="V24" s="1" t="n">
        <v>9</v>
      </c>
      <c r="W24" s="1" t="n">
        <v>19</v>
      </c>
      <c r="X24" s="1" t="n">
        <v>13</v>
      </c>
    </row>
    <row r="25" customFormat="false" ht="12.8" hidden="false" customHeight="false" outlineLevel="0" collapsed="false">
      <c r="A25" s="3" t="n">
        <v>44001</v>
      </c>
      <c r="B25" s="1" t="n">
        <v>201</v>
      </c>
      <c r="C25" s="1" t="n">
        <v>41</v>
      </c>
      <c r="D25" s="1" t="n">
        <v>6</v>
      </c>
      <c r="E25" s="1" t="n">
        <v>8</v>
      </c>
      <c r="F25" s="1" t="n">
        <v>7</v>
      </c>
      <c r="G25" s="1" t="n">
        <v>1</v>
      </c>
      <c r="H25" s="1" t="n">
        <v>11</v>
      </c>
      <c r="I25" s="1" t="n">
        <v>36</v>
      </c>
      <c r="J25" s="1" t="n">
        <v>7</v>
      </c>
      <c r="K25" s="1" t="n">
        <v>4</v>
      </c>
      <c r="L25" s="1" t="n">
        <v>15</v>
      </c>
      <c r="M25" s="1" t="n">
        <v>33</v>
      </c>
      <c r="N25" s="1" t="n">
        <v>35</v>
      </c>
      <c r="O25" s="1" t="n">
        <v>11</v>
      </c>
      <c r="P25" s="1" t="n">
        <v>4</v>
      </c>
      <c r="Q25" s="1" t="n">
        <v>6</v>
      </c>
      <c r="R25" s="1" t="n">
        <v>4</v>
      </c>
      <c r="S25" s="1" t="n">
        <v>40</v>
      </c>
      <c r="T25" s="1" t="n">
        <v>14</v>
      </c>
      <c r="U25" s="1" t="n">
        <v>0</v>
      </c>
      <c r="V25" s="1" t="n">
        <v>6</v>
      </c>
      <c r="W25" s="1" t="n">
        <v>27</v>
      </c>
      <c r="X25" s="1" t="n">
        <v>28</v>
      </c>
    </row>
    <row r="26" customFormat="false" ht="12.8" hidden="false" customHeight="false" outlineLevel="0" collapsed="false">
      <c r="A26" s="3" t="n">
        <v>44002</v>
      </c>
      <c r="B26" s="1" t="n">
        <v>420</v>
      </c>
      <c r="C26" s="1" t="n">
        <v>26</v>
      </c>
      <c r="D26" s="1" t="n">
        <v>52</v>
      </c>
      <c r="E26" s="1" t="n">
        <v>42</v>
      </c>
      <c r="F26" s="1" t="n">
        <v>25</v>
      </c>
      <c r="G26" s="1" t="n">
        <v>8</v>
      </c>
      <c r="H26" s="1" t="n">
        <v>10</v>
      </c>
      <c r="I26" s="1" t="n">
        <v>29</v>
      </c>
      <c r="J26" s="1" t="n">
        <v>7</v>
      </c>
      <c r="K26" s="1" t="n">
        <v>17</v>
      </c>
      <c r="L26" s="1" t="n">
        <v>12</v>
      </c>
      <c r="M26" s="1" t="n">
        <v>28</v>
      </c>
      <c r="N26" s="1" t="n">
        <v>149</v>
      </c>
      <c r="O26" s="1" t="n">
        <v>8</v>
      </c>
      <c r="P26" s="1" t="n">
        <v>0</v>
      </c>
      <c r="Q26" s="1" t="n">
        <v>8</v>
      </c>
      <c r="R26" s="1" t="n">
        <v>11</v>
      </c>
      <c r="S26" s="1" t="n">
        <v>44</v>
      </c>
      <c r="T26" s="1" t="n">
        <v>2</v>
      </c>
      <c r="U26" s="1" t="n">
        <v>2</v>
      </c>
      <c r="V26" s="1" t="n">
        <v>31</v>
      </c>
      <c r="W26" s="1" t="n">
        <v>16</v>
      </c>
      <c r="X26" s="1" t="n">
        <v>46</v>
      </c>
    </row>
    <row r="27" customFormat="false" ht="12.8" hidden="false" customHeight="false" outlineLevel="0" collapsed="false">
      <c r="A27" s="3" t="n">
        <v>44003</v>
      </c>
      <c r="B27" s="1" t="n">
        <v>245</v>
      </c>
      <c r="C27" s="1" t="n">
        <v>50</v>
      </c>
      <c r="D27" s="1" t="n">
        <v>9</v>
      </c>
      <c r="E27" s="1" t="n">
        <v>20</v>
      </c>
      <c r="F27" s="1" t="n">
        <v>2</v>
      </c>
      <c r="G27" s="1" t="n">
        <v>6</v>
      </c>
      <c r="H27" s="1" t="n">
        <v>9</v>
      </c>
      <c r="I27" s="1" t="n">
        <v>50</v>
      </c>
      <c r="J27" s="1" t="n">
        <v>11</v>
      </c>
      <c r="K27" s="1" t="n">
        <v>3</v>
      </c>
      <c r="L27" s="1" t="n">
        <v>3</v>
      </c>
      <c r="M27" s="1" t="n">
        <v>59</v>
      </c>
      <c r="N27" s="1" t="n">
        <v>123</v>
      </c>
      <c r="O27" s="1" t="n">
        <v>19</v>
      </c>
      <c r="P27" s="1" t="n">
        <v>0</v>
      </c>
      <c r="Q27" s="1" t="n">
        <v>6</v>
      </c>
      <c r="R27" s="1" t="n">
        <v>6</v>
      </c>
      <c r="S27" s="1" t="n">
        <v>25</v>
      </c>
      <c r="T27" s="1" t="n">
        <v>8</v>
      </c>
      <c r="U27" s="1" t="n">
        <v>6</v>
      </c>
      <c r="V27" s="1" t="n">
        <v>31</v>
      </c>
      <c r="W27" s="1" t="n">
        <v>40</v>
      </c>
      <c r="X27" s="1" t="n">
        <v>21</v>
      </c>
    </row>
    <row r="28" customFormat="false" ht="12.8" hidden="false" customHeight="false" outlineLevel="0" collapsed="false">
      <c r="A28" s="3" t="n">
        <v>44004</v>
      </c>
      <c r="B28" s="1" t="n">
        <v>230</v>
      </c>
      <c r="C28" s="1" t="n">
        <v>53</v>
      </c>
      <c r="D28" s="1" t="n">
        <v>9</v>
      </c>
      <c r="E28" s="1" t="n">
        <v>2</v>
      </c>
      <c r="F28" s="1" t="n">
        <v>3</v>
      </c>
      <c r="G28" s="1" t="n">
        <v>1</v>
      </c>
      <c r="H28" s="1" t="n">
        <v>58</v>
      </c>
      <c r="I28" s="1" t="n">
        <v>19</v>
      </c>
      <c r="J28" s="1" t="n">
        <v>13</v>
      </c>
      <c r="K28" s="1" t="n">
        <v>4</v>
      </c>
      <c r="L28" s="1" t="n">
        <v>2</v>
      </c>
      <c r="M28" s="1" t="n">
        <v>58</v>
      </c>
      <c r="N28" s="1" t="n">
        <v>5</v>
      </c>
      <c r="O28" s="1" t="n">
        <v>2</v>
      </c>
      <c r="P28" s="1" t="n">
        <v>3</v>
      </c>
      <c r="Q28" s="1" t="n">
        <v>3</v>
      </c>
      <c r="R28" s="1" t="n">
        <v>5</v>
      </c>
      <c r="S28" s="1" t="n">
        <v>37</v>
      </c>
      <c r="T28" s="1" t="n">
        <v>8</v>
      </c>
      <c r="U28" s="1" t="n">
        <v>4</v>
      </c>
      <c r="V28" s="1" t="n">
        <v>5</v>
      </c>
      <c r="W28" s="1" t="n">
        <v>2</v>
      </c>
      <c r="X28" s="1" t="n">
        <v>127</v>
      </c>
    </row>
    <row r="29" customFormat="false" ht="12.8" hidden="false" customHeight="false" outlineLevel="0" collapsed="false">
      <c r="A29" s="3" t="n">
        <v>44005</v>
      </c>
      <c r="B29" s="1" t="n">
        <v>317</v>
      </c>
      <c r="C29" s="1" t="n">
        <v>0</v>
      </c>
      <c r="D29" s="1" t="n">
        <v>3</v>
      </c>
      <c r="E29" s="1" t="n">
        <v>0</v>
      </c>
      <c r="F29" s="1" t="n">
        <v>0</v>
      </c>
      <c r="G29" s="1" t="n">
        <v>2</v>
      </c>
      <c r="H29" s="1" t="n">
        <v>33</v>
      </c>
      <c r="I29" s="1" t="n">
        <v>0</v>
      </c>
      <c r="J29" s="1" t="n">
        <v>3</v>
      </c>
      <c r="K29" s="1" t="n">
        <v>0</v>
      </c>
      <c r="L29" s="1" t="n">
        <v>1</v>
      </c>
      <c r="M29" s="1" t="n">
        <v>2</v>
      </c>
      <c r="N29" s="1" t="n">
        <v>2</v>
      </c>
      <c r="O29" s="1" t="n">
        <v>2</v>
      </c>
      <c r="P29" s="1" t="n">
        <v>0</v>
      </c>
      <c r="Q29" s="1" t="n">
        <v>0</v>
      </c>
      <c r="R29" s="1" t="n">
        <v>0</v>
      </c>
      <c r="S29" s="1" t="n">
        <v>1</v>
      </c>
      <c r="T29" s="1" t="n">
        <v>1</v>
      </c>
      <c r="U29" s="1" t="n">
        <v>0</v>
      </c>
      <c r="V29" s="1" t="n">
        <v>2</v>
      </c>
      <c r="W29" s="1" t="n">
        <v>2</v>
      </c>
      <c r="X29" s="1" t="n">
        <v>12</v>
      </c>
    </row>
    <row r="30" customFormat="false" ht="12.8" hidden="false" customHeight="false" outlineLevel="0" collapsed="false">
      <c r="A30" s="3" t="n">
        <v>44006</v>
      </c>
      <c r="B30" s="1" t="n">
        <v>344</v>
      </c>
      <c r="C30" s="1" t="n">
        <v>0</v>
      </c>
      <c r="D30" s="1" t="n">
        <v>12</v>
      </c>
      <c r="E30" s="1" t="n">
        <v>12</v>
      </c>
      <c r="F30" s="1" t="n">
        <v>0</v>
      </c>
      <c r="G30" s="1" t="n">
        <v>6</v>
      </c>
      <c r="H30" s="1" t="n">
        <v>70</v>
      </c>
      <c r="I30" s="1" t="n">
        <v>17</v>
      </c>
      <c r="J30" s="1" t="n">
        <v>6</v>
      </c>
      <c r="K30" s="1" t="n">
        <v>6</v>
      </c>
      <c r="L30" s="1" t="n">
        <v>13</v>
      </c>
      <c r="M30" s="1" t="n">
        <v>23</v>
      </c>
      <c r="N30" s="1" t="n">
        <v>135</v>
      </c>
      <c r="O30" s="1" t="n">
        <v>3</v>
      </c>
      <c r="P30" s="1" t="n">
        <v>74</v>
      </c>
      <c r="Q30" s="1" t="n">
        <v>0</v>
      </c>
      <c r="R30" s="1" t="n">
        <v>6</v>
      </c>
      <c r="S30" s="1" t="n">
        <v>53</v>
      </c>
      <c r="T30" s="1" t="n">
        <v>8</v>
      </c>
      <c r="U30" s="1" t="n">
        <v>4</v>
      </c>
      <c r="V30" s="1" t="n">
        <v>0</v>
      </c>
      <c r="W30" s="1" t="n">
        <v>4</v>
      </c>
      <c r="X30" s="1" t="n">
        <v>9</v>
      </c>
    </row>
    <row r="31" customFormat="false" ht="12.8" hidden="false" customHeight="false" outlineLevel="0" collapsed="false">
      <c r="A31" s="3" t="n">
        <v>44007</v>
      </c>
      <c r="B31" s="1" t="n">
        <v>573</v>
      </c>
      <c r="C31" s="1" t="n">
        <v>17</v>
      </c>
      <c r="D31" s="1" t="n">
        <v>70</v>
      </c>
      <c r="E31" s="1" t="n">
        <v>7</v>
      </c>
      <c r="F31" s="1" t="n">
        <v>1</v>
      </c>
      <c r="G31" s="1" t="n">
        <v>3</v>
      </c>
      <c r="H31" s="1" t="n">
        <v>38</v>
      </c>
      <c r="I31" s="1" t="n">
        <v>70</v>
      </c>
      <c r="J31" s="1" t="n">
        <v>10</v>
      </c>
      <c r="K31" s="1" t="n">
        <v>11</v>
      </c>
      <c r="L31" s="1" t="n">
        <v>13</v>
      </c>
      <c r="M31" s="1" t="n">
        <v>80</v>
      </c>
      <c r="N31" s="1" t="n">
        <v>46</v>
      </c>
      <c r="O31" s="1" t="n">
        <v>11</v>
      </c>
      <c r="P31" s="1" t="n">
        <v>1</v>
      </c>
      <c r="Q31" s="1" t="n">
        <v>6</v>
      </c>
      <c r="R31" s="1" t="n">
        <v>1</v>
      </c>
      <c r="S31" s="1" t="n">
        <v>27</v>
      </c>
      <c r="T31" s="1" t="n">
        <v>18</v>
      </c>
      <c r="U31" s="1" t="n">
        <v>9</v>
      </c>
      <c r="V31" s="1" t="n">
        <v>13</v>
      </c>
      <c r="W31" s="1" t="n">
        <v>15</v>
      </c>
      <c r="X31" s="1" t="n">
        <v>50</v>
      </c>
    </row>
    <row r="32" customFormat="false" ht="12.8" hidden="false" customHeight="false" outlineLevel="0" collapsed="false">
      <c r="A32" s="3" t="n">
        <v>44008</v>
      </c>
      <c r="B32" s="1" t="n">
        <v>507</v>
      </c>
      <c r="C32" s="1" t="n">
        <v>62</v>
      </c>
      <c r="D32" s="1" t="n">
        <v>12</v>
      </c>
      <c r="E32" s="1" t="n">
        <v>5</v>
      </c>
      <c r="F32" s="1" t="n">
        <v>4</v>
      </c>
      <c r="G32" s="1" t="n">
        <v>14</v>
      </c>
      <c r="H32" s="1" t="n">
        <v>44</v>
      </c>
      <c r="I32" s="1" t="n">
        <v>26</v>
      </c>
      <c r="J32" s="1" t="n">
        <v>17</v>
      </c>
      <c r="K32" s="1" t="n">
        <v>18</v>
      </c>
      <c r="L32" s="1" t="n">
        <v>87</v>
      </c>
      <c r="M32" s="1" t="n">
        <v>8</v>
      </c>
      <c r="N32" s="1" t="n">
        <v>17</v>
      </c>
      <c r="O32" s="1" t="n">
        <v>42</v>
      </c>
      <c r="P32" s="1" t="n">
        <v>2</v>
      </c>
      <c r="Q32" s="1" t="n">
        <v>3</v>
      </c>
      <c r="R32" s="1" t="n">
        <v>70</v>
      </c>
      <c r="S32" s="1" t="n">
        <v>11</v>
      </c>
      <c r="T32" s="1" t="n">
        <v>80</v>
      </c>
      <c r="U32" s="1" t="n">
        <v>0</v>
      </c>
      <c r="V32" s="1" t="n">
        <v>9</v>
      </c>
      <c r="W32" s="1" t="n">
        <v>2</v>
      </c>
      <c r="X32" s="1" t="n">
        <v>33</v>
      </c>
    </row>
    <row r="33" customFormat="false" ht="12.8" hidden="false" customHeight="false" outlineLevel="0" collapsed="false">
      <c r="A33" s="3" t="n">
        <v>44009</v>
      </c>
      <c r="B33" s="1" t="n">
        <v>423</v>
      </c>
      <c r="C33" s="1" t="n">
        <v>44</v>
      </c>
      <c r="D33" s="1" t="n">
        <v>75</v>
      </c>
      <c r="E33" s="1" t="n">
        <v>16</v>
      </c>
      <c r="F33" s="1" t="n">
        <v>40</v>
      </c>
      <c r="G33" s="1" t="n">
        <v>3</v>
      </c>
      <c r="H33" s="1" t="n">
        <v>27</v>
      </c>
      <c r="I33" s="1" t="n">
        <v>8</v>
      </c>
      <c r="J33" s="1" t="n">
        <v>5</v>
      </c>
      <c r="K33" s="1" t="n">
        <v>29</v>
      </c>
      <c r="L33" s="1" t="n">
        <v>103</v>
      </c>
      <c r="M33" s="1" t="n">
        <v>43</v>
      </c>
      <c r="N33" s="1" t="n">
        <v>40</v>
      </c>
      <c r="O33" s="1" t="n">
        <v>138</v>
      </c>
      <c r="P33" s="1" t="n">
        <v>4</v>
      </c>
      <c r="Q33" s="1" t="n">
        <v>10</v>
      </c>
      <c r="R33" s="1" t="n">
        <v>34</v>
      </c>
      <c r="S33" s="1" t="n">
        <v>29</v>
      </c>
      <c r="T33" s="1" t="n">
        <v>237</v>
      </c>
      <c r="U33" s="1" t="n">
        <v>0</v>
      </c>
      <c r="V33" s="1" t="n">
        <v>6</v>
      </c>
      <c r="W33" s="1" t="n">
        <v>23</v>
      </c>
      <c r="X33" s="1" t="n">
        <v>33</v>
      </c>
    </row>
    <row r="34" customFormat="false" ht="12.8" hidden="false" customHeight="false" outlineLevel="0" collapsed="false">
      <c r="A34" s="3" t="n">
        <v>44010</v>
      </c>
      <c r="B34" s="1" t="n">
        <v>66</v>
      </c>
      <c r="C34" s="1" t="n">
        <v>12</v>
      </c>
      <c r="D34" s="1" t="n">
        <v>24</v>
      </c>
      <c r="E34" s="1" t="n">
        <v>15</v>
      </c>
      <c r="F34" s="1" t="n">
        <v>4</v>
      </c>
      <c r="G34" s="1" t="n">
        <v>1</v>
      </c>
      <c r="H34" s="1" t="n">
        <v>150</v>
      </c>
      <c r="I34" s="1" t="n">
        <v>6</v>
      </c>
      <c r="J34" s="1" t="n">
        <v>74</v>
      </c>
      <c r="K34" s="1" t="n">
        <v>19</v>
      </c>
      <c r="L34" s="1" t="n">
        <v>175</v>
      </c>
      <c r="M34" s="1" t="n">
        <v>30</v>
      </c>
      <c r="N34" s="1" t="n">
        <v>36</v>
      </c>
      <c r="O34" s="1" t="n">
        <v>149</v>
      </c>
      <c r="P34" s="1" t="n">
        <v>4</v>
      </c>
      <c r="Q34" s="1" t="n">
        <v>4</v>
      </c>
      <c r="R34" s="1" t="n">
        <v>28</v>
      </c>
      <c r="S34" s="1" t="n">
        <v>8</v>
      </c>
      <c r="T34" s="1" t="n">
        <v>19</v>
      </c>
      <c r="U34" s="1" t="n">
        <v>0</v>
      </c>
      <c r="V34" s="1" t="n">
        <v>6</v>
      </c>
      <c r="W34" s="1" t="n">
        <v>8</v>
      </c>
      <c r="X34" s="1" t="n">
        <v>39</v>
      </c>
    </row>
    <row r="35" customFormat="false" ht="12.8" hidden="false" customHeight="false" outlineLevel="0" collapsed="false">
      <c r="A35" s="3" t="n">
        <v>44011</v>
      </c>
      <c r="B35" s="1" t="n">
        <v>442</v>
      </c>
      <c r="C35" s="1" t="n">
        <v>24</v>
      </c>
      <c r="D35" s="1" t="n">
        <v>149</v>
      </c>
      <c r="E35" s="1" t="n">
        <v>105</v>
      </c>
      <c r="F35" s="1" t="n">
        <v>12</v>
      </c>
      <c r="G35" s="1" t="n">
        <v>19</v>
      </c>
      <c r="H35" s="1" t="n">
        <v>17</v>
      </c>
      <c r="I35" s="1" t="n">
        <v>194</v>
      </c>
      <c r="J35" s="1" t="n">
        <v>22</v>
      </c>
      <c r="K35" s="1" t="n">
        <v>16</v>
      </c>
      <c r="L35" s="1" t="n">
        <v>2</v>
      </c>
      <c r="M35" s="1" t="n">
        <v>93</v>
      </c>
      <c r="N35" s="1" t="n">
        <v>50</v>
      </c>
      <c r="O35" s="1" t="n">
        <v>10</v>
      </c>
      <c r="P35" s="1" t="n">
        <v>0</v>
      </c>
      <c r="Q35" s="1" t="n">
        <v>3</v>
      </c>
      <c r="R35" s="1" t="n">
        <v>14</v>
      </c>
      <c r="S35" s="1" t="n">
        <v>37</v>
      </c>
      <c r="T35" s="1" t="n">
        <v>2</v>
      </c>
      <c r="U35" s="1" t="n">
        <v>1</v>
      </c>
      <c r="V35" s="1" t="n">
        <v>89</v>
      </c>
      <c r="W35" s="1" t="n">
        <v>9</v>
      </c>
      <c r="X35" s="1" t="n">
        <v>96</v>
      </c>
    </row>
    <row r="36" customFormat="false" ht="12.8" hidden="false" customHeight="false" outlineLevel="0" collapsed="false">
      <c r="A36" s="3" t="n">
        <v>44012</v>
      </c>
      <c r="B36" s="1" t="n">
        <v>371</v>
      </c>
      <c r="C36" s="1" t="n">
        <v>42</v>
      </c>
      <c r="D36" s="1" t="n">
        <v>19</v>
      </c>
      <c r="E36" s="1" t="n">
        <v>1</v>
      </c>
      <c r="F36" s="1" t="n">
        <v>3</v>
      </c>
      <c r="G36" s="1" t="n">
        <v>0</v>
      </c>
      <c r="H36" s="1" t="n">
        <v>0</v>
      </c>
      <c r="I36" s="1" t="n">
        <v>91</v>
      </c>
      <c r="J36" s="1" t="n">
        <v>13</v>
      </c>
      <c r="K36" s="1" t="n">
        <v>27</v>
      </c>
      <c r="L36" s="1" t="n">
        <v>52</v>
      </c>
      <c r="M36" s="1" t="n">
        <v>149</v>
      </c>
      <c r="N36" s="1" t="n">
        <v>225</v>
      </c>
      <c r="O36" s="1" t="n">
        <v>19</v>
      </c>
      <c r="P36" s="1" t="n">
        <v>0</v>
      </c>
      <c r="Q36" s="1" t="n">
        <v>1</v>
      </c>
      <c r="R36" s="1" t="n">
        <v>56</v>
      </c>
      <c r="S36" s="1" t="n">
        <v>89</v>
      </c>
      <c r="T36" s="1" t="n">
        <v>23</v>
      </c>
      <c r="U36" s="1" t="n">
        <v>19</v>
      </c>
      <c r="V36" s="1" t="n">
        <v>74</v>
      </c>
      <c r="W36" s="1" t="n">
        <v>22</v>
      </c>
      <c r="X36" s="1" t="n">
        <v>136</v>
      </c>
    </row>
    <row r="37" customFormat="false" ht="12.8" hidden="false" customHeight="false" outlineLevel="0" collapsed="false">
      <c r="A37" s="3" t="n">
        <v>44013</v>
      </c>
      <c r="B37" s="1" t="n">
        <v>329</v>
      </c>
      <c r="C37" s="1" t="n">
        <v>57</v>
      </c>
      <c r="D37" s="1" t="n">
        <v>13</v>
      </c>
      <c r="E37" s="1" t="n">
        <v>39</v>
      </c>
      <c r="F37" s="1" t="n">
        <v>8</v>
      </c>
      <c r="G37" s="1" t="n">
        <v>8</v>
      </c>
      <c r="H37" s="1" t="n">
        <v>2</v>
      </c>
      <c r="I37" s="1" t="n">
        <v>81</v>
      </c>
      <c r="J37" s="1" t="n">
        <v>50</v>
      </c>
      <c r="K37" s="1" t="n">
        <v>37</v>
      </c>
      <c r="L37" s="1" t="n">
        <v>1</v>
      </c>
      <c r="M37" s="1" t="n">
        <v>3</v>
      </c>
      <c r="N37" s="1" t="n">
        <v>56</v>
      </c>
      <c r="O37" s="1" t="n">
        <v>46</v>
      </c>
      <c r="P37" s="1" t="n">
        <v>0</v>
      </c>
      <c r="Q37" s="1" t="n">
        <v>238</v>
      </c>
      <c r="R37" s="1" t="n">
        <v>18</v>
      </c>
      <c r="S37" s="1" t="n">
        <v>54</v>
      </c>
      <c r="T37" s="1" t="n">
        <v>0</v>
      </c>
      <c r="U37" s="1" t="n">
        <v>30</v>
      </c>
      <c r="V37" s="1" t="n">
        <v>13</v>
      </c>
      <c r="W37" s="1" t="n">
        <v>9</v>
      </c>
      <c r="X37" s="1" t="n">
        <v>40</v>
      </c>
    </row>
    <row r="38" customFormat="false" ht="12.8" hidden="false" customHeight="false" outlineLevel="0" collapsed="false">
      <c r="A38" s="3" t="n">
        <v>44014</v>
      </c>
      <c r="B38" s="1" t="n">
        <v>726</v>
      </c>
      <c r="C38" s="1" t="n">
        <v>52</v>
      </c>
      <c r="D38" s="1" t="n">
        <v>40</v>
      </c>
      <c r="E38" s="1" t="n">
        <v>70</v>
      </c>
      <c r="F38" s="1" t="n">
        <v>63</v>
      </c>
      <c r="G38" s="1" t="n">
        <v>34</v>
      </c>
      <c r="H38" s="1" t="n">
        <v>18</v>
      </c>
      <c r="I38" s="1" t="n">
        <v>170</v>
      </c>
      <c r="J38" s="1" t="n">
        <v>42</v>
      </c>
      <c r="K38" s="1" t="n">
        <v>47</v>
      </c>
      <c r="L38" s="1" t="n">
        <v>26</v>
      </c>
      <c r="M38" s="1" t="n">
        <v>15</v>
      </c>
      <c r="N38" s="1" t="n">
        <v>68</v>
      </c>
      <c r="O38" s="1" t="n">
        <v>172</v>
      </c>
      <c r="P38" s="1" t="n">
        <v>15</v>
      </c>
      <c r="Q38" s="1" t="n">
        <v>85</v>
      </c>
      <c r="R38" s="1" t="n">
        <v>85</v>
      </c>
      <c r="S38" s="1" t="n">
        <v>30</v>
      </c>
      <c r="T38" s="1" t="n">
        <v>72</v>
      </c>
      <c r="U38" s="1" t="n">
        <v>92</v>
      </c>
      <c r="V38" s="1" t="n">
        <v>7</v>
      </c>
      <c r="W38" s="1" t="n">
        <v>110</v>
      </c>
      <c r="X38" s="1" t="n">
        <v>226</v>
      </c>
    </row>
    <row r="39" customFormat="false" ht="12.8" hidden="false" customHeight="false" outlineLevel="0" collapsed="false">
      <c r="A39" s="3" t="n">
        <v>44015</v>
      </c>
      <c r="B39" s="1" t="n">
        <v>484</v>
      </c>
      <c r="C39" s="1" t="n">
        <v>52</v>
      </c>
      <c r="D39" s="1" t="n">
        <v>36</v>
      </c>
      <c r="E39" s="1" t="n">
        <v>187</v>
      </c>
      <c r="F39" s="1" t="n">
        <v>39</v>
      </c>
      <c r="G39" s="1" t="n">
        <v>46</v>
      </c>
      <c r="H39" s="1" t="n">
        <v>126</v>
      </c>
      <c r="I39" s="1" t="n">
        <v>175</v>
      </c>
      <c r="J39" s="1" t="n">
        <v>93</v>
      </c>
      <c r="K39" s="1" t="n">
        <v>34</v>
      </c>
      <c r="L39" s="1" t="n">
        <v>15</v>
      </c>
      <c r="M39" s="1" t="n">
        <v>331</v>
      </c>
      <c r="N39" s="1" t="n">
        <v>107</v>
      </c>
      <c r="O39" s="1" t="n">
        <v>116</v>
      </c>
      <c r="P39" s="1" t="n">
        <v>2</v>
      </c>
      <c r="Q39" s="1" t="n">
        <v>14</v>
      </c>
      <c r="R39" s="1" t="n">
        <v>19</v>
      </c>
      <c r="S39" s="1" t="n">
        <v>44</v>
      </c>
      <c r="T39" s="1" t="n">
        <v>36</v>
      </c>
      <c r="U39" s="1" t="n">
        <v>1</v>
      </c>
      <c r="V39" s="1" t="n">
        <v>9</v>
      </c>
      <c r="W39" s="1" t="n">
        <v>21</v>
      </c>
      <c r="X39" s="1" t="n">
        <v>181</v>
      </c>
    </row>
    <row r="40" customFormat="false" ht="12.8" hidden="false" customHeight="false" outlineLevel="0" collapsed="false">
      <c r="A40" s="3" t="n">
        <v>44016</v>
      </c>
      <c r="B40" s="1" t="n">
        <v>60</v>
      </c>
      <c r="C40" s="1" t="n">
        <v>93</v>
      </c>
      <c r="D40" s="1" t="n">
        <v>110</v>
      </c>
      <c r="E40" s="1" t="n">
        <v>152</v>
      </c>
      <c r="F40" s="1" t="n">
        <v>21</v>
      </c>
      <c r="G40" s="1" t="n">
        <v>60</v>
      </c>
      <c r="H40" s="1" t="n">
        <v>67</v>
      </c>
      <c r="I40" s="1" t="n">
        <v>95</v>
      </c>
      <c r="J40" s="1" t="n">
        <v>45</v>
      </c>
      <c r="K40" s="1" t="n">
        <v>12</v>
      </c>
      <c r="L40" s="1" t="n">
        <v>50</v>
      </c>
      <c r="M40" s="1" t="n">
        <v>132</v>
      </c>
      <c r="N40" s="1" t="n">
        <v>182</v>
      </c>
      <c r="O40" s="1" t="n">
        <v>94</v>
      </c>
      <c r="P40" s="1" t="n">
        <v>21</v>
      </c>
      <c r="Q40" s="1" t="n">
        <v>15</v>
      </c>
      <c r="R40" s="1" t="n">
        <v>58</v>
      </c>
      <c r="S40" s="1" t="n">
        <v>165</v>
      </c>
      <c r="T40" s="1" t="n">
        <v>120</v>
      </c>
      <c r="U40" s="1" t="n">
        <v>57</v>
      </c>
      <c r="V40" s="1" t="n">
        <v>94</v>
      </c>
      <c r="W40" s="1" t="n">
        <v>36</v>
      </c>
      <c r="X40" s="1" t="n">
        <v>212</v>
      </c>
    </row>
    <row r="41" customFormat="false" ht="12.8" hidden="false" customHeight="false" outlineLevel="0" collapsed="false">
      <c r="A41" s="3" t="n">
        <v>44017</v>
      </c>
      <c r="B41" s="1" t="n">
        <f aca="false">55+47</f>
        <v>102</v>
      </c>
      <c r="C41" s="1" t="n">
        <v>52</v>
      </c>
      <c r="D41" s="1" t="n">
        <v>40</v>
      </c>
      <c r="E41" s="1" t="n">
        <v>70</v>
      </c>
      <c r="F41" s="1" t="n">
        <v>63</v>
      </c>
      <c r="G41" s="1" t="n">
        <v>34</v>
      </c>
      <c r="H41" s="1" t="n">
        <v>18</v>
      </c>
      <c r="I41" s="1" t="n">
        <v>170</v>
      </c>
      <c r="J41" s="1" t="n">
        <v>42</v>
      </c>
      <c r="K41" s="1" t="n">
        <v>47</v>
      </c>
      <c r="L41" s="1" t="n">
        <v>26</v>
      </c>
      <c r="M41" s="1" t="n">
        <v>15</v>
      </c>
      <c r="N41" s="1" t="n">
        <v>68</v>
      </c>
      <c r="O41" s="1" t="n">
        <v>172</v>
      </c>
      <c r="P41" s="1" t="n">
        <v>15</v>
      </c>
      <c r="Q41" s="1" t="n">
        <v>85</v>
      </c>
      <c r="R41" s="1" t="n">
        <v>85</v>
      </c>
      <c r="S41" s="1" t="n">
        <v>30</v>
      </c>
      <c r="T41" s="1" t="n">
        <v>72</v>
      </c>
      <c r="U41" s="1" t="n">
        <v>92</v>
      </c>
      <c r="V41" s="1" t="n">
        <v>7</v>
      </c>
      <c r="W41" s="1" t="n">
        <v>110</v>
      </c>
      <c r="X41" s="1" t="n">
        <v>226</v>
      </c>
    </row>
    <row r="42" customFormat="false" ht="12.8" hidden="false" customHeight="false" outlineLevel="0" collapsed="false">
      <c r="A42" s="3" t="n">
        <v>44018</v>
      </c>
      <c r="B42" s="4" t="n">
        <v>144</v>
      </c>
      <c r="C42" s="1" t="n">
        <v>3</v>
      </c>
      <c r="D42" s="1" t="n">
        <v>2</v>
      </c>
      <c r="E42" s="1" t="n">
        <v>2</v>
      </c>
      <c r="F42" s="1" t="n">
        <v>0</v>
      </c>
      <c r="G42" s="1" t="n">
        <v>4</v>
      </c>
      <c r="H42" s="1" t="n">
        <v>26</v>
      </c>
      <c r="I42" s="1" t="n">
        <v>9</v>
      </c>
      <c r="J42" s="1" t="n">
        <v>3</v>
      </c>
      <c r="K42" s="1" t="n">
        <v>4</v>
      </c>
      <c r="L42" s="1" t="n">
        <v>15</v>
      </c>
      <c r="M42" s="1" t="n">
        <v>3</v>
      </c>
      <c r="N42" s="1" t="n">
        <v>5</v>
      </c>
      <c r="O42" s="1" t="n">
        <v>9</v>
      </c>
      <c r="P42" s="1" t="n">
        <v>8</v>
      </c>
      <c r="Q42" s="1" t="n">
        <v>1</v>
      </c>
      <c r="R42" s="1" t="n">
        <v>21</v>
      </c>
      <c r="S42" s="1" t="n">
        <v>5</v>
      </c>
      <c r="T42" s="1" t="n">
        <v>14</v>
      </c>
      <c r="U42" s="1" t="n">
        <v>0</v>
      </c>
      <c r="V42" s="1" t="n">
        <v>1</v>
      </c>
      <c r="W42" s="1" t="n">
        <v>2</v>
      </c>
      <c r="X42" s="1" t="n">
        <v>7</v>
      </c>
    </row>
    <row r="43" customFormat="false" ht="12.8" hidden="false" customHeight="false" outlineLevel="0" collapsed="false">
      <c r="A43" s="3" t="n">
        <v>44019</v>
      </c>
      <c r="B43" s="1" t="n">
        <v>254</v>
      </c>
      <c r="C43" s="1" t="n">
        <v>5</v>
      </c>
      <c r="D43" s="1" t="n">
        <v>8</v>
      </c>
      <c r="E43" s="1" t="n">
        <v>3</v>
      </c>
      <c r="F43" s="1" t="n">
        <v>3</v>
      </c>
      <c r="G43" s="1" t="n">
        <v>9</v>
      </c>
      <c r="H43" s="1" t="n">
        <v>55</v>
      </c>
      <c r="I43" s="1" t="n">
        <v>10</v>
      </c>
      <c r="J43" s="1" t="n">
        <v>1</v>
      </c>
      <c r="K43" s="1" t="n">
        <v>17</v>
      </c>
      <c r="L43" s="1" t="n">
        <v>35</v>
      </c>
      <c r="M43" s="1" t="n">
        <v>15</v>
      </c>
      <c r="N43" s="1" t="n">
        <v>4</v>
      </c>
      <c r="O43" s="1" t="n">
        <v>12</v>
      </c>
      <c r="P43" s="1" t="n">
        <v>3</v>
      </c>
      <c r="Q43" s="1" t="n">
        <v>5</v>
      </c>
      <c r="R43" s="1" t="n">
        <v>14</v>
      </c>
      <c r="S43" s="1" t="n">
        <v>9</v>
      </c>
      <c r="T43" s="1" t="n">
        <v>18</v>
      </c>
      <c r="U43" s="1" t="n">
        <v>0</v>
      </c>
      <c r="V43" s="1" t="n">
        <v>6</v>
      </c>
      <c r="W43" s="1" t="n">
        <v>13</v>
      </c>
      <c r="X43" s="1" t="n">
        <v>9</v>
      </c>
    </row>
    <row r="44" customFormat="false" ht="12.8" hidden="false" customHeight="false" outlineLevel="0" collapsed="false">
      <c r="A44" s="3" t="n">
        <v>44020</v>
      </c>
      <c r="B44" s="1" t="n">
        <v>104</v>
      </c>
      <c r="C44" s="1" t="n">
        <v>2</v>
      </c>
      <c r="D44" s="1" t="n">
        <v>1</v>
      </c>
      <c r="E44" s="1" t="n">
        <v>1</v>
      </c>
      <c r="F44" s="1" t="n">
        <v>1</v>
      </c>
      <c r="G44" s="1" t="n">
        <v>0</v>
      </c>
      <c r="H44" s="1" t="n">
        <v>16</v>
      </c>
      <c r="I44" s="1" t="n">
        <v>1</v>
      </c>
      <c r="J44" s="1" t="n">
        <v>1</v>
      </c>
      <c r="K44" s="1" t="n">
        <v>12</v>
      </c>
      <c r="L44" s="1" t="n">
        <v>12</v>
      </c>
      <c r="M44" s="1" t="n">
        <v>11</v>
      </c>
      <c r="N44" s="1" t="n">
        <v>3</v>
      </c>
      <c r="O44" s="1" t="n">
        <v>6</v>
      </c>
      <c r="P44" s="1" t="n">
        <v>1</v>
      </c>
      <c r="Q44" s="1" t="n">
        <v>0</v>
      </c>
      <c r="R44" s="1" t="n">
        <v>6</v>
      </c>
      <c r="S44" s="1" t="n">
        <v>3</v>
      </c>
      <c r="T44" s="1" t="n">
        <v>17</v>
      </c>
      <c r="U44" s="1" t="n">
        <v>0</v>
      </c>
      <c r="V44" s="1" t="n">
        <v>2</v>
      </c>
      <c r="W44" s="1" t="n">
        <v>5</v>
      </c>
      <c r="X44" s="1" t="n">
        <v>3</v>
      </c>
    </row>
    <row r="45" customFormat="false" ht="12.8" hidden="false" customHeight="false" outlineLevel="0" collapsed="false">
      <c r="A45" s="3" t="n">
        <v>44021</v>
      </c>
      <c r="B45" s="1" t="n">
        <v>265</v>
      </c>
      <c r="C45" s="1" t="n">
        <v>4</v>
      </c>
      <c r="D45" s="1" t="n">
        <v>10</v>
      </c>
      <c r="E45" s="1" t="n">
        <v>14</v>
      </c>
      <c r="F45" s="1" t="n">
        <v>2</v>
      </c>
      <c r="G45" s="1" t="n">
        <v>4</v>
      </c>
      <c r="H45" s="1" t="n">
        <v>61</v>
      </c>
      <c r="I45" s="1" t="n">
        <v>58</v>
      </c>
      <c r="J45" s="1" t="n">
        <v>3</v>
      </c>
      <c r="K45" s="1" t="n">
        <v>2</v>
      </c>
      <c r="L45" s="1" t="n">
        <v>5</v>
      </c>
      <c r="M45" s="1" t="n">
        <v>13</v>
      </c>
      <c r="N45" s="1" t="n">
        <v>25</v>
      </c>
      <c r="O45" s="1" t="n">
        <v>1</v>
      </c>
      <c r="P45" s="1" t="n">
        <v>0</v>
      </c>
      <c r="Q45" s="1" t="n">
        <v>0</v>
      </c>
      <c r="R45" s="1" t="n">
        <v>5</v>
      </c>
      <c r="S45" s="1" t="n">
        <v>10</v>
      </c>
      <c r="T45" s="1" t="n">
        <v>5</v>
      </c>
      <c r="U45" s="1" t="n">
        <v>1</v>
      </c>
      <c r="V45" s="1" t="n">
        <v>0</v>
      </c>
      <c r="W45" s="1" t="n">
        <v>3</v>
      </c>
      <c r="X45" s="1" t="n">
        <v>39</v>
      </c>
    </row>
    <row r="46" customFormat="false" ht="12.8" hidden="false" customHeight="false" outlineLevel="0" collapsed="false">
      <c r="A46" s="3" t="n">
        <v>44022</v>
      </c>
      <c r="B46" s="1" t="n">
        <v>259</v>
      </c>
      <c r="C46" s="1" t="n">
        <v>2</v>
      </c>
      <c r="D46" s="1" t="n">
        <v>4</v>
      </c>
      <c r="E46" s="1" t="n">
        <v>2</v>
      </c>
      <c r="F46" s="1" t="n">
        <v>0</v>
      </c>
      <c r="G46" s="1" t="n">
        <v>3</v>
      </c>
      <c r="H46" s="1" t="n">
        <v>5</v>
      </c>
      <c r="I46" s="1" t="n">
        <v>11</v>
      </c>
      <c r="J46" s="1" t="n">
        <v>12</v>
      </c>
      <c r="K46" s="1" t="n">
        <v>9</v>
      </c>
      <c r="L46" s="1" t="n">
        <v>34</v>
      </c>
      <c r="M46" s="1" t="n">
        <v>45</v>
      </c>
      <c r="N46" s="1" t="n">
        <v>31</v>
      </c>
      <c r="O46" s="1" t="n">
        <v>7</v>
      </c>
      <c r="P46" s="1" t="n">
        <v>3</v>
      </c>
      <c r="Q46" s="1" t="n">
        <v>1</v>
      </c>
      <c r="R46" s="1" t="n">
        <v>14</v>
      </c>
      <c r="S46" s="1" t="n">
        <v>37</v>
      </c>
      <c r="T46" s="1" t="n">
        <v>9</v>
      </c>
      <c r="U46" s="1" t="n">
        <v>2</v>
      </c>
      <c r="V46" s="1" t="n">
        <v>8</v>
      </c>
      <c r="W46" s="1" t="n">
        <v>8</v>
      </c>
      <c r="X46" s="1" t="n">
        <v>12</v>
      </c>
    </row>
    <row r="47" customFormat="false" ht="12.8" hidden="false" customHeight="false" outlineLevel="0" collapsed="false">
      <c r="A47" s="3" t="n">
        <v>44023</v>
      </c>
      <c r="B47" s="1" t="n">
        <v>594</v>
      </c>
      <c r="C47" s="1" t="n">
        <v>5</v>
      </c>
      <c r="D47" s="1" t="n">
        <v>4</v>
      </c>
      <c r="E47" s="1" t="n">
        <v>10</v>
      </c>
      <c r="F47" s="1" t="n">
        <v>6</v>
      </c>
      <c r="G47" s="1" t="n">
        <v>21</v>
      </c>
      <c r="H47" s="1" t="n">
        <v>19</v>
      </c>
      <c r="I47" s="1" t="n">
        <v>27</v>
      </c>
      <c r="J47" s="1" t="n">
        <v>65</v>
      </c>
      <c r="K47" s="1" t="n">
        <v>2</v>
      </c>
      <c r="L47" s="1" t="n">
        <v>15</v>
      </c>
      <c r="M47" s="1" t="n">
        <v>0</v>
      </c>
      <c r="N47" s="1" t="n">
        <v>22</v>
      </c>
      <c r="O47" s="1" t="n">
        <v>98</v>
      </c>
      <c r="P47" s="1" t="n">
        <v>1</v>
      </c>
      <c r="Q47" s="1" t="n">
        <v>95</v>
      </c>
      <c r="R47" s="1" t="n">
        <v>42</v>
      </c>
      <c r="S47" s="1" t="n">
        <v>23</v>
      </c>
      <c r="T47" s="1" t="n">
        <v>10</v>
      </c>
      <c r="U47" s="1" t="n">
        <v>26</v>
      </c>
      <c r="V47" s="1" t="n">
        <v>30</v>
      </c>
      <c r="W47" s="1" t="n">
        <v>9</v>
      </c>
      <c r="X47" s="1" t="n">
        <v>64</v>
      </c>
    </row>
    <row r="48" customFormat="false" ht="12.8" hidden="false" customHeight="false" outlineLevel="0" collapsed="false">
      <c r="A48" s="3" t="n">
        <v>44024</v>
      </c>
      <c r="B48" s="1" t="n">
        <v>225</v>
      </c>
      <c r="C48" s="1" t="n">
        <v>5</v>
      </c>
      <c r="D48" s="1" t="n">
        <v>1</v>
      </c>
      <c r="E48" s="1" t="n">
        <v>5</v>
      </c>
      <c r="F48" s="1" t="n">
        <v>4</v>
      </c>
      <c r="G48" s="1" t="n">
        <v>6</v>
      </c>
      <c r="H48" s="1" t="n">
        <v>5</v>
      </c>
      <c r="I48" s="1" t="n">
        <v>35</v>
      </c>
      <c r="J48" s="1" t="n">
        <v>16</v>
      </c>
      <c r="K48" s="1" t="n">
        <v>5</v>
      </c>
      <c r="L48" s="1" t="n">
        <v>13</v>
      </c>
      <c r="M48" s="1" t="n">
        <v>4</v>
      </c>
      <c r="N48" s="1" t="n">
        <v>0</v>
      </c>
      <c r="O48" s="1" t="n">
        <v>9</v>
      </c>
      <c r="P48" s="1" t="n">
        <v>1</v>
      </c>
      <c r="Q48" s="1" t="n">
        <v>26</v>
      </c>
      <c r="R48" s="1" t="n">
        <v>3</v>
      </c>
      <c r="S48" s="1" t="n">
        <v>53</v>
      </c>
      <c r="T48" s="1" t="n">
        <v>5</v>
      </c>
      <c r="U48" s="1" t="n">
        <v>4</v>
      </c>
      <c r="V48" s="1" t="n">
        <v>1</v>
      </c>
      <c r="W48" s="1" t="n">
        <v>1</v>
      </c>
      <c r="X48" s="1" t="n">
        <v>23</v>
      </c>
    </row>
    <row r="49" customFormat="false" ht="12.8" hidden="false" customHeight="false" outlineLevel="0" collapsed="false">
      <c r="A49" s="3" t="n">
        <v>44025</v>
      </c>
      <c r="B49" s="1" t="n">
        <v>113</v>
      </c>
      <c r="C49" s="1" t="n">
        <v>1</v>
      </c>
      <c r="D49" s="1" t="n">
        <v>1</v>
      </c>
      <c r="E49" s="1" t="n">
        <v>11</v>
      </c>
      <c r="F49" s="1" t="n">
        <v>13</v>
      </c>
      <c r="G49" s="1" t="n">
        <v>2</v>
      </c>
      <c r="H49" s="1" t="n">
        <v>13</v>
      </c>
      <c r="I49" s="1" t="n">
        <v>11</v>
      </c>
      <c r="J49" s="1" t="n">
        <v>6</v>
      </c>
      <c r="K49" s="1" t="n">
        <v>0</v>
      </c>
      <c r="L49" s="1" t="n">
        <v>3</v>
      </c>
      <c r="M49" s="1" t="n">
        <v>7</v>
      </c>
      <c r="N49" s="1" t="n">
        <v>14</v>
      </c>
      <c r="O49" s="1" t="n">
        <v>1</v>
      </c>
      <c r="P49" s="1" t="n">
        <v>1</v>
      </c>
      <c r="Q49" s="1" t="n">
        <v>3</v>
      </c>
      <c r="R49" s="1" t="n">
        <v>2</v>
      </c>
      <c r="S49" s="1" t="n">
        <v>5</v>
      </c>
      <c r="T49" s="1" t="n">
        <v>5</v>
      </c>
      <c r="U49" s="1" t="n">
        <v>1</v>
      </c>
      <c r="V49" s="1" t="n">
        <v>1</v>
      </c>
      <c r="W49" s="1" t="n">
        <v>4</v>
      </c>
      <c r="X49" s="1" t="n">
        <v>8</v>
      </c>
    </row>
    <row r="50" customFormat="false" ht="12.8" hidden="false" customHeight="false" outlineLevel="0" collapsed="false">
      <c r="A50" s="3" t="n">
        <v>44026</v>
      </c>
      <c r="B50" s="1" t="n">
        <v>338</v>
      </c>
      <c r="C50" s="1" t="n">
        <v>6</v>
      </c>
      <c r="D50" s="1" t="n">
        <v>5</v>
      </c>
      <c r="E50" s="1" t="n">
        <v>10</v>
      </c>
      <c r="F50" s="1" t="n">
        <v>9</v>
      </c>
      <c r="G50" s="1" t="n">
        <v>11</v>
      </c>
      <c r="H50" s="1" t="n">
        <v>9</v>
      </c>
      <c r="I50" s="1" t="n">
        <v>70</v>
      </c>
      <c r="J50" s="1" t="n">
        <v>6</v>
      </c>
      <c r="K50" s="1" t="n">
        <v>1</v>
      </c>
      <c r="L50" s="1" t="n">
        <v>14</v>
      </c>
      <c r="M50" s="1" t="n">
        <v>49</v>
      </c>
      <c r="N50" s="1" t="n">
        <v>45</v>
      </c>
      <c r="O50" s="1" t="n">
        <v>13</v>
      </c>
      <c r="P50" s="1" t="n">
        <v>2</v>
      </c>
      <c r="Q50" s="1" t="n">
        <v>2</v>
      </c>
      <c r="R50" s="1" t="n">
        <v>7</v>
      </c>
      <c r="S50" s="1" t="n">
        <v>15</v>
      </c>
      <c r="T50" s="1" t="n">
        <v>4</v>
      </c>
      <c r="U50" s="1" t="n">
        <v>7</v>
      </c>
      <c r="V50" s="1" t="n">
        <v>12</v>
      </c>
      <c r="W50" s="1" t="n">
        <v>19</v>
      </c>
      <c r="X50" s="1" t="n">
        <v>22</v>
      </c>
    </row>
    <row r="51" customFormat="false" ht="12.8" hidden="false" customHeight="false" outlineLevel="0" collapsed="false">
      <c r="A51" s="3" t="n">
        <v>44027</v>
      </c>
      <c r="B51" s="1" t="n">
        <v>185</v>
      </c>
      <c r="C51" s="1" t="n">
        <v>5</v>
      </c>
      <c r="D51" s="1" t="n">
        <v>1</v>
      </c>
      <c r="E51" s="1" t="n">
        <v>5</v>
      </c>
      <c r="F51" s="1" t="n">
        <v>4</v>
      </c>
      <c r="G51" s="1" t="n">
        <v>6</v>
      </c>
      <c r="H51" s="1" t="n">
        <v>5</v>
      </c>
      <c r="I51" s="1" t="n">
        <v>35</v>
      </c>
      <c r="J51" s="1" t="n">
        <v>16</v>
      </c>
      <c r="K51" s="1" t="n">
        <v>5</v>
      </c>
      <c r="L51" s="1" t="n">
        <v>13</v>
      </c>
      <c r="M51" s="1" t="n">
        <v>4</v>
      </c>
      <c r="N51" s="1" t="n">
        <v>0</v>
      </c>
      <c r="O51" s="1" t="n">
        <v>9</v>
      </c>
      <c r="P51" s="1" t="n">
        <v>1</v>
      </c>
      <c r="Q51" s="1" t="n">
        <v>26</v>
      </c>
      <c r="R51" s="1" t="n">
        <v>3</v>
      </c>
      <c r="S51" s="1" t="n">
        <v>53</v>
      </c>
      <c r="T51" s="1" t="n">
        <v>5</v>
      </c>
      <c r="U51" s="1" t="n">
        <v>4</v>
      </c>
      <c r="V51" s="1" t="n">
        <v>1</v>
      </c>
      <c r="W51" s="1" t="n">
        <v>1</v>
      </c>
      <c r="X51" s="1" t="n">
        <v>23</v>
      </c>
    </row>
    <row r="52" customFormat="false" ht="12.8" hidden="false" customHeight="false" outlineLevel="0" collapsed="false">
      <c r="A52" s="3" t="n">
        <v>44028</v>
      </c>
      <c r="B52" s="1" t="n">
        <v>204</v>
      </c>
      <c r="C52" s="1" t="n">
        <v>10</v>
      </c>
      <c r="D52" s="1" t="n">
        <v>3</v>
      </c>
      <c r="E52" s="1" t="n">
        <v>8</v>
      </c>
      <c r="F52" s="1" t="n">
        <v>1</v>
      </c>
      <c r="G52" s="1" t="n">
        <v>5</v>
      </c>
      <c r="H52" s="1" t="n">
        <v>13</v>
      </c>
      <c r="I52" s="1" t="n">
        <v>47</v>
      </c>
      <c r="J52" s="1" t="n">
        <v>4</v>
      </c>
      <c r="K52" s="1" t="n">
        <v>3</v>
      </c>
      <c r="L52" s="1" t="n">
        <v>7</v>
      </c>
      <c r="M52" s="1" t="n">
        <v>15</v>
      </c>
      <c r="N52" s="1" t="n">
        <v>26</v>
      </c>
      <c r="O52" s="1" t="n">
        <v>9</v>
      </c>
      <c r="P52" s="1" t="n">
        <v>0</v>
      </c>
      <c r="Q52" s="1" t="n">
        <v>0</v>
      </c>
      <c r="R52" s="1" t="n">
        <v>1</v>
      </c>
      <c r="S52" s="1" t="n">
        <v>5</v>
      </c>
      <c r="T52" s="1" t="n">
        <v>12</v>
      </c>
      <c r="U52" s="1" t="n">
        <v>3</v>
      </c>
      <c r="V52" s="1" t="n">
        <v>3</v>
      </c>
      <c r="W52" s="1" t="n">
        <v>6</v>
      </c>
      <c r="X52" s="1" t="n">
        <v>23</v>
      </c>
    </row>
    <row r="53" customFormat="false" ht="12.8" hidden="false" customHeight="false" outlineLevel="0" collapsed="false">
      <c r="A53" s="3" t="n">
        <v>44029</v>
      </c>
      <c r="B53" s="1" t="n">
        <v>402</v>
      </c>
      <c r="C53" s="1" t="n">
        <v>7</v>
      </c>
      <c r="D53" s="1" t="n">
        <v>11</v>
      </c>
      <c r="E53" s="1" t="n">
        <v>15</v>
      </c>
      <c r="F53" s="1" t="n">
        <v>5</v>
      </c>
      <c r="G53" s="1" t="n">
        <v>13</v>
      </c>
      <c r="H53" s="1" t="n">
        <v>12</v>
      </c>
      <c r="I53" s="1" t="n">
        <v>84</v>
      </c>
      <c r="J53" s="1" t="n">
        <v>12</v>
      </c>
      <c r="K53" s="1" t="n">
        <v>8</v>
      </c>
      <c r="L53" s="1" t="n">
        <v>17</v>
      </c>
      <c r="M53" s="1" t="n">
        <v>65</v>
      </c>
      <c r="N53" s="1" t="n">
        <v>35</v>
      </c>
      <c r="O53" s="1" t="n">
        <v>18</v>
      </c>
      <c r="P53" s="1" t="n">
        <v>0</v>
      </c>
      <c r="Q53" s="1" t="n">
        <v>8</v>
      </c>
      <c r="R53" s="1" t="n">
        <v>3</v>
      </c>
      <c r="S53" s="1" t="n">
        <v>23</v>
      </c>
      <c r="T53" s="1" t="n">
        <v>24</v>
      </c>
      <c r="U53" s="1" t="n">
        <v>2</v>
      </c>
      <c r="V53" s="1" t="n">
        <v>5</v>
      </c>
      <c r="W53" s="1" t="n">
        <v>19</v>
      </c>
      <c r="X53" s="1" t="n">
        <v>16</v>
      </c>
    </row>
    <row r="54" customFormat="false" ht="12.8" hidden="false" customHeight="false" outlineLevel="0" collapsed="false">
      <c r="A54" s="3" t="n">
        <v>44030</v>
      </c>
      <c r="B54" s="1" t="n">
        <v>610</v>
      </c>
      <c r="C54" s="1" t="n">
        <v>20</v>
      </c>
      <c r="D54" s="1" t="n">
        <v>10</v>
      </c>
      <c r="E54" s="1" t="n">
        <v>30</v>
      </c>
      <c r="F54" s="1" t="n">
        <v>10</v>
      </c>
      <c r="G54" s="1" t="n">
        <v>28</v>
      </c>
      <c r="H54" s="1" t="n">
        <v>41</v>
      </c>
      <c r="I54" s="1" t="n">
        <v>110</v>
      </c>
      <c r="J54" s="1" t="n">
        <v>24</v>
      </c>
      <c r="K54" s="1" t="n">
        <v>2</v>
      </c>
      <c r="L54" s="1" t="n">
        <v>25</v>
      </c>
      <c r="M54" s="1" t="n">
        <v>78</v>
      </c>
      <c r="N54" s="1" t="n">
        <v>87</v>
      </c>
      <c r="O54" s="1" t="n">
        <v>8</v>
      </c>
      <c r="P54" s="1" t="n">
        <v>1</v>
      </c>
      <c r="Q54" s="1" t="n">
        <v>8</v>
      </c>
      <c r="R54" s="1" t="n">
        <v>14</v>
      </c>
      <c r="S54" s="1" t="n">
        <v>43</v>
      </c>
      <c r="T54" s="1" t="n">
        <v>15</v>
      </c>
      <c r="U54" s="1" t="n">
        <v>5</v>
      </c>
      <c r="V54" s="1" t="n">
        <v>11</v>
      </c>
      <c r="W54" s="1" t="n">
        <v>29</v>
      </c>
      <c r="X54" s="1" t="n">
        <v>11</v>
      </c>
    </row>
    <row r="55" customFormat="false" ht="12.8" hidden="false" customHeight="false" outlineLevel="0" collapsed="false">
      <c r="A55" s="3" t="n">
        <v>44031</v>
      </c>
      <c r="B55" s="1" t="n">
        <v>243</v>
      </c>
      <c r="C55" s="1" t="n">
        <v>6</v>
      </c>
      <c r="D55" s="1" t="n">
        <v>3</v>
      </c>
      <c r="E55" s="1" t="n">
        <v>8</v>
      </c>
      <c r="F55" s="1" t="n">
        <v>10</v>
      </c>
      <c r="G55" s="1" t="n">
        <v>10</v>
      </c>
      <c r="H55" s="1" t="n">
        <v>27</v>
      </c>
      <c r="I55" s="1" t="n">
        <v>38</v>
      </c>
      <c r="J55" s="1" t="n">
        <v>12</v>
      </c>
      <c r="K55" s="1" t="n">
        <v>1</v>
      </c>
      <c r="L55" s="1" t="n">
        <v>8</v>
      </c>
      <c r="M55" s="1" t="n">
        <v>27</v>
      </c>
      <c r="N55" s="1" t="n">
        <v>34</v>
      </c>
      <c r="O55" s="1" t="n">
        <v>8</v>
      </c>
      <c r="P55" s="1" t="n">
        <v>0</v>
      </c>
      <c r="Q55" s="1" t="n">
        <v>5</v>
      </c>
      <c r="R55" s="1" t="n">
        <v>7</v>
      </c>
      <c r="S55" s="1" t="n">
        <v>15</v>
      </c>
      <c r="T55" s="1" t="n">
        <v>7</v>
      </c>
      <c r="U55" s="1" t="n">
        <v>1</v>
      </c>
      <c r="V55" s="1" t="n">
        <v>2</v>
      </c>
      <c r="W55" s="1" t="n">
        <v>6</v>
      </c>
      <c r="X55" s="1" t="n">
        <v>8</v>
      </c>
    </row>
    <row r="56" customFormat="false" ht="12.8" hidden="false" customHeight="false" outlineLevel="0" collapsed="false">
      <c r="A56" s="3" t="n">
        <v>44032</v>
      </c>
      <c r="B56" s="1" t="n">
        <v>263</v>
      </c>
      <c r="C56" s="1" t="n">
        <v>1</v>
      </c>
      <c r="D56" s="1" t="n">
        <v>5</v>
      </c>
      <c r="E56" s="1" t="n">
        <v>10</v>
      </c>
      <c r="F56" s="1" t="n">
        <v>6</v>
      </c>
      <c r="G56" s="1" t="n">
        <v>14</v>
      </c>
      <c r="H56" s="1" t="n">
        <v>27</v>
      </c>
      <c r="I56" s="1" t="n">
        <v>34</v>
      </c>
      <c r="J56" s="1" t="n">
        <v>9</v>
      </c>
      <c r="K56" s="1" t="n">
        <v>1</v>
      </c>
      <c r="L56" s="1" t="n">
        <v>18</v>
      </c>
      <c r="M56" s="1" t="n">
        <v>28</v>
      </c>
      <c r="N56" s="1" t="n">
        <v>29</v>
      </c>
      <c r="O56" s="1" t="n">
        <v>6</v>
      </c>
      <c r="P56" s="1" t="n">
        <v>0</v>
      </c>
      <c r="Q56" s="1" t="n">
        <v>6</v>
      </c>
      <c r="R56" s="1" t="n">
        <v>3</v>
      </c>
      <c r="S56" s="1" t="n">
        <v>13</v>
      </c>
      <c r="T56" s="1" t="n">
        <v>26</v>
      </c>
      <c r="U56" s="1" t="n">
        <v>1</v>
      </c>
      <c r="V56" s="1" t="n">
        <v>4</v>
      </c>
      <c r="W56" s="1" t="n">
        <v>5</v>
      </c>
      <c r="X56" s="1" t="n">
        <v>17</v>
      </c>
    </row>
    <row r="57" customFormat="false" ht="12.8" hidden="false" customHeight="false" outlineLevel="0" collapsed="false">
      <c r="A57" s="3" t="n">
        <v>44033</v>
      </c>
      <c r="B57" s="1" t="n">
        <v>528</v>
      </c>
      <c r="C57" s="1" t="n">
        <v>19</v>
      </c>
      <c r="D57" s="1" t="n">
        <v>10</v>
      </c>
      <c r="E57" s="1" t="n">
        <v>29</v>
      </c>
      <c r="F57" s="1" t="n">
        <v>6</v>
      </c>
      <c r="G57" s="1" t="n">
        <v>19</v>
      </c>
      <c r="H57" s="1" t="n">
        <v>64</v>
      </c>
      <c r="I57" s="1" t="n">
        <v>94</v>
      </c>
      <c r="J57" s="1" t="n">
        <v>18</v>
      </c>
      <c r="K57" s="1" t="n">
        <v>6</v>
      </c>
      <c r="L57" s="1" t="n">
        <v>14</v>
      </c>
      <c r="M57" s="1" t="n">
        <v>56</v>
      </c>
      <c r="N57" s="1" t="n">
        <v>41</v>
      </c>
      <c r="O57" s="1" t="n">
        <v>28</v>
      </c>
      <c r="P57" s="1" t="n">
        <v>2</v>
      </c>
      <c r="Q57" s="1" t="n">
        <v>9</v>
      </c>
      <c r="R57" s="1" t="n">
        <v>10</v>
      </c>
      <c r="S57" s="1" t="n">
        <v>50</v>
      </c>
      <c r="T57" s="1" t="n">
        <v>18</v>
      </c>
      <c r="U57" s="1" t="n">
        <v>2</v>
      </c>
      <c r="V57" s="1" t="n">
        <v>10</v>
      </c>
      <c r="W57" s="1" t="n">
        <v>8</v>
      </c>
      <c r="X57" s="1" t="n">
        <v>15</v>
      </c>
    </row>
    <row r="58" customFormat="false" ht="12.8" hidden="false" customHeight="false" outlineLevel="0" collapsed="false">
      <c r="A58" s="3" t="n">
        <v>44034</v>
      </c>
      <c r="B58" s="1" t="n">
        <v>325</v>
      </c>
      <c r="C58" s="1" t="n">
        <v>9</v>
      </c>
      <c r="D58" s="1" t="n">
        <v>4</v>
      </c>
      <c r="E58" s="1" t="n">
        <v>16</v>
      </c>
      <c r="F58" s="1" t="n">
        <v>12</v>
      </c>
      <c r="G58" s="1" t="n">
        <v>25</v>
      </c>
      <c r="H58" s="1" t="n">
        <v>12</v>
      </c>
      <c r="I58" s="1" t="n">
        <v>66</v>
      </c>
      <c r="J58" s="1" t="n">
        <v>12</v>
      </c>
      <c r="K58" s="1" t="n">
        <v>5</v>
      </c>
      <c r="L58" s="1" t="n">
        <v>12</v>
      </c>
      <c r="M58" s="1" t="n">
        <v>28</v>
      </c>
      <c r="N58" s="1" t="n">
        <v>34</v>
      </c>
      <c r="O58" s="1" t="n">
        <v>11</v>
      </c>
      <c r="P58" s="1" t="n">
        <v>0</v>
      </c>
      <c r="Q58" s="1" t="n">
        <v>0</v>
      </c>
      <c r="R58" s="1" t="n">
        <v>4</v>
      </c>
      <c r="S58" s="1" t="n">
        <v>10</v>
      </c>
      <c r="T58" s="1" t="n">
        <v>32</v>
      </c>
      <c r="U58" s="1" t="n">
        <v>9</v>
      </c>
      <c r="V58" s="1" t="n">
        <v>13</v>
      </c>
      <c r="W58" s="1" t="n">
        <v>4</v>
      </c>
      <c r="X58" s="1" t="n">
        <v>7</v>
      </c>
    </row>
    <row r="59" customFormat="false" ht="12.8" hidden="false" customHeight="false" outlineLevel="0" collapsed="false">
      <c r="A59" s="3" t="n">
        <v>44035</v>
      </c>
      <c r="B59" s="1" t="n">
        <v>568</v>
      </c>
      <c r="C59" s="1" t="n">
        <v>15</v>
      </c>
      <c r="D59" s="1" t="n">
        <v>9</v>
      </c>
      <c r="E59" s="1" t="n">
        <v>24</v>
      </c>
      <c r="F59" s="1" t="n">
        <v>18</v>
      </c>
      <c r="G59" s="1" t="n">
        <v>53</v>
      </c>
      <c r="H59" s="1" t="n">
        <v>37</v>
      </c>
      <c r="I59" s="1" t="n">
        <v>57</v>
      </c>
      <c r="J59" s="1" t="n">
        <v>17</v>
      </c>
      <c r="K59" s="1" t="n">
        <v>6</v>
      </c>
      <c r="L59" s="1" t="n">
        <v>19</v>
      </c>
      <c r="M59" s="1" t="n">
        <v>48</v>
      </c>
      <c r="N59" s="1" t="n">
        <v>54</v>
      </c>
      <c r="O59" s="1" t="n">
        <v>26</v>
      </c>
      <c r="P59" s="1" t="n">
        <v>1</v>
      </c>
      <c r="Q59" s="1" t="n">
        <v>6</v>
      </c>
      <c r="R59" s="1" t="n">
        <v>8</v>
      </c>
      <c r="S59" s="1" t="n">
        <v>33</v>
      </c>
      <c r="T59" s="1" t="n">
        <v>26</v>
      </c>
      <c r="U59" s="1" t="n">
        <v>3</v>
      </c>
      <c r="V59" s="1" t="n">
        <v>3</v>
      </c>
      <c r="W59" s="1" t="n">
        <v>24</v>
      </c>
      <c r="X59" s="1" t="n">
        <v>81</v>
      </c>
    </row>
    <row r="60" customFormat="false" ht="12.8" hidden="false" customHeight="false" outlineLevel="0" collapsed="false">
      <c r="A60" s="3"/>
    </row>
    <row r="61" customFormat="false" ht="12.8" hidden="false" customHeight="false" outlineLevel="0" collapsed="false">
      <c r="A61" s="3"/>
    </row>
    <row r="62" customFormat="false" ht="12.8" hidden="false" customHeight="false" outlineLevel="0" collapsed="false">
      <c r="A62" s="3"/>
    </row>
    <row r="63" customFormat="false" ht="12.8" hidden="false" customHeight="false" outlineLevel="0" collapsed="false">
      <c r="A63" s="3"/>
    </row>
    <row r="64" customFormat="false" ht="12.8" hidden="false" customHeight="false" outlineLevel="0" collapsed="false">
      <c r="A64" s="3"/>
    </row>
    <row r="65" customFormat="false" ht="12.8" hidden="false" customHeight="false" outlineLevel="0" collapsed="false">
      <c r="A65" s="3"/>
    </row>
    <row r="66" customFormat="false" ht="12.8" hidden="false" customHeight="false" outlineLevel="0" collapsed="false">
      <c r="A66" s="3"/>
    </row>
    <row r="67" customFormat="false" ht="12.8" hidden="false" customHeight="false" outlineLevel="0" collapsed="false">
      <c r="A67" s="3"/>
    </row>
    <row r="68" customFormat="false" ht="12.8" hidden="false" customHeight="false" outlineLevel="0" collapsed="false">
      <c r="A68" s="3"/>
    </row>
    <row r="69" customFormat="false" ht="12.8" hidden="false" customHeight="false" outlineLevel="0" collapsed="false">
      <c r="A69" s="3"/>
    </row>
    <row r="70" customFormat="false" ht="12.8" hidden="false" customHeight="false" outlineLevel="0" collapsed="false">
      <c r="A70" s="3"/>
    </row>
    <row r="71" customFormat="false" ht="12.8" hidden="false" customHeight="false" outlineLevel="0" collapsed="false">
      <c r="A71" s="3"/>
    </row>
    <row r="72" customFormat="false" ht="12.8" hidden="false" customHeight="false" outlineLevel="0" collapsed="false">
      <c r="A72" s="3"/>
    </row>
    <row r="73" customFormat="false" ht="12.8" hidden="false" customHeight="false" outlineLevel="0" collapsed="false">
      <c r="A73" s="3"/>
    </row>
    <row r="74" customFormat="false" ht="12.8" hidden="false" customHeight="false" outlineLevel="0" collapsed="false">
      <c r="A74" s="3"/>
    </row>
    <row r="75" customFormat="false" ht="12.8" hidden="false" customHeight="false" outlineLevel="0" collapsed="false">
      <c r="A75" s="3"/>
    </row>
    <row r="76" customFormat="false" ht="12.8" hidden="false" customHeight="false" outlineLevel="0" collapsed="false">
      <c r="A76" s="3"/>
    </row>
    <row r="77" customFormat="false" ht="12.8" hidden="false" customHeight="false" outlineLevel="0" collapsed="false">
      <c r="A77" s="3"/>
    </row>
    <row r="78" customFormat="false" ht="12.8" hidden="false" customHeight="false" outlineLevel="0" collapsed="false">
      <c r="A78" s="3"/>
    </row>
    <row r="79" customFormat="false" ht="12.8" hidden="false" customHeight="false" outlineLevel="0" collapsed="false">
      <c r="A79" s="3"/>
    </row>
    <row r="80" customFormat="false" ht="12.8" hidden="false" customHeight="false" outlineLevel="0" collapsed="false">
      <c r="A80" s="3"/>
    </row>
    <row r="81" customFormat="false" ht="12.8" hidden="false" customHeight="false" outlineLevel="0" collapsed="false">
      <c r="A81" s="3"/>
    </row>
    <row r="82" customFormat="false" ht="12.8" hidden="false" customHeight="false" outlineLevel="0" collapsed="false">
      <c r="A82" s="3"/>
    </row>
    <row r="83" customFormat="false" ht="12.8" hidden="false" customHeight="false" outlineLevel="0" collapsed="false">
      <c r="A83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83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C51" activeCellId="0" sqref="C51"/>
    </sheetView>
  </sheetViews>
  <sheetFormatPr defaultColWidth="11.82421875" defaultRowHeight="12.8" zeroHeight="false" outlineLevelRow="0" outlineLevelCol="0"/>
  <cols>
    <col collapsed="false" customWidth="true" hidden="false" outlineLevel="0" max="64" min="1" style="1" width="11.57"/>
    <col collapsed="false" customWidth="false" hidden="false" outlineLevel="0" max="1023" min="65" style="5" width="11.81"/>
    <col collapsed="false" customWidth="true" hidden="false" outlineLevel="0" max="1024" min="1024" style="5" width="11.52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n">
        <v>1</v>
      </c>
      <c r="D1" s="2" t="n">
        <v>3</v>
      </c>
      <c r="E1" s="2" t="n">
        <v>4</v>
      </c>
      <c r="F1" s="2" t="n">
        <v>5</v>
      </c>
      <c r="G1" s="2" t="n">
        <v>6</v>
      </c>
      <c r="H1" s="2" t="n">
        <v>7</v>
      </c>
      <c r="I1" s="2" t="n">
        <v>8</v>
      </c>
      <c r="J1" s="2" t="n">
        <v>10</v>
      </c>
      <c r="K1" s="2" t="n">
        <v>11</v>
      </c>
      <c r="L1" s="2" t="n">
        <v>12</v>
      </c>
      <c r="M1" s="2" t="s">
        <v>2</v>
      </c>
      <c r="N1" s="2" t="s">
        <v>3</v>
      </c>
      <c r="O1" s="2" t="s">
        <v>4</v>
      </c>
      <c r="P1" s="2" t="s">
        <v>5</v>
      </c>
      <c r="Q1" s="2" t="s">
        <v>6</v>
      </c>
      <c r="R1" s="2" t="s">
        <v>7</v>
      </c>
      <c r="S1" s="2" t="s">
        <v>8</v>
      </c>
      <c r="T1" s="2" t="s">
        <v>9</v>
      </c>
      <c r="U1" s="2" t="s">
        <v>10</v>
      </c>
      <c r="V1" s="2" t="s">
        <v>11</v>
      </c>
      <c r="W1" s="2" t="s">
        <v>12</v>
      </c>
      <c r="X1" s="2" t="s">
        <v>13</v>
      </c>
    </row>
    <row r="2" customFormat="false" ht="12.8" hidden="false" customHeight="false" outlineLevel="0" collapsed="false">
      <c r="A2" s="3" t="n">
        <v>44343</v>
      </c>
      <c r="B2" s="1" t="n">
        <f aca="false">SUM(C2:X2)</f>
        <v>44</v>
      </c>
      <c r="C2" s="1" t="n">
        <v>0</v>
      </c>
      <c r="D2" s="1" t="n">
        <v>2</v>
      </c>
      <c r="E2" s="1" t="n">
        <v>0</v>
      </c>
      <c r="F2" s="1" t="n">
        <v>0</v>
      </c>
      <c r="G2" s="1" t="n">
        <v>0</v>
      </c>
      <c r="H2" s="1" t="n">
        <v>0</v>
      </c>
      <c r="I2" s="1" t="n">
        <v>0</v>
      </c>
      <c r="J2" s="1" t="n">
        <v>0</v>
      </c>
      <c r="K2" s="1" t="n">
        <v>0</v>
      </c>
      <c r="L2" s="1" t="n">
        <v>2</v>
      </c>
      <c r="M2" s="1" t="n">
        <v>0</v>
      </c>
      <c r="N2" s="1" t="n">
        <v>2</v>
      </c>
      <c r="O2" s="1" t="n">
        <v>0</v>
      </c>
      <c r="P2" s="1" t="n">
        <v>0</v>
      </c>
      <c r="Q2" s="1" t="n">
        <v>0</v>
      </c>
      <c r="R2" s="1" t="n">
        <v>14</v>
      </c>
      <c r="S2" s="1" t="n">
        <v>1</v>
      </c>
      <c r="T2" s="1" t="n">
        <v>1</v>
      </c>
      <c r="U2" s="1" t="n">
        <v>2</v>
      </c>
      <c r="V2" s="1" t="n">
        <v>5</v>
      </c>
      <c r="W2" s="1" t="n">
        <v>9</v>
      </c>
      <c r="X2" s="1" t="n">
        <v>6</v>
      </c>
    </row>
    <row r="3" customFormat="false" ht="12.8" hidden="false" customHeight="false" outlineLevel="0" collapsed="false">
      <c r="A3" s="3" t="n">
        <v>44344</v>
      </c>
      <c r="B3" s="1" t="n">
        <f aca="false">SUM(C3:X3)</f>
        <v>49</v>
      </c>
      <c r="C3" s="1" t="n">
        <v>1</v>
      </c>
      <c r="D3" s="1" t="n">
        <v>0</v>
      </c>
      <c r="E3" s="1" t="n">
        <v>0</v>
      </c>
      <c r="F3" s="1" t="n">
        <v>1</v>
      </c>
      <c r="G3" s="1" t="n">
        <v>1</v>
      </c>
      <c r="H3" s="1" t="n">
        <v>0</v>
      </c>
      <c r="I3" s="1" t="n">
        <v>2</v>
      </c>
      <c r="J3" s="1" t="n">
        <v>0</v>
      </c>
      <c r="K3" s="1" t="n">
        <v>0</v>
      </c>
      <c r="L3" s="1" t="n">
        <v>11</v>
      </c>
      <c r="M3" s="1" t="n">
        <v>0</v>
      </c>
      <c r="N3" s="1" t="n">
        <v>1</v>
      </c>
      <c r="O3" s="1" t="n">
        <v>5</v>
      </c>
      <c r="P3" s="1" t="n">
        <v>0</v>
      </c>
      <c r="Q3" s="1" t="n">
        <v>0</v>
      </c>
      <c r="R3" s="1" t="n">
        <v>15</v>
      </c>
      <c r="S3" s="1" t="n">
        <v>3</v>
      </c>
      <c r="T3" s="1" t="n">
        <v>0</v>
      </c>
      <c r="U3" s="1" t="n">
        <v>1</v>
      </c>
      <c r="V3" s="1" t="n">
        <v>5</v>
      </c>
      <c r="W3" s="1" t="n">
        <v>1</v>
      </c>
      <c r="X3" s="1" t="n">
        <v>2</v>
      </c>
    </row>
    <row r="4" customFormat="false" ht="12.8" hidden="false" customHeight="false" outlineLevel="0" collapsed="false">
      <c r="A4" s="3" t="n">
        <v>44345</v>
      </c>
      <c r="B4" s="1" t="n">
        <f aca="false">SUM(C4:X4)</f>
        <v>48</v>
      </c>
      <c r="C4" s="1" t="n">
        <v>1</v>
      </c>
      <c r="D4" s="1" t="n">
        <v>2</v>
      </c>
      <c r="E4" s="1" t="n">
        <v>0</v>
      </c>
      <c r="F4" s="1" t="n">
        <v>0</v>
      </c>
      <c r="G4" s="1" t="n">
        <v>1</v>
      </c>
      <c r="H4" s="1" t="n">
        <v>4</v>
      </c>
      <c r="I4" s="1" t="n">
        <v>1</v>
      </c>
      <c r="J4" s="1" t="n">
        <v>1</v>
      </c>
      <c r="K4" s="1" t="n">
        <v>0</v>
      </c>
      <c r="L4" s="1" t="n">
        <v>4</v>
      </c>
      <c r="M4" s="1" t="n">
        <v>1</v>
      </c>
      <c r="N4" s="1" t="n">
        <v>2</v>
      </c>
      <c r="O4" s="1" t="n">
        <v>5</v>
      </c>
      <c r="P4" s="1" t="n">
        <v>0</v>
      </c>
      <c r="Q4" s="1" t="n">
        <v>0</v>
      </c>
      <c r="R4" s="1" t="n">
        <v>13</v>
      </c>
      <c r="S4" s="1" t="n">
        <v>0</v>
      </c>
      <c r="T4" s="1" t="n">
        <v>0</v>
      </c>
      <c r="U4" s="1" t="n">
        <v>1</v>
      </c>
      <c r="V4" s="1" t="n">
        <v>6</v>
      </c>
      <c r="W4" s="1" t="n">
        <v>3</v>
      </c>
      <c r="X4" s="1" t="n">
        <v>3</v>
      </c>
    </row>
    <row r="5" customFormat="false" ht="12.8" hidden="false" customHeight="false" outlineLevel="0" collapsed="false">
      <c r="A5" s="3" t="n">
        <v>44346</v>
      </c>
      <c r="B5" s="1" t="n">
        <f aca="false">SUM(C5:X5)</f>
        <v>56</v>
      </c>
      <c r="C5" s="1" t="n">
        <v>0</v>
      </c>
      <c r="D5" s="1" t="n">
        <v>0</v>
      </c>
      <c r="E5" s="1" t="n">
        <v>1</v>
      </c>
      <c r="F5" s="1" t="n">
        <v>0</v>
      </c>
      <c r="G5" s="1" t="n">
        <v>0</v>
      </c>
      <c r="H5" s="1" t="n">
        <v>0</v>
      </c>
      <c r="I5" s="1" t="n">
        <v>2</v>
      </c>
      <c r="J5" s="1" t="n">
        <v>0</v>
      </c>
      <c r="K5" s="1" t="n">
        <v>0</v>
      </c>
      <c r="L5" s="1" t="n">
        <v>2</v>
      </c>
      <c r="M5" s="1" t="n">
        <v>1</v>
      </c>
      <c r="N5" s="1" t="n">
        <v>7</v>
      </c>
      <c r="O5" s="1" t="n">
        <v>9</v>
      </c>
      <c r="P5" s="1" t="n">
        <v>0</v>
      </c>
      <c r="Q5" s="1" t="n">
        <v>3</v>
      </c>
      <c r="R5" s="1" t="n">
        <v>3</v>
      </c>
      <c r="S5" s="1" t="n">
        <v>0</v>
      </c>
      <c r="T5" s="1" t="n">
        <v>3</v>
      </c>
      <c r="U5" s="1" t="n">
        <v>4</v>
      </c>
      <c r="V5" s="1" t="n">
        <v>8</v>
      </c>
      <c r="W5" s="1" t="n">
        <v>6</v>
      </c>
      <c r="X5" s="1" t="n">
        <v>7</v>
      </c>
    </row>
    <row r="6" customFormat="false" ht="12.8" hidden="false" customHeight="false" outlineLevel="0" collapsed="false">
      <c r="A6" s="3" t="n">
        <v>44347</v>
      </c>
      <c r="B6" s="1" t="n">
        <f aca="false">SUM(C6:X6)</f>
        <v>26</v>
      </c>
      <c r="C6" s="1" t="n">
        <v>0</v>
      </c>
      <c r="D6" s="1" t="n">
        <v>1</v>
      </c>
      <c r="E6" s="1" t="n">
        <v>0</v>
      </c>
      <c r="F6" s="1" t="n">
        <v>0</v>
      </c>
      <c r="G6" s="1" t="n">
        <v>0</v>
      </c>
      <c r="H6" s="1" t="n">
        <v>1</v>
      </c>
      <c r="I6" s="1" t="n">
        <v>0</v>
      </c>
      <c r="J6" s="1" t="n">
        <v>0</v>
      </c>
      <c r="K6" s="1" t="n">
        <v>0</v>
      </c>
      <c r="L6" s="1" t="n">
        <v>1</v>
      </c>
      <c r="M6" s="1" t="n">
        <v>1</v>
      </c>
      <c r="N6" s="1" t="n">
        <v>4</v>
      </c>
      <c r="O6" s="1" t="n">
        <v>0</v>
      </c>
      <c r="P6" s="1" t="n">
        <v>0</v>
      </c>
      <c r="Q6" s="1" t="n">
        <v>0</v>
      </c>
      <c r="R6" s="1" t="n">
        <v>2</v>
      </c>
      <c r="S6" s="1" t="n">
        <v>1</v>
      </c>
      <c r="T6" s="1" t="n">
        <v>0</v>
      </c>
      <c r="U6" s="1" t="n">
        <v>2</v>
      </c>
      <c r="V6" s="1" t="n">
        <v>5</v>
      </c>
      <c r="W6" s="1" t="n">
        <v>1</v>
      </c>
      <c r="X6" s="1" t="n">
        <v>7</v>
      </c>
    </row>
    <row r="7" customFormat="false" ht="12.8" hidden="false" customHeight="false" outlineLevel="0" collapsed="false">
      <c r="A7" s="3" t="n">
        <v>44348</v>
      </c>
      <c r="B7" s="1" t="n">
        <f aca="false">SUM(C7:X7)</f>
        <v>37</v>
      </c>
      <c r="C7" s="1" t="n">
        <v>0</v>
      </c>
      <c r="D7" s="1" t="n">
        <v>0</v>
      </c>
      <c r="E7" s="1" t="n">
        <v>0</v>
      </c>
      <c r="F7" s="1" t="n">
        <v>0</v>
      </c>
      <c r="G7" s="1" t="n">
        <v>0</v>
      </c>
      <c r="H7" s="1" t="n">
        <v>2</v>
      </c>
      <c r="I7" s="1" t="n">
        <v>1</v>
      </c>
      <c r="J7" s="1" t="n">
        <v>0</v>
      </c>
      <c r="K7" s="1" t="n">
        <v>1</v>
      </c>
      <c r="L7" s="1" t="n">
        <v>3</v>
      </c>
      <c r="M7" s="1" t="n">
        <v>0</v>
      </c>
      <c r="N7" s="1" t="n">
        <v>0</v>
      </c>
      <c r="O7" s="1" t="n">
        <v>9</v>
      </c>
      <c r="P7" s="1" t="n">
        <v>0</v>
      </c>
      <c r="Q7" s="1" t="n">
        <v>0</v>
      </c>
      <c r="R7" s="1" t="n">
        <v>9</v>
      </c>
      <c r="S7" s="1" t="n">
        <v>3</v>
      </c>
      <c r="T7" s="1" t="n">
        <v>1</v>
      </c>
      <c r="U7" s="1" t="n">
        <v>0</v>
      </c>
      <c r="V7" s="1" t="n">
        <v>3</v>
      </c>
      <c r="W7" s="1" t="n">
        <v>1</v>
      </c>
      <c r="X7" s="1" t="n">
        <v>4</v>
      </c>
    </row>
    <row r="8" customFormat="false" ht="12.8" hidden="false" customHeight="false" outlineLevel="0" collapsed="false">
      <c r="A8" s="3" t="n">
        <v>44349</v>
      </c>
      <c r="B8" s="1" t="n">
        <f aca="false">SUM(C8:X8)</f>
        <v>38</v>
      </c>
      <c r="C8" s="1" t="n">
        <v>0</v>
      </c>
      <c r="D8" s="1" t="n">
        <v>0</v>
      </c>
      <c r="E8" s="1" t="n">
        <v>0</v>
      </c>
      <c r="F8" s="1" t="n">
        <v>1</v>
      </c>
      <c r="G8" s="1" t="n">
        <v>0</v>
      </c>
      <c r="H8" s="1" t="n">
        <v>1</v>
      </c>
      <c r="I8" s="1" t="n">
        <v>0</v>
      </c>
      <c r="J8" s="1" t="n">
        <v>0</v>
      </c>
      <c r="K8" s="1" t="n">
        <v>0</v>
      </c>
      <c r="L8" s="1" t="n">
        <v>3</v>
      </c>
      <c r="M8" s="1" t="n">
        <v>0</v>
      </c>
      <c r="N8" s="1" t="n">
        <v>5</v>
      </c>
      <c r="O8" s="1" t="n">
        <v>1</v>
      </c>
      <c r="P8" s="1" t="n">
        <v>0</v>
      </c>
      <c r="Q8" s="1" t="n">
        <v>0</v>
      </c>
      <c r="R8" s="1" t="n">
        <v>13</v>
      </c>
      <c r="S8" s="1" t="n">
        <v>1</v>
      </c>
      <c r="T8" s="1" t="n">
        <v>0</v>
      </c>
      <c r="U8" s="1" t="n">
        <v>2</v>
      </c>
      <c r="V8" s="1" t="n">
        <v>4</v>
      </c>
      <c r="W8" s="1" t="n">
        <v>4</v>
      </c>
      <c r="X8" s="1" t="n">
        <v>3</v>
      </c>
    </row>
    <row r="9" customFormat="false" ht="12.8" hidden="false" customHeight="false" outlineLevel="0" collapsed="false">
      <c r="A9" s="3" t="n">
        <v>44350</v>
      </c>
      <c r="B9" s="1" t="n">
        <f aca="false">SUM(C9:X9)</f>
        <v>26</v>
      </c>
      <c r="C9" s="1" t="n">
        <v>0</v>
      </c>
      <c r="D9" s="1" t="n">
        <v>0</v>
      </c>
      <c r="E9" s="1" t="n">
        <v>0</v>
      </c>
      <c r="F9" s="1" t="n">
        <v>0</v>
      </c>
      <c r="G9" s="1" t="n">
        <v>0</v>
      </c>
      <c r="H9" s="1" t="n">
        <v>1</v>
      </c>
      <c r="I9" s="1" t="n">
        <v>1</v>
      </c>
      <c r="J9" s="1" t="n">
        <v>0</v>
      </c>
      <c r="K9" s="1" t="n">
        <v>2</v>
      </c>
      <c r="L9" s="1" t="n">
        <v>2</v>
      </c>
      <c r="M9" s="1" t="n">
        <v>0</v>
      </c>
      <c r="N9" s="1" t="n">
        <v>3</v>
      </c>
      <c r="O9" s="1" t="n">
        <v>1</v>
      </c>
      <c r="P9" s="1" t="n">
        <v>0</v>
      </c>
      <c r="Q9" s="1" t="n">
        <v>0</v>
      </c>
      <c r="R9" s="1" t="n">
        <v>4</v>
      </c>
      <c r="S9" s="1" t="n">
        <v>0</v>
      </c>
      <c r="T9" s="1" t="n">
        <v>1</v>
      </c>
      <c r="U9" s="1" t="n">
        <v>0</v>
      </c>
      <c r="V9" s="1" t="n">
        <v>1</v>
      </c>
      <c r="W9" s="1" t="n">
        <v>5</v>
      </c>
      <c r="X9" s="1" t="n">
        <v>5</v>
      </c>
    </row>
    <row r="10" customFormat="false" ht="12.8" hidden="false" customHeight="false" outlineLevel="0" collapsed="false">
      <c r="A10" s="3" t="n">
        <v>44351</v>
      </c>
      <c r="B10" s="1" t="n">
        <f aca="false">SUM(C10:X10)</f>
        <v>47</v>
      </c>
      <c r="C10" s="1" t="n">
        <v>0</v>
      </c>
      <c r="D10" s="1" t="n">
        <v>0</v>
      </c>
      <c r="E10" s="1" t="n">
        <v>0</v>
      </c>
      <c r="F10" s="1" t="n">
        <v>0</v>
      </c>
      <c r="G10" s="1" t="n">
        <v>0</v>
      </c>
      <c r="H10" s="1" t="n">
        <v>0</v>
      </c>
      <c r="I10" s="1" t="n">
        <v>1</v>
      </c>
      <c r="J10" s="1" t="n">
        <v>1</v>
      </c>
      <c r="K10" s="1" t="n">
        <v>0</v>
      </c>
      <c r="L10" s="1" t="n">
        <v>9</v>
      </c>
      <c r="M10" s="1" t="n">
        <v>2</v>
      </c>
      <c r="N10" s="1" t="n">
        <v>2</v>
      </c>
      <c r="O10" s="1" t="n">
        <v>4</v>
      </c>
      <c r="P10" s="1" t="n">
        <v>0</v>
      </c>
      <c r="Q10" s="1" t="n">
        <v>0</v>
      </c>
      <c r="R10" s="1" t="n">
        <v>7</v>
      </c>
      <c r="S10" s="1" t="n">
        <v>0</v>
      </c>
      <c r="T10" s="1" t="n">
        <v>0</v>
      </c>
      <c r="U10" s="1" t="n">
        <v>0</v>
      </c>
      <c r="V10" s="1" t="n">
        <v>8</v>
      </c>
      <c r="W10" s="1" t="n">
        <v>2</v>
      </c>
      <c r="X10" s="1" t="n">
        <v>11</v>
      </c>
    </row>
    <row r="11" customFormat="false" ht="12.8" hidden="false" customHeight="false" outlineLevel="0" collapsed="false">
      <c r="A11" s="3" t="n">
        <v>44352</v>
      </c>
      <c r="B11" s="1" t="n">
        <f aca="false">SUM(C11:X11)</f>
        <v>42</v>
      </c>
      <c r="C11" s="1" t="n">
        <v>4</v>
      </c>
      <c r="D11" s="1" t="n">
        <v>0</v>
      </c>
      <c r="E11" s="1" t="n">
        <v>0</v>
      </c>
      <c r="F11" s="1" t="n">
        <v>0</v>
      </c>
      <c r="G11" s="1" t="n">
        <v>1</v>
      </c>
      <c r="H11" s="1" t="n">
        <v>0</v>
      </c>
      <c r="I11" s="1" t="n">
        <v>3</v>
      </c>
      <c r="J11" s="1" t="n">
        <v>0</v>
      </c>
      <c r="K11" s="1" t="n">
        <v>1</v>
      </c>
      <c r="L11" s="1" t="n">
        <v>5</v>
      </c>
      <c r="M11" s="1" t="n">
        <v>1</v>
      </c>
      <c r="N11" s="1" t="n">
        <v>4</v>
      </c>
      <c r="O11" s="1" t="n">
        <v>4</v>
      </c>
      <c r="P11" s="1" t="n">
        <v>0</v>
      </c>
      <c r="Q11" s="1" t="n">
        <v>3</v>
      </c>
      <c r="R11" s="1" t="n">
        <v>1</v>
      </c>
      <c r="S11" s="1" t="n">
        <v>3</v>
      </c>
      <c r="T11" s="1" t="n">
        <v>0</v>
      </c>
      <c r="U11" s="1" t="n">
        <v>1</v>
      </c>
      <c r="V11" s="1" t="n">
        <v>2</v>
      </c>
      <c r="W11" s="1" t="n">
        <v>2</v>
      </c>
      <c r="X11" s="1" t="n">
        <v>7</v>
      </c>
    </row>
    <row r="12" customFormat="false" ht="12.8" hidden="false" customHeight="false" outlineLevel="0" collapsed="false">
      <c r="A12" s="3" t="n">
        <v>44353</v>
      </c>
      <c r="B12" s="1" t="n">
        <f aca="false">SUM(C12:X12)</f>
        <v>46</v>
      </c>
      <c r="C12" s="1" t="n">
        <v>2</v>
      </c>
      <c r="D12" s="1" t="n">
        <v>0</v>
      </c>
      <c r="E12" s="1" t="n">
        <v>0</v>
      </c>
      <c r="F12" s="1" t="n">
        <v>0</v>
      </c>
      <c r="G12" s="1" t="n">
        <v>1</v>
      </c>
      <c r="H12" s="1" t="n">
        <v>0</v>
      </c>
      <c r="I12" s="1" t="n">
        <v>2</v>
      </c>
      <c r="J12" s="1" t="n">
        <v>0</v>
      </c>
      <c r="K12" s="1" t="n">
        <v>0</v>
      </c>
      <c r="L12" s="1" t="n">
        <v>3</v>
      </c>
      <c r="M12" s="1" t="n">
        <v>3</v>
      </c>
      <c r="N12" s="1" t="n">
        <v>5</v>
      </c>
      <c r="O12" s="1" t="n">
        <v>13</v>
      </c>
      <c r="P12" s="1" t="n">
        <v>0</v>
      </c>
      <c r="Q12" s="1" t="n">
        <v>0</v>
      </c>
      <c r="R12" s="1" t="n">
        <v>4</v>
      </c>
      <c r="S12" s="1" t="n">
        <v>2</v>
      </c>
      <c r="T12" s="1" t="n">
        <v>0</v>
      </c>
      <c r="U12" s="1" t="n">
        <v>2</v>
      </c>
      <c r="V12" s="1" t="n">
        <v>2</v>
      </c>
      <c r="W12" s="1" t="n">
        <v>1</v>
      </c>
      <c r="X12" s="1" t="n">
        <v>6</v>
      </c>
    </row>
    <row r="13" customFormat="false" ht="12.8" hidden="false" customHeight="false" outlineLevel="0" collapsed="false">
      <c r="A13" s="3" t="n">
        <v>44354</v>
      </c>
      <c r="B13" s="1" t="n">
        <f aca="false">SUM(C13:X13)</f>
        <v>28</v>
      </c>
      <c r="C13" s="1" t="n">
        <v>0</v>
      </c>
      <c r="D13" s="1" t="n">
        <v>1</v>
      </c>
      <c r="E13" s="1" t="n">
        <v>0</v>
      </c>
      <c r="F13" s="1" t="n">
        <v>1</v>
      </c>
      <c r="G13" s="1" t="n">
        <v>0</v>
      </c>
      <c r="H13" s="1" t="n">
        <v>1</v>
      </c>
      <c r="I13" s="1" t="n">
        <v>3</v>
      </c>
      <c r="J13" s="1" t="n">
        <v>0</v>
      </c>
      <c r="K13" s="1" t="n">
        <v>0</v>
      </c>
      <c r="L13" s="1" t="n">
        <v>4</v>
      </c>
      <c r="M13" s="1" t="n">
        <v>1</v>
      </c>
      <c r="N13" s="1" t="n">
        <v>4</v>
      </c>
      <c r="O13" s="1" t="n">
        <v>2</v>
      </c>
      <c r="P13" s="1" t="n">
        <v>0</v>
      </c>
      <c r="Q13" s="1" t="n">
        <v>0</v>
      </c>
      <c r="R13" s="1" t="n">
        <v>3</v>
      </c>
      <c r="S13" s="1" t="n">
        <v>2</v>
      </c>
      <c r="T13" s="1" t="n">
        <v>0</v>
      </c>
      <c r="U13" s="1" t="n">
        <v>2</v>
      </c>
      <c r="V13" s="1" t="n">
        <v>2</v>
      </c>
      <c r="W13" s="1" t="n">
        <v>1</v>
      </c>
      <c r="X13" s="1" t="n">
        <v>1</v>
      </c>
    </row>
    <row r="14" customFormat="false" ht="12.8" hidden="false" customHeight="false" outlineLevel="0" collapsed="false">
      <c r="A14" s="3" t="n">
        <v>44355</v>
      </c>
      <c r="B14" s="1" t="n">
        <f aca="false">SUM(C14:X14)</f>
        <v>65</v>
      </c>
      <c r="C14" s="1" t="n">
        <v>4</v>
      </c>
      <c r="D14" s="1" t="n">
        <v>0</v>
      </c>
      <c r="E14" s="1" t="n">
        <v>0</v>
      </c>
      <c r="F14" s="1" t="n">
        <v>0</v>
      </c>
      <c r="G14" s="1" t="n">
        <v>0</v>
      </c>
      <c r="H14" s="1" t="n">
        <v>1</v>
      </c>
      <c r="I14" s="1" t="n">
        <v>2</v>
      </c>
      <c r="J14" s="1" t="n">
        <v>2</v>
      </c>
      <c r="K14" s="1" t="n">
        <v>1</v>
      </c>
      <c r="L14" s="1" t="n">
        <v>4</v>
      </c>
      <c r="M14" s="1" t="n">
        <v>3</v>
      </c>
      <c r="N14" s="1" t="n">
        <v>6</v>
      </c>
      <c r="O14" s="1" t="n">
        <v>1</v>
      </c>
      <c r="P14" s="1" t="n">
        <v>0</v>
      </c>
      <c r="Q14" s="1" t="n">
        <v>13</v>
      </c>
      <c r="R14" s="1" t="n">
        <v>7</v>
      </c>
      <c r="S14" s="1" t="n">
        <v>14</v>
      </c>
      <c r="T14" s="1" t="n">
        <v>0</v>
      </c>
      <c r="U14" s="1" t="n">
        <v>0</v>
      </c>
      <c r="V14" s="1" t="n">
        <v>2</v>
      </c>
      <c r="W14" s="1" t="n">
        <v>2</v>
      </c>
      <c r="X14" s="1" t="n">
        <v>3</v>
      </c>
    </row>
    <row r="15" customFormat="false" ht="12.8" hidden="false" customHeight="false" outlineLevel="0" collapsed="false">
      <c r="A15" s="3" t="n">
        <v>44356</v>
      </c>
      <c r="B15" s="1" t="n">
        <f aca="false">SUM(C15:X15)</f>
        <v>47</v>
      </c>
      <c r="C15" s="1" t="n">
        <v>0</v>
      </c>
      <c r="D15" s="1" t="n">
        <v>0</v>
      </c>
      <c r="E15" s="1" t="n">
        <v>0</v>
      </c>
      <c r="F15" s="1" t="n">
        <v>0</v>
      </c>
      <c r="G15" s="1" t="n">
        <v>0</v>
      </c>
      <c r="H15" s="1" t="n">
        <v>0</v>
      </c>
      <c r="I15" s="1" t="n">
        <v>6</v>
      </c>
      <c r="J15" s="1" t="n">
        <v>0</v>
      </c>
      <c r="K15" s="1" t="n">
        <v>0</v>
      </c>
      <c r="L15" s="1" t="n">
        <v>4</v>
      </c>
      <c r="M15" s="1" t="n">
        <v>11</v>
      </c>
      <c r="N15" s="1" t="n">
        <v>5</v>
      </c>
      <c r="O15" s="1" t="n">
        <v>0</v>
      </c>
      <c r="P15" s="1" t="n">
        <v>0</v>
      </c>
      <c r="Q15" s="1" t="n">
        <v>0</v>
      </c>
      <c r="R15" s="1" t="n">
        <v>5</v>
      </c>
      <c r="S15" s="1" t="n">
        <v>5</v>
      </c>
      <c r="T15" s="1" t="n">
        <v>0</v>
      </c>
      <c r="U15" s="1" t="n">
        <v>0</v>
      </c>
      <c r="V15" s="1" t="n">
        <v>7</v>
      </c>
      <c r="W15" s="1" t="n">
        <v>2</v>
      </c>
      <c r="X15" s="1" t="n">
        <v>2</v>
      </c>
    </row>
    <row r="16" customFormat="false" ht="12.8" hidden="false" customHeight="false" outlineLevel="0" collapsed="false">
      <c r="A16" s="3" t="n">
        <v>44357</v>
      </c>
      <c r="B16" s="1" t="n">
        <f aca="false">SUM(C16:X16)</f>
        <v>116</v>
      </c>
      <c r="C16" s="1" t="n">
        <v>0</v>
      </c>
      <c r="D16" s="1" t="n">
        <v>1</v>
      </c>
      <c r="E16" s="1" t="n">
        <v>0</v>
      </c>
      <c r="F16" s="1" t="n">
        <v>33</v>
      </c>
      <c r="G16" s="1" t="n">
        <v>0</v>
      </c>
      <c r="H16" s="1" t="n">
        <v>0</v>
      </c>
      <c r="I16" s="1" t="n">
        <v>15</v>
      </c>
      <c r="J16" s="1" t="n">
        <v>0</v>
      </c>
      <c r="K16" s="1" t="n">
        <v>7</v>
      </c>
      <c r="L16" s="1" t="n">
        <v>16</v>
      </c>
      <c r="M16" s="1" t="n">
        <v>1</v>
      </c>
      <c r="N16" s="1" t="n">
        <v>13</v>
      </c>
      <c r="O16" s="1" t="n">
        <v>7</v>
      </c>
      <c r="P16" s="1" t="n">
        <v>0</v>
      </c>
      <c r="Q16" s="1" t="n">
        <v>0</v>
      </c>
      <c r="R16" s="1" t="n">
        <v>3</v>
      </c>
      <c r="S16" s="1" t="n">
        <v>6</v>
      </c>
      <c r="T16" s="1" t="n">
        <v>0</v>
      </c>
      <c r="U16" s="1" t="n">
        <v>0</v>
      </c>
      <c r="V16" s="1" t="n">
        <v>3</v>
      </c>
      <c r="W16" s="1" t="n">
        <v>1</v>
      </c>
      <c r="X16" s="1" t="n">
        <v>10</v>
      </c>
    </row>
    <row r="17" customFormat="false" ht="12.8" hidden="false" customHeight="false" outlineLevel="0" collapsed="false">
      <c r="A17" s="3" t="n">
        <v>44358</v>
      </c>
      <c r="B17" s="1" t="n">
        <f aca="false">SUM(C17:X17)</f>
        <v>101</v>
      </c>
      <c r="C17" s="1" t="n">
        <v>0</v>
      </c>
      <c r="D17" s="1" t="n">
        <v>0</v>
      </c>
      <c r="E17" s="1" t="n">
        <v>0</v>
      </c>
      <c r="F17" s="1" t="n">
        <v>5</v>
      </c>
      <c r="G17" s="1" t="n">
        <v>0</v>
      </c>
      <c r="H17" s="1" t="n">
        <v>1</v>
      </c>
      <c r="I17" s="1" t="n">
        <v>7</v>
      </c>
      <c r="J17" s="1" t="n">
        <v>2</v>
      </c>
      <c r="K17" s="1" t="n">
        <v>0</v>
      </c>
      <c r="L17" s="1" t="n">
        <v>3</v>
      </c>
      <c r="M17" s="1" t="n">
        <v>5</v>
      </c>
      <c r="N17" s="1" t="n">
        <v>16</v>
      </c>
      <c r="O17" s="1" t="n">
        <v>5</v>
      </c>
      <c r="P17" s="1" t="n">
        <v>0</v>
      </c>
      <c r="Q17" s="1" t="n">
        <v>1</v>
      </c>
      <c r="R17" s="1" t="n">
        <v>8</v>
      </c>
      <c r="S17" s="1" t="n">
        <v>36</v>
      </c>
      <c r="T17" s="1" t="n">
        <v>0</v>
      </c>
      <c r="U17" s="1" t="n">
        <v>0</v>
      </c>
      <c r="V17" s="1" t="n">
        <v>1</v>
      </c>
      <c r="W17" s="1" t="n">
        <v>7</v>
      </c>
      <c r="X17" s="1" t="n">
        <v>4</v>
      </c>
    </row>
    <row r="18" customFormat="false" ht="12.8" hidden="false" customHeight="false" outlineLevel="0" collapsed="false">
      <c r="A18" s="3" t="n">
        <v>44359</v>
      </c>
      <c r="B18" s="1" t="n">
        <f aca="false">SUM(C18:X18)</f>
        <v>167</v>
      </c>
      <c r="C18" s="1" t="n">
        <v>3</v>
      </c>
      <c r="D18" s="1" t="n">
        <v>1</v>
      </c>
      <c r="E18" s="1" t="n">
        <v>2</v>
      </c>
      <c r="F18" s="1" t="n">
        <v>10</v>
      </c>
      <c r="G18" s="1" t="n">
        <v>5</v>
      </c>
      <c r="H18" s="1" t="n">
        <v>3</v>
      </c>
      <c r="I18" s="1" t="n">
        <v>27</v>
      </c>
      <c r="J18" s="1" t="n">
        <v>7</v>
      </c>
      <c r="K18" s="1" t="n">
        <v>3</v>
      </c>
      <c r="L18" s="1" t="n">
        <v>7</v>
      </c>
      <c r="M18" s="1" t="n">
        <v>15</v>
      </c>
      <c r="N18" s="1" t="n">
        <v>33</v>
      </c>
      <c r="O18" s="1" t="n">
        <v>2</v>
      </c>
      <c r="P18" s="1" t="n">
        <v>2</v>
      </c>
      <c r="Q18" s="1" t="n">
        <v>0</v>
      </c>
      <c r="R18" s="1" t="n">
        <v>13</v>
      </c>
      <c r="S18" s="1" t="n">
        <v>5</v>
      </c>
      <c r="T18" s="1" t="n">
        <v>3</v>
      </c>
      <c r="U18" s="1" t="n">
        <v>6</v>
      </c>
      <c r="V18" s="1" t="n">
        <v>7</v>
      </c>
      <c r="W18" s="1" t="n">
        <v>5</v>
      </c>
      <c r="X18" s="1" t="n">
        <v>8</v>
      </c>
    </row>
    <row r="19" customFormat="false" ht="12.8" hidden="false" customHeight="false" outlineLevel="0" collapsed="false">
      <c r="A19" s="3" t="n">
        <v>44360</v>
      </c>
      <c r="B19" s="1" t="n">
        <f aca="false">SUM(C19:X19)</f>
        <v>107</v>
      </c>
      <c r="C19" s="1" t="n">
        <v>10</v>
      </c>
      <c r="D19" s="1" t="n">
        <v>4</v>
      </c>
      <c r="E19" s="1" t="n">
        <v>2</v>
      </c>
      <c r="F19" s="1" t="n">
        <v>0</v>
      </c>
      <c r="G19" s="1" t="n">
        <v>2</v>
      </c>
      <c r="H19" s="1" t="n">
        <v>0</v>
      </c>
      <c r="I19" s="1" t="n">
        <v>13</v>
      </c>
      <c r="J19" s="1" t="n">
        <v>5</v>
      </c>
      <c r="K19" s="1" t="n">
        <v>1</v>
      </c>
      <c r="L19" s="1" t="n">
        <v>0</v>
      </c>
      <c r="M19" s="1" t="n">
        <v>2</v>
      </c>
      <c r="N19" s="1" t="n">
        <v>19</v>
      </c>
      <c r="O19" s="1" t="n">
        <v>12</v>
      </c>
      <c r="P19" s="1" t="n">
        <v>0</v>
      </c>
      <c r="Q19" s="1" t="n">
        <v>1</v>
      </c>
      <c r="R19" s="1" t="n">
        <v>7</v>
      </c>
      <c r="S19" s="1" t="n">
        <v>4</v>
      </c>
      <c r="T19" s="1" t="n">
        <v>0</v>
      </c>
      <c r="U19" s="1" t="n">
        <v>6</v>
      </c>
      <c r="V19" s="1" t="n">
        <v>8</v>
      </c>
      <c r="W19" s="1" t="n">
        <v>5</v>
      </c>
      <c r="X19" s="1" t="n">
        <v>6</v>
      </c>
    </row>
    <row r="20" customFormat="false" ht="12.8" hidden="false" customHeight="false" outlineLevel="0" collapsed="false">
      <c r="A20" s="3" t="n">
        <v>44361</v>
      </c>
      <c r="B20" s="1" t="n">
        <f aca="false">SUM(C20:X20)</f>
        <v>114</v>
      </c>
      <c r="C20" s="1" t="n">
        <v>2</v>
      </c>
      <c r="D20" s="1" t="n">
        <v>3</v>
      </c>
      <c r="E20" s="1" t="n">
        <v>0</v>
      </c>
      <c r="F20" s="1" t="n">
        <v>1</v>
      </c>
      <c r="G20" s="1" t="n">
        <v>1</v>
      </c>
      <c r="H20" s="1" t="n">
        <v>0</v>
      </c>
      <c r="I20" s="1" t="n">
        <v>1</v>
      </c>
      <c r="J20" s="1" t="n">
        <v>2</v>
      </c>
      <c r="K20" s="1" t="n">
        <v>0</v>
      </c>
      <c r="L20" s="1" t="n">
        <v>22</v>
      </c>
      <c r="M20" s="1" t="n">
        <v>4</v>
      </c>
      <c r="N20" s="1" t="n">
        <v>23</v>
      </c>
      <c r="O20" s="1" t="n">
        <v>2</v>
      </c>
      <c r="P20" s="1" t="n">
        <v>0</v>
      </c>
      <c r="Q20" s="1" t="n">
        <v>6</v>
      </c>
      <c r="R20" s="1" t="n">
        <v>4</v>
      </c>
      <c r="S20" s="1" t="n">
        <v>21</v>
      </c>
      <c r="T20" s="1" t="n">
        <v>3</v>
      </c>
      <c r="U20" s="1" t="n">
        <v>0</v>
      </c>
      <c r="V20" s="1" t="n">
        <v>4</v>
      </c>
      <c r="W20" s="1" t="n">
        <v>7</v>
      </c>
      <c r="X20" s="1" t="n">
        <v>8</v>
      </c>
    </row>
    <row r="21" customFormat="false" ht="12.8" hidden="false" customHeight="false" outlineLevel="0" collapsed="false">
      <c r="A21" s="3" t="n">
        <v>44362</v>
      </c>
      <c r="B21" s="1" t="n">
        <f aca="false">SUM(C21:X21)</f>
        <v>102</v>
      </c>
      <c r="C21" s="1" t="n">
        <v>3</v>
      </c>
      <c r="D21" s="1" t="n">
        <v>4</v>
      </c>
      <c r="E21" s="1" t="n">
        <v>1</v>
      </c>
      <c r="F21" s="1" t="n">
        <v>0</v>
      </c>
      <c r="G21" s="1" t="n">
        <v>1</v>
      </c>
      <c r="H21" s="1" t="n">
        <v>3</v>
      </c>
      <c r="I21" s="1" t="n">
        <v>0</v>
      </c>
      <c r="J21" s="1" t="n">
        <v>0</v>
      </c>
      <c r="K21" s="1" t="n">
        <v>3</v>
      </c>
      <c r="L21" s="1" t="n">
        <v>11</v>
      </c>
      <c r="M21" s="1" t="n">
        <v>14</v>
      </c>
      <c r="N21" s="1" t="n">
        <v>10</v>
      </c>
      <c r="O21" s="1" t="n">
        <v>3</v>
      </c>
      <c r="P21" s="1" t="n">
        <v>0</v>
      </c>
      <c r="Q21" s="1" t="n">
        <v>2</v>
      </c>
      <c r="R21" s="1" t="n">
        <v>0</v>
      </c>
      <c r="S21" s="1" t="n">
        <v>27</v>
      </c>
      <c r="T21" s="1" t="n">
        <v>3</v>
      </c>
      <c r="U21" s="1" t="n">
        <v>0</v>
      </c>
      <c r="V21" s="1" t="n">
        <v>8</v>
      </c>
      <c r="W21" s="1" t="n">
        <v>5</v>
      </c>
      <c r="X21" s="1" t="n">
        <v>4</v>
      </c>
    </row>
    <row r="22" customFormat="false" ht="12.8" hidden="false" customHeight="false" outlineLevel="0" collapsed="false">
      <c r="A22" s="3" t="n">
        <v>44363</v>
      </c>
      <c r="B22" s="1" t="n">
        <f aca="false">SUM(C22:X22)</f>
        <v>181</v>
      </c>
      <c r="C22" s="1" t="n">
        <v>14</v>
      </c>
      <c r="D22" s="1" t="n">
        <v>0</v>
      </c>
      <c r="E22" s="1" t="n">
        <v>2</v>
      </c>
      <c r="F22" s="1" t="n">
        <v>5</v>
      </c>
      <c r="G22" s="1" t="n">
        <v>4</v>
      </c>
      <c r="H22" s="1" t="n">
        <v>4</v>
      </c>
      <c r="I22" s="1" t="n">
        <v>3</v>
      </c>
      <c r="J22" s="1" t="n">
        <v>1</v>
      </c>
      <c r="K22" s="1" t="n">
        <v>0</v>
      </c>
      <c r="L22" s="1" t="n">
        <v>12</v>
      </c>
      <c r="M22" s="1" t="n">
        <v>7</v>
      </c>
      <c r="N22" s="1" t="n">
        <v>92</v>
      </c>
      <c r="O22" s="1" t="n">
        <v>3</v>
      </c>
      <c r="P22" s="1" t="n">
        <v>0</v>
      </c>
      <c r="Q22" s="1" t="n">
        <v>1</v>
      </c>
      <c r="R22" s="1" t="n">
        <v>3</v>
      </c>
      <c r="S22" s="1" t="n">
        <v>18</v>
      </c>
      <c r="T22" s="1" t="n">
        <v>1</v>
      </c>
      <c r="U22" s="1" t="n">
        <v>0</v>
      </c>
      <c r="V22" s="1" t="n">
        <v>2</v>
      </c>
      <c r="W22" s="1" t="n">
        <v>5</v>
      </c>
      <c r="X22" s="1" t="n">
        <v>4</v>
      </c>
    </row>
    <row r="23" customFormat="false" ht="12.8" hidden="false" customHeight="false" outlineLevel="0" collapsed="false">
      <c r="A23" s="3" t="n">
        <v>44364</v>
      </c>
      <c r="B23" s="1" t="n">
        <f aca="false">SUM(C23:X23)</f>
        <v>146</v>
      </c>
      <c r="C23" s="1" t="n">
        <v>8</v>
      </c>
      <c r="D23" s="1" t="n">
        <v>2</v>
      </c>
      <c r="E23" s="1" t="n">
        <v>1</v>
      </c>
      <c r="F23" s="1" t="n">
        <v>1</v>
      </c>
      <c r="G23" s="1" t="n">
        <v>0</v>
      </c>
      <c r="H23" s="1" t="n">
        <v>2</v>
      </c>
      <c r="I23" s="1" t="n">
        <v>5</v>
      </c>
      <c r="J23" s="1" t="n">
        <v>5</v>
      </c>
      <c r="K23" s="1" t="n">
        <v>2</v>
      </c>
      <c r="L23" s="1" t="n">
        <v>11</v>
      </c>
      <c r="M23" s="1" t="n">
        <v>10</v>
      </c>
      <c r="N23" s="1" t="n">
        <v>47</v>
      </c>
      <c r="O23" s="1" t="n">
        <v>4</v>
      </c>
      <c r="P23" s="1" t="n">
        <v>0</v>
      </c>
      <c r="Q23" s="1" t="n">
        <v>0</v>
      </c>
      <c r="R23" s="1" t="n">
        <v>4</v>
      </c>
      <c r="S23" s="1" t="n">
        <v>29</v>
      </c>
      <c r="T23" s="1" t="n">
        <v>5</v>
      </c>
      <c r="U23" s="1" t="n">
        <v>0</v>
      </c>
      <c r="V23" s="1" t="n">
        <v>2</v>
      </c>
      <c r="W23" s="1" t="n">
        <v>2</v>
      </c>
      <c r="X23" s="1" t="n">
        <v>6</v>
      </c>
    </row>
    <row r="24" customFormat="false" ht="12.8" hidden="false" customHeight="false" outlineLevel="0" collapsed="false">
      <c r="A24" s="3" t="n">
        <v>44365</v>
      </c>
      <c r="B24" s="1" t="n">
        <f aca="false">SUM(C24:X24)</f>
        <v>172</v>
      </c>
      <c r="C24" s="1" t="n">
        <v>17</v>
      </c>
      <c r="D24" s="1" t="n">
        <v>0</v>
      </c>
      <c r="E24" s="1" t="n">
        <v>2</v>
      </c>
      <c r="F24" s="1" t="n">
        <v>21</v>
      </c>
      <c r="G24" s="1" t="n">
        <v>1</v>
      </c>
      <c r="H24" s="1" t="n">
        <v>0</v>
      </c>
      <c r="I24" s="1" t="n">
        <v>19</v>
      </c>
      <c r="J24" s="1" t="n">
        <v>1</v>
      </c>
      <c r="K24" s="1" t="n">
        <v>2</v>
      </c>
      <c r="L24" s="1" t="n">
        <v>7</v>
      </c>
      <c r="M24" s="1" t="n">
        <v>12</v>
      </c>
      <c r="N24" s="1" t="n">
        <v>41</v>
      </c>
      <c r="O24" s="1" t="n">
        <v>1</v>
      </c>
      <c r="P24" s="1" t="n">
        <v>0</v>
      </c>
      <c r="Q24" s="1" t="n">
        <v>11</v>
      </c>
      <c r="R24" s="1" t="n">
        <v>3</v>
      </c>
      <c r="S24" s="1" t="n">
        <v>14</v>
      </c>
      <c r="T24" s="1" t="n">
        <v>2</v>
      </c>
      <c r="U24" s="1" t="n">
        <v>2</v>
      </c>
      <c r="V24" s="1" t="n">
        <v>6</v>
      </c>
      <c r="W24" s="1" t="n">
        <v>4</v>
      </c>
      <c r="X24" s="1" t="n">
        <v>6</v>
      </c>
    </row>
    <row r="25" customFormat="false" ht="12.8" hidden="false" customHeight="false" outlineLevel="0" collapsed="false">
      <c r="A25" s="3" t="n">
        <v>44366</v>
      </c>
      <c r="B25" s="1" t="n">
        <f aca="false">SUM(C25:X25)</f>
        <v>154</v>
      </c>
      <c r="C25" s="1" t="n">
        <v>1</v>
      </c>
      <c r="D25" s="1" t="n">
        <v>1</v>
      </c>
      <c r="E25" s="1" t="n">
        <v>4</v>
      </c>
      <c r="F25" s="1" t="n">
        <v>3</v>
      </c>
      <c r="G25" s="1" t="n">
        <v>2</v>
      </c>
      <c r="H25" s="1" t="n">
        <v>1</v>
      </c>
      <c r="I25" s="1" t="n">
        <v>16</v>
      </c>
      <c r="J25" s="1" t="n">
        <v>2</v>
      </c>
      <c r="K25" s="1" t="n">
        <v>1</v>
      </c>
      <c r="L25" s="1" t="n">
        <v>9</v>
      </c>
      <c r="M25" s="1" t="n">
        <v>8</v>
      </c>
      <c r="N25" s="1" t="n">
        <v>21</v>
      </c>
      <c r="O25" s="1" t="n">
        <v>4</v>
      </c>
      <c r="P25" s="1" t="n">
        <v>0</v>
      </c>
      <c r="Q25" s="1" t="n">
        <v>0</v>
      </c>
      <c r="R25" s="1" t="n">
        <v>6</v>
      </c>
      <c r="S25" s="1" t="n">
        <v>48</v>
      </c>
      <c r="T25" s="1" t="n">
        <v>1</v>
      </c>
      <c r="U25" s="1" t="n">
        <v>6</v>
      </c>
      <c r="V25" s="1" t="n">
        <v>3</v>
      </c>
      <c r="W25" s="1" t="n">
        <v>3</v>
      </c>
      <c r="X25" s="1" t="n">
        <v>14</v>
      </c>
    </row>
    <row r="26" customFormat="false" ht="12.8" hidden="false" customHeight="false" outlineLevel="0" collapsed="false">
      <c r="A26" s="3" t="n">
        <v>44367</v>
      </c>
      <c r="B26" s="1" t="n">
        <f aca="false">SUM(C26:X26)</f>
        <v>177</v>
      </c>
      <c r="C26" s="1" t="n">
        <v>6</v>
      </c>
      <c r="D26" s="1" t="n">
        <v>4</v>
      </c>
      <c r="E26" s="1" t="n">
        <v>1</v>
      </c>
      <c r="F26" s="1" t="n">
        <v>4</v>
      </c>
      <c r="G26" s="1" t="n">
        <v>0</v>
      </c>
      <c r="H26" s="1" t="n">
        <v>0</v>
      </c>
      <c r="I26" s="1" t="n">
        <v>11</v>
      </c>
      <c r="J26" s="1" t="n">
        <v>0</v>
      </c>
      <c r="K26" s="1" t="n">
        <v>4</v>
      </c>
      <c r="L26" s="1" t="n">
        <v>2</v>
      </c>
      <c r="M26" s="1" t="n">
        <v>22</v>
      </c>
      <c r="N26" s="1" t="n">
        <v>19</v>
      </c>
      <c r="O26" s="1" t="n">
        <v>11</v>
      </c>
      <c r="P26" s="1" t="n">
        <v>2</v>
      </c>
      <c r="Q26" s="1" t="n">
        <v>10</v>
      </c>
      <c r="R26" s="1" t="n">
        <v>4</v>
      </c>
      <c r="S26" s="1" t="n">
        <v>8</v>
      </c>
      <c r="T26" s="1" t="n">
        <v>0</v>
      </c>
      <c r="U26" s="1" t="n">
        <v>2</v>
      </c>
      <c r="V26" s="1" t="n">
        <v>6</v>
      </c>
      <c r="W26" s="1" t="n">
        <v>56</v>
      </c>
      <c r="X26" s="1" t="n">
        <v>5</v>
      </c>
    </row>
    <row r="27" customFormat="false" ht="12.8" hidden="false" customHeight="false" outlineLevel="0" collapsed="false">
      <c r="A27" s="3" t="n">
        <v>44368</v>
      </c>
      <c r="B27" s="1" t="n">
        <f aca="false">SUM(C27:X27)</f>
        <v>374</v>
      </c>
      <c r="C27" s="1" t="n">
        <v>2</v>
      </c>
      <c r="D27" s="1" t="n">
        <v>1</v>
      </c>
      <c r="E27" s="1" t="n">
        <v>2</v>
      </c>
      <c r="F27" s="1" t="n">
        <v>4</v>
      </c>
      <c r="G27" s="1" t="n">
        <v>0</v>
      </c>
      <c r="H27" s="1" t="n">
        <v>3</v>
      </c>
      <c r="I27" s="1" t="n">
        <v>82</v>
      </c>
      <c r="J27" s="1" t="n">
        <v>4</v>
      </c>
      <c r="K27" s="1" t="n">
        <v>6</v>
      </c>
      <c r="L27" s="1" t="n">
        <v>7</v>
      </c>
      <c r="M27" s="1" t="n">
        <v>26</v>
      </c>
      <c r="N27" s="1" t="n">
        <v>36</v>
      </c>
      <c r="O27" s="1" t="n">
        <v>2</v>
      </c>
      <c r="P27" s="1" t="n">
        <v>1</v>
      </c>
      <c r="Q27" s="1" t="n">
        <v>160</v>
      </c>
      <c r="R27" s="1" t="n">
        <v>2</v>
      </c>
      <c r="S27" s="1" t="n">
        <v>23</v>
      </c>
      <c r="T27" s="1" t="n">
        <v>1</v>
      </c>
      <c r="U27" s="1" t="n">
        <v>0</v>
      </c>
      <c r="V27" s="1" t="n">
        <v>0</v>
      </c>
      <c r="W27" s="1" t="n">
        <v>7</v>
      </c>
      <c r="X27" s="1" t="n">
        <v>5</v>
      </c>
    </row>
    <row r="28" customFormat="false" ht="12.8" hidden="false" customHeight="false" outlineLevel="0" collapsed="false">
      <c r="A28" s="3" t="n">
        <v>44369</v>
      </c>
      <c r="B28" s="1" t="n">
        <f aca="false">SUM(C28:X28)</f>
        <v>140</v>
      </c>
      <c r="C28" s="1" t="n">
        <v>16</v>
      </c>
      <c r="D28" s="1" t="n">
        <v>1</v>
      </c>
      <c r="E28" s="1" t="n">
        <v>2</v>
      </c>
      <c r="F28" s="1" t="n">
        <v>2</v>
      </c>
      <c r="G28" s="1" t="n">
        <v>0</v>
      </c>
      <c r="H28" s="1" t="n">
        <v>9</v>
      </c>
      <c r="I28" s="1" t="n">
        <v>7</v>
      </c>
      <c r="J28" s="1" t="n">
        <v>0</v>
      </c>
      <c r="K28" s="1" t="n">
        <v>1</v>
      </c>
      <c r="L28" s="1" t="n">
        <v>17</v>
      </c>
      <c r="M28" s="1" t="n">
        <v>24</v>
      </c>
      <c r="N28" s="1" t="n">
        <v>27</v>
      </c>
      <c r="O28" s="1" t="n">
        <v>5</v>
      </c>
      <c r="P28" s="1" t="n">
        <v>0</v>
      </c>
      <c r="Q28" s="1" t="n">
        <v>0</v>
      </c>
      <c r="R28" s="1" t="n">
        <v>0</v>
      </c>
      <c r="S28" s="1" t="n">
        <v>2</v>
      </c>
      <c r="T28" s="1" t="n">
        <v>2</v>
      </c>
      <c r="U28" s="1" t="n">
        <v>3</v>
      </c>
      <c r="V28" s="1" t="n">
        <v>3</v>
      </c>
      <c r="W28" s="1" t="n">
        <v>12</v>
      </c>
      <c r="X28" s="1" t="n">
        <v>7</v>
      </c>
    </row>
    <row r="29" customFormat="false" ht="12.8" hidden="false" customHeight="false" outlineLevel="0" collapsed="false">
      <c r="A29" s="3" t="n">
        <v>44370</v>
      </c>
      <c r="B29" s="1" t="n">
        <f aca="false">SUM(C29:X29)</f>
        <v>378</v>
      </c>
      <c r="C29" s="1" t="n">
        <v>43</v>
      </c>
      <c r="D29" s="1" t="n">
        <v>4</v>
      </c>
      <c r="E29" s="1" t="n">
        <v>47</v>
      </c>
      <c r="F29" s="1" t="n">
        <v>13</v>
      </c>
      <c r="G29" s="1" t="n">
        <v>1</v>
      </c>
      <c r="H29" s="1" t="n">
        <v>5</v>
      </c>
      <c r="I29" s="1" t="n">
        <v>15</v>
      </c>
      <c r="J29" s="1" t="n">
        <v>0</v>
      </c>
      <c r="K29" s="1" t="n">
        <v>3</v>
      </c>
      <c r="L29" s="1" t="n">
        <v>5</v>
      </c>
      <c r="M29" s="1" t="n">
        <v>93</v>
      </c>
      <c r="N29" s="1" t="n">
        <v>77</v>
      </c>
      <c r="O29" s="1" t="n">
        <v>8</v>
      </c>
      <c r="P29" s="1" t="n">
        <v>0</v>
      </c>
      <c r="Q29" s="1" t="n">
        <v>31</v>
      </c>
      <c r="R29" s="1" t="n">
        <v>2</v>
      </c>
      <c r="S29" s="1" t="n">
        <v>5</v>
      </c>
      <c r="T29" s="1" t="n">
        <v>7</v>
      </c>
      <c r="U29" s="1" t="n">
        <v>0</v>
      </c>
      <c r="V29" s="1" t="n">
        <v>2</v>
      </c>
      <c r="W29" s="1" t="n">
        <v>10</v>
      </c>
      <c r="X29" s="1" t="n">
        <v>7</v>
      </c>
    </row>
    <row r="30" customFormat="false" ht="12.8" hidden="false" customHeight="false" outlineLevel="0" collapsed="false">
      <c r="A30" s="3" t="n">
        <v>44371</v>
      </c>
      <c r="B30" s="1" t="n">
        <f aca="false">SUM(C30:X30)</f>
        <v>201</v>
      </c>
      <c r="C30" s="1" t="n">
        <v>24</v>
      </c>
      <c r="D30" s="1" t="n">
        <v>2</v>
      </c>
      <c r="E30" s="1" t="n">
        <v>6</v>
      </c>
      <c r="F30" s="1" t="n">
        <v>2</v>
      </c>
      <c r="G30" s="1" t="n">
        <v>4</v>
      </c>
      <c r="H30" s="1" t="n">
        <v>1</v>
      </c>
      <c r="I30" s="1" t="n">
        <v>9</v>
      </c>
      <c r="J30" s="1" t="n">
        <v>6</v>
      </c>
      <c r="K30" s="1" t="n">
        <v>4</v>
      </c>
      <c r="L30" s="1" t="n">
        <v>14</v>
      </c>
      <c r="M30" s="1" t="n">
        <v>25</v>
      </c>
      <c r="N30" s="1" t="n">
        <v>49</v>
      </c>
      <c r="O30" s="1" t="n">
        <v>4</v>
      </c>
      <c r="P30" s="1" t="n">
        <v>0</v>
      </c>
      <c r="Q30" s="1" t="n">
        <v>4</v>
      </c>
      <c r="R30" s="1" t="n">
        <v>3</v>
      </c>
      <c r="S30" s="1" t="n">
        <v>22</v>
      </c>
      <c r="T30" s="1" t="n">
        <v>2</v>
      </c>
      <c r="U30" s="1" t="n">
        <v>0</v>
      </c>
      <c r="V30" s="1" t="n">
        <v>4</v>
      </c>
      <c r="W30" s="1" t="n">
        <v>3</v>
      </c>
      <c r="X30" s="1" t="n">
        <v>13</v>
      </c>
    </row>
    <row r="31" customFormat="false" ht="12.8" hidden="false" customHeight="false" outlineLevel="0" collapsed="false">
      <c r="A31" s="3" t="n">
        <v>44372</v>
      </c>
      <c r="B31" s="1" t="n">
        <f aca="false">SUM(C31:X31)</f>
        <v>420</v>
      </c>
      <c r="C31" s="1" t="n">
        <v>27</v>
      </c>
      <c r="D31" s="1" t="n">
        <v>1</v>
      </c>
      <c r="E31" s="1" t="n">
        <v>27</v>
      </c>
      <c r="F31" s="1" t="n">
        <v>3</v>
      </c>
      <c r="G31" s="1" t="n">
        <v>3</v>
      </c>
      <c r="H31" s="1" t="n">
        <v>0</v>
      </c>
      <c r="I31" s="1" t="n">
        <v>34</v>
      </c>
      <c r="J31" s="1" t="n">
        <v>3</v>
      </c>
      <c r="K31" s="1" t="n">
        <v>3</v>
      </c>
      <c r="L31" s="1" t="n">
        <v>26</v>
      </c>
      <c r="M31" s="1" t="n">
        <v>75</v>
      </c>
      <c r="N31" s="1" t="n">
        <v>62</v>
      </c>
      <c r="O31" s="1" t="n">
        <v>14</v>
      </c>
      <c r="P31" s="1" t="n">
        <v>0</v>
      </c>
      <c r="Q31" s="1" t="n">
        <v>14</v>
      </c>
      <c r="R31" s="1" t="n">
        <v>17</v>
      </c>
      <c r="S31" s="1" t="n">
        <v>45</v>
      </c>
      <c r="T31" s="1" t="n">
        <v>5</v>
      </c>
      <c r="U31" s="1" t="n">
        <v>3</v>
      </c>
      <c r="V31" s="1" t="n">
        <v>22</v>
      </c>
      <c r="W31" s="1" t="n">
        <v>18</v>
      </c>
      <c r="X31" s="1" t="n">
        <v>18</v>
      </c>
    </row>
    <row r="32" customFormat="false" ht="12.8" hidden="false" customHeight="false" outlineLevel="0" collapsed="false">
      <c r="A32" s="3" t="n">
        <v>44373</v>
      </c>
      <c r="B32" s="1" t="n">
        <f aca="false">SUM(C32:X32)</f>
        <v>245</v>
      </c>
      <c r="C32" s="1" t="n">
        <v>1</v>
      </c>
      <c r="D32" s="1" t="n">
        <v>1</v>
      </c>
      <c r="E32" s="1" t="n">
        <v>37</v>
      </c>
      <c r="F32" s="1" t="n">
        <v>19</v>
      </c>
      <c r="G32" s="1" t="n">
        <v>2</v>
      </c>
      <c r="H32" s="1" t="n">
        <v>0</v>
      </c>
      <c r="I32" s="1" t="n">
        <v>15</v>
      </c>
      <c r="J32" s="1" t="n">
        <v>2</v>
      </c>
      <c r="K32" s="1" t="n">
        <v>2</v>
      </c>
      <c r="L32" s="1" t="n">
        <v>2</v>
      </c>
      <c r="M32" s="1" t="n">
        <v>40</v>
      </c>
      <c r="N32" s="1" t="n">
        <v>18</v>
      </c>
      <c r="O32" s="1" t="n">
        <v>6</v>
      </c>
      <c r="P32" s="1" t="n">
        <v>0</v>
      </c>
      <c r="Q32" s="1" t="n">
        <v>14</v>
      </c>
      <c r="R32" s="1" t="n">
        <v>7</v>
      </c>
      <c r="S32" s="1" t="n">
        <v>30</v>
      </c>
      <c r="T32" s="1" t="n">
        <v>1</v>
      </c>
      <c r="U32" s="1" t="n">
        <v>0</v>
      </c>
      <c r="V32" s="1" t="n">
        <v>14</v>
      </c>
      <c r="W32" s="1" t="n">
        <v>19</v>
      </c>
      <c r="X32" s="1" t="n">
        <v>15</v>
      </c>
    </row>
    <row r="33" customFormat="false" ht="12.8" hidden="false" customHeight="false" outlineLevel="0" collapsed="false">
      <c r="A33" s="3" t="n">
        <v>44374</v>
      </c>
      <c r="B33" s="1" t="n">
        <f aca="false">SUM(C33:X33)</f>
        <v>230</v>
      </c>
      <c r="C33" s="1" t="n">
        <v>6</v>
      </c>
      <c r="D33" s="1" t="n">
        <v>1</v>
      </c>
      <c r="E33" s="1" t="n">
        <v>9</v>
      </c>
      <c r="F33" s="1" t="n">
        <v>2</v>
      </c>
      <c r="G33" s="1" t="n">
        <v>4</v>
      </c>
      <c r="H33" s="1" t="n">
        <v>1</v>
      </c>
      <c r="I33" s="1" t="n">
        <v>14</v>
      </c>
      <c r="J33" s="1" t="n">
        <v>5</v>
      </c>
      <c r="K33" s="1" t="n">
        <v>5</v>
      </c>
      <c r="L33" s="1" t="n">
        <v>7</v>
      </c>
      <c r="M33" s="1" t="n">
        <v>12</v>
      </c>
      <c r="N33" s="1" t="n">
        <v>57</v>
      </c>
      <c r="O33" s="1" t="n">
        <v>13</v>
      </c>
      <c r="P33" s="1" t="n">
        <v>0</v>
      </c>
      <c r="Q33" s="1" t="n">
        <v>11</v>
      </c>
      <c r="R33" s="1" t="n">
        <v>9</v>
      </c>
      <c r="S33" s="1" t="n">
        <v>40</v>
      </c>
      <c r="T33" s="1" t="n">
        <v>0</v>
      </c>
      <c r="U33" s="1" t="n">
        <v>0</v>
      </c>
      <c r="V33" s="1" t="n">
        <v>9</v>
      </c>
      <c r="W33" s="1" t="n">
        <v>6</v>
      </c>
      <c r="X33" s="1" t="n">
        <v>19</v>
      </c>
    </row>
    <row r="34" customFormat="false" ht="12.8" hidden="false" customHeight="false" outlineLevel="0" collapsed="false">
      <c r="A34" s="3" t="n">
        <v>44375</v>
      </c>
      <c r="B34" s="1" t="n">
        <f aca="false">SUM(C34:X34)</f>
        <v>317</v>
      </c>
      <c r="C34" s="1" t="n">
        <v>13</v>
      </c>
      <c r="D34" s="1" t="n">
        <v>5</v>
      </c>
      <c r="E34" s="1" t="n">
        <v>10</v>
      </c>
      <c r="F34" s="1" t="n">
        <v>1</v>
      </c>
      <c r="G34" s="1" t="n">
        <v>6</v>
      </c>
      <c r="H34" s="1" t="n">
        <v>3</v>
      </c>
      <c r="I34" s="1" t="n">
        <v>11</v>
      </c>
      <c r="J34" s="1" t="n">
        <v>18</v>
      </c>
      <c r="K34" s="1" t="n">
        <v>0</v>
      </c>
      <c r="L34" s="1" t="n">
        <v>11</v>
      </c>
      <c r="M34" s="1" t="n">
        <v>78</v>
      </c>
      <c r="N34" s="1" t="n">
        <v>61</v>
      </c>
      <c r="O34" s="1" t="n">
        <v>15</v>
      </c>
      <c r="P34" s="1" t="n">
        <v>0</v>
      </c>
      <c r="Q34" s="1" t="n">
        <v>11</v>
      </c>
      <c r="R34" s="1" t="n">
        <v>11</v>
      </c>
      <c r="S34" s="1" t="n">
        <v>21</v>
      </c>
      <c r="T34" s="1" t="n">
        <v>0</v>
      </c>
      <c r="U34" s="1" t="n">
        <v>1</v>
      </c>
      <c r="V34" s="1" t="n">
        <v>9</v>
      </c>
      <c r="W34" s="1" t="n">
        <v>19</v>
      </c>
      <c r="X34" s="1" t="n">
        <v>13</v>
      </c>
    </row>
    <row r="35" customFormat="false" ht="12.8" hidden="false" customHeight="false" outlineLevel="0" collapsed="false">
      <c r="A35" s="3" t="n">
        <v>44376</v>
      </c>
      <c r="B35" s="1" t="n">
        <f aca="false">SUM(C35:X35)</f>
        <v>344</v>
      </c>
      <c r="C35" s="1" t="n">
        <v>41</v>
      </c>
      <c r="D35" s="1" t="n">
        <v>6</v>
      </c>
      <c r="E35" s="1" t="n">
        <v>8</v>
      </c>
      <c r="F35" s="1" t="n">
        <v>7</v>
      </c>
      <c r="G35" s="1" t="n">
        <v>1</v>
      </c>
      <c r="H35" s="1" t="n">
        <v>11</v>
      </c>
      <c r="I35" s="1" t="n">
        <v>36</v>
      </c>
      <c r="J35" s="1" t="n">
        <v>7</v>
      </c>
      <c r="K35" s="1" t="n">
        <v>4</v>
      </c>
      <c r="L35" s="1" t="n">
        <v>15</v>
      </c>
      <c r="M35" s="1" t="n">
        <v>33</v>
      </c>
      <c r="N35" s="1" t="n">
        <v>35</v>
      </c>
      <c r="O35" s="1" t="n">
        <v>11</v>
      </c>
      <c r="P35" s="1" t="n">
        <v>4</v>
      </c>
      <c r="Q35" s="1" t="n">
        <v>6</v>
      </c>
      <c r="R35" s="1" t="n">
        <v>4</v>
      </c>
      <c r="S35" s="1" t="n">
        <v>40</v>
      </c>
      <c r="T35" s="1" t="n">
        <v>14</v>
      </c>
      <c r="U35" s="1" t="n">
        <v>0</v>
      </c>
      <c r="V35" s="1" t="n">
        <v>6</v>
      </c>
      <c r="W35" s="1" t="n">
        <v>27</v>
      </c>
      <c r="X35" s="1" t="n">
        <v>28</v>
      </c>
    </row>
    <row r="36" customFormat="false" ht="12.8" hidden="false" customHeight="false" outlineLevel="0" collapsed="false">
      <c r="A36" s="3" t="n">
        <v>44377</v>
      </c>
      <c r="B36" s="1" t="n">
        <f aca="false">SUM(C36:X36)</f>
        <v>573</v>
      </c>
      <c r="C36" s="1" t="n">
        <v>26</v>
      </c>
      <c r="D36" s="1" t="n">
        <v>52</v>
      </c>
      <c r="E36" s="1" t="n">
        <v>42</v>
      </c>
      <c r="F36" s="1" t="n">
        <v>25</v>
      </c>
      <c r="G36" s="1" t="n">
        <v>8</v>
      </c>
      <c r="H36" s="1" t="n">
        <v>10</v>
      </c>
      <c r="I36" s="1" t="n">
        <v>29</v>
      </c>
      <c r="J36" s="1" t="n">
        <v>7</v>
      </c>
      <c r="K36" s="1" t="n">
        <v>17</v>
      </c>
      <c r="L36" s="1" t="n">
        <v>12</v>
      </c>
      <c r="M36" s="1" t="n">
        <v>28</v>
      </c>
      <c r="N36" s="1" t="n">
        <v>149</v>
      </c>
      <c r="O36" s="1" t="n">
        <v>8</v>
      </c>
      <c r="P36" s="1" t="n">
        <v>0</v>
      </c>
      <c r="Q36" s="1" t="n">
        <v>8</v>
      </c>
      <c r="R36" s="1" t="n">
        <v>11</v>
      </c>
      <c r="S36" s="1" t="n">
        <v>44</v>
      </c>
      <c r="T36" s="1" t="n">
        <v>2</v>
      </c>
      <c r="U36" s="1" t="n">
        <v>2</v>
      </c>
      <c r="V36" s="1" t="n">
        <v>31</v>
      </c>
      <c r="W36" s="1" t="n">
        <v>16</v>
      </c>
      <c r="X36" s="1" t="n">
        <v>46</v>
      </c>
    </row>
    <row r="37" customFormat="false" ht="12.8" hidden="false" customHeight="false" outlineLevel="0" collapsed="false">
      <c r="A37" s="3" t="n">
        <v>44378</v>
      </c>
      <c r="B37" s="1" t="n">
        <f aca="false">SUM(C37:X37)</f>
        <v>507</v>
      </c>
      <c r="C37" s="1" t="n">
        <v>50</v>
      </c>
      <c r="D37" s="1" t="n">
        <v>9</v>
      </c>
      <c r="E37" s="1" t="n">
        <v>20</v>
      </c>
      <c r="F37" s="1" t="n">
        <v>2</v>
      </c>
      <c r="G37" s="1" t="n">
        <v>6</v>
      </c>
      <c r="H37" s="1" t="n">
        <v>9</v>
      </c>
      <c r="I37" s="1" t="n">
        <v>50</v>
      </c>
      <c r="J37" s="1" t="n">
        <v>11</v>
      </c>
      <c r="K37" s="1" t="n">
        <v>3</v>
      </c>
      <c r="L37" s="1" t="n">
        <v>3</v>
      </c>
      <c r="M37" s="1" t="n">
        <v>59</v>
      </c>
      <c r="N37" s="1" t="n">
        <v>123</v>
      </c>
      <c r="O37" s="1" t="n">
        <v>19</v>
      </c>
      <c r="P37" s="1" t="n">
        <v>0</v>
      </c>
      <c r="Q37" s="1" t="n">
        <v>6</v>
      </c>
      <c r="R37" s="1" t="n">
        <v>6</v>
      </c>
      <c r="S37" s="1" t="n">
        <v>25</v>
      </c>
      <c r="T37" s="1" t="n">
        <v>8</v>
      </c>
      <c r="U37" s="1" t="n">
        <v>6</v>
      </c>
      <c r="V37" s="1" t="n">
        <v>31</v>
      </c>
      <c r="W37" s="1" t="n">
        <v>40</v>
      </c>
      <c r="X37" s="1" t="n">
        <v>21</v>
      </c>
    </row>
    <row r="38" customFormat="false" ht="12.8" hidden="false" customHeight="false" outlineLevel="0" collapsed="false">
      <c r="A38" s="3" t="n">
        <v>44379</v>
      </c>
      <c r="B38" s="1" t="n">
        <f aca="false">SUM(C38:X38)</f>
        <v>423</v>
      </c>
      <c r="C38" s="1" t="n">
        <v>53</v>
      </c>
      <c r="D38" s="1" t="n">
        <v>9</v>
      </c>
      <c r="E38" s="1" t="n">
        <v>2</v>
      </c>
      <c r="F38" s="1" t="n">
        <v>3</v>
      </c>
      <c r="G38" s="1" t="n">
        <v>1</v>
      </c>
      <c r="H38" s="1" t="n">
        <v>58</v>
      </c>
      <c r="I38" s="1" t="n">
        <v>19</v>
      </c>
      <c r="J38" s="1" t="n">
        <v>13</v>
      </c>
      <c r="K38" s="1" t="n">
        <v>4</v>
      </c>
      <c r="L38" s="1" t="n">
        <v>2</v>
      </c>
      <c r="M38" s="1" t="n">
        <v>58</v>
      </c>
      <c r="N38" s="1" t="n">
        <v>5</v>
      </c>
      <c r="O38" s="1" t="n">
        <v>2</v>
      </c>
      <c r="P38" s="1" t="n">
        <v>3</v>
      </c>
      <c r="Q38" s="1" t="n">
        <v>3</v>
      </c>
      <c r="R38" s="1" t="n">
        <v>5</v>
      </c>
      <c r="S38" s="1" t="n">
        <v>37</v>
      </c>
      <c r="T38" s="1" t="n">
        <v>8</v>
      </c>
      <c r="U38" s="1" t="n">
        <v>4</v>
      </c>
      <c r="V38" s="1" t="n">
        <v>5</v>
      </c>
      <c r="W38" s="1" t="n">
        <v>2</v>
      </c>
      <c r="X38" s="1" t="n">
        <v>127</v>
      </c>
    </row>
    <row r="39" customFormat="false" ht="12.8" hidden="false" customHeight="false" outlineLevel="0" collapsed="false">
      <c r="A39" s="3" t="n">
        <v>44380</v>
      </c>
      <c r="B39" s="1" t="n">
        <f aca="false">SUM(C39:X39)</f>
        <v>66</v>
      </c>
      <c r="C39" s="1" t="n">
        <v>0</v>
      </c>
      <c r="D39" s="1" t="n">
        <v>3</v>
      </c>
      <c r="E39" s="1" t="n">
        <v>0</v>
      </c>
      <c r="F39" s="1" t="n">
        <v>0</v>
      </c>
      <c r="G39" s="1" t="n">
        <v>2</v>
      </c>
      <c r="H39" s="1" t="n">
        <v>33</v>
      </c>
      <c r="I39" s="1" t="n">
        <v>0</v>
      </c>
      <c r="J39" s="1" t="n">
        <v>3</v>
      </c>
      <c r="K39" s="1" t="n">
        <v>0</v>
      </c>
      <c r="L39" s="1" t="n">
        <v>1</v>
      </c>
      <c r="M39" s="1" t="n">
        <v>2</v>
      </c>
      <c r="N39" s="1" t="n">
        <v>2</v>
      </c>
      <c r="O39" s="1" t="n">
        <v>2</v>
      </c>
      <c r="P39" s="1" t="n">
        <v>0</v>
      </c>
      <c r="Q39" s="1" t="n">
        <v>0</v>
      </c>
      <c r="R39" s="1" t="n">
        <v>0</v>
      </c>
      <c r="S39" s="1" t="n">
        <v>1</v>
      </c>
      <c r="T39" s="1" t="n">
        <v>1</v>
      </c>
      <c r="U39" s="1" t="n">
        <v>0</v>
      </c>
      <c r="V39" s="1" t="n">
        <v>2</v>
      </c>
      <c r="W39" s="1" t="n">
        <v>2</v>
      </c>
      <c r="X39" s="1" t="n">
        <v>12</v>
      </c>
    </row>
    <row r="40" customFormat="false" ht="12.8" hidden="false" customHeight="false" outlineLevel="0" collapsed="false">
      <c r="A40" s="3" t="n">
        <v>44381</v>
      </c>
      <c r="B40" s="1" t="n">
        <v>401</v>
      </c>
      <c r="C40" s="1" t="n">
        <v>0</v>
      </c>
      <c r="D40" s="1" t="n">
        <v>12</v>
      </c>
      <c r="E40" s="1" t="n">
        <v>12</v>
      </c>
      <c r="F40" s="1" t="n">
        <v>0</v>
      </c>
      <c r="G40" s="1" t="n">
        <v>6</v>
      </c>
      <c r="H40" s="1" t="n">
        <v>70</v>
      </c>
      <c r="I40" s="1" t="n">
        <v>17</v>
      </c>
      <c r="J40" s="1" t="n">
        <v>6</v>
      </c>
      <c r="K40" s="1" t="n">
        <v>6</v>
      </c>
      <c r="L40" s="1" t="n">
        <v>13</v>
      </c>
      <c r="M40" s="1" t="n">
        <v>23</v>
      </c>
      <c r="N40" s="1" t="n">
        <v>135</v>
      </c>
      <c r="O40" s="1" t="n">
        <v>3</v>
      </c>
      <c r="P40" s="1" t="n">
        <v>74</v>
      </c>
      <c r="Q40" s="1" t="n">
        <v>0</v>
      </c>
      <c r="R40" s="1" t="n">
        <v>6</v>
      </c>
      <c r="S40" s="1" t="n">
        <v>53</v>
      </c>
      <c r="T40" s="1" t="n">
        <v>8</v>
      </c>
      <c r="U40" s="1" t="n">
        <v>4</v>
      </c>
      <c r="V40" s="1" t="n">
        <v>0</v>
      </c>
      <c r="W40" s="1" t="n">
        <v>4</v>
      </c>
      <c r="X40" s="1" t="n">
        <v>9</v>
      </c>
    </row>
    <row r="41" customFormat="false" ht="12.8" hidden="false" customHeight="false" outlineLevel="0" collapsed="false">
      <c r="A41" s="3" t="n">
        <v>44382</v>
      </c>
      <c r="B41" s="1" t="n">
        <f aca="false">267+104</f>
        <v>371</v>
      </c>
      <c r="C41" s="1" t="n">
        <v>17</v>
      </c>
      <c r="D41" s="1" t="n">
        <v>70</v>
      </c>
      <c r="E41" s="1" t="n">
        <v>7</v>
      </c>
      <c r="F41" s="1" t="n">
        <v>1</v>
      </c>
      <c r="G41" s="1" t="n">
        <v>3</v>
      </c>
      <c r="H41" s="1" t="n">
        <v>38</v>
      </c>
      <c r="I41" s="1" t="n">
        <v>70</v>
      </c>
      <c r="J41" s="1" t="n">
        <v>10</v>
      </c>
      <c r="K41" s="1" t="n">
        <v>11</v>
      </c>
      <c r="L41" s="1" t="n">
        <v>13</v>
      </c>
      <c r="M41" s="1" t="n">
        <v>80</v>
      </c>
      <c r="N41" s="1" t="n">
        <v>46</v>
      </c>
      <c r="O41" s="1" t="n">
        <v>11</v>
      </c>
      <c r="P41" s="1" t="n">
        <v>1</v>
      </c>
      <c r="Q41" s="1" t="n">
        <v>6</v>
      </c>
      <c r="R41" s="1" t="n">
        <v>1</v>
      </c>
      <c r="S41" s="1" t="n">
        <v>27</v>
      </c>
      <c r="T41" s="1" t="n">
        <v>18</v>
      </c>
      <c r="U41" s="1" t="n">
        <v>9</v>
      </c>
      <c r="V41" s="1" t="n">
        <v>13</v>
      </c>
      <c r="W41" s="1" t="n">
        <v>15</v>
      </c>
      <c r="X41" s="1" t="n">
        <v>50</v>
      </c>
    </row>
    <row r="42" customFormat="false" ht="12.8" hidden="false" customHeight="false" outlineLevel="0" collapsed="false">
      <c r="A42" s="3" t="n">
        <v>44383</v>
      </c>
      <c r="B42" s="1" t="n">
        <v>566</v>
      </c>
      <c r="C42" s="1" t="n">
        <v>62</v>
      </c>
      <c r="D42" s="1" t="n">
        <v>12</v>
      </c>
      <c r="E42" s="1" t="n">
        <v>5</v>
      </c>
      <c r="F42" s="1" t="n">
        <v>4</v>
      </c>
      <c r="G42" s="1" t="n">
        <v>14</v>
      </c>
      <c r="H42" s="1" t="n">
        <v>44</v>
      </c>
      <c r="I42" s="1" t="n">
        <v>26</v>
      </c>
      <c r="J42" s="1" t="n">
        <v>17</v>
      </c>
      <c r="K42" s="1" t="n">
        <v>18</v>
      </c>
      <c r="L42" s="1" t="n">
        <v>87</v>
      </c>
      <c r="M42" s="1" t="n">
        <v>8</v>
      </c>
      <c r="N42" s="1" t="n">
        <v>17</v>
      </c>
      <c r="O42" s="1" t="n">
        <v>42</v>
      </c>
      <c r="P42" s="1" t="n">
        <v>2</v>
      </c>
      <c r="Q42" s="1" t="n">
        <v>3</v>
      </c>
      <c r="R42" s="1" t="n">
        <v>70</v>
      </c>
      <c r="S42" s="1" t="n">
        <v>11</v>
      </c>
      <c r="T42" s="1" t="n">
        <v>80</v>
      </c>
      <c r="U42" s="1" t="n">
        <v>0</v>
      </c>
      <c r="V42" s="1" t="n">
        <v>9</v>
      </c>
      <c r="W42" s="1" t="n">
        <v>2</v>
      </c>
      <c r="X42" s="1" t="n">
        <v>33</v>
      </c>
    </row>
    <row r="43" customFormat="false" ht="12.8" hidden="false" customHeight="false" outlineLevel="0" collapsed="false">
      <c r="A43" s="3" t="n">
        <v>44384</v>
      </c>
      <c r="B43" s="1" t="n">
        <v>947</v>
      </c>
      <c r="C43" s="1" t="n">
        <v>44</v>
      </c>
      <c r="D43" s="1" t="n">
        <v>75</v>
      </c>
      <c r="E43" s="1" t="n">
        <v>16</v>
      </c>
      <c r="F43" s="1" t="n">
        <v>40</v>
      </c>
      <c r="G43" s="1" t="n">
        <v>3</v>
      </c>
      <c r="H43" s="1" t="n">
        <v>27</v>
      </c>
      <c r="I43" s="1" t="n">
        <v>8</v>
      </c>
      <c r="J43" s="1" t="n">
        <v>5</v>
      </c>
      <c r="K43" s="1" t="n">
        <v>29</v>
      </c>
      <c r="L43" s="1" t="n">
        <v>103</v>
      </c>
      <c r="M43" s="1" t="n">
        <v>43</v>
      </c>
      <c r="N43" s="1" t="n">
        <v>40</v>
      </c>
      <c r="O43" s="1" t="n">
        <v>138</v>
      </c>
      <c r="P43" s="1" t="n">
        <v>4</v>
      </c>
      <c r="Q43" s="1" t="n">
        <v>10</v>
      </c>
      <c r="R43" s="1" t="n">
        <v>34</v>
      </c>
      <c r="S43" s="1" t="n">
        <v>29</v>
      </c>
      <c r="T43" s="1" t="n">
        <v>237</v>
      </c>
      <c r="U43" s="1" t="n">
        <v>0</v>
      </c>
      <c r="V43" s="1" t="n">
        <v>6</v>
      </c>
      <c r="W43" s="1" t="n">
        <v>23</v>
      </c>
      <c r="X43" s="1" t="n">
        <v>33</v>
      </c>
    </row>
    <row r="44" customFormat="false" ht="12.8" hidden="false" customHeight="false" outlineLevel="0" collapsed="false">
      <c r="A44" s="3" t="n">
        <v>44385</v>
      </c>
      <c r="B44" s="1" t="n">
        <v>811</v>
      </c>
      <c r="C44" s="1" t="n">
        <v>12</v>
      </c>
      <c r="D44" s="1" t="n">
        <v>24</v>
      </c>
      <c r="E44" s="1" t="n">
        <v>15</v>
      </c>
      <c r="F44" s="1" t="n">
        <v>4</v>
      </c>
      <c r="G44" s="1" t="n">
        <v>1</v>
      </c>
      <c r="H44" s="1" t="n">
        <v>150</v>
      </c>
      <c r="I44" s="1" t="n">
        <v>6</v>
      </c>
      <c r="J44" s="1" t="n">
        <v>74</v>
      </c>
      <c r="K44" s="1" t="n">
        <v>19</v>
      </c>
      <c r="L44" s="1" t="n">
        <v>175</v>
      </c>
      <c r="M44" s="1" t="n">
        <v>30</v>
      </c>
      <c r="N44" s="1" t="n">
        <v>36</v>
      </c>
      <c r="O44" s="1" t="n">
        <v>149</v>
      </c>
      <c r="P44" s="1" t="n">
        <v>4</v>
      </c>
      <c r="Q44" s="1" t="n">
        <v>4</v>
      </c>
      <c r="R44" s="1" t="n">
        <v>28</v>
      </c>
      <c r="S44" s="1" t="n">
        <v>8</v>
      </c>
      <c r="T44" s="1" t="n">
        <v>19</v>
      </c>
      <c r="U44" s="1" t="n">
        <v>0</v>
      </c>
      <c r="V44" s="1" t="n">
        <v>6</v>
      </c>
      <c r="W44" s="1" t="n">
        <v>8</v>
      </c>
      <c r="X44" s="1" t="n">
        <v>39</v>
      </c>
    </row>
    <row r="45" customFormat="false" ht="12.8" hidden="false" customHeight="false" outlineLevel="0" collapsed="false">
      <c r="A45" s="3" t="n">
        <v>44386</v>
      </c>
      <c r="B45" s="1" t="n">
        <v>964</v>
      </c>
      <c r="C45" s="1" t="n">
        <v>24</v>
      </c>
      <c r="D45" s="1" t="n">
        <v>149</v>
      </c>
      <c r="E45" s="1" t="n">
        <v>105</v>
      </c>
      <c r="F45" s="1" t="n">
        <v>12</v>
      </c>
      <c r="G45" s="1" t="n">
        <v>19</v>
      </c>
      <c r="H45" s="1" t="n">
        <v>17</v>
      </c>
      <c r="I45" s="1" t="n">
        <v>194</v>
      </c>
      <c r="J45" s="1" t="n">
        <v>22</v>
      </c>
      <c r="K45" s="1" t="n">
        <v>16</v>
      </c>
      <c r="L45" s="1" t="n">
        <v>2</v>
      </c>
      <c r="M45" s="1" t="n">
        <v>93</v>
      </c>
      <c r="N45" s="1" t="n">
        <v>50</v>
      </c>
      <c r="O45" s="1" t="n">
        <v>10</v>
      </c>
      <c r="P45" s="1" t="n">
        <v>0</v>
      </c>
      <c r="Q45" s="1" t="n">
        <v>3</v>
      </c>
      <c r="R45" s="1" t="n">
        <v>14</v>
      </c>
      <c r="S45" s="1" t="n">
        <v>37</v>
      </c>
      <c r="T45" s="1" t="n">
        <v>2</v>
      </c>
      <c r="U45" s="1" t="n">
        <v>1</v>
      </c>
      <c r="V45" s="1" t="n">
        <v>89</v>
      </c>
      <c r="W45" s="1" t="n">
        <v>9</v>
      </c>
      <c r="X45" s="1" t="n">
        <v>96</v>
      </c>
    </row>
    <row r="46" customFormat="false" ht="12.8" hidden="false" customHeight="false" outlineLevel="0" collapsed="false">
      <c r="A46" s="3" t="n">
        <v>44387</v>
      </c>
      <c r="B46" s="1" t="n">
        <v>1233</v>
      </c>
      <c r="C46" s="1" t="n">
        <v>42</v>
      </c>
      <c r="D46" s="1" t="n">
        <v>19</v>
      </c>
      <c r="E46" s="1" t="n">
        <v>1</v>
      </c>
      <c r="F46" s="1" t="n">
        <v>3</v>
      </c>
      <c r="G46" s="1" t="n">
        <v>0</v>
      </c>
      <c r="H46" s="1" t="n">
        <v>0</v>
      </c>
      <c r="I46" s="1" t="n">
        <v>91</v>
      </c>
      <c r="J46" s="1" t="n">
        <v>13</v>
      </c>
      <c r="K46" s="1" t="n">
        <v>27</v>
      </c>
      <c r="L46" s="1" t="n">
        <v>52</v>
      </c>
      <c r="M46" s="1" t="n">
        <v>149</v>
      </c>
      <c r="N46" s="1" t="n">
        <v>225</v>
      </c>
      <c r="O46" s="1" t="n">
        <v>19</v>
      </c>
      <c r="P46" s="1" t="n">
        <v>0</v>
      </c>
      <c r="Q46" s="1" t="n">
        <v>1</v>
      </c>
      <c r="R46" s="1" t="n">
        <v>56</v>
      </c>
      <c r="S46" s="1" t="n">
        <v>89</v>
      </c>
      <c r="T46" s="1" t="n">
        <v>23</v>
      </c>
      <c r="U46" s="1" t="n">
        <v>19</v>
      </c>
      <c r="V46" s="1" t="n">
        <v>74</v>
      </c>
      <c r="W46" s="1" t="n">
        <v>22</v>
      </c>
      <c r="X46" s="1" t="n">
        <v>136</v>
      </c>
    </row>
    <row r="47" customFormat="false" ht="12.8" hidden="false" customHeight="false" outlineLevel="0" collapsed="false">
      <c r="A47" s="3" t="n">
        <v>44388</v>
      </c>
      <c r="B47" s="1" t="n">
        <v>975</v>
      </c>
      <c r="C47" s="1" t="n">
        <v>57</v>
      </c>
      <c r="D47" s="1" t="n">
        <v>13</v>
      </c>
      <c r="E47" s="1" t="n">
        <v>39</v>
      </c>
      <c r="F47" s="1" t="n">
        <v>8</v>
      </c>
      <c r="G47" s="1" t="n">
        <v>8</v>
      </c>
      <c r="H47" s="1" t="n">
        <v>2</v>
      </c>
      <c r="I47" s="1" t="n">
        <v>81</v>
      </c>
      <c r="J47" s="1" t="n">
        <v>50</v>
      </c>
      <c r="K47" s="1" t="n">
        <v>37</v>
      </c>
      <c r="L47" s="1" t="n">
        <v>1</v>
      </c>
      <c r="M47" s="1" t="n">
        <v>3</v>
      </c>
      <c r="N47" s="1" t="n">
        <v>56</v>
      </c>
      <c r="O47" s="1" t="n">
        <v>46</v>
      </c>
      <c r="P47" s="1" t="n">
        <v>0</v>
      </c>
      <c r="Q47" s="1" t="n">
        <v>238</v>
      </c>
      <c r="R47" s="1" t="n">
        <v>18</v>
      </c>
      <c r="S47" s="1" t="n">
        <v>54</v>
      </c>
      <c r="T47" s="1" t="n">
        <v>0</v>
      </c>
      <c r="U47" s="1" t="n">
        <v>30</v>
      </c>
      <c r="V47" s="1" t="n">
        <v>13</v>
      </c>
      <c r="W47" s="1" t="n">
        <v>9</v>
      </c>
      <c r="X47" s="1" t="n">
        <v>40</v>
      </c>
    </row>
    <row r="48" customFormat="false" ht="12.8" hidden="false" customHeight="false" outlineLevel="0" collapsed="false">
      <c r="A48" s="3" t="n">
        <v>44389</v>
      </c>
      <c r="B48" s="1" t="n">
        <v>1711</v>
      </c>
      <c r="C48" s="1" t="n">
        <v>52</v>
      </c>
      <c r="D48" s="1" t="n">
        <v>40</v>
      </c>
      <c r="E48" s="1" t="n">
        <v>70</v>
      </c>
      <c r="F48" s="1" t="n">
        <v>63</v>
      </c>
      <c r="G48" s="1" t="n">
        <v>34</v>
      </c>
      <c r="H48" s="1" t="n">
        <v>18</v>
      </c>
      <c r="I48" s="1" t="n">
        <v>170</v>
      </c>
      <c r="J48" s="1" t="n">
        <v>42</v>
      </c>
      <c r="K48" s="1" t="n">
        <v>47</v>
      </c>
      <c r="L48" s="1" t="n">
        <v>26</v>
      </c>
      <c r="M48" s="1" t="n">
        <v>15</v>
      </c>
      <c r="N48" s="1" t="n">
        <v>68</v>
      </c>
      <c r="O48" s="1" t="n">
        <v>172</v>
      </c>
      <c r="P48" s="1" t="n">
        <v>15</v>
      </c>
      <c r="Q48" s="1" t="n">
        <v>85</v>
      </c>
      <c r="R48" s="1" t="n">
        <v>85</v>
      </c>
      <c r="S48" s="1" t="n">
        <v>30</v>
      </c>
      <c r="T48" s="1" t="n">
        <v>72</v>
      </c>
      <c r="U48" s="1" t="n">
        <v>92</v>
      </c>
      <c r="V48" s="1" t="n">
        <v>7</v>
      </c>
      <c r="W48" s="1" t="n">
        <v>110</v>
      </c>
      <c r="X48" s="1" t="n">
        <v>226</v>
      </c>
    </row>
    <row r="49" customFormat="false" ht="12.8" hidden="false" customHeight="false" outlineLevel="0" collapsed="false">
      <c r="A49" s="3" t="n">
        <v>44390</v>
      </c>
      <c r="B49" s="1" t="n">
        <v>1857</v>
      </c>
      <c r="C49" s="1" t="n">
        <v>52</v>
      </c>
      <c r="D49" s="1" t="n">
        <v>36</v>
      </c>
      <c r="E49" s="1" t="n">
        <v>187</v>
      </c>
      <c r="F49" s="1" t="n">
        <v>39</v>
      </c>
      <c r="G49" s="1" t="n">
        <v>46</v>
      </c>
      <c r="H49" s="1" t="n">
        <v>126</v>
      </c>
      <c r="I49" s="1" t="n">
        <v>175</v>
      </c>
      <c r="J49" s="1" t="n">
        <v>93</v>
      </c>
      <c r="K49" s="1" t="n">
        <v>34</v>
      </c>
      <c r="L49" s="1" t="n">
        <v>15</v>
      </c>
      <c r="M49" s="1" t="n">
        <v>331</v>
      </c>
      <c r="N49" s="1" t="n">
        <v>107</v>
      </c>
      <c r="O49" s="1" t="n">
        <v>116</v>
      </c>
      <c r="P49" s="1" t="n">
        <v>2</v>
      </c>
      <c r="Q49" s="1" t="n">
        <v>14</v>
      </c>
      <c r="R49" s="1" t="n">
        <v>19</v>
      </c>
      <c r="S49" s="1" t="n">
        <v>44</v>
      </c>
      <c r="T49" s="1" t="n">
        <v>36</v>
      </c>
      <c r="U49" s="1" t="n">
        <v>1</v>
      </c>
      <c r="V49" s="1" t="n">
        <v>9</v>
      </c>
      <c r="W49" s="1" t="n">
        <v>21</v>
      </c>
      <c r="X49" s="1" t="n">
        <v>181</v>
      </c>
    </row>
    <row r="50" customFormat="false" ht="12.8" hidden="false" customHeight="false" outlineLevel="0" collapsed="false">
      <c r="A50" s="3" t="n">
        <v>44391</v>
      </c>
      <c r="B50" s="1" t="n">
        <v>1891</v>
      </c>
      <c r="C50" s="1" t="n">
        <v>93</v>
      </c>
      <c r="D50" s="1" t="n">
        <v>110</v>
      </c>
      <c r="E50" s="1" t="n">
        <v>152</v>
      </c>
      <c r="F50" s="1" t="n">
        <v>21</v>
      </c>
      <c r="G50" s="1" t="n">
        <v>60</v>
      </c>
      <c r="H50" s="1" t="n">
        <v>67</v>
      </c>
      <c r="I50" s="1" t="n">
        <v>95</v>
      </c>
      <c r="J50" s="1" t="n">
        <v>45</v>
      </c>
      <c r="K50" s="1" t="n">
        <v>12</v>
      </c>
      <c r="L50" s="1" t="n">
        <v>50</v>
      </c>
      <c r="M50" s="1" t="n">
        <v>132</v>
      </c>
      <c r="N50" s="1" t="n">
        <v>182</v>
      </c>
      <c r="O50" s="1" t="n">
        <v>94</v>
      </c>
      <c r="P50" s="1" t="n">
        <v>21</v>
      </c>
      <c r="Q50" s="1" t="n">
        <v>15</v>
      </c>
      <c r="R50" s="1" t="n">
        <v>58</v>
      </c>
      <c r="S50" s="1" t="n">
        <v>165</v>
      </c>
      <c r="T50" s="1" t="n">
        <v>120</v>
      </c>
      <c r="U50" s="1" t="n">
        <v>57</v>
      </c>
      <c r="V50" s="1" t="n">
        <v>94</v>
      </c>
      <c r="W50" s="1" t="n">
        <v>36</v>
      </c>
      <c r="X50" s="1" t="n">
        <v>212</v>
      </c>
    </row>
    <row r="51" customFormat="false" ht="12.8" hidden="false" customHeight="false" outlineLevel="0" collapsed="false">
      <c r="A51" s="3" t="n">
        <v>44392</v>
      </c>
      <c r="B51" s="1" t="n">
        <v>1255</v>
      </c>
      <c r="C51" s="1" t="n">
        <v>52</v>
      </c>
      <c r="D51" s="1" t="n">
        <v>40</v>
      </c>
      <c r="E51" s="1" t="n">
        <v>70</v>
      </c>
      <c r="F51" s="1" t="n">
        <v>63</v>
      </c>
      <c r="G51" s="1" t="n">
        <v>34</v>
      </c>
      <c r="H51" s="1" t="n">
        <v>18</v>
      </c>
      <c r="I51" s="1" t="n">
        <v>170</v>
      </c>
      <c r="J51" s="1" t="n">
        <v>42</v>
      </c>
      <c r="K51" s="1" t="n">
        <v>47</v>
      </c>
      <c r="L51" s="1" t="n">
        <v>26</v>
      </c>
      <c r="M51" s="1" t="n">
        <v>15</v>
      </c>
      <c r="N51" s="1" t="n">
        <v>68</v>
      </c>
      <c r="O51" s="1" t="n">
        <v>172</v>
      </c>
      <c r="P51" s="1" t="n">
        <v>15</v>
      </c>
      <c r="Q51" s="1" t="n">
        <v>85</v>
      </c>
      <c r="R51" s="1" t="n">
        <v>85</v>
      </c>
      <c r="S51" s="1" t="n">
        <v>30</v>
      </c>
      <c r="T51" s="1" t="n">
        <v>72</v>
      </c>
      <c r="U51" s="1" t="n">
        <v>92</v>
      </c>
      <c r="V51" s="1" t="n">
        <v>7</v>
      </c>
      <c r="W51" s="1" t="n">
        <v>110</v>
      </c>
      <c r="X51" s="1" t="n">
        <v>226</v>
      </c>
    </row>
    <row r="52" customFormat="false" ht="12.8" hidden="false" customHeight="false" outlineLevel="0" collapsed="false">
      <c r="A52" s="3" t="n">
        <v>44393</v>
      </c>
      <c r="B52" s="1" t="n">
        <v>2490</v>
      </c>
      <c r="C52" s="1" t="n">
        <v>42</v>
      </c>
      <c r="D52" s="1" t="n">
        <v>95</v>
      </c>
      <c r="E52" s="1" t="n">
        <v>48</v>
      </c>
      <c r="F52" s="1" t="n">
        <v>6</v>
      </c>
      <c r="G52" s="1" t="n">
        <v>149</v>
      </c>
      <c r="H52" s="1" t="n">
        <v>292</v>
      </c>
      <c r="I52" s="1" t="n">
        <v>169</v>
      </c>
      <c r="J52" s="1" t="n">
        <v>164</v>
      </c>
      <c r="K52" s="1" t="n">
        <v>5</v>
      </c>
      <c r="L52" s="1" t="n">
        <v>98</v>
      </c>
      <c r="M52" s="1" t="n">
        <v>125</v>
      </c>
      <c r="N52" s="1" t="n">
        <v>229</v>
      </c>
      <c r="O52" s="1" t="n">
        <v>111</v>
      </c>
      <c r="P52" s="1" t="n">
        <v>9</v>
      </c>
      <c r="Q52" s="1" t="n">
        <v>23</v>
      </c>
      <c r="R52" s="1" t="n">
        <v>78</v>
      </c>
      <c r="S52" s="1" t="n">
        <v>18</v>
      </c>
      <c r="T52" s="1" t="n">
        <v>79</v>
      </c>
      <c r="U52" s="1" t="n">
        <v>52</v>
      </c>
      <c r="V52" s="1" t="n">
        <v>97</v>
      </c>
      <c r="W52" s="1" t="n">
        <v>89</v>
      </c>
      <c r="X52" s="1" t="n">
        <v>199</v>
      </c>
    </row>
    <row r="53" customFormat="false" ht="12.8" hidden="false" customHeight="false" outlineLevel="0" collapsed="false">
      <c r="A53" s="3" t="n">
        <v>44394</v>
      </c>
      <c r="B53" s="1" t="n">
        <v>2677</v>
      </c>
      <c r="C53" s="5" t="n">
        <v>57</v>
      </c>
      <c r="D53" s="1" t="n">
        <v>32</v>
      </c>
      <c r="E53" s="1" t="n">
        <v>105</v>
      </c>
      <c r="F53" s="1" t="n">
        <v>27</v>
      </c>
      <c r="G53" s="1" t="n">
        <v>107</v>
      </c>
      <c r="H53" s="1" t="n">
        <v>427</v>
      </c>
      <c r="I53" s="1" t="n">
        <v>62</v>
      </c>
      <c r="J53" s="1" t="n">
        <v>129</v>
      </c>
      <c r="K53" s="1" t="n">
        <v>108</v>
      </c>
      <c r="L53" s="1" t="n">
        <v>212</v>
      </c>
      <c r="M53" s="1" t="n">
        <v>258</v>
      </c>
      <c r="N53" s="1" t="n">
        <v>395</v>
      </c>
      <c r="O53" s="1" t="n">
        <v>82</v>
      </c>
      <c r="P53" s="1" t="n">
        <v>20</v>
      </c>
      <c r="Q53" s="1" t="n">
        <v>32</v>
      </c>
      <c r="R53" s="1" t="n">
        <v>118</v>
      </c>
      <c r="S53" s="1" t="n">
        <v>38</v>
      </c>
      <c r="T53" s="1" t="n">
        <v>36</v>
      </c>
      <c r="U53" s="1" t="n">
        <v>2</v>
      </c>
      <c r="V53" s="1" t="n">
        <v>59</v>
      </c>
      <c r="W53" s="1" t="n">
        <v>48</v>
      </c>
      <c r="X53" s="1" t="n">
        <v>10</v>
      </c>
    </row>
    <row r="54" customFormat="false" ht="12.8" hidden="false" customHeight="false" outlineLevel="0" collapsed="false">
      <c r="A54" s="3" t="n">
        <v>44395</v>
      </c>
      <c r="B54" s="1" t="n">
        <v>2779</v>
      </c>
      <c r="C54" s="1" t="n">
        <v>92</v>
      </c>
      <c r="D54" s="1" t="n">
        <v>243</v>
      </c>
      <c r="E54" s="1" t="n">
        <v>155</v>
      </c>
      <c r="F54" s="1" t="n">
        <v>116</v>
      </c>
      <c r="G54" s="1" t="n">
        <v>107</v>
      </c>
      <c r="H54" s="1" t="n">
        <v>383</v>
      </c>
      <c r="I54" s="1" t="n">
        <v>43</v>
      </c>
      <c r="J54" s="1" t="n">
        <v>236</v>
      </c>
      <c r="K54" s="1" t="n">
        <v>165</v>
      </c>
      <c r="L54" s="1" t="n">
        <v>138</v>
      </c>
      <c r="M54" s="1" t="n">
        <v>353</v>
      </c>
      <c r="N54" s="1" t="n">
        <v>198</v>
      </c>
      <c r="O54" s="1" t="n">
        <v>127</v>
      </c>
      <c r="P54" s="1" t="n">
        <v>19</v>
      </c>
      <c r="Q54" s="1" t="n">
        <v>73</v>
      </c>
      <c r="R54" s="1" t="n">
        <v>164</v>
      </c>
      <c r="S54" s="1" t="n">
        <v>62</v>
      </c>
      <c r="T54" s="1" t="n">
        <v>84</v>
      </c>
      <c r="U54" s="1" t="n">
        <v>50</v>
      </c>
      <c r="V54" s="1" t="n">
        <v>171</v>
      </c>
      <c r="W54" s="1" t="n">
        <v>68</v>
      </c>
      <c r="X54" s="1" t="n">
        <v>358</v>
      </c>
    </row>
    <row r="55" customFormat="false" ht="12.8" hidden="false" customHeight="false" outlineLevel="0" collapsed="false">
      <c r="A55" s="3" t="n">
        <v>44396</v>
      </c>
      <c r="B55" s="1" t="n">
        <v>3395</v>
      </c>
      <c r="C55" s="1" t="n">
        <v>89</v>
      </c>
      <c r="D55" s="1" t="n">
        <v>280</v>
      </c>
      <c r="E55" s="1" t="n">
        <v>172</v>
      </c>
      <c r="F55" s="1" t="n">
        <v>29</v>
      </c>
      <c r="G55" s="1" t="n">
        <v>131</v>
      </c>
      <c r="H55" s="1" t="n">
        <v>115</v>
      </c>
      <c r="I55" s="1" t="n">
        <v>326</v>
      </c>
      <c r="J55" s="1" t="n">
        <v>135</v>
      </c>
      <c r="K55" s="1" t="n">
        <v>3</v>
      </c>
      <c r="L55" s="1" t="n">
        <v>185</v>
      </c>
      <c r="M55" s="1" t="n">
        <v>341</v>
      </c>
      <c r="N55" s="1" t="n">
        <v>181</v>
      </c>
      <c r="O55" s="1" t="n">
        <v>3</v>
      </c>
      <c r="P55" s="1" t="n">
        <v>4</v>
      </c>
      <c r="Q55" s="1" t="n">
        <v>71</v>
      </c>
      <c r="R55" s="1" t="n">
        <v>99</v>
      </c>
      <c r="S55" s="1" t="n">
        <v>28</v>
      </c>
      <c r="T55" s="1" t="n">
        <v>167</v>
      </c>
      <c r="U55" s="1" t="n">
        <v>46</v>
      </c>
      <c r="V55" s="1" t="n">
        <v>59</v>
      </c>
      <c r="W55" s="1" t="n">
        <v>108</v>
      </c>
      <c r="X55" s="1" t="n">
        <v>223</v>
      </c>
    </row>
    <row r="56" customFormat="false" ht="12.8" hidden="false" customHeight="false" outlineLevel="0" collapsed="false">
      <c r="A56" s="3" t="n">
        <v>44397</v>
      </c>
      <c r="B56" s="1" t="n">
        <v>3547</v>
      </c>
      <c r="C56" s="1" t="n">
        <v>192</v>
      </c>
      <c r="D56" s="1" t="n">
        <v>87</v>
      </c>
      <c r="E56" s="1" t="n">
        <v>233</v>
      </c>
      <c r="F56" s="1" t="n">
        <v>5</v>
      </c>
      <c r="G56" s="1" t="n">
        <v>31</v>
      </c>
      <c r="H56" s="1" t="n">
        <v>202</v>
      </c>
      <c r="I56" s="1" t="n">
        <v>102</v>
      </c>
      <c r="J56" s="1" t="n">
        <v>365</v>
      </c>
      <c r="K56" s="1" t="n">
        <v>41</v>
      </c>
      <c r="L56" s="1" t="n">
        <v>130</v>
      </c>
      <c r="M56" s="1" t="n">
        <v>415</v>
      </c>
      <c r="N56" s="1" t="n">
        <v>620</v>
      </c>
      <c r="O56" s="1" t="n">
        <v>4</v>
      </c>
      <c r="P56" s="1" t="n">
        <v>7</v>
      </c>
      <c r="Q56" s="1" t="n">
        <v>77</v>
      </c>
      <c r="R56" s="1" t="n">
        <v>98</v>
      </c>
      <c r="S56" s="1" t="n">
        <v>96</v>
      </c>
      <c r="T56" s="1" t="n">
        <v>67</v>
      </c>
      <c r="U56" s="1" t="n">
        <v>45</v>
      </c>
      <c r="V56" s="1" t="n">
        <v>151</v>
      </c>
      <c r="W56" s="1" t="n">
        <v>14</v>
      </c>
      <c r="X56" s="1" t="n">
        <v>65</v>
      </c>
    </row>
    <row r="57" customFormat="false" ht="12.8" hidden="false" customHeight="false" outlineLevel="0" collapsed="false">
      <c r="A57" s="3" t="n">
        <v>44398</v>
      </c>
      <c r="B57" s="1" t="n">
        <v>3455</v>
      </c>
      <c r="C57" s="1" t="n">
        <v>18</v>
      </c>
      <c r="D57" s="1" t="n">
        <v>166</v>
      </c>
      <c r="E57" s="1" t="n">
        <v>48</v>
      </c>
      <c r="F57" s="1" t="n">
        <v>123</v>
      </c>
      <c r="G57" s="1" t="n">
        <v>336</v>
      </c>
      <c r="H57" s="1" t="n">
        <v>689</v>
      </c>
      <c r="I57" s="1" t="n">
        <v>29</v>
      </c>
      <c r="J57" s="1" t="n">
        <v>202</v>
      </c>
      <c r="K57" s="1" t="n">
        <v>138</v>
      </c>
      <c r="L57" s="1" t="n">
        <v>95</v>
      </c>
      <c r="M57" s="1" t="n">
        <v>730</v>
      </c>
      <c r="N57" s="1" t="n">
        <v>647</v>
      </c>
      <c r="O57" s="1" t="n">
        <v>378</v>
      </c>
      <c r="P57" s="1" t="n">
        <v>17</v>
      </c>
      <c r="Q57" s="1" t="n">
        <v>5</v>
      </c>
      <c r="R57" s="1" t="n">
        <v>258</v>
      </c>
      <c r="S57" s="1" t="n">
        <v>152</v>
      </c>
      <c r="T57" s="1" t="n">
        <v>56</v>
      </c>
      <c r="U57" s="1" t="n">
        <v>31</v>
      </c>
      <c r="V57" s="1" t="n">
        <v>77</v>
      </c>
      <c r="W57" s="1" t="n">
        <v>132</v>
      </c>
      <c r="X57" s="1" t="n">
        <v>228</v>
      </c>
    </row>
    <row r="58" customFormat="false" ht="12.8" hidden="false" customHeight="false" outlineLevel="0" collapsed="false">
      <c r="A58" s="3" t="n">
        <v>44399</v>
      </c>
      <c r="B58" s="1" t="n">
        <v>4116</v>
      </c>
      <c r="C58" s="1" t="n">
        <v>212</v>
      </c>
      <c r="D58" s="1" t="n">
        <v>156</v>
      </c>
      <c r="E58" s="1" t="n">
        <v>189</v>
      </c>
      <c r="F58" s="1" t="n">
        <v>82</v>
      </c>
      <c r="G58" s="1" t="n">
        <v>303</v>
      </c>
      <c r="H58" s="1" t="n">
        <v>524</v>
      </c>
      <c r="I58" s="1" t="n">
        <v>193</v>
      </c>
      <c r="J58" s="1" t="n">
        <v>95</v>
      </c>
      <c r="K58" s="1" t="n">
        <v>59</v>
      </c>
      <c r="L58" s="1" t="n">
        <v>150</v>
      </c>
      <c r="M58" s="1" t="n">
        <v>461</v>
      </c>
      <c r="N58" s="1" t="n">
        <v>482</v>
      </c>
      <c r="O58" s="1" t="n">
        <v>184</v>
      </c>
      <c r="P58" s="1" t="n">
        <v>25</v>
      </c>
      <c r="Q58" s="1" t="n">
        <v>124</v>
      </c>
      <c r="R58" s="1" t="n">
        <v>36</v>
      </c>
      <c r="S58" s="1" t="n">
        <v>109</v>
      </c>
      <c r="T58" s="1" t="n">
        <v>84</v>
      </c>
      <c r="U58" s="1" t="n">
        <v>35</v>
      </c>
      <c r="V58" s="1" t="n">
        <v>200</v>
      </c>
      <c r="W58" s="1" t="n">
        <v>87</v>
      </c>
      <c r="X58" s="1" t="n">
        <v>326</v>
      </c>
    </row>
    <row r="59" customFormat="false" ht="12.8" hidden="false" customHeight="false" outlineLevel="0" collapsed="false">
      <c r="A59" s="3" t="n">
        <v>44400</v>
      </c>
      <c r="B59" s="1" t="n">
        <v>3039</v>
      </c>
      <c r="C59" s="1" t="n">
        <v>292</v>
      </c>
      <c r="D59" s="1" t="n">
        <v>106</v>
      </c>
      <c r="E59" s="1" t="n">
        <v>47</v>
      </c>
      <c r="F59" s="1" t="n">
        <v>182</v>
      </c>
      <c r="G59" s="1" t="n">
        <v>88</v>
      </c>
      <c r="H59" s="1" t="n">
        <v>210</v>
      </c>
      <c r="I59" s="1" t="n">
        <v>136</v>
      </c>
      <c r="J59" s="1" t="n">
        <v>104</v>
      </c>
      <c r="K59" s="1" t="n">
        <v>37</v>
      </c>
      <c r="L59" s="1" t="n">
        <v>45</v>
      </c>
      <c r="M59" s="1" t="n">
        <v>456</v>
      </c>
      <c r="N59" s="1" t="n">
        <v>210</v>
      </c>
      <c r="O59" s="1" t="n">
        <v>113</v>
      </c>
      <c r="P59" s="1" t="n">
        <v>22</v>
      </c>
      <c r="Q59" s="1" t="n">
        <v>70</v>
      </c>
      <c r="R59" s="1" t="n">
        <v>173</v>
      </c>
      <c r="S59" s="1" t="n">
        <v>348</v>
      </c>
      <c r="T59" s="1" t="n">
        <v>163</v>
      </c>
      <c r="U59" s="1" t="n">
        <v>61</v>
      </c>
      <c r="V59" s="1" t="n">
        <v>60</v>
      </c>
      <c r="W59" s="1" t="n">
        <v>50</v>
      </c>
      <c r="X59" s="1" t="n">
        <v>66</v>
      </c>
    </row>
    <row r="60" customFormat="false" ht="12.8" hidden="false" customHeight="false" outlineLevel="0" collapsed="false">
      <c r="A60" s="3"/>
    </row>
    <row r="61" customFormat="false" ht="12.8" hidden="false" customHeight="false" outlineLevel="0" collapsed="false">
      <c r="A61" s="3"/>
    </row>
    <row r="62" customFormat="false" ht="12.8" hidden="false" customHeight="false" outlineLevel="0" collapsed="false">
      <c r="A62" s="3"/>
    </row>
    <row r="63" customFormat="false" ht="12.8" hidden="false" customHeight="false" outlineLevel="0" collapsed="false">
      <c r="A63" s="3"/>
    </row>
    <row r="64" customFormat="false" ht="12.8" hidden="false" customHeight="false" outlineLevel="0" collapsed="false">
      <c r="A64" s="3"/>
    </row>
    <row r="65" customFormat="false" ht="12.8" hidden="false" customHeight="false" outlineLevel="0" collapsed="false">
      <c r="A65" s="3"/>
    </row>
    <row r="66" customFormat="false" ht="12.8" hidden="false" customHeight="false" outlineLevel="0" collapsed="false">
      <c r="A66" s="3"/>
    </row>
    <row r="67" customFormat="false" ht="12.8" hidden="false" customHeight="false" outlineLevel="0" collapsed="false">
      <c r="A67" s="3"/>
    </row>
    <row r="68" customFormat="false" ht="12.8" hidden="false" customHeight="false" outlineLevel="0" collapsed="false">
      <c r="A68" s="3"/>
    </row>
    <row r="69" customFormat="false" ht="12.8" hidden="false" customHeight="false" outlineLevel="0" collapsed="false">
      <c r="A69" s="3"/>
    </row>
    <row r="70" customFormat="false" ht="12.8" hidden="false" customHeight="false" outlineLevel="0" collapsed="false">
      <c r="A70" s="3"/>
    </row>
    <row r="71" customFormat="false" ht="12.8" hidden="false" customHeight="false" outlineLevel="0" collapsed="false">
      <c r="A71" s="3"/>
    </row>
    <row r="72" customFormat="false" ht="12.8" hidden="false" customHeight="false" outlineLevel="0" collapsed="false">
      <c r="A72" s="3"/>
    </row>
    <row r="73" customFormat="false" ht="12.8" hidden="false" customHeight="false" outlineLevel="0" collapsed="false">
      <c r="A73" s="3"/>
    </row>
    <row r="74" customFormat="false" ht="12.8" hidden="false" customHeight="false" outlineLevel="0" collapsed="false">
      <c r="A74" s="3"/>
    </row>
    <row r="75" customFormat="false" ht="12.8" hidden="false" customHeight="false" outlineLevel="0" collapsed="false">
      <c r="A75" s="3"/>
    </row>
    <row r="76" customFormat="false" ht="12.8" hidden="false" customHeight="false" outlineLevel="0" collapsed="false">
      <c r="A76" s="3"/>
    </row>
    <row r="77" customFormat="false" ht="12.8" hidden="false" customHeight="false" outlineLevel="0" collapsed="false">
      <c r="A77" s="3"/>
    </row>
    <row r="78" customFormat="false" ht="12.8" hidden="false" customHeight="false" outlineLevel="0" collapsed="false">
      <c r="A78" s="3"/>
    </row>
    <row r="79" customFormat="false" ht="12.8" hidden="false" customHeight="false" outlineLevel="0" collapsed="false">
      <c r="A79" s="3"/>
    </row>
    <row r="80" customFormat="false" ht="12.8" hidden="false" customHeight="false" outlineLevel="0" collapsed="false">
      <c r="A80" s="3"/>
    </row>
    <row r="81" customFormat="false" ht="12.8" hidden="false" customHeight="false" outlineLevel="0" collapsed="false">
      <c r="A81" s="3"/>
    </row>
    <row r="82" customFormat="false" ht="12.8" hidden="false" customHeight="false" outlineLevel="0" collapsed="false">
      <c r="A82" s="3"/>
    </row>
    <row r="83" customFormat="false" ht="12.8" hidden="false" customHeight="false" outlineLevel="0" collapsed="false">
      <c r="A83" s="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59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C59" activeCellId="0" sqref="C59"/>
    </sheetView>
  </sheetViews>
  <sheetFormatPr defaultColWidth="11.83984375" defaultRowHeight="12.8" zeroHeight="false" outlineLevelRow="0" outlineLevelCol="0"/>
  <cols>
    <col collapsed="false" customWidth="true" hidden="false" outlineLevel="0" max="64" min="1" style="5" width="11.57"/>
  </cols>
  <sheetData>
    <row r="1" customFormat="false" ht="12.8" hidden="false" customHeight="false" outlineLevel="0" collapsed="false">
      <c r="A1" s="6" t="s">
        <v>0</v>
      </c>
      <c r="B1" s="6" t="s">
        <v>1</v>
      </c>
      <c r="C1" s="6" t="n">
        <v>1</v>
      </c>
      <c r="D1" s="6" t="n">
        <v>3</v>
      </c>
      <c r="E1" s="6" t="n">
        <v>4</v>
      </c>
      <c r="F1" s="6" t="n">
        <v>5</v>
      </c>
      <c r="G1" s="6" t="n">
        <v>6</v>
      </c>
      <c r="H1" s="6" t="n">
        <v>7</v>
      </c>
      <c r="I1" s="6" t="n">
        <v>8</v>
      </c>
      <c r="J1" s="6" t="n">
        <v>10</v>
      </c>
      <c r="K1" s="6" t="n">
        <v>11</v>
      </c>
      <c r="L1" s="6" t="n">
        <v>12</v>
      </c>
      <c r="M1" s="6" t="s">
        <v>2</v>
      </c>
      <c r="N1" s="6" t="s">
        <v>3</v>
      </c>
      <c r="O1" s="6" t="s">
        <v>4</v>
      </c>
      <c r="P1" s="6" t="s">
        <v>5</v>
      </c>
      <c r="Q1" s="6" t="s">
        <v>6</v>
      </c>
      <c r="R1" s="6" t="s">
        <v>7</v>
      </c>
      <c r="S1" s="6" t="s">
        <v>8</v>
      </c>
      <c r="T1" s="6" t="s">
        <v>9</v>
      </c>
      <c r="U1" s="6" t="s">
        <v>10</v>
      </c>
      <c r="V1" s="6" t="s">
        <v>11</v>
      </c>
      <c r="W1" s="6" t="s">
        <v>12</v>
      </c>
      <c r="X1" s="6" t="s">
        <v>13</v>
      </c>
    </row>
    <row r="2" customFormat="false" ht="12.8" hidden="false" customHeight="false" outlineLevel="0" collapsed="false">
      <c r="A2" s="7" t="n">
        <v>44343</v>
      </c>
      <c r="B2" s="5" t="n">
        <v>0</v>
      </c>
      <c r="C2" s="5" t="n">
        <v>0</v>
      </c>
      <c r="D2" s="5" t="n">
        <v>0</v>
      </c>
      <c r="E2" s="5" t="n">
        <v>0</v>
      </c>
      <c r="F2" s="5" t="n">
        <v>0</v>
      </c>
      <c r="G2" s="5" t="n">
        <v>0</v>
      </c>
      <c r="H2" s="5" t="n">
        <v>0</v>
      </c>
      <c r="I2" s="5" t="n">
        <v>0</v>
      </c>
      <c r="J2" s="5" t="n">
        <v>0</v>
      </c>
      <c r="K2" s="5" t="n">
        <v>0</v>
      </c>
      <c r="L2" s="5" t="n">
        <v>0</v>
      </c>
      <c r="M2" s="5" t="n">
        <v>0</v>
      </c>
      <c r="N2" s="5" t="n">
        <v>0</v>
      </c>
      <c r="O2" s="5" t="n">
        <v>0</v>
      </c>
      <c r="P2" s="5" t="n">
        <v>0</v>
      </c>
      <c r="Q2" s="5" t="n">
        <v>0</v>
      </c>
      <c r="R2" s="5" t="n">
        <v>0</v>
      </c>
      <c r="S2" s="5" t="n">
        <v>0</v>
      </c>
      <c r="T2" s="5" t="n">
        <v>0</v>
      </c>
      <c r="U2" s="5" t="n">
        <v>0</v>
      </c>
      <c r="V2" s="5" t="n">
        <v>0</v>
      </c>
      <c r="W2" s="5" t="n">
        <v>0</v>
      </c>
      <c r="X2" s="5" t="n">
        <v>0</v>
      </c>
    </row>
    <row r="3" customFormat="false" ht="12.8" hidden="false" customHeight="false" outlineLevel="0" collapsed="false">
      <c r="A3" s="7" t="n">
        <v>44344</v>
      </c>
      <c r="B3" s="5" t="n">
        <v>6</v>
      </c>
      <c r="C3" s="5" t="n">
        <v>0</v>
      </c>
      <c r="D3" s="5" t="n">
        <v>0</v>
      </c>
      <c r="E3" s="5" t="n">
        <v>0</v>
      </c>
      <c r="F3" s="5" t="n">
        <v>0</v>
      </c>
      <c r="G3" s="5" t="n">
        <v>0</v>
      </c>
      <c r="H3" s="5" t="n">
        <v>0</v>
      </c>
      <c r="I3" s="5" t="n">
        <v>0</v>
      </c>
      <c r="J3" s="5" t="n">
        <v>0</v>
      </c>
      <c r="K3" s="5" t="n">
        <v>0</v>
      </c>
      <c r="L3" s="5" t="n">
        <v>0</v>
      </c>
      <c r="M3" s="5" t="n">
        <v>0</v>
      </c>
      <c r="N3" s="5" t="n">
        <v>1</v>
      </c>
      <c r="O3" s="5" t="n">
        <v>0</v>
      </c>
      <c r="P3" s="5" t="n">
        <v>0</v>
      </c>
      <c r="Q3" s="5" t="n">
        <v>0</v>
      </c>
      <c r="R3" s="5" t="n">
        <v>1</v>
      </c>
      <c r="S3" s="5" t="n">
        <v>0</v>
      </c>
      <c r="T3" s="5" t="n">
        <v>0</v>
      </c>
      <c r="U3" s="5" t="n">
        <v>0</v>
      </c>
      <c r="V3" s="5" t="n">
        <v>0</v>
      </c>
      <c r="W3" s="5" t="n">
        <v>0</v>
      </c>
      <c r="X3" s="5" t="n">
        <v>4</v>
      </c>
    </row>
    <row r="4" customFormat="false" ht="12.8" hidden="false" customHeight="false" outlineLevel="0" collapsed="false">
      <c r="A4" s="7" t="n">
        <v>44345</v>
      </c>
      <c r="B4" s="5" t="n">
        <v>0</v>
      </c>
      <c r="C4" s="5" t="n">
        <v>0</v>
      </c>
      <c r="D4" s="5" t="n">
        <v>0</v>
      </c>
      <c r="E4" s="5" t="n">
        <v>0</v>
      </c>
      <c r="F4" s="5" t="n">
        <v>0</v>
      </c>
      <c r="G4" s="5" t="n">
        <v>0</v>
      </c>
      <c r="H4" s="5" t="n">
        <v>0</v>
      </c>
      <c r="I4" s="5" t="n">
        <v>0</v>
      </c>
      <c r="J4" s="5" t="n">
        <v>0</v>
      </c>
      <c r="K4" s="5" t="n">
        <v>0</v>
      </c>
      <c r="L4" s="5" t="n">
        <v>0</v>
      </c>
      <c r="M4" s="5" t="n">
        <v>0</v>
      </c>
      <c r="N4" s="5" t="n">
        <v>0</v>
      </c>
      <c r="O4" s="5" t="n">
        <v>0</v>
      </c>
      <c r="P4" s="5" t="n">
        <v>0</v>
      </c>
      <c r="Q4" s="5" t="n">
        <v>0</v>
      </c>
      <c r="R4" s="5" t="n">
        <v>0</v>
      </c>
      <c r="S4" s="5" t="n">
        <v>0</v>
      </c>
      <c r="T4" s="5" t="n">
        <v>0</v>
      </c>
      <c r="U4" s="5" t="n">
        <v>0</v>
      </c>
      <c r="V4" s="5" t="n">
        <v>0</v>
      </c>
      <c r="W4" s="5" t="n">
        <v>0</v>
      </c>
      <c r="X4" s="5" t="n">
        <v>0</v>
      </c>
    </row>
    <row r="5" customFormat="false" ht="12.8" hidden="false" customHeight="false" outlineLevel="0" collapsed="false">
      <c r="A5" s="7" t="n">
        <v>44346</v>
      </c>
      <c r="B5" s="5" t="n">
        <v>0</v>
      </c>
      <c r="C5" s="5" t="n">
        <v>0</v>
      </c>
      <c r="D5" s="5" t="n">
        <v>0</v>
      </c>
      <c r="E5" s="5" t="n">
        <v>0</v>
      </c>
      <c r="F5" s="5" t="n">
        <v>0</v>
      </c>
      <c r="G5" s="5" t="n">
        <v>0</v>
      </c>
      <c r="H5" s="5" t="n">
        <v>0</v>
      </c>
      <c r="I5" s="5" t="n">
        <v>0</v>
      </c>
      <c r="J5" s="5" t="n">
        <v>0</v>
      </c>
      <c r="K5" s="5" t="n">
        <v>0</v>
      </c>
      <c r="L5" s="5" t="n">
        <v>0</v>
      </c>
      <c r="M5" s="5" t="n">
        <v>0</v>
      </c>
      <c r="N5" s="5" t="n">
        <v>0</v>
      </c>
      <c r="O5" s="5" t="n">
        <v>0</v>
      </c>
      <c r="P5" s="5" t="n">
        <v>0</v>
      </c>
      <c r="Q5" s="5" t="n">
        <v>0</v>
      </c>
      <c r="R5" s="5" t="n">
        <v>0</v>
      </c>
      <c r="S5" s="5" t="n">
        <v>0</v>
      </c>
      <c r="T5" s="5" t="n">
        <v>0</v>
      </c>
      <c r="U5" s="5" t="n">
        <v>0</v>
      </c>
      <c r="V5" s="5" t="n">
        <v>0</v>
      </c>
      <c r="W5" s="5" t="n">
        <v>0</v>
      </c>
      <c r="X5" s="5" t="n">
        <v>0</v>
      </c>
    </row>
    <row r="6" customFormat="false" ht="12.8" hidden="false" customHeight="false" outlineLevel="0" collapsed="false">
      <c r="A6" s="7" t="n">
        <v>44347</v>
      </c>
      <c r="B6" s="5" t="n">
        <v>0</v>
      </c>
      <c r="C6" s="5" t="n">
        <v>0</v>
      </c>
      <c r="D6" s="5" t="n">
        <v>0</v>
      </c>
      <c r="E6" s="5" t="n">
        <v>0</v>
      </c>
      <c r="F6" s="5" t="n">
        <v>0</v>
      </c>
      <c r="G6" s="5" t="n">
        <v>0</v>
      </c>
      <c r="H6" s="5" t="n">
        <v>0</v>
      </c>
      <c r="I6" s="5" t="n">
        <v>0</v>
      </c>
      <c r="J6" s="5" t="n">
        <v>0</v>
      </c>
      <c r="K6" s="5" t="n">
        <v>0</v>
      </c>
      <c r="L6" s="5" t="n">
        <v>0</v>
      </c>
      <c r="M6" s="5" t="n">
        <v>0</v>
      </c>
      <c r="N6" s="5" t="n">
        <v>0</v>
      </c>
      <c r="O6" s="5" t="n">
        <v>0</v>
      </c>
      <c r="P6" s="5" t="n">
        <v>0</v>
      </c>
      <c r="Q6" s="5" t="n">
        <v>0</v>
      </c>
      <c r="R6" s="5" t="n">
        <v>0</v>
      </c>
      <c r="S6" s="5" t="n">
        <v>0</v>
      </c>
      <c r="T6" s="5" t="n">
        <v>0</v>
      </c>
      <c r="U6" s="5" t="n">
        <v>0</v>
      </c>
      <c r="V6" s="5" t="n">
        <v>0</v>
      </c>
      <c r="W6" s="5" t="n">
        <v>0</v>
      </c>
      <c r="X6" s="5" t="n">
        <v>0</v>
      </c>
    </row>
    <row r="7" customFormat="false" ht="12.8" hidden="false" customHeight="false" outlineLevel="0" collapsed="false">
      <c r="A7" s="7" t="n">
        <v>44348</v>
      </c>
      <c r="B7" s="5" t="n">
        <v>0</v>
      </c>
      <c r="C7" s="5" t="n">
        <v>0</v>
      </c>
      <c r="D7" s="5" t="n">
        <v>0</v>
      </c>
      <c r="E7" s="5" t="n">
        <v>0</v>
      </c>
      <c r="F7" s="5" t="n">
        <v>0</v>
      </c>
      <c r="G7" s="5" t="n">
        <v>0</v>
      </c>
      <c r="H7" s="5" t="n">
        <v>0</v>
      </c>
      <c r="I7" s="5" t="n">
        <v>0</v>
      </c>
      <c r="J7" s="5" t="n">
        <v>0</v>
      </c>
      <c r="K7" s="5" t="n">
        <v>0</v>
      </c>
      <c r="L7" s="5" t="n">
        <v>0</v>
      </c>
      <c r="M7" s="5" t="n">
        <v>0</v>
      </c>
      <c r="N7" s="5" t="n">
        <v>0</v>
      </c>
      <c r="O7" s="5" t="n">
        <v>0</v>
      </c>
      <c r="P7" s="5" t="n">
        <v>0</v>
      </c>
      <c r="Q7" s="5" t="n">
        <v>0</v>
      </c>
      <c r="R7" s="5" t="n">
        <v>0</v>
      </c>
      <c r="S7" s="5" t="n">
        <v>0</v>
      </c>
      <c r="T7" s="5" t="n">
        <v>0</v>
      </c>
      <c r="U7" s="5" t="n">
        <v>0</v>
      </c>
      <c r="V7" s="5" t="n">
        <v>0</v>
      </c>
      <c r="W7" s="5" t="n">
        <v>0</v>
      </c>
      <c r="X7" s="5" t="n">
        <v>0</v>
      </c>
    </row>
    <row r="8" customFormat="false" ht="12.8" hidden="false" customHeight="false" outlineLevel="0" collapsed="false">
      <c r="A8" s="7" t="n">
        <v>44349</v>
      </c>
      <c r="B8" s="5" t="n">
        <v>0</v>
      </c>
      <c r="C8" s="5" t="n">
        <v>0</v>
      </c>
      <c r="D8" s="5" t="n">
        <v>0</v>
      </c>
      <c r="E8" s="5" t="n">
        <v>0</v>
      </c>
      <c r="F8" s="5" t="n">
        <v>0</v>
      </c>
      <c r="G8" s="5" t="n">
        <v>0</v>
      </c>
      <c r="H8" s="5" t="n">
        <v>0</v>
      </c>
      <c r="I8" s="5" t="n">
        <v>0</v>
      </c>
      <c r="J8" s="5" t="n">
        <v>0</v>
      </c>
      <c r="K8" s="5" t="n">
        <v>0</v>
      </c>
      <c r="L8" s="5" t="n">
        <v>0</v>
      </c>
      <c r="M8" s="5" t="n">
        <v>0</v>
      </c>
      <c r="N8" s="5" t="n">
        <v>0</v>
      </c>
      <c r="O8" s="5" t="n">
        <v>0</v>
      </c>
      <c r="P8" s="5" t="n">
        <v>0</v>
      </c>
      <c r="Q8" s="5" t="n">
        <v>0</v>
      </c>
      <c r="R8" s="5" t="n">
        <v>0</v>
      </c>
      <c r="S8" s="5" t="n">
        <v>0</v>
      </c>
      <c r="T8" s="5" t="n">
        <v>0</v>
      </c>
      <c r="U8" s="5" t="n">
        <v>0</v>
      </c>
      <c r="V8" s="5" t="n">
        <v>0</v>
      </c>
      <c r="W8" s="5" t="n">
        <v>0</v>
      </c>
      <c r="X8" s="5" t="n">
        <v>0</v>
      </c>
    </row>
    <row r="9" customFormat="false" ht="12.8" hidden="false" customHeight="false" outlineLevel="0" collapsed="false">
      <c r="A9" s="7" t="n">
        <v>44350</v>
      </c>
      <c r="B9" s="5" t="n">
        <v>0</v>
      </c>
      <c r="C9" s="5" t="n">
        <v>0</v>
      </c>
      <c r="D9" s="5" t="n">
        <v>0</v>
      </c>
      <c r="E9" s="5" t="n">
        <v>0</v>
      </c>
      <c r="F9" s="5" t="n">
        <v>0</v>
      </c>
      <c r="G9" s="5" t="n">
        <v>0</v>
      </c>
      <c r="H9" s="5" t="n">
        <v>0</v>
      </c>
      <c r="I9" s="5" t="n">
        <v>0</v>
      </c>
      <c r="J9" s="5" t="n">
        <v>0</v>
      </c>
      <c r="K9" s="5" t="n">
        <v>0</v>
      </c>
      <c r="L9" s="5" t="n">
        <v>0</v>
      </c>
      <c r="M9" s="5" t="n">
        <v>0</v>
      </c>
      <c r="N9" s="5" t="n">
        <v>0</v>
      </c>
      <c r="O9" s="5" t="n">
        <v>0</v>
      </c>
      <c r="P9" s="5" t="n">
        <v>0</v>
      </c>
      <c r="Q9" s="5" t="n">
        <v>0</v>
      </c>
      <c r="R9" s="5" t="n">
        <v>0</v>
      </c>
      <c r="S9" s="5" t="n">
        <v>0</v>
      </c>
      <c r="T9" s="5" t="n">
        <v>0</v>
      </c>
      <c r="U9" s="5" t="n">
        <v>0</v>
      </c>
      <c r="V9" s="5" t="n">
        <v>0</v>
      </c>
      <c r="W9" s="5" t="n">
        <v>0</v>
      </c>
      <c r="X9" s="5" t="n">
        <v>0</v>
      </c>
    </row>
    <row r="10" customFormat="false" ht="12.8" hidden="false" customHeight="false" outlineLevel="0" collapsed="false">
      <c r="A10" s="7" t="n">
        <v>44351</v>
      </c>
      <c r="B10" s="5" t="n">
        <v>0</v>
      </c>
      <c r="C10" s="5" t="n">
        <v>0</v>
      </c>
      <c r="D10" s="5" t="n">
        <v>0</v>
      </c>
      <c r="E10" s="5" t="n">
        <v>0</v>
      </c>
      <c r="F10" s="5" t="n">
        <v>0</v>
      </c>
      <c r="G10" s="5" t="n">
        <v>0</v>
      </c>
      <c r="H10" s="5" t="n">
        <v>0</v>
      </c>
      <c r="I10" s="5" t="n">
        <v>0</v>
      </c>
      <c r="J10" s="5" t="n">
        <v>0</v>
      </c>
      <c r="K10" s="5" t="n">
        <v>0</v>
      </c>
      <c r="L10" s="5" t="n">
        <v>0</v>
      </c>
      <c r="M10" s="5" t="n">
        <v>0</v>
      </c>
      <c r="N10" s="5" t="n">
        <v>0</v>
      </c>
      <c r="O10" s="5" t="n">
        <v>0</v>
      </c>
      <c r="P10" s="5" t="n">
        <v>0</v>
      </c>
      <c r="Q10" s="5" t="n">
        <v>0</v>
      </c>
      <c r="R10" s="5" t="n">
        <v>0</v>
      </c>
      <c r="S10" s="5" t="n">
        <v>0</v>
      </c>
      <c r="T10" s="5" t="n">
        <v>0</v>
      </c>
      <c r="U10" s="5" t="n">
        <v>0</v>
      </c>
      <c r="V10" s="5" t="n">
        <v>0</v>
      </c>
      <c r="W10" s="5" t="n">
        <v>0</v>
      </c>
      <c r="X10" s="5" t="n">
        <v>0</v>
      </c>
    </row>
    <row r="11" customFormat="false" ht="12.8" hidden="false" customHeight="false" outlineLevel="0" collapsed="false">
      <c r="A11" s="7" t="n">
        <v>44352</v>
      </c>
      <c r="B11" s="5" t="n">
        <v>0</v>
      </c>
      <c r="C11" s="5" t="n">
        <v>0</v>
      </c>
      <c r="D11" s="5" t="n">
        <v>0</v>
      </c>
      <c r="E11" s="5" t="n">
        <v>0</v>
      </c>
      <c r="F11" s="5" t="n">
        <v>0</v>
      </c>
      <c r="G11" s="5" t="n">
        <v>0</v>
      </c>
      <c r="H11" s="5" t="n">
        <v>0</v>
      </c>
      <c r="I11" s="5" t="n">
        <v>0</v>
      </c>
      <c r="J11" s="5" t="n">
        <v>0</v>
      </c>
      <c r="K11" s="5" t="n">
        <v>0</v>
      </c>
      <c r="L11" s="5" t="n">
        <v>0</v>
      </c>
      <c r="M11" s="5" t="n">
        <v>0</v>
      </c>
      <c r="N11" s="5" t="n">
        <v>0</v>
      </c>
      <c r="O11" s="5" t="n">
        <v>0</v>
      </c>
      <c r="P11" s="5" t="n">
        <v>0</v>
      </c>
      <c r="Q11" s="5" t="n">
        <v>0</v>
      </c>
      <c r="R11" s="5" t="n">
        <v>0</v>
      </c>
      <c r="S11" s="5" t="n">
        <v>0</v>
      </c>
      <c r="T11" s="5" t="n">
        <v>0</v>
      </c>
      <c r="U11" s="5" t="n">
        <v>0</v>
      </c>
      <c r="V11" s="5" t="n">
        <v>0</v>
      </c>
      <c r="W11" s="5" t="n">
        <v>0</v>
      </c>
      <c r="X11" s="5" t="n">
        <v>0</v>
      </c>
    </row>
    <row r="12" customFormat="false" ht="12.8" hidden="false" customHeight="false" outlineLevel="0" collapsed="false">
      <c r="A12" s="7" t="n">
        <v>44353</v>
      </c>
      <c r="B12" s="5" t="n">
        <v>0</v>
      </c>
      <c r="C12" s="5" t="n">
        <v>0</v>
      </c>
      <c r="D12" s="5" t="n">
        <v>0</v>
      </c>
      <c r="E12" s="5" t="n">
        <v>0</v>
      </c>
      <c r="F12" s="5" t="n">
        <v>0</v>
      </c>
      <c r="G12" s="5" t="n">
        <v>0</v>
      </c>
      <c r="H12" s="5" t="n">
        <v>0</v>
      </c>
      <c r="I12" s="5" t="n">
        <v>0</v>
      </c>
      <c r="J12" s="5" t="n">
        <v>0</v>
      </c>
      <c r="K12" s="5" t="n">
        <v>0</v>
      </c>
      <c r="L12" s="5" t="n">
        <v>0</v>
      </c>
      <c r="M12" s="5" t="n">
        <v>0</v>
      </c>
      <c r="N12" s="5" t="n">
        <v>0</v>
      </c>
      <c r="O12" s="5" t="n">
        <v>0</v>
      </c>
      <c r="P12" s="5" t="n">
        <v>0</v>
      </c>
      <c r="Q12" s="5" t="n">
        <v>0</v>
      </c>
      <c r="R12" s="5" t="n">
        <v>0</v>
      </c>
      <c r="S12" s="5" t="n">
        <v>0</v>
      </c>
      <c r="T12" s="5" t="n">
        <v>0</v>
      </c>
      <c r="U12" s="5" t="n">
        <v>0</v>
      </c>
      <c r="V12" s="5" t="n">
        <v>0</v>
      </c>
      <c r="W12" s="5" t="n">
        <v>0</v>
      </c>
      <c r="X12" s="5" t="n">
        <v>0</v>
      </c>
    </row>
    <row r="13" customFormat="false" ht="12.8" hidden="false" customHeight="false" outlineLevel="0" collapsed="false">
      <c r="A13" s="7" t="n">
        <v>44354</v>
      </c>
      <c r="B13" s="5" t="n">
        <v>0</v>
      </c>
      <c r="C13" s="5" t="n">
        <v>0</v>
      </c>
      <c r="D13" s="5" t="n">
        <v>0</v>
      </c>
      <c r="E13" s="5" t="n">
        <v>0</v>
      </c>
      <c r="F13" s="5" t="n">
        <v>0</v>
      </c>
      <c r="G13" s="5" t="n">
        <v>0</v>
      </c>
      <c r="H13" s="5" t="n">
        <v>0</v>
      </c>
      <c r="I13" s="5" t="n">
        <v>0</v>
      </c>
      <c r="J13" s="5" t="n">
        <v>0</v>
      </c>
      <c r="K13" s="5" t="n">
        <v>0</v>
      </c>
      <c r="L13" s="5" t="n">
        <v>0</v>
      </c>
      <c r="M13" s="5" t="n">
        <v>0</v>
      </c>
      <c r="N13" s="5" t="n">
        <v>0</v>
      </c>
      <c r="O13" s="5" t="n">
        <v>0</v>
      </c>
      <c r="P13" s="5" t="n">
        <v>0</v>
      </c>
      <c r="Q13" s="5" t="n">
        <v>0</v>
      </c>
      <c r="R13" s="5" t="n">
        <v>0</v>
      </c>
      <c r="S13" s="5" t="n">
        <v>0</v>
      </c>
      <c r="T13" s="5" t="n">
        <v>0</v>
      </c>
      <c r="U13" s="5" t="n">
        <v>0</v>
      </c>
      <c r="V13" s="5" t="n">
        <v>0</v>
      </c>
      <c r="W13" s="5" t="n">
        <v>0</v>
      </c>
      <c r="X13" s="5" t="n">
        <v>0</v>
      </c>
    </row>
    <row r="14" customFormat="false" ht="12.8" hidden="false" customHeight="false" outlineLevel="0" collapsed="false">
      <c r="A14" s="7" t="n">
        <v>44355</v>
      </c>
      <c r="B14" s="5" t="n">
        <v>3</v>
      </c>
      <c r="C14" s="5" t="n">
        <v>0</v>
      </c>
      <c r="D14" s="5" t="n">
        <v>0</v>
      </c>
      <c r="E14" s="5" t="n">
        <v>0</v>
      </c>
      <c r="F14" s="5" t="n">
        <v>0</v>
      </c>
      <c r="G14" s="5" t="n">
        <v>0</v>
      </c>
      <c r="H14" s="5" t="n">
        <v>0</v>
      </c>
      <c r="I14" s="5" t="n">
        <v>0</v>
      </c>
      <c r="J14" s="5" t="n">
        <v>0</v>
      </c>
      <c r="K14" s="5" t="n">
        <v>0</v>
      </c>
      <c r="L14" s="5" t="n">
        <v>0</v>
      </c>
      <c r="M14" s="5" t="n">
        <v>0</v>
      </c>
      <c r="N14" s="5" t="n">
        <v>0</v>
      </c>
      <c r="O14" s="5" t="n">
        <v>0</v>
      </c>
      <c r="P14" s="5" t="n">
        <v>0</v>
      </c>
      <c r="Q14" s="5" t="n">
        <v>0</v>
      </c>
      <c r="R14" s="5" t="n">
        <v>0</v>
      </c>
      <c r="S14" s="5" t="n">
        <v>0</v>
      </c>
      <c r="T14" s="5" t="n">
        <v>0</v>
      </c>
      <c r="U14" s="5" t="n">
        <v>0</v>
      </c>
      <c r="V14" s="5" t="n">
        <v>0</v>
      </c>
      <c r="W14" s="5" t="n">
        <v>0</v>
      </c>
      <c r="X14" s="5" t="n">
        <v>3</v>
      </c>
    </row>
    <row r="15" customFormat="false" ht="12.8" hidden="false" customHeight="false" outlineLevel="0" collapsed="false">
      <c r="A15" s="7" t="n">
        <v>44356</v>
      </c>
      <c r="B15" s="5" t="n">
        <v>0</v>
      </c>
      <c r="C15" s="5" t="n">
        <v>0</v>
      </c>
      <c r="D15" s="5" t="n">
        <v>0</v>
      </c>
      <c r="E15" s="5" t="n">
        <v>0</v>
      </c>
      <c r="F15" s="5" t="n">
        <v>0</v>
      </c>
      <c r="G15" s="5" t="n">
        <v>0</v>
      </c>
      <c r="H15" s="5" t="n">
        <v>0</v>
      </c>
      <c r="I15" s="5" t="n">
        <v>0</v>
      </c>
      <c r="J15" s="5" t="n">
        <v>0</v>
      </c>
      <c r="K15" s="5" t="n">
        <v>0</v>
      </c>
      <c r="L15" s="5" t="n">
        <v>0</v>
      </c>
      <c r="M15" s="5" t="n">
        <v>0</v>
      </c>
      <c r="N15" s="5" t="n">
        <v>0</v>
      </c>
      <c r="O15" s="5" t="n">
        <v>0</v>
      </c>
      <c r="P15" s="5" t="n">
        <v>0</v>
      </c>
      <c r="Q15" s="5" t="n">
        <v>0</v>
      </c>
      <c r="R15" s="5" t="n">
        <v>0</v>
      </c>
      <c r="S15" s="5" t="n">
        <v>0</v>
      </c>
      <c r="T15" s="5" t="n">
        <v>0</v>
      </c>
      <c r="U15" s="5" t="n">
        <v>0</v>
      </c>
      <c r="V15" s="5" t="n">
        <v>0</v>
      </c>
      <c r="W15" s="5" t="n">
        <v>0</v>
      </c>
      <c r="X15" s="5" t="n">
        <v>0</v>
      </c>
    </row>
    <row r="16" customFormat="false" ht="12.8" hidden="false" customHeight="false" outlineLevel="0" collapsed="false">
      <c r="A16" s="7" t="n">
        <v>44357</v>
      </c>
      <c r="B16" s="5" t="n">
        <v>5</v>
      </c>
      <c r="C16" s="5" t="n">
        <v>0</v>
      </c>
      <c r="D16" s="5" t="n">
        <v>0</v>
      </c>
      <c r="E16" s="5" t="n">
        <v>0</v>
      </c>
      <c r="F16" s="5" t="n">
        <v>0</v>
      </c>
      <c r="G16" s="5" t="n">
        <v>0</v>
      </c>
      <c r="H16" s="5" t="n">
        <v>0</v>
      </c>
      <c r="I16" s="5" t="n">
        <v>0</v>
      </c>
      <c r="J16" s="5" t="n">
        <v>0</v>
      </c>
      <c r="K16" s="5" t="n">
        <v>0</v>
      </c>
      <c r="L16" s="5" t="n">
        <v>0</v>
      </c>
      <c r="M16" s="5" t="n">
        <v>0</v>
      </c>
      <c r="N16" s="5" t="n">
        <v>1</v>
      </c>
      <c r="O16" s="5" t="n">
        <v>0</v>
      </c>
      <c r="P16" s="5" t="n">
        <v>0</v>
      </c>
      <c r="Q16" s="5" t="n">
        <v>0</v>
      </c>
      <c r="R16" s="5" t="n">
        <v>0</v>
      </c>
      <c r="S16" s="5" t="n">
        <v>0</v>
      </c>
      <c r="T16" s="5" t="n">
        <v>0</v>
      </c>
      <c r="U16" s="5" t="n">
        <v>0</v>
      </c>
      <c r="V16" s="5" t="n">
        <v>0</v>
      </c>
      <c r="W16" s="5" t="n">
        <v>0</v>
      </c>
      <c r="X16" s="5" t="n">
        <v>4</v>
      </c>
    </row>
    <row r="17" customFormat="false" ht="12.8" hidden="false" customHeight="false" outlineLevel="0" collapsed="false">
      <c r="A17" s="7" t="n">
        <v>44358</v>
      </c>
      <c r="B17" s="5" t="n">
        <v>0</v>
      </c>
      <c r="C17" s="5" t="n">
        <v>0</v>
      </c>
      <c r="D17" s="5" t="n">
        <v>0</v>
      </c>
      <c r="E17" s="5" t="n">
        <v>0</v>
      </c>
      <c r="F17" s="5" t="n">
        <v>0</v>
      </c>
      <c r="G17" s="5" t="n">
        <v>0</v>
      </c>
      <c r="H17" s="5" t="n">
        <v>0</v>
      </c>
      <c r="I17" s="5" t="n">
        <v>0</v>
      </c>
      <c r="J17" s="5" t="n">
        <v>0</v>
      </c>
      <c r="K17" s="5" t="n">
        <v>0</v>
      </c>
      <c r="L17" s="5" t="n">
        <v>0</v>
      </c>
      <c r="M17" s="5" t="n">
        <v>0</v>
      </c>
      <c r="N17" s="5" t="n">
        <v>0</v>
      </c>
      <c r="O17" s="5" t="n">
        <v>0</v>
      </c>
      <c r="P17" s="5" t="n">
        <v>0</v>
      </c>
      <c r="Q17" s="5" t="n">
        <v>0</v>
      </c>
      <c r="R17" s="5" t="n">
        <v>0</v>
      </c>
      <c r="S17" s="5" t="n">
        <v>0</v>
      </c>
      <c r="T17" s="5" t="n">
        <v>0</v>
      </c>
      <c r="U17" s="5" t="n">
        <v>0</v>
      </c>
      <c r="V17" s="5" t="n">
        <v>0</v>
      </c>
      <c r="W17" s="5" t="n">
        <v>0</v>
      </c>
      <c r="X17" s="5" t="n">
        <v>0</v>
      </c>
    </row>
    <row r="18" customFormat="false" ht="12.8" hidden="false" customHeight="false" outlineLevel="0" collapsed="false">
      <c r="A18" s="7" t="n">
        <v>44359</v>
      </c>
      <c r="B18" s="5" t="n">
        <v>14</v>
      </c>
      <c r="C18" s="5" t="n">
        <v>0</v>
      </c>
      <c r="D18" s="5" t="n">
        <v>0</v>
      </c>
      <c r="E18" s="5" t="n">
        <v>0</v>
      </c>
      <c r="F18" s="5" t="n">
        <v>0</v>
      </c>
      <c r="G18" s="5" t="n">
        <v>0</v>
      </c>
      <c r="H18" s="5" t="n">
        <v>0</v>
      </c>
      <c r="I18" s="5" t="n">
        <v>0</v>
      </c>
      <c r="J18" s="5" t="n">
        <v>0</v>
      </c>
      <c r="K18" s="5" t="n">
        <v>0</v>
      </c>
      <c r="L18" s="5" t="n">
        <v>1</v>
      </c>
      <c r="M18" s="5" t="n">
        <v>0</v>
      </c>
      <c r="N18" s="5" t="n">
        <v>2</v>
      </c>
      <c r="O18" s="5" t="n">
        <v>0</v>
      </c>
      <c r="P18" s="5" t="n">
        <v>0</v>
      </c>
      <c r="Q18" s="5" t="n">
        <v>0</v>
      </c>
      <c r="R18" s="5" t="n">
        <v>2</v>
      </c>
      <c r="S18" s="5" t="n">
        <v>0</v>
      </c>
      <c r="T18" s="5" t="n">
        <v>0</v>
      </c>
      <c r="U18" s="5" t="n">
        <v>0</v>
      </c>
      <c r="V18" s="5" t="n">
        <v>0</v>
      </c>
      <c r="W18" s="5" t="n">
        <v>0</v>
      </c>
      <c r="X18" s="5" t="n">
        <v>9</v>
      </c>
    </row>
    <row r="19" customFormat="false" ht="12.8" hidden="false" customHeight="false" outlineLevel="0" collapsed="false">
      <c r="A19" s="7" t="n">
        <v>44360</v>
      </c>
      <c r="B19" s="5" t="n">
        <v>0</v>
      </c>
      <c r="C19" s="5" t="n">
        <v>0</v>
      </c>
      <c r="D19" s="5" t="n">
        <v>0</v>
      </c>
      <c r="E19" s="5" t="n">
        <v>0</v>
      </c>
      <c r="F19" s="5" t="n">
        <v>0</v>
      </c>
      <c r="G19" s="5" t="n">
        <v>0</v>
      </c>
      <c r="H19" s="5" t="n">
        <v>0</v>
      </c>
      <c r="I19" s="5" t="n">
        <v>0</v>
      </c>
      <c r="J19" s="5" t="n">
        <v>0</v>
      </c>
      <c r="K19" s="5" t="n">
        <v>0</v>
      </c>
      <c r="L19" s="5" t="n">
        <v>0</v>
      </c>
      <c r="M19" s="5" t="n">
        <v>0</v>
      </c>
      <c r="N19" s="5" t="n">
        <v>0</v>
      </c>
      <c r="O19" s="5" t="n">
        <v>0</v>
      </c>
      <c r="P19" s="5" t="n">
        <v>0</v>
      </c>
      <c r="Q19" s="5" t="n">
        <v>0</v>
      </c>
      <c r="R19" s="5" t="n">
        <v>0</v>
      </c>
      <c r="S19" s="5" t="n">
        <v>0</v>
      </c>
      <c r="T19" s="5" t="n">
        <v>0</v>
      </c>
      <c r="U19" s="5" t="n">
        <v>0</v>
      </c>
      <c r="V19" s="5" t="n">
        <v>0</v>
      </c>
      <c r="W19" s="5" t="n">
        <v>0</v>
      </c>
      <c r="X19" s="5" t="n">
        <v>0</v>
      </c>
    </row>
    <row r="20" customFormat="false" ht="12.8" hidden="false" customHeight="false" outlineLevel="0" collapsed="false">
      <c r="A20" s="7" t="n">
        <v>44361</v>
      </c>
      <c r="B20" s="5" t="n">
        <v>1</v>
      </c>
      <c r="C20" s="5" t="n">
        <v>0</v>
      </c>
      <c r="D20" s="5" t="n">
        <v>0</v>
      </c>
      <c r="E20" s="5" t="n">
        <v>0</v>
      </c>
      <c r="F20" s="5" t="n">
        <v>0</v>
      </c>
      <c r="G20" s="5" t="n">
        <v>0</v>
      </c>
      <c r="H20" s="5" t="n">
        <v>0</v>
      </c>
      <c r="I20" s="5" t="n">
        <v>0</v>
      </c>
      <c r="J20" s="5" t="n">
        <v>0</v>
      </c>
      <c r="K20" s="5" t="n">
        <v>0</v>
      </c>
      <c r="L20" s="5" t="n">
        <v>0</v>
      </c>
      <c r="M20" s="5" t="n">
        <v>0</v>
      </c>
      <c r="N20" s="5" t="n">
        <v>0</v>
      </c>
      <c r="O20" s="5" t="n">
        <v>0</v>
      </c>
      <c r="P20" s="5" t="n">
        <v>0</v>
      </c>
      <c r="Q20" s="5" t="n">
        <v>0</v>
      </c>
      <c r="R20" s="5" t="n">
        <v>0</v>
      </c>
      <c r="S20" s="5" t="n">
        <v>0</v>
      </c>
      <c r="T20" s="5" t="n">
        <v>0</v>
      </c>
      <c r="U20" s="5" t="n">
        <v>0</v>
      </c>
      <c r="V20" s="5" t="n">
        <v>0</v>
      </c>
      <c r="W20" s="5" t="n">
        <v>0</v>
      </c>
      <c r="X20" s="5" t="n">
        <v>1</v>
      </c>
    </row>
    <row r="21" customFormat="false" ht="12.8" hidden="false" customHeight="false" outlineLevel="0" collapsed="false">
      <c r="A21" s="7" t="n">
        <v>44362</v>
      </c>
      <c r="B21" s="5" t="n">
        <v>17</v>
      </c>
      <c r="C21" s="5" t="n">
        <v>0</v>
      </c>
      <c r="D21" s="5" t="n">
        <v>0</v>
      </c>
      <c r="E21" s="5" t="n">
        <v>0</v>
      </c>
      <c r="F21" s="5" t="n">
        <v>0</v>
      </c>
      <c r="G21" s="5" t="n">
        <v>0</v>
      </c>
      <c r="H21" s="5" t="n">
        <v>0</v>
      </c>
      <c r="I21" s="5" t="n">
        <v>0</v>
      </c>
      <c r="J21" s="5" t="n">
        <v>1</v>
      </c>
      <c r="K21" s="5" t="n">
        <v>1</v>
      </c>
      <c r="L21" s="5" t="n">
        <v>1</v>
      </c>
      <c r="M21" s="5" t="n">
        <v>0</v>
      </c>
      <c r="N21" s="5" t="n">
        <v>3</v>
      </c>
      <c r="O21" s="5" t="n">
        <v>0</v>
      </c>
      <c r="P21" s="5" t="n">
        <v>0</v>
      </c>
      <c r="Q21" s="5" t="n">
        <v>0</v>
      </c>
      <c r="R21" s="5" t="n">
        <v>3</v>
      </c>
      <c r="S21" s="5" t="n">
        <v>0</v>
      </c>
      <c r="T21" s="5" t="n">
        <v>0</v>
      </c>
      <c r="U21" s="5" t="n">
        <v>0</v>
      </c>
      <c r="V21" s="5" t="n">
        <v>0</v>
      </c>
      <c r="W21" s="5" t="n">
        <v>0</v>
      </c>
      <c r="X21" s="5" t="n">
        <v>8</v>
      </c>
    </row>
    <row r="22" customFormat="false" ht="12.8" hidden="false" customHeight="false" outlineLevel="0" collapsed="false">
      <c r="A22" s="7" t="n">
        <v>44363</v>
      </c>
      <c r="B22" s="5" t="n">
        <v>1</v>
      </c>
      <c r="C22" s="5" t="n">
        <v>0</v>
      </c>
      <c r="D22" s="5" t="n">
        <v>0</v>
      </c>
      <c r="E22" s="5" t="n">
        <v>0</v>
      </c>
      <c r="F22" s="5" t="n">
        <v>0</v>
      </c>
      <c r="G22" s="5" t="n">
        <v>0</v>
      </c>
      <c r="H22" s="5" t="n">
        <v>0</v>
      </c>
      <c r="I22" s="5" t="n">
        <v>0</v>
      </c>
      <c r="J22" s="5" t="n">
        <v>0</v>
      </c>
      <c r="K22" s="5" t="n">
        <v>0</v>
      </c>
      <c r="L22" s="5" t="n">
        <v>0</v>
      </c>
      <c r="M22" s="5" t="n">
        <v>0</v>
      </c>
      <c r="N22" s="5" t="n">
        <v>0</v>
      </c>
      <c r="O22" s="5" t="n">
        <v>0</v>
      </c>
      <c r="P22" s="5" t="n">
        <v>0</v>
      </c>
      <c r="Q22" s="5" t="n">
        <v>0</v>
      </c>
      <c r="R22" s="5" t="n">
        <v>0</v>
      </c>
      <c r="S22" s="5" t="n">
        <v>0</v>
      </c>
      <c r="T22" s="5" t="n">
        <v>0</v>
      </c>
      <c r="U22" s="5" t="n">
        <v>0</v>
      </c>
      <c r="V22" s="5" t="n">
        <v>0</v>
      </c>
      <c r="W22" s="5" t="n">
        <v>0</v>
      </c>
      <c r="X22" s="5" t="n">
        <v>1</v>
      </c>
    </row>
    <row r="23" customFormat="false" ht="12.8" hidden="false" customHeight="false" outlineLevel="0" collapsed="false">
      <c r="A23" s="7" t="n">
        <v>44364</v>
      </c>
      <c r="B23" s="5" t="n">
        <v>0</v>
      </c>
      <c r="C23" s="5" t="n">
        <v>0</v>
      </c>
      <c r="D23" s="5" t="n">
        <v>0</v>
      </c>
      <c r="E23" s="5" t="n">
        <v>0</v>
      </c>
      <c r="F23" s="5" t="n">
        <v>0</v>
      </c>
      <c r="G23" s="5" t="n">
        <v>0</v>
      </c>
      <c r="H23" s="5" t="n">
        <v>0</v>
      </c>
      <c r="I23" s="5" t="n">
        <v>0</v>
      </c>
      <c r="J23" s="5" t="n">
        <v>0</v>
      </c>
      <c r="K23" s="5" t="n">
        <v>0</v>
      </c>
      <c r="L23" s="5" t="n">
        <v>0</v>
      </c>
      <c r="M23" s="5" t="n">
        <v>0</v>
      </c>
      <c r="N23" s="5" t="n">
        <v>0</v>
      </c>
      <c r="O23" s="5" t="n">
        <v>0</v>
      </c>
      <c r="P23" s="5" t="n">
        <v>0</v>
      </c>
      <c r="Q23" s="5" t="n">
        <v>0</v>
      </c>
      <c r="R23" s="5" t="n">
        <v>0</v>
      </c>
      <c r="S23" s="5" t="n">
        <v>0</v>
      </c>
      <c r="T23" s="5" t="n">
        <v>0</v>
      </c>
      <c r="U23" s="5" t="n">
        <v>0</v>
      </c>
      <c r="V23" s="5" t="n">
        <v>0</v>
      </c>
      <c r="W23" s="5" t="n">
        <v>0</v>
      </c>
      <c r="X23" s="5" t="n">
        <v>0</v>
      </c>
    </row>
    <row r="24" customFormat="false" ht="12.8" hidden="false" customHeight="false" outlineLevel="0" collapsed="false">
      <c r="A24" s="7" t="n">
        <v>44365</v>
      </c>
      <c r="B24" s="5" t="n">
        <v>5</v>
      </c>
      <c r="C24" s="5" t="n">
        <v>0</v>
      </c>
      <c r="D24" s="5" t="n">
        <v>0</v>
      </c>
      <c r="E24" s="5" t="n">
        <v>0</v>
      </c>
      <c r="F24" s="5" t="n">
        <v>0</v>
      </c>
      <c r="G24" s="5" t="n">
        <v>0</v>
      </c>
      <c r="H24" s="5" t="n">
        <v>0</v>
      </c>
      <c r="I24" s="5" t="n">
        <v>0</v>
      </c>
      <c r="J24" s="5" t="n">
        <v>0</v>
      </c>
      <c r="K24" s="5" t="n">
        <v>0</v>
      </c>
      <c r="L24" s="5" t="n">
        <v>0</v>
      </c>
      <c r="M24" s="5" t="n">
        <v>0</v>
      </c>
      <c r="N24" s="5" t="n">
        <v>1</v>
      </c>
      <c r="O24" s="5" t="n">
        <v>0</v>
      </c>
      <c r="P24" s="5" t="n">
        <v>0</v>
      </c>
      <c r="Q24" s="5" t="n">
        <v>0</v>
      </c>
      <c r="R24" s="5" t="n">
        <v>0</v>
      </c>
      <c r="S24" s="5" t="n">
        <v>0</v>
      </c>
      <c r="T24" s="5" t="n">
        <v>0</v>
      </c>
      <c r="U24" s="5" t="n">
        <v>0</v>
      </c>
      <c r="V24" s="5" t="n">
        <v>0</v>
      </c>
      <c r="W24" s="5" t="n">
        <v>0</v>
      </c>
      <c r="X24" s="5" t="n">
        <v>4</v>
      </c>
    </row>
    <row r="25" customFormat="false" ht="12.8" hidden="false" customHeight="false" outlineLevel="0" collapsed="false">
      <c r="A25" s="7" t="n">
        <v>44366</v>
      </c>
      <c r="B25" s="5" t="n">
        <v>0</v>
      </c>
      <c r="C25" s="5" t="n">
        <v>0</v>
      </c>
      <c r="D25" s="5" t="n">
        <v>0</v>
      </c>
      <c r="E25" s="5" t="n">
        <v>0</v>
      </c>
      <c r="F25" s="5" t="n">
        <v>0</v>
      </c>
      <c r="G25" s="5" t="n">
        <v>0</v>
      </c>
      <c r="H25" s="5" t="n">
        <v>0</v>
      </c>
      <c r="I25" s="5" t="n">
        <v>0</v>
      </c>
      <c r="J25" s="5" t="n">
        <v>0</v>
      </c>
      <c r="K25" s="5" t="n">
        <v>0</v>
      </c>
      <c r="L25" s="5" t="n">
        <v>0</v>
      </c>
      <c r="M25" s="5" t="n">
        <v>0</v>
      </c>
      <c r="N25" s="5" t="n">
        <v>0</v>
      </c>
      <c r="O25" s="5" t="n">
        <v>0</v>
      </c>
      <c r="P25" s="5" t="n">
        <v>0</v>
      </c>
      <c r="Q25" s="5" t="n">
        <v>0</v>
      </c>
      <c r="R25" s="5" t="n">
        <v>0</v>
      </c>
      <c r="S25" s="5" t="n">
        <v>0</v>
      </c>
      <c r="T25" s="5" t="n">
        <v>0</v>
      </c>
      <c r="U25" s="5" t="n">
        <v>0</v>
      </c>
      <c r="V25" s="5" t="n">
        <v>0</v>
      </c>
      <c r="W25" s="5" t="n">
        <v>0</v>
      </c>
      <c r="X25" s="5" t="n">
        <v>0</v>
      </c>
    </row>
    <row r="26" customFormat="false" ht="12.8" hidden="false" customHeight="false" outlineLevel="0" collapsed="false">
      <c r="A26" s="7" t="n">
        <v>44367</v>
      </c>
      <c r="B26" s="5" t="n">
        <v>0</v>
      </c>
      <c r="C26" s="5" t="n">
        <v>0</v>
      </c>
      <c r="D26" s="5" t="n">
        <v>0</v>
      </c>
      <c r="E26" s="5" t="n">
        <v>0</v>
      </c>
      <c r="F26" s="5" t="n">
        <v>0</v>
      </c>
      <c r="G26" s="5" t="n">
        <v>0</v>
      </c>
      <c r="H26" s="5" t="n">
        <v>0</v>
      </c>
      <c r="I26" s="5" t="n">
        <v>0</v>
      </c>
      <c r="J26" s="5" t="n">
        <v>0</v>
      </c>
      <c r="K26" s="5" t="n">
        <v>0</v>
      </c>
      <c r="L26" s="5" t="n">
        <v>0</v>
      </c>
      <c r="M26" s="5" t="n">
        <v>0</v>
      </c>
      <c r="N26" s="5" t="n">
        <v>0</v>
      </c>
      <c r="O26" s="5" t="n">
        <v>0</v>
      </c>
      <c r="P26" s="5" t="n">
        <v>0</v>
      </c>
      <c r="Q26" s="5" t="n">
        <v>0</v>
      </c>
      <c r="R26" s="5" t="n">
        <v>0</v>
      </c>
      <c r="S26" s="5" t="n">
        <v>0</v>
      </c>
      <c r="T26" s="5" t="n">
        <v>0</v>
      </c>
      <c r="U26" s="5" t="n">
        <v>0</v>
      </c>
      <c r="V26" s="5" t="n">
        <v>0</v>
      </c>
      <c r="W26" s="5" t="n">
        <v>0</v>
      </c>
      <c r="X26" s="5" t="n">
        <v>0</v>
      </c>
    </row>
    <row r="27" customFormat="false" ht="12.8" hidden="false" customHeight="false" outlineLevel="0" collapsed="false">
      <c r="A27" s="7" t="n">
        <v>44368</v>
      </c>
      <c r="B27" s="5" t="n">
        <v>18</v>
      </c>
      <c r="C27" s="5" t="n">
        <v>0</v>
      </c>
      <c r="D27" s="5" t="n">
        <v>0</v>
      </c>
      <c r="E27" s="5" t="n">
        <v>0</v>
      </c>
      <c r="F27" s="5" t="n">
        <v>0</v>
      </c>
      <c r="G27" s="5" t="n">
        <v>0</v>
      </c>
      <c r="H27" s="5" t="n">
        <v>0</v>
      </c>
      <c r="I27" s="5" t="n">
        <v>0</v>
      </c>
      <c r="J27" s="5" t="n">
        <v>1</v>
      </c>
      <c r="K27" s="5" t="n">
        <v>1</v>
      </c>
      <c r="L27" s="5" t="n">
        <v>1</v>
      </c>
      <c r="M27" s="5" t="n">
        <v>0</v>
      </c>
      <c r="N27" s="5" t="n">
        <v>3</v>
      </c>
      <c r="O27" s="5" t="n">
        <v>0</v>
      </c>
      <c r="P27" s="5" t="n">
        <v>0</v>
      </c>
      <c r="Q27" s="5" t="n">
        <v>0</v>
      </c>
      <c r="R27" s="5" t="n">
        <v>3</v>
      </c>
      <c r="S27" s="5" t="n">
        <v>0</v>
      </c>
      <c r="T27" s="5" t="n">
        <v>0</v>
      </c>
      <c r="U27" s="5" t="n">
        <v>0</v>
      </c>
      <c r="V27" s="5" t="n">
        <v>0</v>
      </c>
      <c r="W27" s="5" t="n">
        <v>0</v>
      </c>
      <c r="X27" s="5" t="n">
        <v>9</v>
      </c>
    </row>
    <row r="28" customFormat="false" ht="12.8" hidden="false" customHeight="false" outlineLevel="0" collapsed="false">
      <c r="A28" s="7" t="n">
        <v>44369</v>
      </c>
      <c r="B28" s="5" t="n">
        <v>0</v>
      </c>
      <c r="C28" s="5" t="n">
        <v>0</v>
      </c>
      <c r="D28" s="5" t="n">
        <v>0</v>
      </c>
      <c r="E28" s="5" t="n">
        <v>0</v>
      </c>
      <c r="F28" s="5" t="n">
        <v>0</v>
      </c>
      <c r="G28" s="5" t="n">
        <v>0</v>
      </c>
      <c r="H28" s="5" t="n">
        <v>0</v>
      </c>
      <c r="I28" s="5" t="n">
        <v>0</v>
      </c>
      <c r="J28" s="5" t="n">
        <v>0</v>
      </c>
      <c r="K28" s="5" t="n">
        <v>0</v>
      </c>
      <c r="L28" s="5" t="n">
        <v>0</v>
      </c>
      <c r="M28" s="5" t="n">
        <v>0</v>
      </c>
      <c r="N28" s="5" t="n">
        <v>0</v>
      </c>
      <c r="O28" s="5" t="n">
        <v>0</v>
      </c>
      <c r="P28" s="5" t="n">
        <v>0</v>
      </c>
      <c r="Q28" s="5" t="n">
        <v>0</v>
      </c>
      <c r="R28" s="5" t="n">
        <v>0</v>
      </c>
      <c r="S28" s="5" t="n">
        <v>0</v>
      </c>
      <c r="T28" s="5" t="n">
        <v>0</v>
      </c>
      <c r="U28" s="5" t="n">
        <v>0</v>
      </c>
      <c r="V28" s="5" t="n">
        <v>0</v>
      </c>
      <c r="W28" s="5" t="n">
        <v>0</v>
      </c>
      <c r="X28" s="5" t="n">
        <v>0</v>
      </c>
    </row>
    <row r="29" customFormat="false" ht="12.8" hidden="false" customHeight="false" outlineLevel="0" collapsed="false">
      <c r="A29" s="7" t="n">
        <v>44370</v>
      </c>
      <c r="B29" s="5" t="n">
        <v>0</v>
      </c>
      <c r="C29" s="5" t="n">
        <v>0</v>
      </c>
      <c r="D29" s="5" t="n">
        <v>0</v>
      </c>
      <c r="E29" s="5" t="n">
        <v>0</v>
      </c>
      <c r="F29" s="5" t="n">
        <v>0</v>
      </c>
      <c r="G29" s="5" t="n">
        <v>0</v>
      </c>
      <c r="H29" s="5" t="n">
        <v>0</v>
      </c>
      <c r="I29" s="5" t="n">
        <v>0</v>
      </c>
      <c r="J29" s="5" t="n">
        <v>0</v>
      </c>
      <c r="K29" s="5" t="n">
        <v>0</v>
      </c>
      <c r="L29" s="5" t="n">
        <v>0</v>
      </c>
      <c r="M29" s="5" t="n">
        <v>0</v>
      </c>
      <c r="N29" s="5" t="n">
        <v>0</v>
      </c>
      <c r="O29" s="5" t="n">
        <v>0</v>
      </c>
      <c r="P29" s="5" t="n">
        <v>0</v>
      </c>
      <c r="Q29" s="5" t="n">
        <v>0</v>
      </c>
      <c r="R29" s="5" t="n">
        <v>0</v>
      </c>
      <c r="S29" s="5" t="n">
        <v>0</v>
      </c>
      <c r="T29" s="5" t="n">
        <v>0</v>
      </c>
      <c r="U29" s="5" t="n">
        <v>0</v>
      </c>
      <c r="V29" s="5" t="n">
        <v>0</v>
      </c>
      <c r="W29" s="5" t="n">
        <v>0</v>
      </c>
      <c r="X29" s="5" t="n">
        <v>0</v>
      </c>
    </row>
    <row r="30" customFormat="false" ht="12.8" hidden="false" customHeight="false" outlineLevel="0" collapsed="false">
      <c r="A30" s="7" t="n">
        <v>44371</v>
      </c>
      <c r="B30" s="5" t="n">
        <v>29</v>
      </c>
      <c r="C30" s="5" t="n">
        <v>1</v>
      </c>
      <c r="D30" s="5" t="n">
        <v>0</v>
      </c>
      <c r="E30" s="5" t="n">
        <v>0</v>
      </c>
      <c r="F30" s="5" t="n">
        <v>1</v>
      </c>
      <c r="G30" s="5" t="n">
        <v>0</v>
      </c>
      <c r="H30" s="5" t="n">
        <v>0</v>
      </c>
      <c r="I30" s="5" t="n">
        <v>0</v>
      </c>
      <c r="J30" s="5" t="n">
        <v>2</v>
      </c>
      <c r="K30" s="5" t="n">
        <v>1</v>
      </c>
      <c r="L30" s="5" t="n">
        <v>2</v>
      </c>
      <c r="M30" s="5" t="n">
        <v>0</v>
      </c>
      <c r="N30" s="5" t="n">
        <v>5</v>
      </c>
      <c r="O30" s="5" t="n">
        <v>0</v>
      </c>
      <c r="P30" s="5" t="n">
        <v>0</v>
      </c>
      <c r="Q30" s="5" t="n">
        <v>0</v>
      </c>
      <c r="R30" s="5" t="n">
        <v>5</v>
      </c>
      <c r="S30" s="5" t="n">
        <v>0</v>
      </c>
      <c r="T30" s="5" t="n">
        <v>1</v>
      </c>
      <c r="U30" s="5" t="n">
        <v>0</v>
      </c>
      <c r="V30" s="5" t="n">
        <v>0</v>
      </c>
      <c r="W30" s="5" t="n">
        <v>0</v>
      </c>
      <c r="X30" s="5" t="n">
        <v>11</v>
      </c>
    </row>
    <row r="31" customFormat="false" ht="12.8" hidden="false" customHeight="false" outlineLevel="0" collapsed="false">
      <c r="A31" s="7" t="n">
        <v>44372</v>
      </c>
      <c r="B31" s="5" t="n">
        <v>4</v>
      </c>
      <c r="C31" s="5" t="n">
        <v>0</v>
      </c>
      <c r="D31" s="5" t="n">
        <v>0</v>
      </c>
      <c r="E31" s="5" t="n">
        <v>0</v>
      </c>
      <c r="F31" s="5" t="n">
        <v>0</v>
      </c>
      <c r="G31" s="5" t="n">
        <v>0</v>
      </c>
      <c r="H31" s="5" t="n">
        <v>0</v>
      </c>
      <c r="I31" s="5" t="n">
        <v>0</v>
      </c>
      <c r="J31" s="5" t="n">
        <v>0</v>
      </c>
      <c r="K31" s="5" t="n">
        <v>0</v>
      </c>
      <c r="L31" s="5" t="n">
        <v>0</v>
      </c>
      <c r="M31" s="5" t="n">
        <v>0</v>
      </c>
      <c r="N31" s="5" t="n">
        <v>0</v>
      </c>
      <c r="O31" s="5" t="n">
        <v>0</v>
      </c>
      <c r="P31" s="5" t="n">
        <v>0</v>
      </c>
      <c r="Q31" s="5" t="n">
        <v>0</v>
      </c>
      <c r="R31" s="5" t="n">
        <v>0</v>
      </c>
      <c r="S31" s="5" t="n">
        <v>0</v>
      </c>
      <c r="T31" s="5" t="n">
        <v>0</v>
      </c>
      <c r="U31" s="5" t="n">
        <v>0</v>
      </c>
      <c r="V31" s="5" t="n">
        <v>0</v>
      </c>
      <c r="W31" s="5" t="n">
        <v>0</v>
      </c>
      <c r="X31" s="5" t="n">
        <v>4</v>
      </c>
    </row>
    <row r="32" customFormat="false" ht="12.8" hidden="false" customHeight="false" outlineLevel="0" collapsed="false">
      <c r="A32" s="7" t="n">
        <v>44373</v>
      </c>
      <c r="B32" s="5" t="n">
        <v>4</v>
      </c>
      <c r="C32" s="5" t="n">
        <v>0</v>
      </c>
      <c r="D32" s="5" t="n">
        <v>0</v>
      </c>
      <c r="E32" s="5" t="n">
        <v>0</v>
      </c>
      <c r="F32" s="5" t="n">
        <v>0</v>
      </c>
      <c r="G32" s="5" t="n">
        <v>0</v>
      </c>
      <c r="H32" s="5" t="n">
        <v>0</v>
      </c>
      <c r="I32" s="5" t="n">
        <v>0</v>
      </c>
      <c r="J32" s="5" t="n">
        <v>0</v>
      </c>
      <c r="K32" s="5" t="n">
        <v>0</v>
      </c>
      <c r="L32" s="5" t="n">
        <v>0</v>
      </c>
      <c r="M32" s="5" t="n">
        <v>0</v>
      </c>
      <c r="N32" s="5" t="n">
        <v>0</v>
      </c>
      <c r="O32" s="5" t="n">
        <v>0</v>
      </c>
      <c r="P32" s="5" t="n">
        <v>0</v>
      </c>
      <c r="Q32" s="5" t="n">
        <v>0</v>
      </c>
      <c r="R32" s="5" t="n">
        <v>0</v>
      </c>
      <c r="S32" s="5" t="n">
        <v>0</v>
      </c>
      <c r="T32" s="5" t="n">
        <v>0</v>
      </c>
      <c r="U32" s="5" t="n">
        <v>0</v>
      </c>
      <c r="V32" s="5" t="n">
        <v>0</v>
      </c>
      <c r="W32" s="5" t="n">
        <v>0</v>
      </c>
      <c r="X32" s="5" t="n">
        <v>4</v>
      </c>
    </row>
    <row r="33" customFormat="false" ht="12.8" hidden="false" customHeight="false" outlineLevel="0" collapsed="false">
      <c r="A33" s="7" t="n">
        <v>44374</v>
      </c>
      <c r="B33" s="5" t="n">
        <v>26</v>
      </c>
      <c r="C33" s="5" t="n">
        <v>1</v>
      </c>
      <c r="D33" s="5" t="n">
        <v>0</v>
      </c>
      <c r="E33" s="5" t="n">
        <v>0</v>
      </c>
      <c r="F33" s="5" t="n">
        <v>1</v>
      </c>
      <c r="G33" s="5" t="n">
        <v>0</v>
      </c>
      <c r="H33" s="5" t="n">
        <v>0</v>
      </c>
      <c r="I33" s="5" t="n">
        <v>0</v>
      </c>
      <c r="J33" s="5" t="n">
        <v>1</v>
      </c>
      <c r="K33" s="5" t="n">
        <v>1</v>
      </c>
      <c r="L33" s="5" t="n">
        <v>2</v>
      </c>
      <c r="M33" s="5" t="n">
        <v>0</v>
      </c>
      <c r="N33" s="5" t="n">
        <v>5</v>
      </c>
      <c r="O33" s="5" t="n">
        <v>0</v>
      </c>
      <c r="P33" s="5" t="n">
        <v>0</v>
      </c>
      <c r="Q33" s="5" t="n">
        <v>0</v>
      </c>
      <c r="R33" s="5" t="n">
        <v>5</v>
      </c>
      <c r="S33" s="5" t="n">
        <v>0</v>
      </c>
      <c r="T33" s="5" t="n">
        <v>1</v>
      </c>
      <c r="U33" s="5" t="n">
        <v>0</v>
      </c>
      <c r="V33" s="5" t="n">
        <v>0</v>
      </c>
      <c r="W33" s="5" t="n">
        <v>0</v>
      </c>
      <c r="X33" s="5" t="n">
        <v>9</v>
      </c>
    </row>
    <row r="34" customFormat="false" ht="12.8" hidden="false" customHeight="false" outlineLevel="0" collapsed="false">
      <c r="A34" s="7" t="n">
        <v>44375</v>
      </c>
      <c r="B34" s="5" t="n">
        <v>26</v>
      </c>
      <c r="C34" s="5" t="n">
        <v>1</v>
      </c>
      <c r="D34" s="5" t="n">
        <v>0</v>
      </c>
      <c r="E34" s="5" t="n">
        <v>0</v>
      </c>
      <c r="F34" s="5" t="n">
        <v>1</v>
      </c>
      <c r="G34" s="5" t="n">
        <v>0</v>
      </c>
      <c r="H34" s="5" t="n">
        <v>0</v>
      </c>
      <c r="I34" s="5" t="n">
        <v>0</v>
      </c>
      <c r="J34" s="5" t="n">
        <v>1</v>
      </c>
      <c r="K34" s="5" t="n">
        <v>1</v>
      </c>
      <c r="L34" s="5" t="n">
        <v>2</v>
      </c>
      <c r="M34" s="5" t="n">
        <v>0</v>
      </c>
      <c r="N34" s="5" t="n">
        <v>5</v>
      </c>
      <c r="O34" s="5" t="n">
        <v>0</v>
      </c>
      <c r="P34" s="5" t="n">
        <v>0</v>
      </c>
      <c r="Q34" s="5" t="n">
        <v>0</v>
      </c>
      <c r="R34" s="5" t="n">
        <v>5</v>
      </c>
      <c r="S34" s="5" t="n">
        <v>0</v>
      </c>
      <c r="T34" s="5" t="n">
        <v>1</v>
      </c>
      <c r="U34" s="5" t="n">
        <v>0</v>
      </c>
      <c r="V34" s="5" t="n">
        <v>0</v>
      </c>
      <c r="W34" s="5" t="n">
        <v>0</v>
      </c>
      <c r="X34" s="5" t="n">
        <v>9</v>
      </c>
    </row>
    <row r="35" customFormat="false" ht="12.8" hidden="false" customHeight="false" outlineLevel="0" collapsed="false">
      <c r="A35" s="7" t="n">
        <v>44376</v>
      </c>
      <c r="B35" s="5" t="n">
        <v>20</v>
      </c>
      <c r="C35" s="5" t="n">
        <v>0</v>
      </c>
      <c r="D35" s="5" t="n">
        <v>0</v>
      </c>
      <c r="E35" s="5" t="n">
        <v>0</v>
      </c>
      <c r="F35" s="5" t="n">
        <v>1</v>
      </c>
      <c r="G35" s="5" t="n">
        <v>0</v>
      </c>
      <c r="H35" s="5" t="n">
        <v>0</v>
      </c>
      <c r="I35" s="5" t="n">
        <v>0</v>
      </c>
      <c r="J35" s="5" t="n">
        <v>1</v>
      </c>
      <c r="K35" s="5" t="n">
        <v>1</v>
      </c>
      <c r="L35" s="5" t="n">
        <v>1</v>
      </c>
      <c r="M35" s="5" t="n">
        <v>0</v>
      </c>
      <c r="N35" s="5" t="n">
        <v>4</v>
      </c>
      <c r="O35" s="5" t="n">
        <v>0</v>
      </c>
      <c r="P35" s="5" t="n">
        <v>0</v>
      </c>
      <c r="Q35" s="5" t="n">
        <v>0</v>
      </c>
      <c r="R35" s="5" t="n">
        <v>3</v>
      </c>
      <c r="S35" s="5" t="n">
        <v>0</v>
      </c>
      <c r="T35" s="5" t="n">
        <v>0</v>
      </c>
      <c r="U35" s="5" t="n">
        <v>0</v>
      </c>
      <c r="V35" s="5" t="n">
        <v>0</v>
      </c>
      <c r="W35" s="5" t="n">
        <v>0</v>
      </c>
      <c r="X35" s="5" t="n">
        <v>9</v>
      </c>
    </row>
    <row r="36" customFormat="false" ht="12.8" hidden="false" customHeight="false" outlineLevel="0" collapsed="false">
      <c r="A36" s="7" t="n">
        <v>44377</v>
      </c>
      <c r="B36" s="5" t="n">
        <v>41</v>
      </c>
      <c r="C36" s="5" t="n">
        <v>2</v>
      </c>
      <c r="D36" s="5" t="n">
        <v>0</v>
      </c>
      <c r="E36" s="5" t="n">
        <v>0</v>
      </c>
      <c r="F36" s="5" t="n">
        <v>2</v>
      </c>
      <c r="G36" s="5" t="n">
        <v>0</v>
      </c>
      <c r="H36" s="5" t="n">
        <v>0</v>
      </c>
      <c r="I36" s="5" t="n">
        <v>0</v>
      </c>
      <c r="J36" s="5" t="n">
        <v>2</v>
      </c>
      <c r="K36" s="5" t="n">
        <v>2</v>
      </c>
      <c r="L36" s="5" t="n">
        <v>3</v>
      </c>
      <c r="M36" s="5" t="n">
        <v>0</v>
      </c>
      <c r="N36" s="5" t="n">
        <v>8</v>
      </c>
      <c r="O36" s="5" t="n">
        <v>0</v>
      </c>
      <c r="P36" s="5" t="n">
        <v>0</v>
      </c>
      <c r="Q36" s="5" t="n">
        <v>0</v>
      </c>
      <c r="R36" s="5" t="n">
        <v>7</v>
      </c>
      <c r="S36" s="5" t="n">
        <v>0</v>
      </c>
      <c r="T36" s="5" t="n">
        <v>1</v>
      </c>
      <c r="U36" s="5" t="n">
        <v>0</v>
      </c>
      <c r="V36" s="5" t="n">
        <v>0</v>
      </c>
      <c r="W36" s="5" t="n">
        <v>0</v>
      </c>
      <c r="X36" s="5" t="n">
        <v>14</v>
      </c>
    </row>
    <row r="37" customFormat="false" ht="12.8" hidden="false" customHeight="false" outlineLevel="0" collapsed="false">
      <c r="A37" s="7" t="n">
        <v>44378</v>
      </c>
      <c r="B37" s="5" t="n">
        <v>18</v>
      </c>
      <c r="C37" s="5" t="n">
        <v>0</v>
      </c>
      <c r="D37" s="5" t="n">
        <v>0</v>
      </c>
      <c r="E37" s="5" t="n">
        <v>0</v>
      </c>
      <c r="F37" s="5" t="n">
        <v>0</v>
      </c>
      <c r="G37" s="5" t="n">
        <v>0</v>
      </c>
      <c r="H37" s="5" t="n">
        <v>0</v>
      </c>
      <c r="I37" s="5" t="n">
        <v>0</v>
      </c>
      <c r="J37" s="5" t="n">
        <v>1</v>
      </c>
      <c r="K37" s="5" t="n">
        <v>1</v>
      </c>
      <c r="L37" s="5" t="n">
        <v>1</v>
      </c>
      <c r="M37" s="5" t="n">
        <v>0</v>
      </c>
      <c r="N37" s="5" t="n">
        <v>3</v>
      </c>
      <c r="O37" s="5" t="n">
        <v>0</v>
      </c>
      <c r="P37" s="5" t="n">
        <v>0</v>
      </c>
      <c r="Q37" s="5" t="n">
        <v>0</v>
      </c>
      <c r="R37" s="5" t="n">
        <v>3</v>
      </c>
      <c r="S37" s="5" t="n">
        <v>0</v>
      </c>
      <c r="T37" s="5" t="n">
        <v>0</v>
      </c>
      <c r="U37" s="5" t="n">
        <v>0</v>
      </c>
      <c r="V37" s="5" t="n">
        <v>0</v>
      </c>
      <c r="W37" s="5" t="n">
        <v>0</v>
      </c>
      <c r="X37" s="5" t="n">
        <v>9</v>
      </c>
    </row>
    <row r="38" customFormat="false" ht="12.8" hidden="false" customHeight="false" outlineLevel="0" collapsed="false">
      <c r="A38" s="7" t="n">
        <v>44379</v>
      </c>
      <c r="B38" s="5" t="n">
        <v>17</v>
      </c>
      <c r="C38" s="5" t="n">
        <v>0</v>
      </c>
      <c r="D38" s="5" t="n">
        <v>0</v>
      </c>
      <c r="E38" s="5" t="n">
        <v>0</v>
      </c>
      <c r="F38" s="5" t="n">
        <v>0</v>
      </c>
      <c r="G38" s="5" t="n">
        <v>0</v>
      </c>
      <c r="H38" s="5" t="n">
        <v>0</v>
      </c>
      <c r="I38" s="5" t="n">
        <v>0</v>
      </c>
      <c r="J38" s="5" t="n">
        <v>1</v>
      </c>
      <c r="K38" s="5" t="n">
        <v>1</v>
      </c>
      <c r="L38" s="5" t="n">
        <v>1</v>
      </c>
      <c r="M38" s="5" t="n">
        <v>0</v>
      </c>
      <c r="N38" s="5" t="n">
        <v>3</v>
      </c>
      <c r="O38" s="5" t="n">
        <v>0</v>
      </c>
      <c r="P38" s="5" t="n">
        <v>0</v>
      </c>
      <c r="Q38" s="5" t="n">
        <v>0</v>
      </c>
      <c r="R38" s="5" t="n">
        <v>3</v>
      </c>
      <c r="S38" s="5" t="n">
        <v>0</v>
      </c>
      <c r="T38" s="5" t="n">
        <v>0</v>
      </c>
      <c r="U38" s="5" t="n">
        <v>0</v>
      </c>
      <c r="V38" s="5" t="n">
        <v>0</v>
      </c>
      <c r="W38" s="5" t="n">
        <v>0</v>
      </c>
      <c r="X38" s="5" t="n">
        <v>8</v>
      </c>
    </row>
    <row r="39" customFormat="false" ht="12.8" hidden="false" customHeight="false" outlineLevel="0" collapsed="false">
      <c r="A39" s="7" t="n">
        <v>44380</v>
      </c>
      <c r="B39" s="5" t="n">
        <v>72</v>
      </c>
      <c r="C39" s="5" t="n">
        <v>3</v>
      </c>
      <c r="D39" s="5" t="n">
        <v>0</v>
      </c>
      <c r="E39" s="5" t="n">
        <v>0</v>
      </c>
      <c r="F39" s="5" t="n">
        <v>3</v>
      </c>
      <c r="G39" s="5" t="n">
        <v>0</v>
      </c>
      <c r="H39" s="5" t="n">
        <v>0</v>
      </c>
      <c r="I39" s="5" t="n">
        <v>0</v>
      </c>
      <c r="J39" s="5" t="n">
        <v>4</v>
      </c>
      <c r="K39" s="5" t="n">
        <v>4</v>
      </c>
      <c r="L39" s="5" t="n">
        <v>6</v>
      </c>
      <c r="M39" s="5" t="n">
        <v>0</v>
      </c>
      <c r="N39" s="5" t="n">
        <v>14</v>
      </c>
      <c r="O39" s="5" t="n">
        <v>0</v>
      </c>
      <c r="P39" s="5" t="n">
        <v>0</v>
      </c>
      <c r="Q39" s="5" t="n">
        <v>0</v>
      </c>
      <c r="R39" s="5" t="n">
        <v>13</v>
      </c>
      <c r="S39" s="5" t="n">
        <v>1</v>
      </c>
      <c r="T39" s="5" t="n">
        <v>3</v>
      </c>
      <c r="U39" s="5" t="n">
        <v>0</v>
      </c>
      <c r="V39" s="5" t="n">
        <v>0</v>
      </c>
      <c r="W39" s="5" t="n">
        <v>0</v>
      </c>
      <c r="X39" s="5" t="n">
        <v>21</v>
      </c>
    </row>
    <row r="40" customFormat="false" ht="12.8" hidden="false" customHeight="false" outlineLevel="0" collapsed="false">
      <c r="A40" s="7" t="n">
        <v>44381</v>
      </c>
      <c r="B40" s="5" t="n">
        <v>118</v>
      </c>
      <c r="C40" s="5" t="n">
        <v>0</v>
      </c>
      <c r="D40" s="5" t="n">
        <v>0</v>
      </c>
      <c r="E40" s="5" t="n">
        <v>0</v>
      </c>
      <c r="F40" s="5" t="n">
        <v>0</v>
      </c>
      <c r="G40" s="5" t="n">
        <v>0</v>
      </c>
      <c r="H40" s="5" t="n">
        <v>0</v>
      </c>
      <c r="I40" s="5" t="n">
        <v>0</v>
      </c>
      <c r="J40" s="5" t="n">
        <v>0</v>
      </c>
      <c r="K40" s="5" t="n">
        <v>0</v>
      </c>
      <c r="L40" s="5" t="n">
        <v>0</v>
      </c>
      <c r="M40" s="5" t="n">
        <v>0</v>
      </c>
      <c r="N40" s="5" t="n">
        <v>2</v>
      </c>
      <c r="O40" s="5" t="n">
        <v>0</v>
      </c>
      <c r="P40" s="5" t="n">
        <v>0</v>
      </c>
      <c r="Q40" s="5" t="n">
        <v>0</v>
      </c>
      <c r="R40" s="5" t="n">
        <v>1</v>
      </c>
      <c r="S40" s="5" t="n">
        <v>0</v>
      </c>
      <c r="T40" s="5" t="n">
        <v>0</v>
      </c>
      <c r="U40" s="5" t="n">
        <v>0</v>
      </c>
      <c r="V40" s="5" t="n">
        <v>0</v>
      </c>
      <c r="W40" s="5" t="n">
        <v>0</v>
      </c>
      <c r="X40" s="5" t="n">
        <v>7</v>
      </c>
    </row>
    <row r="41" customFormat="false" ht="12.8" hidden="false" customHeight="false" outlineLevel="0" collapsed="false">
      <c r="A41" s="7" t="n">
        <v>44382</v>
      </c>
      <c r="B41" s="5" t="n">
        <v>44</v>
      </c>
      <c r="C41" s="5" t="n">
        <v>0</v>
      </c>
      <c r="D41" s="5" t="n">
        <v>0</v>
      </c>
      <c r="E41" s="5" t="n">
        <v>0</v>
      </c>
      <c r="F41" s="5" t="n">
        <v>0</v>
      </c>
      <c r="G41" s="5" t="n">
        <v>0</v>
      </c>
      <c r="H41" s="5" t="n">
        <v>0</v>
      </c>
      <c r="I41" s="5" t="n">
        <v>0</v>
      </c>
      <c r="J41" s="5" t="n">
        <v>0</v>
      </c>
      <c r="K41" s="5" t="n">
        <v>0</v>
      </c>
      <c r="L41" s="5" t="n">
        <v>0</v>
      </c>
      <c r="M41" s="5" t="n">
        <v>0</v>
      </c>
      <c r="N41" s="5" t="n">
        <v>0</v>
      </c>
      <c r="O41" s="5" t="n">
        <v>0</v>
      </c>
      <c r="P41" s="5" t="n">
        <v>0</v>
      </c>
      <c r="Q41" s="5" t="n">
        <v>0</v>
      </c>
      <c r="R41" s="5" t="n">
        <v>0</v>
      </c>
      <c r="S41" s="5" t="n">
        <v>0</v>
      </c>
      <c r="T41" s="5" t="n">
        <v>0</v>
      </c>
      <c r="U41" s="5" t="n">
        <v>0</v>
      </c>
      <c r="V41" s="5" t="n">
        <v>0</v>
      </c>
      <c r="W41" s="5" t="n">
        <v>0</v>
      </c>
      <c r="X41" s="5" t="n">
        <v>0</v>
      </c>
    </row>
    <row r="42" customFormat="false" ht="12.8" hidden="false" customHeight="false" outlineLevel="0" collapsed="false">
      <c r="A42" s="7" t="n">
        <v>44383</v>
      </c>
      <c r="B42" s="5" t="n">
        <v>119</v>
      </c>
      <c r="C42" s="5" t="n">
        <v>6</v>
      </c>
      <c r="D42" s="5" t="n">
        <v>0</v>
      </c>
      <c r="E42" s="5" t="n">
        <v>0</v>
      </c>
      <c r="F42" s="5" t="n">
        <v>6</v>
      </c>
      <c r="G42" s="5" t="n">
        <v>0</v>
      </c>
      <c r="H42" s="5" t="n">
        <v>0</v>
      </c>
      <c r="I42" s="5" t="n">
        <v>0</v>
      </c>
      <c r="J42" s="5" t="n">
        <v>8</v>
      </c>
      <c r="K42" s="5" t="n">
        <v>8</v>
      </c>
      <c r="L42" s="5" t="n">
        <v>11</v>
      </c>
      <c r="M42" s="5" t="n">
        <v>0</v>
      </c>
      <c r="N42" s="5" t="n">
        <v>25</v>
      </c>
      <c r="O42" s="5" t="n">
        <v>0</v>
      </c>
      <c r="P42" s="5" t="n">
        <v>0</v>
      </c>
      <c r="Q42" s="5" t="n">
        <v>0</v>
      </c>
      <c r="R42" s="5" t="n">
        <v>23</v>
      </c>
      <c r="S42" s="5" t="n">
        <v>3</v>
      </c>
      <c r="T42" s="5" t="n">
        <v>5</v>
      </c>
      <c r="U42" s="5" t="n">
        <v>0</v>
      </c>
      <c r="V42" s="5" t="n">
        <v>0</v>
      </c>
      <c r="W42" s="5" t="n">
        <v>0</v>
      </c>
      <c r="X42" s="5" t="n">
        <v>24</v>
      </c>
    </row>
    <row r="43" customFormat="false" ht="12.8" hidden="false" customHeight="false" outlineLevel="0" collapsed="false">
      <c r="A43" s="7" t="n">
        <v>44384</v>
      </c>
      <c r="B43" s="5" t="n">
        <v>77</v>
      </c>
      <c r="C43" s="5" t="n">
        <v>4</v>
      </c>
      <c r="D43" s="5" t="n">
        <v>0</v>
      </c>
      <c r="E43" s="5" t="n">
        <v>0</v>
      </c>
      <c r="F43" s="5" t="n">
        <v>4</v>
      </c>
      <c r="G43" s="5" t="n">
        <v>0</v>
      </c>
      <c r="H43" s="5" t="n">
        <v>0</v>
      </c>
      <c r="I43" s="5" t="n">
        <v>0</v>
      </c>
      <c r="J43" s="5" t="n">
        <v>5</v>
      </c>
      <c r="K43" s="5" t="n">
        <v>5</v>
      </c>
      <c r="L43" s="5" t="n">
        <v>7</v>
      </c>
      <c r="M43" s="5" t="n">
        <v>0</v>
      </c>
      <c r="N43" s="5" t="n">
        <v>16</v>
      </c>
      <c r="O43" s="5" t="n">
        <v>0</v>
      </c>
      <c r="P43" s="5" t="n">
        <v>0</v>
      </c>
      <c r="Q43" s="5" t="n">
        <v>0</v>
      </c>
      <c r="R43" s="5" t="n">
        <v>15</v>
      </c>
      <c r="S43" s="5" t="n">
        <v>2</v>
      </c>
      <c r="T43" s="5" t="n">
        <v>3</v>
      </c>
      <c r="U43" s="5" t="n">
        <v>0</v>
      </c>
      <c r="V43" s="5" t="n">
        <v>0</v>
      </c>
      <c r="W43" s="5" t="n">
        <v>0</v>
      </c>
      <c r="X43" s="5" t="n">
        <v>15</v>
      </c>
    </row>
    <row r="44" customFormat="false" ht="12.8" hidden="false" customHeight="false" outlineLevel="0" collapsed="false">
      <c r="A44" s="7" t="n">
        <v>44385</v>
      </c>
      <c r="B44" s="5" t="n">
        <v>76</v>
      </c>
      <c r="C44" s="5" t="n">
        <v>4</v>
      </c>
      <c r="D44" s="5" t="n">
        <v>0</v>
      </c>
      <c r="E44" s="5" t="n">
        <v>0</v>
      </c>
      <c r="F44" s="5" t="n">
        <v>4</v>
      </c>
      <c r="G44" s="5" t="n">
        <v>0</v>
      </c>
      <c r="H44" s="5" t="n">
        <v>0</v>
      </c>
      <c r="I44" s="5" t="n">
        <v>0</v>
      </c>
      <c r="J44" s="5" t="n">
        <v>5</v>
      </c>
      <c r="K44" s="5" t="n">
        <v>5</v>
      </c>
      <c r="L44" s="5" t="n">
        <v>7</v>
      </c>
      <c r="M44" s="5" t="n">
        <v>0</v>
      </c>
      <c r="N44" s="5" t="n">
        <v>16</v>
      </c>
      <c r="O44" s="5" t="n">
        <v>0</v>
      </c>
      <c r="P44" s="5" t="n">
        <v>0</v>
      </c>
      <c r="Q44" s="5" t="n">
        <v>0</v>
      </c>
      <c r="R44" s="5" t="n">
        <v>15</v>
      </c>
      <c r="S44" s="5" t="n">
        <v>2</v>
      </c>
      <c r="T44" s="5" t="n">
        <v>3</v>
      </c>
      <c r="U44" s="5" t="n">
        <v>0</v>
      </c>
      <c r="V44" s="5" t="n">
        <v>0</v>
      </c>
      <c r="W44" s="5" t="n">
        <v>0</v>
      </c>
      <c r="X44" s="5" t="n">
        <v>15</v>
      </c>
    </row>
    <row r="45" customFormat="false" ht="12.8" hidden="false" customHeight="false" outlineLevel="0" collapsed="false">
      <c r="A45" s="7" t="n">
        <v>44386</v>
      </c>
      <c r="B45" s="5" t="n">
        <v>86</v>
      </c>
      <c r="C45" s="5" t="n">
        <v>4</v>
      </c>
      <c r="D45" s="5" t="n">
        <v>0</v>
      </c>
      <c r="E45" s="5" t="n">
        <v>0</v>
      </c>
      <c r="F45" s="5" t="n">
        <v>5</v>
      </c>
      <c r="G45" s="5" t="n">
        <v>0</v>
      </c>
      <c r="H45" s="5" t="n">
        <v>0</v>
      </c>
      <c r="I45" s="5" t="n">
        <v>0</v>
      </c>
      <c r="J45" s="5" t="n">
        <v>6</v>
      </c>
      <c r="K45" s="5" t="n">
        <v>6</v>
      </c>
      <c r="L45" s="5" t="n">
        <v>8</v>
      </c>
      <c r="M45" s="5" t="n">
        <v>0</v>
      </c>
      <c r="N45" s="5" t="n">
        <v>18</v>
      </c>
      <c r="O45" s="5" t="n">
        <v>0</v>
      </c>
      <c r="P45" s="5" t="n">
        <v>0</v>
      </c>
      <c r="Q45" s="5" t="n">
        <v>0</v>
      </c>
      <c r="R45" s="5" t="n">
        <v>17</v>
      </c>
      <c r="S45" s="5" t="n">
        <v>2</v>
      </c>
      <c r="T45" s="5" t="n">
        <v>4</v>
      </c>
      <c r="U45" s="5" t="n">
        <v>0</v>
      </c>
      <c r="V45" s="5" t="n">
        <v>0</v>
      </c>
      <c r="W45" s="5" t="n">
        <v>0</v>
      </c>
      <c r="X45" s="5" t="n">
        <v>17</v>
      </c>
    </row>
    <row r="46" customFormat="false" ht="12.8" hidden="false" customHeight="false" outlineLevel="0" collapsed="false">
      <c r="A46" s="7" t="n">
        <v>44387</v>
      </c>
      <c r="B46" s="5" t="n">
        <v>49</v>
      </c>
      <c r="C46" s="5" t="n">
        <v>2</v>
      </c>
      <c r="D46" s="5" t="n">
        <v>0</v>
      </c>
      <c r="E46" s="5" t="n">
        <v>0</v>
      </c>
      <c r="F46" s="5" t="n">
        <v>3</v>
      </c>
      <c r="G46" s="5" t="n">
        <v>0</v>
      </c>
      <c r="H46" s="5" t="n">
        <v>0</v>
      </c>
      <c r="I46" s="5" t="n">
        <v>0</v>
      </c>
      <c r="J46" s="5" t="n">
        <v>3</v>
      </c>
      <c r="K46" s="5" t="n">
        <v>3</v>
      </c>
      <c r="L46" s="5" t="n">
        <v>4</v>
      </c>
      <c r="M46" s="5" t="n">
        <v>0</v>
      </c>
      <c r="N46" s="5" t="n">
        <v>10</v>
      </c>
      <c r="O46" s="5" t="n">
        <v>0</v>
      </c>
      <c r="P46" s="5" t="n">
        <v>0</v>
      </c>
      <c r="Q46" s="5" t="n">
        <v>0</v>
      </c>
      <c r="R46" s="5" t="n">
        <v>10</v>
      </c>
      <c r="S46" s="5" t="n">
        <v>1</v>
      </c>
      <c r="T46" s="5" t="n">
        <v>2</v>
      </c>
      <c r="U46" s="5" t="n">
        <v>0</v>
      </c>
      <c r="V46" s="5" t="n">
        <v>0</v>
      </c>
      <c r="W46" s="5" t="n">
        <v>0</v>
      </c>
      <c r="X46" s="5" t="n">
        <v>10</v>
      </c>
    </row>
    <row r="47" customFormat="false" ht="12.8" hidden="false" customHeight="false" outlineLevel="0" collapsed="false">
      <c r="A47" s="7" t="n">
        <v>44388</v>
      </c>
      <c r="B47" s="5" t="n">
        <v>84</v>
      </c>
      <c r="C47" s="5" t="n">
        <v>4</v>
      </c>
      <c r="D47" s="5" t="n">
        <v>0</v>
      </c>
      <c r="E47" s="5" t="n">
        <v>0</v>
      </c>
      <c r="F47" s="5" t="n">
        <v>4</v>
      </c>
      <c r="G47" s="5" t="n">
        <v>0</v>
      </c>
      <c r="H47" s="5" t="n">
        <v>0</v>
      </c>
      <c r="I47" s="5" t="n">
        <v>0</v>
      </c>
      <c r="J47" s="5" t="n">
        <v>6</v>
      </c>
      <c r="K47" s="5" t="n">
        <v>6</v>
      </c>
      <c r="L47" s="5" t="n">
        <v>8</v>
      </c>
      <c r="M47" s="5" t="n">
        <v>0</v>
      </c>
      <c r="N47" s="5" t="n">
        <v>17</v>
      </c>
      <c r="O47" s="5" t="n">
        <v>0</v>
      </c>
      <c r="P47" s="5" t="n">
        <v>0</v>
      </c>
      <c r="Q47" s="5" t="n">
        <v>0</v>
      </c>
      <c r="R47" s="5" t="n">
        <v>16</v>
      </c>
      <c r="S47" s="5" t="n">
        <v>2</v>
      </c>
      <c r="T47" s="5" t="n">
        <v>4</v>
      </c>
      <c r="U47" s="5" t="n">
        <v>0</v>
      </c>
      <c r="V47" s="5" t="n">
        <v>0</v>
      </c>
      <c r="W47" s="5" t="n">
        <v>0</v>
      </c>
      <c r="X47" s="5" t="n">
        <v>17</v>
      </c>
    </row>
    <row r="48" customFormat="false" ht="12.8" hidden="false" customHeight="false" outlineLevel="0" collapsed="false">
      <c r="A48" s="7" t="n">
        <v>44389</v>
      </c>
      <c r="B48" s="5" t="n">
        <v>106</v>
      </c>
      <c r="C48" s="5" t="n">
        <v>5</v>
      </c>
      <c r="D48" s="5" t="n">
        <v>0</v>
      </c>
      <c r="E48" s="5" t="n">
        <v>0</v>
      </c>
      <c r="F48" s="5" t="n">
        <v>6</v>
      </c>
      <c r="G48" s="5" t="n">
        <v>0</v>
      </c>
      <c r="H48" s="5" t="n">
        <v>0</v>
      </c>
      <c r="I48" s="5" t="n">
        <v>0</v>
      </c>
      <c r="J48" s="5" t="n">
        <v>7</v>
      </c>
      <c r="K48" s="5" t="n">
        <v>7</v>
      </c>
      <c r="L48" s="5" t="n">
        <v>10</v>
      </c>
      <c r="M48" s="5" t="n">
        <v>0</v>
      </c>
      <c r="N48" s="5" t="n">
        <v>22</v>
      </c>
      <c r="O48" s="5" t="n">
        <v>0</v>
      </c>
      <c r="P48" s="5" t="n">
        <v>0</v>
      </c>
      <c r="Q48" s="5" t="n">
        <v>0</v>
      </c>
      <c r="R48" s="5" t="n">
        <v>21</v>
      </c>
      <c r="S48" s="5" t="n">
        <v>2</v>
      </c>
      <c r="T48" s="5" t="n">
        <v>5</v>
      </c>
      <c r="U48" s="5" t="n">
        <v>0</v>
      </c>
      <c r="V48" s="5" t="n">
        <v>0</v>
      </c>
      <c r="W48" s="5" t="n">
        <v>0</v>
      </c>
      <c r="X48" s="5" t="n">
        <v>21</v>
      </c>
    </row>
    <row r="49" customFormat="false" ht="12.8" hidden="false" customHeight="false" outlineLevel="0" collapsed="false">
      <c r="A49" s="7" t="n">
        <v>44390</v>
      </c>
      <c r="B49" s="5" t="n">
        <v>183</v>
      </c>
      <c r="C49" s="5" t="n">
        <v>9</v>
      </c>
      <c r="D49" s="5" t="n">
        <v>0</v>
      </c>
      <c r="E49" s="5" t="n">
        <v>0</v>
      </c>
      <c r="F49" s="5" t="n">
        <v>10</v>
      </c>
      <c r="G49" s="5" t="n">
        <v>0</v>
      </c>
      <c r="H49" s="5" t="n">
        <v>0</v>
      </c>
      <c r="I49" s="5" t="n">
        <v>0</v>
      </c>
      <c r="J49" s="5" t="n">
        <v>13</v>
      </c>
      <c r="K49" s="5" t="n">
        <v>12</v>
      </c>
      <c r="L49" s="5" t="n">
        <v>17</v>
      </c>
      <c r="M49" s="5" t="n">
        <v>0</v>
      </c>
      <c r="N49" s="5" t="n">
        <v>38</v>
      </c>
      <c r="O49" s="5" t="n">
        <v>0</v>
      </c>
      <c r="P49" s="5" t="n">
        <v>0</v>
      </c>
      <c r="Q49" s="5" t="n">
        <v>0</v>
      </c>
      <c r="R49" s="5" t="n">
        <v>36</v>
      </c>
      <c r="S49" s="5" t="n">
        <v>4</v>
      </c>
      <c r="T49" s="5" t="n">
        <v>8</v>
      </c>
      <c r="U49" s="5" t="n">
        <v>0</v>
      </c>
      <c r="V49" s="5" t="n">
        <v>0</v>
      </c>
      <c r="W49" s="5" t="n">
        <v>0</v>
      </c>
      <c r="X49" s="5" t="n">
        <v>37</v>
      </c>
    </row>
    <row r="50" customFormat="false" ht="12.8" hidden="false" customHeight="false" outlineLevel="0" collapsed="false">
      <c r="A50" s="7" t="n">
        <v>44391</v>
      </c>
      <c r="B50" s="5" t="n">
        <v>168</v>
      </c>
      <c r="C50" s="5" t="n">
        <v>8</v>
      </c>
      <c r="D50" s="5" t="n">
        <v>0</v>
      </c>
      <c r="E50" s="5" t="n">
        <v>0</v>
      </c>
      <c r="F50" s="5" t="n">
        <v>9</v>
      </c>
      <c r="G50" s="5" t="n">
        <v>0</v>
      </c>
      <c r="H50" s="5" t="n">
        <v>0</v>
      </c>
      <c r="I50" s="5" t="n">
        <v>0</v>
      </c>
      <c r="J50" s="5" t="n">
        <v>12</v>
      </c>
      <c r="K50" s="5" t="n">
        <v>11</v>
      </c>
      <c r="L50" s="5" t="n">
        <v>15</v>
      </c>
      <c r="M50" s="5" t="n">
        <v>0</v>
      </c>
      <c r="N50" s="5" t="n">
        <v>35</v>
      </c>
      <c r="O50" s="5" t="n">
        <v>0</v>
      </c>
      <c r="P50" s="5" t="n">
        <v>0</v>
      </c>
      <c r="Q50" s="5" t="n">
        <v>0</v>
      </c>
      <c r="R50" s="5" t="n">
        <v>33</v>
      </c>
      <c r="S50" s="5" t="n">
        <v>4</v>
      </c>
      <c r="T50" s="5" t="n">
        <v>8</v>
      </c>
      <c r="U50" s="5" t="n">
        <v>0</v>
      </c>
      <c r="V50" s="5" t="n">
        <v>0</v>
      </c>
      <c r="W50" s="5" t="n">
        <v>0</v>
      </c>
      <c r="X50" s="5" t="n">
        <v>34</v>
      </c>
    </row>
    <row r="51" customFormat="false" ht="12.8" hidden="false" customHeight="false" outlineLevel="0" collapsed="false">
      <c r="A51" s="7" t="n">
        <v>44392</v>
      </c>
      <c r="B51" s="5" t="n">
        <v>772</v>
      </c>
      <c r="C51" s="5" t="n">
        <v>38</v>
      </c>
      <c r="D51" s="5" t="n">
        <v>0</v>
      </c>
      <c r="E51" s="5" t="n">
        <v>0</v>
      </c>
      <c r="F51" s="5" t="n">
        <v>41</v>
      </c>
      <c r="G51" s="5" t="n">
        <v>0</v>
      </c>
      <c r="H51" s="5" t="n">
        <v>0</v>
      </c>
      <c r="I51" s="5" t="n">
        <v>0</v>
      </c>
      <c r="J51" s="5" t="n">
        <v>53</v>
      </c>
      <c r="K51" s="5" t="n">
        <v>52</v>
      </c>
      <c r="L51" s="5" t="n">
        <v>71</v>
      </c>
      <c r="M51" s="5" t="n">
        <v>0</v>
      </c>
      <c r="N51" s="5" t="n">
        <v>159</v>
      </c>
      <c r="O51" s="5" t="n">
        <v>0</v>
      </c>
      <c r="P51" s="5" t="n">
        <v>0</v>
      </c>
      <c r="Q51" s="5" t="n">
        <v>0</v>
      </c>
      <c r="R51" s="5" t="n">
        <v>150</v>
      </c>
      <c r="S51" s="5" t="n">
        <v>18</v>
      </c>
      <c r="T51" s="5" t="n">
        <v>35</v>
      </c>
      <c r="U51" s="5" t="n">
        <v>0</v>
      </c>
      <c r="V51" s="5" t="n">
        <v>0</v>
      </c>
      <c r="W51" s="5" t="n">
        <v>0</v>
      </c>
      <c r="X51" s="5" t="n">
        <v>155</v>
      </c>
    </row>
    <row r="52" customFormat="false" ht="12.8" hidden="false" customHeight="false" outlineLevel="0" collapsed="false">
      <c r="A52" s="7" t="n">
        <v>44393</v>
      </c>
      <c r="B52" s="5" t="n">
        <v>155</v>
      </c>
      <c r="C52" s="5" t="n">
        <v>8</v>
      </c>
      <c r="D52" s="5" t="n">
        <v>0</v>
      </c>
      <c r="E52" s="5" t="n">
        <v>0</v>
      </c>
      <c r="F52" s="5" t="n">
        <v>8</v>
      </c>
      <c r="G52" s="5" t="n">
        <v>0</v>
      </c>
      <c r="H52" s="5" t="n">
        <v>0</v>
      </c>
      <c r="I52" s="5" t="n">
        <v>0</v>
      </c>
      <c r="J52" s="5" t="n">
        <v>11</v>
      </c>
      <c r="K52" s="5" t="n">
        <v>11</v>
      </c>
      <c r="L52" s="5" t="n">
        <v>14</v>
      </c>
      <c r="M52" s="5" t="n">
        <v>0</v>
      </c>
      <c r="N52" s="5" t="n">
        <v>32</v>
      </c>
      <c r="O52" s="5" t="n">
        <v>0</v>
      </c>
      <c r="P52" s="5" t="n">
        <v>0</v>
      </c>
      <c r="Q52" s="5" t="n">
        <v>0</v>
      </c>
      <c r="R52" s="5" t="n">
        <v>30</v>
      </c>
      <c r="S52" s="5" t="n">
        <v>4</v>
      </c>
      <c r="T52" s="5" t="n">
        <v>7</v>
      </c>
      <c r="U52" s="5" t="n">
        <v>0</v>
      </c>
      <c r="V52" s="5" t="n">
        <v>0</v>
      </c>
      <c r="W52" s="5" t="n">
        <v>0</v>
      </c>
      <c r="X52" s="5" t="n">
        <v>31</v>
      </c>
    </row>
    <row r="53" customFormat="false" ht="12.8" hidden="false" customHeight="false" outlineLevel="0" collapsed="false">
      <c r="A53" s="7" t="n">
        <v>44394</v>
      </c>
      <c r="B53" s="5" t="n">
        <v>244</v>
      </c>
      <c r="C53" s="5" t="n">
        <v>12</v>
      </c>
      <c r="D53" s="5" t="n">
        <v>0</v>
      </c>
      <c r="E53" s="5" t="n">
        <v>0</v>
      </c>
      <c r="F53" s="5" t="n">
        <v>13</v>
      </c>
      <c r="G53" s="5" t="n">
        <v>0</v>
      </c>
      <c r="H53" s="5" t="n">
        <v>0</v>
      </c>
      <c r="I53" s="5" t="n">
        <v>0</v>
      </c>
      <c r="J53" s="5" t="n">
        <v>17</v>
      </c>
      <c r="K53" s="5" t="n">
        <v>17</v>
      </c>
      <c r="L53" s="5" t="n">
        <v>22</v>
      </c>
      <c r="M53" s="5" t="n">
        <v>0</v>
      </c>
      <c r="N53" s="5" t="n">
        <v>50</v>
      </c>
      <c r="O53" s="5" t="n">
        <v>0</v>
      </c>
      <c r="P53" s="5" t="n">
        <v>0</v>
      </c>
      <c r="Q53" s="5" t="n">
        <v>0</v>
      </c>
      <c r="R53" s="5" t="n">
        <v>47</v>
      </c>
      <c r="S53" s="5" t="n">
        <v>6</v>
      </c>
      <c r="T53" s="5" t="n">
        <v>11</v>
      </c>
      <c r="U53" s="5" t="n">
        <v>0</v>
      </c>
      <c r="V53" s="5" t="n">
        <v>0</v>
      </c>
      <c r="W53" s="5" t="n">
        <v>0</v>
      </c>
      <c r="X53" s="5" t="n">
        <v>49</v>
      </c>
    </row>
    <row r="54" customFormat="false" ht="12.8" hidden="false" customHeight="false" outlineLevel="0" collapsed="false">
      <c r="A54" s="7" t="n">
        <v>44395</v>
      </c>
      <c r="B54" s="5" t="n">
        <v>222</v>
      </c>
      <c r="C54" s="5" t="n">
        <v>11</v>
      </c>
      <c r="D54" s="5" t="n">
        <v>0</v>
      </c>
      <c r="E54" s="5" t="n">
        <v>0</v>
      </c>
      <c r="F54" s="5" t="n">
        <v>12</v>
      </c>
      <c r="G54" s="5" t="n">
        <v>0</v>
      </c>
      <c r="H54" s="5" t="n">
        <v>0</v>
      </c>
      <c r="I54" s="5" t="n">
        <v>0</v>
      </c>
      <c r="J54" s="5" t="n">
        <v>15</v>
      </c>
      <c r="K54" s="5" t="n">
        <v>15</v>
      </c>
      <c r="L54" s="5" t="n">
        <v>20</v>
      </c>
      <c r="M54" s="5" t="n">
        <v>0</v>
      </c>
      <c r="N54" s="5" t="n">
        <v>46</v>
      </c>
      <c r="O54" s="5" t="n">
        <v>0</v>
      </c>
      <c r="P54" s="5" t="n">
        <v>0</v>
      </c>
      <c r="Q54" s="5" t="n">
        <v>0</v>
      </c>
      <c r="R54" s="5" t="n">
        <v>43</v>
      </c>
      <c r="S54" s="5" t="n">
        <v>5</v>
      </c>
      <c r="T54" s="5" t="n">
        <v>10</v>
      </c>
      <c r="U54" s="5" t="n">
        <v>0</v>
      </c>
      <c r="V54" s="5" t="n">
        <v>0</v>
      </c>
      <c r="W54" s="5" t="n">
        <v>0</v>
      </c>
      <c r="X54" s="5" t="n">
        <v>45</v>
      </c>
    </row>
    <row r="55" customFormat="false" ht="12.8" hidden="false" customHeight="false" outlineLevel="0" collapsed="false">
      <c r="A55" s="7" t="n">
        <v>44396</v>
      </c>
      <c r="B55" s="5" t="n">
        <v>309</v>
      </c>
      <c r="C55" s="5" t="n">
        <v>15</v>
      </c>
      <c r="D55" s="5" t="n">
        <v>0</v>
      </c>
      <c r="E55" s="5" t="n">
        <v>0</v>
      </c>
      <c r="F55" s="5" t="n">
        <v>16</v>
      </c>
      <c r="G55" s="5" t="n">
        <v>0</v>
      </c>
      <c r="H55" s="5" t="n">
        <v>0</v>
      </c>
      <c r="I55" s="5" t="n">
        <v>0</v>
      </c>
      <c r="J55" s="5" t="n">
        <v>21</v>
      </c>
      <c r="K55" s="5" t="n">
        <v>21</v>
      </c>
      <c r="L55" s="5" t="n">
        <v>28</v>
      </c>
      <c r="M55" s="5" t="n">
        <v>0</v>
      </c>
      <c r="N55" s="5" t="n">
        <v>64</v>
      </c>
      <c r="O55" s="5" t="n">
        <v>0</v>
      </c>
      <c r="P55" s="5" t="n">
        <v>0</v>
      </c>
      <c r="Q55" s="5" t="n">
        <v>0</v>
      </c>
      <c r="R55" s="5" t="n">
        <v>60</v>
      </c>
      <c r="S55" s="5" t="n">
        <v>7</v>
      </c>
      <c r="T55" s="5" t="n">
        <v>14</v>
      </c>
      <c r="U55" s="5" t="n">
        <v>0</v>
      </c>
      <c r="V55" s="5" t="n">
        <v>0</v>
      </c>
      <c r="W55" s="5" t="n">
        <v>0</v>
      </c>
      <c r="X55" s="5" t="n">
        <v>62</v>
      </c>
    </row>
    <row r="56" customFormat="false" ht="12.8" hidden="false" customHeight="false" outlineLevel="0" collapsed="false">
      <c r="A56" s="7" t="n">
        <v>44397</v>
      </c>
      <c r="B56" s="5" t="n">
        <v>587</v>
      </c>
      <c r="C56" s="5" t="n">
        <v>29</v>
      </c>
      <c r="D56" s="5" t="n">
        <v>0</v>
      </c>
      <c r="E56" s="5" t="n">
        <v>0</v>
      </c>
      <c r="F56" s="5" t="n">
        <v>31</v>
      </c>
      <c r="G56" s="5" t="n">
        <v>0</v>
      </c>
      <c r="H56" s="5" t="n">
        <v>0</v>
      </c>
      <c r="I56" s="5" t="n">
        <v>0</v>
      </c>
      <c r="J56" s="5" t="n">
        <v>40</v>
      </c>
      <c r="K56" s="5" t="n">
        <v>40</v>
      </c>
      <c r="L56" s="5" t="n">
        <v>54</v>
      </c>
      <c r="M56" s="5" t="n">
        <v>0</v>
      </c>
      <c r="N56" s="5" t="n">
        <v>121</v>
      </c>
      <c r="O56" s="5" t="n">
        <v>0</v>
      </c>
      <c r="P56" s="5" t="n">
        <v>0</v>
      </c>
      <c r="Q56" s="5" t="n">
        <v>0</v>
      </c>
      <c r="R56" s="5" t="n">
        <v>114</v>
      </c>
      <c r="S56" s="5" t="n">
        <v>13</v>
      </c>
      <c r="T56" s="5" t="n">
        <v>26</v>
      </c>
      <c r="U56" s="5" t="n">
        <v>0</v>
      </c>
      <c r="V56" s="5" t="n">
        <v>0</v>
      </c>
      <c r="W56" s="5" t="n">
        <v>0</v>
      </c>
      <c r="X56" s="5" t="n">
        <v>118</v>
      </c>
    </row>
    <row r="57" customFormat="false" ht="12.8" hidden="false" customHeight="false" outlineLevel="0" collapsed="false">
      <c r="A57" s="7" t="n">
        <v>44398</v>
      </c>
      <c r="B57" s="5" t="n">
        <v>1179</v>
      </c>
      <c r="C57" s="5" t="n">
        <v>58</v>
      </c>
      <c r="D57" s="5" t="n">
        <v>0</v>
      </c>
      <c r="E57" s="5" t="n">
        <v>0</v>
      </c>
      <c r="F57" s="5" t="n">
        <v>62</v>
      </c>
      <c r="G57" s="5" t="n">
        <v>0</v>
      </c>
      <c r="H57" s="5" t="n">
        <v>0</v>
      </c>
      <c r="I57" s="5" t="n">
        <v>0</v>
      </c>
      <c r="J57" s="5" t="n">
        <v>81</v>
      </c>
      <c r="K57" s="5" t="n">
        <v>80</v>
      </c>
      <c r="L57" s="5" t="n">
        <v>108</v>
      </c>
      <c r="M57" s="5" t="n">
        <v>0</v>
      </c>
      <c r="N57" s="5" t="n">
        <v>243</v>
      </c>
      <c r="O57" s="5" t="n">
        <v>0</v>
      </c>
      <c r="P57" s="5" t="n">
        <v>0</v>
      </c>
      <c r="Q57" s="5" t="n">
        <v>0</v>
      </c>
      <c r="R57" s="5" t="n">
        <v>229</v>
      </c>
      <c r="S57" s="5" t="n">
        <v>27</v>
      </c>
      <c r="T57" s="5" t="n">
        <v>53</v>
      </c>
      <c r="U57" s="5" t="n">
        <v>0</v>
      </c>
      <c r="V57" s="5" t="n">
        <v>0</v>
      </c>
      <c r="W57" s="5" t="n">
        <v>0</v>
      </c>
      <c r="X57" s="5" t="n">
        <v>236</v>
      </c>
    </row>
    <row r="58" customFormat="false" ht="12.8" hidden="false" customHeight="false" outlineLevel="0" collapsed="false">
      <c r="A58" s="7" t="n">
        <v>44399</v>
      </c>
      <c r="B58" s="5" t="n">
        <v>1585</v>
      </c>
      <c r="C58" s="5" t="n">
        <v>78</v>
      </c>
      <c r="D58" s="5" t="n">
        <v>0</v>
      </c>
      <c r="E58" s="5" t="n">
        <v>0</v>
      </c>
      <c r="F58" s="5" t="n">
        <v>83</v>
      </c>
      <c r="G58" s="5" t="n">
        <v>0</v>
      </c>
      <c r="H58" s="5" t="n">
        <v>0</v>
      </c>
      <c r="I58" s="5" t="n">
        <v>0</v>
      </c>
      <c r="J58" s="5" t="n">
        <v>109</v>
      </c>
      <c r="K58" s="5" t="n">
        <v>107</v>
      </c>
      <c r="L58" s="5" t="n">
        <v>145</v>
      </c>
      <c r="M58" s="5" t="n">
        <v>0</v>
      </c>
      <c r="N58" s="5" t="n">
        <v>327</v>
      </c>
      <c r="O58" s="5" t="n">
        <v>0</v>
      </c>
      <c r="P58" s="5" t="n">
        <v>0</v>
      </c>
      <c r="Q58" s="5" t="n">
        <v>0</v>
      </c>
      <c r="R58" s="5" t="n">
        <v>308</v>
      </c>
      <c r="S58" s="5" t="n">
        <v>36</v>
      </c>
      <c r="T58" s="5" t="n">
        <v>71</v>
      </c>
      <c r="U58" s="5" t="n">
        <v>0</v>
      </c>
      <c r="V58" s="5" t="n">
        <v>0</v>
      </c>
      <c r="W58" s="5" t="n">
        <v>0</v>
      </c>
      <c r="X58" s="5" t="n">
        <v>318</v>
      </c>
    </row>
    <row r="59" customFormat="false" ht="12.8" hidden="false" customHeight="false" outlineLevel="0" collapsed="false">
      <c r="A59" s="7" t="n">
        <v>44400</v>
      </c>
      <c r="B59" s="5" t="n">
        <v>2046</v>
      </c>
      <c r="C59" s="5" t="n">
        <v>101</v>
      </c>
      <c r="D59" s="5" t="n">
        <v>0</v>
      </c>
      <c r="E59" s="5" t="n">
        <v>0</v>
      </c>
      <c r="F59" s="5" t="n">
        <v>108</v>
      </c>
      <c r="G59" s="5" t="n">
        <v>0</v>
      </c>
      <c r="H59" s="5" t="n">
        <v>0</v>
      </c>
      <c r="I59" s="5" t="n">
        <v>0</v>
      </c>
      <c r="J59" s="5" t="n">
        <v>141</v>
      </c>
      <c r="K59" s="5" t="n">
        <v>139</v>
      </c>
      <c r="L59" s="5" t="n">
        <v>188</v>
      </c>
      <c r="M59" s="5" t="n">
        <v>0</v>
      </c>
      <c r="N59" s="5" t="n">
        <v>422</v>
      </c>
      <c r="O59" s="5" t="n">
        <v>0</v>
      </c>
      <c r="P59" s="5" t="n">
        <v>0</v>
      </c>
      <c r="Q59" s="5" t="n">
        <v>0</v>
      </c>
      <c r="R59" s="5" t="n">
        <v>397</v>
      </c>
      <c r="S59" s="5" t="n">
        <v>47</v>
      </c>
      <c r="T59" s="5" t="n">
        <v>92</v>
      </c>
      <c r="U59" s="5" t="n">
        <v>0</v>
      </c>
      <c r="V59" s="5" t="n">
        <v>0</v>
      </c>
      <c r="W59" s="5" t="n">
        <v>0</v>
      </c>
      <c r="X59" s="5" t="n">
        <v>410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8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G49" activeCellId="0" sqref="G49"/>
    </sheetView>
  </sheetViews>
  <sheetFormatPr defaultColWidth="11.83984375" defaultRowHeight="12.8" zeroHeight="false" outlineLevelRow="0" outlineLevelCol="0"/>
  <cols>
    <col collapsed="false" customWidth="true" hidden="false" outlineLevel="0" max="64" min="1" style="1" width="11.57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n">
        <v>1</v>
      </c>
      <c r="D1" s="2" t="n">
        <v>3</v>
      </c>
      <c r="E1" s="2" t="n">
        <v>4</v>
      </c>
      <c r="F1" s="2" t="n">
        <v>5</v>
      </c>
      <c r="G1" s="2" t="n">
        <v>6</v>
      </c>
      <c r="H1" s="2" t="n">
        <v>7</v>
      </c>
      <c r="I1" s="2" t="n">
        <v>8</v>
      </c>
      <c r="J1" s="2" t="n">
        <v>10</v>
      </c>
      <c r="K1" s="2" t="n">
        <v>11</v>
      </c>
      <c r="L1" s="2" t="n">
        <v>12</v>
      </c>
      <c r="M1" s="2" t="s">
        <v>2</v>
      </c>
      <c r="N1" s="2" t="s">
        <v>3</v>
      </c>
      <c r="O1" s="2" t="s">
        <v>4</v>
      </c>
      <c r="P1" s="2" t="s">
        <v>5</v>
      </c>
      <c r="Q1" s="2" t="s">
        <v>6</v>
      </c>
      <c r="R1" s="2" t="s">
        <v>7</v>
      </c>
      <c r="S1" s="2" t="s">
        <v>8</v>
      </c>
      <c r="T1" s="2" t="s">
        <v>9</v>
      </c>
      <c r="U1" s="2" t="s">
        <v>10</v>
      </c>
      <c r="V1" s="2" t="s">
        <v>11</v>
      </c>
      <c r="W1" s="2" t="s">
        <v>12</v>
      </c>
      <c r="X1" s="2" t="s">
        <v>13</v>
      </c>
    </row>
    <row r="2" customFormat="false" ht="12.8" hidden="false" customHeight="false" outlineLevel="0" collapsed="false">
      <c r="A2" s="3" t="n">
        <v>44343</v>
      </c>
      <c r="B2" s="1" t="n">
        <f aca="false">SUM(C2:X2)</f>
        <v>0</v>
      </c>
      <c r="C2" s="1" t="n">
        <v>0</v>
      </c>
      <c r="D2" s="1" t="n">
        <v>0</v>
      </c>
      <c r="E2" s="1" t="n">
        <v>0</v>
      </c>
      <c r="F2" s="1" t="n">
        <v>0</v>
      </c>
      <c r="G2" s="1" t="n">
        <v>0</v>
      </c>
      <c r="H2" s="1" t="n">
        <v>0</v>
      </c>
      <c r="I2" s="1" t="n">
        <v>0</v>
      </c>
      <c r="J2" s="1" t="n">
        <v>0</v>
      </c>
      <c r="K2" s="1" t="n">
        <v>0</v>
      </c>
      <c r="L2" s="1" t="n">
        <v>0</v>
      </c>
      <c r="M2" s="1" t="n">
        <v>0</v>
      </c>
      <c r="N2" s="1" t="n">
        <v>0</v>
      </c>
      <c r="O2" s="1" t="n">
        <v>0</v>
      </c>
      <c r="P2" s="1" t="n">
        <v>0</v>
      </c>
      <c r="Q2" s="1" t="n">
        <v>0</v>
      </c>
      <c r="R2" s="1" t="n">
        <v>0</v>
      </c>
      <c r="S2" s="1" t="n">
        <v>0</v>
      </c>
      <c r="T2" s="1" t="n">
        <v>0</v>
      </c>
      <c r="U2" s="1" t="n">
        <v>0</v>
      </c>
      <c r="V2" s="1" t="n">
        <v>0</v>
      </c>
      <c r="W2" s="1" t="n">
        <v>0</v>
      </c>
      <c r="X2" s="1" t="n">
        <v>0</v>
      </c>
    </row>
    <row r="3" customFormat="false" ht="12.8" hidden="false" customHeight="false" outlineLevel="0" collapsed="false">
      <c r="A3" s="3" t="n">
        <v>44344</v>
      </c>
      <c r="B3" s="1" t="n">
        <f aca="false">SUM(C3:X3)</f>
        <v>0</v>
      </c>
      <c r="C3" s="1" t="n">
        <v>0</v>
      </c>
      <c r="D3" s="1" t="n">
        <v>0</v>
      </c>
      <c r="E3" s="1" t="n">
        <v>0</v>
      </c>
      <c r="F3" s="1" t="n">
        <v>0</v>
      </c>
      <c r="G3" s="1" t="n">
        <v>0</v>
      </c>
      <c r="H3" s="1" t="n">
        <v>0</v>
      </c>
      <c r="I3" s="1" t="n">
        <v>0</v>
      </c>
      <c r="J3" s="1" t="n">
        <v>0</v>
      </c>
      <c r="K3" s="1" t="n">
        <v>0</v>
      </c>
      <c r="L3" s="1" t="n">
        <v>0</v>
      </c>
      <c r="M3" s="1" t="n">
        <v>0</v>
      </c>
      <c r="N3" s="1" t="n">
        <v>0</v>
      </c>
      <c r="O3" s="1" t="n">
        <v>0</v>
      </c>
      <c r="P3" s="1" t="n">
        <v>0</v>
      </c>
      <c r="Q3" s="1" t="n">
        <v>0</v>
      </c>
      <c r="R3" s="1" t="n">
        <v>0</v>
      </c>
      <c r="S3" s="1" t="n">
        <v>0</v>
      </c>
      <c r="T3" s="1" t="n">
        <v>0</v>
      </c>
      <c r="U3" s="1" t="n">
        <v>0</v>
      </c>
      <c r="V3" s="1" t="n">
        <v>0</v>
      </c>
      <c r="W3" s="1" t="n">
        <v>0</v>
      </c>
      <c r="X3" s="1" t="n">
        <v>0</v>
      </c>
    </row>
    <row r="4" customFormat="false" ht="12.8" hidden="false" customHeight="false" outlineLevel="0" collapsed="false">
      <c r="A4" s="3" t="n">
        <v>44345</v>
      </c>
      <c r="B4" s="1" t="n">
        <f aca="false">SUM(C4:X4)</f>
        <v>0</v>
      </c>
      <c r="C4" s="1" t="n">
        <v>0</v>
      </c>
      <c r="D4" s="1" t="n">
        <v>0</v>
      </c>
      <c r="E4" s="1" t="n">
        <v>0</v>
      </c>
      <c r="F4" s="1" t="n">
        <v>0</v>
      </c>
      <c r="G4" s="1" t="n">
        <v>0</v>
      </c>
      <c r="H4" s="1" t="n">
        <v>0</v>
      </c>
      <c r="I4" s="1" t="n">
        <v>0</v>
      </c>
      <c r="J4" s="1" t="n">
        <v>0</v>
      </c>
      <c r="K4" s="1" t="n">
        <v>0</v>
      </c>
      <c r="L4" s="1" t="n">
        <v>0</v>
      </c>
      <c r="M4" s="1" t="n">
        <v>0</v>
      </c>
      <c r="N4" s="1" t="n">
        <v>0</v>
      </c>
      <c r="O4" s="1" t="n">
        <v>0</v>
      </c>
      <c r="P4" s="1" t="n">
        <v>0</v>
      </c>
      <c r="Q4" s="1" t="n">
        <v>0</v>
      </c>
      <c r="R4" s="1" t="n">
        <v>0</v>
      </c>
      <c r="S4" s="1" t="n">
        <v>0</v>
      </c>
      <c r="T4" s="1" t="n">
        <v>0</v>
      </c>
      <c r="U4" s="1" t="n">
        <v>0</v>
      </c>
      <c r="V4" s="1" t="n">
        <v>0</v>
      </c>
      <c r="W4" s="1" t="n">
        <v>0</v>
      </c>
      <c r="X4" s="1" t="n">
        <v>0</v>
      </c>
    </row>
    <row r="5" customFormat="false" ht="12.8" hidden="false" customHeight="false" outlineLevel="0" collapsed="false">
      <c r="A5" s="3" t="n">
        <v>44346</v>
      </c>
      <c r="B5" s="1" t="n">
        <f aca="false">SUM(C5:X5)</f>
        <v>0</v>
      </c>
      <c r="C5" s="1" t="n">
        <v>0</v>
      </c>
      <c r="D5" s="1" t="n">
        <v>0</v>
      </c>
      <c r="E5" s="1" t="n">
        <v>0</v>
      </c>
      <c r="F5" s="1" t="n">
        <v>0</v>
      </c>
      <c r="G5" s="1" t="n">
        <v>0</v>
      </c>
      <c r="H5" s="1" t="n">
        <v>0</v>
      </c>
      <c r="I5" s="1" t="n">
        <v>0</v>
      </c>
      <c r="J5" s="1" t="n">
        <v>0</v>
      </c>
      <c r="K5" s="1" t="n">
        <v>0</v>
      </c>
      <c r="L5" s="1" t="n">
        <v>0</v>
      </c>
      <c r="M5" s="1" t="n">
        <v>0</v>
      </c>
      <c r="N5" s="1" t="n">
        <v>0</v>
      </c>
      <c r="O5" s="1" t="n">
        <v>0</v>
      </c>
      <c r="P5" s="1" t="n">
        <v>0</v>
      </c>
      <c r="Q5" s="1" t="n">
        <v>0</v>
      </c>
      <c r="R5" s="1" t="n">
        <v>0</v>
      </c>
      <c r="S5" s="1" t="n">
        <v>0</v>
      </c>
      <c r="T5" s="1" t="n">
        <v>0</v>
      </c>
      <c r="U5" s="1" t="n">
        <v>0</v>
      </c>
      <c r="V5" s="1" t="n">
        <v>0</v>
      </c>
      <c r="W5" s="1" t="n">
        <v>0</v>
      </c>
      <c r="X5" s="1" t="n">
        <v>0</v>
      </c>
    </row>
    <row r="6" customFormat="false" ht="12.8" hidden="false" customHeight="false" outlineLevel="0" collapsed="false">
      <c r="A6" s="3" t="n">
        <v>44347</v>
      </c>
      <c r="B6" s="1" t="n">
        <f aca="false">SUM(C6:X6)</f>
        <v>0</v>
      </c>
      <c r="C6" s="1" t="n">
        <v>0</v>
      </c>
      <c r="D6" s="1" t="n">
        <v>0</v>
      </c>
      <c r="E6" s="1" t="n">
        <v>0</v>
      </c>
      <c r="F6" s="1" t="n">
        <v>0</v>
      </c>
      <c r="G6" s="1" t="n">
        <v>0</v>
      </c>
      <c r="H6" s="1" t="n">
        <v>0</v>
      </c>
      <c r="I6" s="1" t="n">
        <v>0</v>
      </c>
      <c r="J6" s="1" t="n">
        <v>0</v>
      </c>
      <c r="K6" s="1" t="n">
        <v>0</v>
      </c>
      <c r="L6" s="1" t="n">
        <v>0</v>
      </c>
      <c r="M6" s="1" t="n">
        <v>0</v>
      </c>
      <c r="N6" s="1" t="n">
        <v>0</v>
      </c>
      <c r="O6" s="1" t="n">
        <v>0</v>
      </c>
      <c r="P6" s="1" t="n">
        <v>0</v>
      </c>
      <c r="Q6" s="1" t="n">
        <v>0</v>
      </c>
      <c r="R6" s="1" t="n">
        <v>0</v>
      </c>
      <c r="S6" s="1" t="n">
        <v>0</v>
      </c>
      <c r="T6" s="1" t="n">
        <v>0</v>
      </c>
      <c r="U6" s="1" t="n">
        <v>0</v>
      </c>
      <c r="V6" s="1" t="n">
        <v>0</v>
      </c>
      <c r="W6" s="1" t="n">
        <v>0</v>
      </c>
      <c r="X6" s="1" t="n">
        <v>0</v>
      </c>
    </row>
    <row r="7" customFormat="false" ht="12.8" hidden="false" customHeight="false" outlineLevel="0" collapsed="false">
      <c r="A7" s="3" t="n">
        <v>44348</v>
      </c>
      <c r="B7" s="1" t="n">
        <f aca="false">SUM(C7:X7)</f>
        <v>0</v>
      </c>
      <c r="C7" s="1" t="n">
        <v>0</v>
      </c>
      <c r="D7" s="1" t="n">
        <v>0</v>
      </c>
      <c r="E7" s="1" t="n">
        <v>0</v>
      </c>
      <c r="F7" s="1" t="n">
        <v>0</v>
      </c>
      <c r="G7" s="1" t="n">
        <v>0</v>
      </c>
      <c r="H7" s="1" t="n">
        <v>0</v>
      </c>
      <c r="I7" s="1" t="n">
        <v>0</v>
      </c>
      <c r="J7" s="1" t="n">
        <v>0</v>
      </c>
      <c r="K7" s="1" t="n">
        <v>0</v>
      </c>
      <c r="L7" s="1" t="n">
        <v>0</v>
      </c>
      <c r="M7" s="1" t="n">
        <v>0</v>
      </c>
      <c r="N7" s="1" t="n">
        <v>0</v>
      </c>
      <c r="O7" s="1" t="n">
        <v>0</v>
      </c>
      <c r="P7" s="1" t="n">
        <v>0</v>
      </c>
      <c r="Q7" s="1" t="n">
        <v>0</v>
      </c>
      <c r="R7" s="1" t="n">
        <v>0</v>
      </c>
      <c r="S7" s="1" t="n">
        <v>0</v>
      </c>
      <c r="T7" s="1" t="n">
        <v>0</v>
      </c>
      <c r="U7" s="1" t="n">
        <v>0</v>
      </c>
      <c r="V7" s="1" t="n">
        <v>0</v>
      </c>
      <c r="W7" s="1" t="n">
        <v>0</v>
      </c>
      <c r="X7" s="1" t="n">
        <v>0</v>
      </c>
    </row>
    <row r="8" customFormat="false" ht="12.8" hidden="false" customHeight="false" outlineLevel="0" collapsed="false">
      <c r="A8" s="3" t="n">
        <v>44349</v>
      </c>
      <c r="B8" s="1" t="n">
        <f aca="false">SUM(C8:X8)</f>
        <v>0</v>
      </c>
      <c r="C8" s="1" t="n">
        <v>0</v>
      </c>
      <c r="D8" s="1" t="n">
        <v>0</v>
      </c>
      <c r="E8" s="1" t="n">
        <v>0</v>
      </c>
      <c r="F8" s="1" t="n">
        <v>0</v>
      </c>
      <c r="G8" s="1" t="n">
        <v>0</v>
      </c>
      <c r="H8" s="1" t="n">
        <v>0</v>
      </c>
      <c r="I8" s="1" t="n">
        <v>0</v>
      </c>
      <c r="J8" s="1" t="n">
        <v>0</v>
      </c>
      <c r="K8" s="1" t="n">
        <v>0</v>
      </c>
      <c r="L8" s="1" t="n">
        <v>0</v>
      </c>
      <c r="M8" s="1" t="n">
        <v>0</v>
      </c>
      <c r="N8" s="1" t="n">
        <v>0</v>
      </c>
      <c r="O8" s="1" t="n">
        <v>0</v>
      </c>
      <c r="P8" s="1" t="n">
        <v>0</v>
      </c>
      <c r="Q8" s="1" t="n">
        <v>0</v>
      </c>
      <c r="R8" s="1" t="n">
        <v>0</v>
      </c>
      <c r="S8" s="1" t="n">
        <v>0</v>
      </c>
      <c r="T8" s="1" t="n">
        <v>0</v>
      </c>
      <c r="U8" s="1" t="n">
        <v>0</v>
      </c>
      <c r="V8" s="1" t="n">
        <v>0</v>
      </c>
      <c r="W8" s="1" t="n">
        <v>0</v>
      </c>
      <c r="X8" s="1" t="n">
        <v>0</v>
      </c>
    </row>
    <row r="9" customFormat="false" ht="12.8" hidden="false" customHeight="false" outlineLevel="0" collapsed="false">
      <c r="A9" s="3" t="n">
        <v>44350</v>
      </c>
      <c r="B9" s="1" t="n">
        <f aca="false">SUM(C9:X9)</f>
        <v>0</v>
      </c>
      <c r="C9" s="1" t="n">
        <v>0</v>
      </c>
      <c r="D9" s="1" t="n">
        <v>0</v>
      </c>
      <c r="E9" s="1" t="n">
        <v>0</v>
      </c>
      <c r="F9" s="1" t="n">
        <v>0</v>
      </c>
      <c r="G9" s="1" t="n">
        <v>0</v>
      </c>
      <c r="H9" s="1" t="n">
        <v>0</v>
      </c>
      <c r="I9" s="1" t="n">
        <v>0</v>
      </c>
      <c r="J9" s="1" t="n">
        <v>0</v>
      </c>
      <c r="K9" s="1" t="n">
        <v>0</v>
      </c>
      <c r="L9" s="1" t="n">
        <v>0</v>
      </c>
      <c r="M9" s="1" t="n">
        <v>0</v>
      </c>
      <c r="N9" s="1" t="n">
        <v>0</v>
      </c>
      <c r="O9" s="1" t="n">
        <v>0</v>
      </c>
      <c r="P9" s="1" t="n">
        <v>0</v>
      </c>
      <c r="Q9" s="1" t="n">
        <v>0</v>
      </c>
      <c r="R9" s="1" t="n">
        <v>0</v>
      </c>
      <c r="S9" s="1" t="n">
        <v>0</v>
      </c>
      <c r="T9" s="1" t="n">
        <v>0</v>
      </c>
      <c r="U9" s="1" t="n">
        <v>0</v>
      </c>
      <c r="V9" s="1" t="n">
        <v>0</v>
      </c>
      <c r="W9" s="1" t="n">
        <v>0</v>
      </c>
      <c r="X9" s="1" t="n">
        <v>0</v>
      </c>
    </row>
    <row r="10" customFormat="false" ht="12.8" hidden="false" customHeight="false" outlineLevel="0" collapsed="false">
      <c r="A10" s="3" t="n">
        <v>44351</v>
      </c>
      <c r="B10" s="1" t="n">
        <f aca="false">SUM(C10:X10)</f>
        <v>0</v>
      </c>
      <c r="C10" s="1" t="n">
        <v>0</v>
      </c>
      <c r="D10" s="1" t="n">
        <v>0</v>
      </c>
      <c r="E10" s="1" t="n">
        <v>0</v>
      </c>
      <c r="F10" s="1" t="n">
        <v>0</v>
      </c>
      <c r="G10" s="1" t="n">
        <v>0</v>
      </c>
      <c r="H10" s="1" t="n">
        <v>0</v>
      </c>
      <c r="I10" s="1" t="n">
        <v>0</v>
      </c>
      <c r="J10" s="1" t="n">
        <v>0</v>
      </c>
      <c r="K10" s="1" t="n">
        <v>0</v>
      </c>
      <c r="L10" s="1" t="n">
        <v>0</v>
      </c>
      <c r="M10" s="1" t="n">
        <v>0</v>
      </c>
      <c r="N10" s="1" t="n">
        <v>0</v>
      </c>
      <c r="O10" s="1" t="n">
        <v>0</v>
      </c>
      <c r="P10" s="1" t="n">
        <v>0</v>
      </c>
      <c r="Q10" s="1" t="n">
        <v>0</v>
      </c>
      <c r="R10" s="1" t="n">
        <v>0</v>
      </c>
      <c r="S10" s="1" t="n">
        <v>0</v>
      </c>
      <c r="T10" s="1" t="n">
        <v>0</v>
      </c>
      <c r="U10" s="1" t="n">
        <v>0</v>
      </c>
      <c r="V10" s="1" t="n">
        <v>0</v>
      </c>
      <c r="W10" s="1" t="n">
        <v>0</v>
      </c>
      <c r="X10" s="1" t="n">
        <v>0</v>
      </c>
    </row>
    <row r="11" customFormat="false" ht="12.8" hidden="false" customHeight="false" outlineLevel="0" collapsed="false">
      <c r="A11" s="3" t="n">
        <v>44352</v>
      </c>
      <c r="B11" s="1" t="n">
        <f aca="false">SUM(C11:X11)</f>
        <v>0</v>
      </c>
      <c r="C11" s="1" t="n">
        <v>0</v>
      </c>
      <c r="D11" s="1" t="n">
        <v>0</v>
      </c>
      <c r="E11" s="1" t="n">
        <v>0</v>
      </c>
      <c r="F11" s="1" t="n">
        <v>0</v>
      </c>
      <c r="G11" s="1" t="n">
        <v>0</v>
      </c>
      <c r="H11" s="1" t="n">
        <v>0</v>
      </c>
      <c r="I11" s="1" t="n">
        <v>0</v>
      </c>
      <c r="J11" s="1" t="n">
        <v>0</v>
      </c>
      <c r="K11" s="1" t="n">
        <v>0</v>
      </c>
      <c r="L11" s="1" t="n">
        <v>0</v>
      </c>
      <c r="M11" s="1" t="n">
        <v>0</v>
      </c>
      <c r="N11" s="1" t="n">
        <v>0</v>
      </c>
      <c r="O11" s="1" t="n">
        <v>0</v>
      </c>
      <c r="P11" s="1" t="n">
        <v>0</v>
      </c>
      <c r="Q11" s="1" t="n">
        <v>0</v>
      </c>
      <c r="R11" s="1" t="n">
        <v>0</v>
      </c>
      <c r="S11" s="1" t="n">
        <v>0</v>
      </c>
      <c r="T11" s="1" t="n">
        <v>0</v>
      </c>
      <c r="U11" s="1" t="n">
        <v>0</v>
      </c>
      <c r="V11" s="1" t="n">
        <v>0</v>
      </c>
      <c r="W11" s="1" t="n">
        <v>0</v>
      </c>
      <c r="X11" s="1" t="n">
        <v>0</v>
      </c>
    </row>
    <row r="12" customFormat="false" ht="12.8" hidden="false" customHeight="false" outlineLevel="0" collapsed="false">
      <c r="A12" s="3" t="n">
        <v>44353</v>
      </c>
      <c r="B12" s="1" t="n">
        <f aca="false">SUM(C12:X12)</f>
        <v>0</v>
      </c>
      <c r="C12" s="1" t="n">
        <v>0</v>
      </c>
      <c r="D12" s="1" t="n">
        <v>0</v>
      </c>
      <c r="E12" s="1" t="n">
        <v>0</v>
      </c>
      <c r="F12" s="1" t="n">
        <v>0</v>
      </c>
      <c r="G12" s="1" t="n">
        <v>0</v>
      </c>
      <c r="H12" s="1" t="n">
        <v>0</v>
      </c>
      <c r="I12" s="1" t="n">
        <v>0</v>
      </c>
      <c r="J12" s="1" t="n">
        <v>0</v>
      </c>
      <c r="K12" s="1" t="n">
        <v>0</v>
      </c>
      <c r="L12" s="1" t="n">
        <v>0</v>
      </c>
      <c r="M12" s="1" t="n">
        <v>0</v>
      </c>
      <c r="N12" s="1" t="n">
        <v>0</v>
      </c>
      <c r="O12" s="1" t="n">
        <v>0</v>
      </c>
      <c r="P12" s="1" t="n">
        <v>0</v>
      </c>
      <c r="Q12" s="1" t="n">
        <v>0</v>
      </c>
      <c r="R12" s="1" t="n">
        <v>0</v>
      </c>
      <c r="S12" s="1" t="n">
        <v>0</v>
      </c>
      <c r="T12" s="1" t="n">
        <v>0</v>
      </c>
      <c r="U12" s="1" t="n">
        <v>0</v>
      </c>
      <c r="V12" s="1" t="n">
        <v>0</v>
      </c>
      <c r="W12" s="1" t="n">
        <v>0</v>
      </c>
      <c r="X12" s="1" t="n">
        <v>0</v>
      </c>
    </row>
    <row r="13" customFormat="false" ht="12.8" hidden="false" customHeight="false" outlineLevel="0" collapsed="false">
      <c r="A13" s="3" t="n">
        <v>44354</v>
      </c>
      <c r="B13" s="1" t="n">
        <f aca="false">SUM(C13:X13)</f>
        <v>0</v>
      </c>
      <c r="C13" s="1" t="n">
        <v>0</v>
      </c>
      <c r="D13" s="1" t="n">
        <v>0</v>
      </c>
      <c r="E13" s="1" t="n">
        <v>0</v>
      </c>
      <c r="F13" s="1" t="n">
        <v>0</v>
      </c>
      <c r="G13" s="1" t="n">
        <v>0</v>
      </c>
      <c r="H13" s="1" t="n">
        <v>0</v>
      </c>
      <c r="I13" s="1" t="n">
        <v>0</v>
      </c>
      <c r="J13" s="1" t="n">
        <v>0</v>
      </c>
      <c r="K13" s="1" t="n">
        <v>0</v>
      </c>
      <c r="L13" s="1" t="n">
        <v>0</v>
      </c>
      <c r="M13" s="1" t="n">
        <v>0</v>
      </c>
      <c r="N13" s="1" t="n">
        <v>0</v>
      </c>
      <c r="O13" s="1" t="n">
        <v>0</v>
      </c>
      <c r="P13" s="1" t="n">
        <v>0</v>
      </c>
      <c r="Q13" s="1" t="n">
        <v>0</v>
      </c>
      <c r="R13" s="1" t="n">
        <v>0</v>
      </c>
      <c r="S13" s="1" t="n">
        <v>0</v>
      </c>
      <c r="T13" s="1" t="n">
        <v>0</v>
      </c>
      <c r="U13" s="1" t="n">
        <v>0</v>
      </c>
      <c r="V13" s="1" t="n">
        <v>0</v>
      </c>
      <c r="W13" s="1" t="n">
        <v>0</v>
      </c>
      <c r="X13" s="1" t="n">
        <v>0</v>
      </c>
    </row>
    <row r="14" customFormat="false" ht="12.8" hidden="false" customHeight="false" outlineLevel="0" collapsed="false">
      <c r="A14" s="3" t="n">
        <v>44355</v>
      </c>
      <c r="B14" s="1" t="n">
        <f aca="false">SUM(C14:X14)</f>
        <v>0</v>
      </c>
      <c r="C14" s="1" t="n">
        <v>0</v>
      </c>
      <c r="D14" s="1" t="n">
        <v>0</v>
      </c>
      <c r="E14" s="1" t="n">
        <v>0</v>
      </c>
      <c r="F14" s="1" t="n">
        <v>0</v>
      </c>
      <c r="G14" s="1" t="n">
        <v>0</v>
      </c>
      <c r="H14" s="1" t="n">
        <v>0</v>
      </c>
      <c r="I14" s="1" t="n">
        <v>0</v>
      </c>
      <c r="J14" s="1" t="n">
        <v>0</v>
      </c>
      <c r="K14" s="1" t="n">
        <v>0</v>
      </c>
      <c r="L14" s="1" t="n">
        <v>0</v>
      </c>
      <c r="M14" s="1" t="n">
        <v>0</v>
      </c>
      <c r="N14" s="1" t="n">
        <v>0</v>
      </c>
      <c r="O14" s="1" t="n">
        <v>0</v>
      </c>
      <c r="P14" s="1" t="n">
        <v>0</v>
      </c>
      <c r="Q14" s="1" t="n">
        <v>0</v>
      </c>
      <c r="R14" s="1" t="n">
        <v>0</v>
      </c>
      <c r="S14" s="1" t="n">
        <v>0</v>
      </c>
      <c r="T14" s="1" t="n">
        <v>0</v>
      </c>
      <c r="U14" s="1" t="n">
        <v>0</v>
      </c>
      <c r="V14" s="1" t="n">
        <v>0</v>
      </c>
      <c r="W14" s="1" t="n">
        <v>0</v>
      </c>
      <c r="X14" s="1" t="n">
        <v>0</v>
      </c>
    </row>
    <row r="15" customFormat="false" ht="12.8" hidden="false" customHeight="false" outlineLevel="0" collapsed="false">
      <c r="A15" s="3" t="n">
        <v>44356</v>
      </c>
      <c r="B15" s="1" t="n">
        <f aca="false">SUM(C15:X15)</f>
        <v>0</v>
      </c>
      <c r="C15" s="1" t="n">
        <v>0</v>
      </c>
      <c r="D15" s="1" t="n">
        <v>0</v>
      </c>
      <c r="E15" s="1" t="n">
        <v>0</v>
      </c>
      <c r="F15" s="1" t="n">
        <v>0</v>
      </c>
      <c r="G15" s="1" t="n">
        <v>0</v>
      </c>
      <c r="H15" s="1" t="n">
        <v>0</v>
      </c>
      <c r="I15" s="1" t="n">
        <v>0</v>
      </c>
      <c r="J15" s="1" t="n">
        <v>0</v>
      </c>
      <c r="K15" s="1" t="n">
        <v>0</v>
      </c>
      <c r="L15" s="1" t="n">
        <v>0</v>
      </c>
      <c r="M15" s="1" t="n">
        <v>0</v>
      </c>
      <c r="N15" s="1" t="n">
        <v>0</v>
      </c>
      <c r="O15" s="1" t="n">
        <v>0</v>
      </c>
      <c r="P15" s="1" t="n">
        <v>0</v>
      </c>
      <c r="Q15" s="1" t="n">
        <v>0</v>
      </c>
      <c r="R15" s="1" t="n">
        <v>0</v>
      </c>
      <c r="S15" s="1" t="n">
        <v>0</v>
      </c>
      <c r="T15" s="1" t="n">
        <v>0</v>
      </c>
      <c r="U15" s="1" t="n">
        <v>0</v>
      </c>
      <c r="V15" s="1" t="n">
        <v>0</v>
      </c>
      <c r="W15" s="1" t="n">
        <v>0</v>
      </c>
      <c r="X15" s="1" t="n">
        <v>0</v>
      </c>
    </row>
    <row r="16" customFormat="false" ht="12.8" hidden="false" customHeight="false" outlineLevel="0" collapsed="false">
      <c r="A16" s="3" t="n">
        <v>44357</v>
      </c>
      <c r="B16" s="1" t="n">
        <f aca="false">SUM(C16:X16)</f>
        <v>0</v>
      </c>
      <c r="C16" s="1" t="n">
        <v>0</v>
      </c>
      <c r="D16" s="1" t="n">
        <v>0</v>
      </c>
      <c r="E16" s="1" t="n">
        <v>0</v>
      </c>
      <c r="F16" s="1" t="n">
        <v>0</v>
      </c>
      <c r="G16" s="1" t="n">
        <v>0</v>
      </c>
      <c r="H16" s="1" t="n">
        <v>0</v>
      </c>
      <c r="I16" s="1" t="n">
        <v>0</v>
      </c>
      <c r="J16" s="1" t="n">
        <v>0</v>
      </c>
      <c r="K16" s="1" t="n">
        <v>0</v>
      </c>
      <c r="L16" s="1" t="n">
        <v>0</v>
      </c>
      <c r="M16" s="1" t="n">
        <v>0</v>
      </c>
      <c r="N16" s="1" t="n">
        <v>0</v>
      </c>
      <c r="O16" s="1" t="n">
        <v>0</v>
      </c>
      <c r="P16" s="1" t="n">
        <v>0</v>
      </c>
      <c r="Q16" s="1" t="n">
        <v>0</v>
      </c>
      <c r="R16" s="1" t="n">
        <v>0</v>
      </c>
      <c r="S16" s="1" t="n">
        <v>0</v>
      </c>
      <c r="T16" s="1" t="n">
        <v>0</v>
      </c>
      <c r="U16" s="1" t="n">
        <v>0</v>
      </c>
      <c r="V16" s="1" t="n">
        <v>0</v>
      </c>
      <c r="W16" s="1" t="n">
        <v>0</v>
      </c>
      <c r="X16" s="1" t="n">
        <v>0</v>
      </c>
    </row>
    <row r="17" customFormat="false" ht="12.8" hidden="false" customHeight="false" outlineLevel="0" collapsed="false">
      <c r="A17" s="3" t="n">
        <v>44358</v>
      </c>
      <c r="B17" s="1" t="n">
        <f aca="false">SUM(C17:X17)</f>
        <v>0</v>
      </c>
      <c r="C17" s="1" t="n">
        <v>0</v>
      </c>
      <c r="D17" s="1" t="n">
        <v>0</v>
      </c>
      <c r="E17" s="1" t="n">
        <v>0</v>
      </c>
      <c r="F17" s="1" t="n">
        <v>0</v>
      </c>
      <c r="G17" s="1" t="n">
        <v>0</v>
      </c>
      <c r="H17" s="1" t="n">
        <v>0</v>
      </c>
      <c r="I17" s="1" t="n">
        <v>0</v>
      </c>
      <c r="J17" s="1" t="n">
        <v>0</v>
      </c>
      <c r="K17" s="1" t="n">
        <v>0</v>
      </c>
      <c r="L17" s="1" t="n">
        <v>0</v>
      </c>
      <c r="M17" s="1" t="n">
        <v>0</v>
      </c>
      <c r="N17" s="1" t="n">
        <v>0</v>
      </c>
      <c r="O17" s="1" t="n">
        <v>0</v>
      </c>
      <c r="P17" s="1" t="n">
        <v>0</v>
      </c>
      <c r="Q17" s="1" t="n">
        <v>0</v>
      </c>
      <c r="R17" s="1" t="n">
        <v>0</v>
      </c>
      <c r="S17" s="1" t="n">
        <v>0</v>
      </c>
      <c r="T17" s="1" t="n">
        <v>0</v>
      </c>
      <c r="U17" s="1" t="n">
        <v>0</v>
      </c>
      <c r="V17" s="1" t="n">
        <v>0</v>
      </c>
      <c r="W17" s="1" t="n">
        <v>0</v>
      </c>
      <c r="X17" s="1" t="n">
        <v>0</v>
      </c>
    </row>
    <row r="18" customFormat="false" ht="12.8" hidden="false" customHeight="false" outlineLevel="0" collapsed="false">
      <c r="A18" s="3" t="n">
        <v>44359</v>
      </c>
      <c r="B18" s="1" t="n">
        <f aca="false">SUM(C18:X18)</f>
        <v>0</v>
      </c>
      <c r="C18" s="1" t="n">
        <v>0</v>
      </c>
      <c r="D18" s="1" t="n">
        <v>0</v>
      </c>
      <c r="E18" s="1" t="n">
        <v>0</v>
      </c>
      <c r="F18" s="1" t="n">
        <v>0</v>
      </c>
      <c r="G18" s="1" t="n">
        <v>0</v>
      </c>
      <c r="H18" s="1" t="n">
        <v>0</v>
      </c>
      <c r="I18" s="1" t="n">
        <v>0</v>
      </c>
      <c r="J18" s="1" t="n">
        <v>0</v>
      </c>
      <c r="K18" s="1" t="n">
        <v>0</v>
      </c>
      <c r="L18" s="1" t="n">
        <v>0</v>
      </c>
      <c r="M18" s="1" t="n">
        <v>0</v>
      </c>
      <c r="N18" s="1" t="n">
        <v>0</v>
      </c>
      <c r="O18" s="1" t="n">
        <v>0</v>
      </c>
      <c r="P18" s="1" t="n">
        <v>0</v>
      </c>
      <c r="Q18" s="1" t="n">
        <v>0</v>
      </c>
      <c r="R18" s="1" t="n">
        <v>0</v>
      </c>
      <c r="S18" s="1" t="n">
        <v>0</v>
      </c>
      <c r="T18" s="1" t="n">
        <v>0</v>
      </c>
      <c r="U18" s="1" t="n">
        <v>0</v>
      </c>
      <c r="V18" s="1" t="n">
        <v>0</v>
      </c>
      <c r="W18" s="1" t="n">
        <v>0</v>
      </c>
      <c r="X18" s="1" t="n">
        <v>0</v>
      </c>
    </row>
    <row r="19" customFormat="false" ht="12.8" hidden="false" customHeight="false" outlineLevel="0" collapsed="false">
      <c r="A19" s="3" t="n">
        <v>44360</v>
      </c>
      <c r="B19" s="1" t="n">
        <f aca="false">SUM(C19:X19)</f>
        <v>0</v>
      </c>
      <c r="C19" s="1" t="n">
        <v>0</v>
      </c>
      <c r="D19" s="1" t="n">
        <v>0</v>
      </c>
      <c r="E19" s="1" t="n">
        <v>0</v>
      </c>
      <c r="F19" s="1" t="n">
        <v>0</v>
      </c>
      <c r="G19" s="1" t="n">
        <v>0</v>
      </c>
      <c r="H19" s="1" t="n">
        <v>0</v>
      </c>
      <c r="I19" s="1" t="n">
        <v>0</v>
      </c>
      <c r="J19" s="1" t="n">
        <v>0</v>
      </c>
      <c r="K19" s="1" t="n">
        <v>0</v>
      </c>
      <c r="L19" s="1" t="n">
        <v>0</v>
      </c>
      <c r="M19" s="1" t="n">
        <v>0</v>
      </c>
      <c r="N19" s="1" t="n">
        <v>0</v>
      </c>
      <c r="O19" s="1" t="n">
        <v>0</v>
      </c>
      <c r="P19" s="1" t="n">
        <v>0</v>
      </c>
      <c r="Q19" s="1" t="n">
        <v>0</v>
      </c>
      <c r="R19" s="1" t="n">
        <v>0</v>
      </c>
      <c r="S19" s="1" t="n">
        <v>0</v>
      </c>
      <c r="T19" s="1" t="n">
        <v>0</v>
      </c>
      <c r="U19" s="1" t="n">
        <v>0</v>
      </c>
      <c r="V19" s="1" t="n">
        <v>0</v>
      </c>
      <c r="W19" s="1" t="n">
        <v>0</v>
      </c>
      <c r="X19" s="1" t="n">
        <v>0</v>
      </c>
    </row>
    <row r="20" customFormat="false" ht="12.8" hidden="false" customHeight="false" outlineLevel="0" collapsed="false">
      <c r="A20" s="3" t="n">
        <v>44361</v>
      </c>
      <c r="B20" s="1" t="n">
        <f aca="false">SUM(C20:X20)</f>
        <v>0</v>
      </c>
      <c r="C20" s="1" t="n">
        <v>0</v>
      </c>
      <c r="D20" s="1" t="n">
        <v>0</v>
      </c>
      <c r="E20" s="1" t="n">
        <v>0</v>
      </c>
      <c r="F20" s="1" t="n">
        <v>0</v>
      </c>
      <c r="G20" s="1" t="n">
        <v>0</v>
      </c>
      <c r="H20" s="1" t="n">
        <v>0</v>
      </c>
      <c r="I20" s="1" t="n">
        <v>0</v>
      </c>
      <c r="J20" s="1" t="n">
        <v>0</v>
      </c>
      <c r="K20" s="1" t="n">
        <v>0</v>
      </c>
      <c r="L20" s="1" t="n">
        <v>0</v>
      </c>
      <c r="M20" s="1" t="n">
        <v>0</v>
      </c>
      <c r="N20" s="1" t="n">
        <v>0</v>
      </c>
      <c r="O20" s="1" t="n">
        <v>0</v>
      </c>
      <c r="P20" s="1" t="n">
        <v>0</v>
      </c>
      <c r="Q20" s="1" t="n">
        <v>0</v>
      </c>
      <c r="R20" s="1" t="n">
        <v>0</v>
      </c>
      <c r="S20" s="1" t="n">
        <v>0</v>
      </c>
      <c r="T20" s="1" t="n">
        <v>0</v>
      </c>
      <c r="U20" s="1" t="n">
        <v>0</v>
      </c>
      <c r="V20" s="1" t="n">
        <v>0</v>
      </c>
      <c r="W20" s="1" t="n">
        <v>0</v>
      </c>
      <c r="X20" s="1" t="n">
        <v>0</v>
      </c>
    </row>
    <row r="21" customFormat="false" ht="12.8" hidden="false" customHeight="false" outlineLevel="0" collapsed="false">
      <c r="A21" s="3" t="n">
        <v>44362</v>
      </c>
      <c r="B21" s="1" t="n">
        <f aca="false">SUM(C21:X21)</f>
        <v>0</v>
      </c>
      <c r="C21" s="1" t="n">
        <v>0</v>
      </c>
      <c r="D21" s="1" t="n">
        <v>0</v>
      </c>
      <c r="E21" s="1" t="n">
        <v>0</v>
      </c>
      <c r="F21" s="1" t="n">
        <v>0</v>
      </c>
      <c r="G21" s="1" t="n">
        <v>0</v>
      </c>
      <c r="H21" s="1" t="n">
        <v>0</v>
      </c>
      <c r="I21" s="1" t="n">
        <v>0</v>
      </c>
      <c r="J21" s="1" t="n">
        <v>0</v>
      </c>
      <c r="K21" s="1" t="n">
        <v>0</v>
      </c>
      <c r="L21" s="1" t="n">
        <v>0</v>
      </c>
      <c r="M21" s="1" t="n">
        <v>0</v>
      </c>
      <c r="N21" s="1" t="n">
        <v>0</v>
      </c>
      <c r="O21" s="1" t="n">
        <v>0</v>
      </c>
      <c r="P21" s="1" t="n">
        <v>0</v>
      </c>
      <c r="Q21" s="1" t="n">
        <v>0</v>
      </c>
      <c r="R21" s="1" t="n">
        <v>0</v>
      </c>
      <c r="S21" s="1" t="n">
        <v>0</v>
      </c>
      <c r="T21" s="1" t="n">
        <v>0</v>
      </c>
      <c r="U21" s="1" t="n">
        <v>0</v>
      </c>
      <c r="V21" s="1" t="n">
        <v>0</v>
      </c>
      <c r="W21" s="1" t="n">
        <v>0</v>
      </c>
      <c r="X21" s="1" t="n">
        <v>0</v>
      </c>
    </row>
    <row r="22" customFormat="false" ht="12.8" hidden="false" customHeight="false" outlineLevel="0" collapsed="false">
      <c r="A22" s="3" t="n">
        <v>44363</v>
      </c>
      <c r="B22" s="1" t="n">
        <f aca="false">SUM(C22:X22)</f>
        <v>0</v>
      </c>
      <c r="C22" s="1" t="n">
        <v>0</v>
      </c>
      <c r="D22" s="1" t="n">
        <v>0</v>
      </c>
      <c r="E22" s="1" t="n">
        <v>0</v>
      </c>
      <c r="F22" s="1" t="n">
        <v>0</v>
      </c>
      <c r="G22" s="1" t="n">
        <v>0</v>
      </c>
      <c r="H22" s="1" t="n">
        <v>0</v>
      </c>
      <c r="I22" s="1" t="n">
        <v>0</v>
      </c>
      <c r="J22" s="1" t="n">
        <v>0</v>
      </c>
      <c r="K22" s="1" t="n">
        <v>0</v>
      </c>
      <c r="L22" s="1" t="n">
        <v>0</v>
      </c>
      <c r="M22" s="1" t="n">
        <v>0</v>
      </c>
      <c r="N22" s="1" t="n">
        <v>0</v>
      </c>
      <c r="O22" s="1" t="n">
        <v>0</v>
      </c>
      <c r="P22" s="1" t="n">
        <v>0</v>
      </c>
      <c r="Q22" s="1" t="n">
        <v>0</v>
      </c>
      <c r="R22" s="1" t="n">
        <v>0</v>
      </c>
      <c r="S22" s="1" t="n">
        <v>0</v>
      </c>
      <c r="T22" s="1" t="n">
        <v>0</v>
      </c>
      <c r="U22" s="1" t="n">
        <v>0</v>
      </c>
      <c r="V22" s="1" t="n">
        <v>0</v>
      </c>
      <c r="W22" s="1" t="n">
        <v>0</v>
      </c>
      <c r="X22" s="1" t="n">
        <v>0</v>
      </c>
    </row>
    <row r="23" customFormat="false" ht="12.8" hidden="false" customHeight="false" outlineLevel="0" collapsed="false">
      <c r="A23" s="3" t="n">
        <v>44364</v>
      </c>
      <c r="B23" s="1" t="n">
        <f aca="false">SUM(C23:X23)</f>
        <v>0</v>
      </c>
      <c r="C23" s="1" t="n">
        <v>0</v>
      </c>
      <c r="D23" s="1" t="n">
        <v>0</v>
      </c>
      <c r="E23" s="1" t="n">
        <v>0</v>
      </c>
      <c r="F23" s="1" t="n">
        <v>0</v>
      </c>
      <c r="G23" s="1" t="n">
        <v>0</v>
      </c>
      <c r="H23" s="1" t="n">
        <v>0</v>
      </c>
      <c r="I23" s="1" t="n">
        <v>0</v>
      </c>
      <c r="J23" s="1" t="n">
        <v>0</v>
      </c>
      <c r="K23" s="1" t="n">
        <v>0</v>
      </c>
      <c r="L23" s="1" t="n">
        <v>0</v>
      </c>
      <c r="M23" s="1" t="n">
        <v>0</v>
      </c>
      <c r="N23" s="1" t="n">
        <v>0</v>
      </c>
      <c r="O23" s="1" t="n">
        <v>0</v>
      </c>
      <c r="P23" s="1" t="n">
        <v>0</v>
      </c>
      <c r="Q23" s="1" t="n">
        <v>0</v>
      </c>
      <c r="R23" s="1" t="n">
        <v>0</v>
      </c>
      <c r="S23" s="1" t="n">
        <v>0</v>
      </c>
      <c r="T23" s="1" t="n">
        <v>0</v>
      </c>
      <c r="U23" s="1" t="n">
        <v>0</v>
      </c>
      <c r="V23" s="1" t="n">
        <v>0</v>
      </c>
      <c r="W23" s="1" t="n">
        <v>0</v>
      </c>
      <c r="X23" s="1" t="n">
        <v>0</v>
      </c>
    </row>
    <row r="24" customFormat="false" ht="12.8" hidden="false" customHeight="false" outlineLevel="0" collapsed="false">
      <c r="A24" s="3" t="n">
        <v>44365</v>
      </c>
      <c r="B24" s="1" t="n">
        <f aca="false">SUM(C24:X24)</f>
        <v>0</v>
      </c>
      <c r="C24" s="1" t="n">
        <v>0</v>
      </c>
      <c r="D24" s="1" t="n">
        <v>0</v>
      </c>
      <c r="E24" s="1" t="n">
        <v>0</v>
      </c>
      <c r="F24" s="1" t="n">
        <v>0</v>
      </c>
      <c r="G24" s="1" t="n">
        <v>0</v>
      </c>
      <c r="H24" s="1" t="n">
        <v>0</v>
      </c>
      <c r="I24" s="1" t="n">
        <v>0</v>
      </c>
      <c r="J24" s="1" t="n">
        <v>0</v>
      </c>
      <c r="K24" s="1" t="n">
        <v>0</v>
      </c>
      <c r="L24" s="1" t="n">
        <v>0</v>
      </c>
      <c r="M24" s="1" t="n">
        <v>0</v>
      </c>
      <c r="N24" s="1" t="n">
        <v>0</v>
      </c>
      <c r="O24" s="1" t="n">
        <v>0</v>
      </c>
      <c r="P24" s="1" t="n">
        <v>0</v>
      </c>
      <c r="Q24" s="1" t="n">
        <v>0</v>
      </c>
      <c r="R24" s="1" t="n">
        <v>0</v>
      </c>
      <c r="S24" s="1" t="n">
        <v>0</v>
      </c>
      <c r="T24" s="1" t="n">
        <v>0</v>
      </c>
      <c r="U24" s="1" t="n">
        <v>0</v>
      </c>
      <c r="V24" s="1" t="n">
        <v>0</v>
      </c>
      <c r="W24" s="1" t="n">
        <v>0</v>
      </c>
      <c r="X24" s="1" t="n">
        <v>0</v>
      </c>
    </row>
    <row r="25" customFormat="false" ht="12.8" hidden="false" customHeight="false" outlineLevel="0" collapsed="false">
      <c r="A25" s="3" t="n">
        <v>44366</v>
      </c>
      <c r="B25" s="1" t="n">
        <f aca="false">SUM(C25:X25)</f>
        <v>0</v>
      </c>
      <c r="C25" s="1" t="n">
        <v>0</v>
      </c>
      <c r="D25" s="1" t="n">
        <v>0</v>
      </c>
      <c r="E25" s="1" t="n">
        <v>0</v>
      </c>
      <c r="F25" s="1" t="n">
        <v>0</v>
      </c>
      <c r="G25" s="1" t="n">
        <v>0</v>
      </c>
      <c r="H25" s="1" t="n">
        <v>0</v>
      </c>
      <c r="I25" s="1" t="n">
        <v>0</v>
      </c>
      <c r="J25" s="1" t="n">
        <v>0</v>
      </c>
      <c r="K25" s="1" t="n">
        <v>0</v>
      </c>
      <c r="L25" s="1" t="n">
        <v>0</v>
      </c>
      <c r="M25" s="1" t="n">
        <v>0</v>
      </c>
      <c r="N25" s="1" t="n">
        <v>0</v>
      </c>
      <c r="O25" s="1" t="n">
        <v>0</v>
      </c>
      <c r="P25" s="1" t="n">
        <v>0</v>
      </c>
      <c r="Q25" s="1" t="n">
        <v>0</v>
      </c>
      <c r="R25" s="1" t="n">
        <v>0</v>
      </c>
      <c r="S25" s="1" t="n">
        <v>0</v>
      </c>
      <c r="T25" s="1" t="n">
        <v>0</v>
      </c>
      <c r="U25" s="1" t="n">
        <v>0</v>
      </c>
      <c r="V25" s="1" t="n">
        <v>0</v>
      </c>
      <c r="W25" s="1" t="n">
        <v>0</v>
      </c>
      <c r="X25" s="1" t="n">
        <v>0</v>
      </c>
    </row>
    <row r="26" customFormat="false" ht="12.8" hidden="false" customHeight="false" outlineLevel="0" collapsed="false">
      <c r="A26" s="3" t="n">
        <v>44367</v>
      </c>
      <c r="B26" s="1" t="n">
        <f aca="false">SUM(C26:X26)</f>
        <v>0</v>
      </c>
      <c r="C26" s="1" t="n">
        <v>0</v>
      </c>
      <c r="D26" s="1" t="n">
        <v>0</v>
      </c>
      <c r="E26" s="1" t="n">
        <v>0</v>
      </c>
      <c r="F26" s="1" t="n">
        <v>0</v>
      </c>
      <c r="G26" s="1" t="n">
        <v>0</v>
      </c>
      <c r="H26" s="1" t="n">
        <v>0</v>
      </c>
      <c r="I26" s="1" t="n">
        <v>0</v>
      </c>
      <c r="J26" s="1" t="n">
        <v>0</v>
      </c>
      <c r="K26" s="1" t="n">
        <v>0</v>
      </c>
      <c r="L26" s="1" t="n">
        <v>0</v>
      </c>
      <c r="M26" s="1" t="n">
        <v>0</v>
      </c>
      <c r="N26" s="1" t="n">
        <v>0</v>
      </c>
      <c r="O26" s="1" t="n">
        <v>0</v>
      </c>
      <c r="P26" s="1" t="n">
        <v>0</v>
      </c>
      <c r="Q26" s="1" t="n">
        <v>0</v>
      </c>
      <c r="R26" s="1" t="n">
        <v>0</v>
      </c>
      <c r="S26" s="1" t="n">
        <v>0</v>
      </c>
      <c r="T26" s="1" t="n">
        <v>0</v>
      </c>
      <c r="U26" s="1" t="n">
        <v>0</v>
      </c>
      <c r="V26" s="1" t="n">
        <v>0</v>
      </c>
      <c r="W26" s="1" t="n">
        <v>0</v>
      </c>
      <c r="X26" s="1" t="n">
        <v>0</v>
      </c>
    </row>
    <row r="27" customFormat="false" ht="12.8" hidden="false" customHeight="false" outlineLevel="0" collapsed="false">
      <c r="A27" s="3" t="n">
        <v>44368</v>
      </c>
      <c r="B27" s="1" t="n">
        <f aca="false">SUM(C27:X27)</f>
        <v>2</v>
      </c>
      <c r="C27" s="1" t="n">
        <v>0</v>
      </c>
      <c r="D27" s="1" t="n">
        <v>0</v>
      </c>
      <c r="E27" s="1" t="n">
        <v>0</v>
      </c>
      <c r="F27" s="1" t="n">
        <v>0</v>
      </c>
      <c r="G27" s="1" t="n">
        <v>0</v>
      </c>
      <c r="H27" s="1" t="n">
        <v>0</v>
      </c>
      <c r="I27" s="1" t="n">
        <v>1</v>
      </c>
      <c r="J27" s="1" t="n">
        <v>0</v>
      </c>
      <c r="K27" s="1" t="n">
        <v>0</v>
      </c>
      <c r="L27" s="1" t="n">
        <v>0</v>
      </c>
      <c r="M27" s="1" t="n">
        <v>1</v>
      </c>
      <c r="N27" s="1" t="n">
        <v>0</v>
      </c>
      <c r="O27" s="1" t="n">
        <v>0</v>
      </c>
      <c r="P27" s="1" t="n">
        <v>0</v>
      </c>
      <c r="Q27" s="1" t="n">
        <v>0</v>
      </c>
      <c r="R27" s="1" t="n">
        <v>0</v>
      </c>
      <c r="S27" s="1" t="n">
        <v>0</v>
      </c>
      <c r="T27" s="1" t="n">
        <v>0</v>
      </c>
      <c r="U27" s="1" t="n">
        <v>0</v>
      </c>
      <c r="V27" s="1" t="n">
        <v>0</v>
      </c>
      <c r="W27" s="1" t="n">
        <v>0</v>
      </c>
      <c r="X27" s="1" t="n">
        <v>0</v>
      </c>
    </row>
    <row r="28" customFormat="false" ht="12.8" hidden="false" customHeight="false" outlineLevel="0" collapsed="false">
      <c r="A28" s="3" t="n">
        <v>44369</v>
      </c>
      <c r="B28" s="1" t="n">
        <f aca="false">SUM(C28:X28)</f>
        <v>0</v>
      </c>
      <c r="C28" s="1" t="n">
        <v>0</v>
      </c>
      <c r="D28" s="1" t="n">
        <v>0</v>
      </c>
      <c r="E28" s="1" t="n">
        <v>0</v>
      </c>
      <c r="F28" s="1" t="n">
        <v>0</v>
      </c>
      <c r="G28" s="1" t="n">
        <v>0</v>
      </c>
      <c r="H28" s="1" t="n">
        <v>0</v>
      </c>
      <c r="I28" s="1" t="n">
        <v>0</v>
      </c>
      <c r="J28" s="1" t="n">
        <v>0</v>
      </c>
      <c r="K28" s="1" t="n">
        <v>0</v>
      </c>
      <c r="L28" s="1" t="n">
        <v>0</v>
      </c>
      <c r="M28" s="1" t="n">
        <v>0</v>
      </c>
      <c r="N28" s="1" t="n">
        <v>0</v>
      </c>
      <c r="O28" s="1" t="n">
        <v>0</v>
      </c>
      <c r="P28" s="1" t="n">
        <v>0</v>
      </c>
      <c r="Q28" s="1" t="n">
        <v>0</v>
      </c>
      <c r="R28" s="1" t="n">
        <v>0</v>
      </c>
      <c r="S28" s="1" t="n">
        <v>0</v>
      </c>
      <c r="T28" s="1" t="n">
        <v>0</v>
      </c>
      <c r="U28" s="1" t="n">
        <v>0</v>
      </c>
      <c r="V28" s="1" t="n">
        <v>0</v>
      </c>
      <c r="W28" s="1" t="n">
        <v>0</v>
      </c>
      <c r="X28" s="1" t="n">
        <v>0</v>
      </c>
    </row>
    <row r="29" customFormat="false" ht="12.8" hidden="false" customHeight="false" outlineLevel="0" collapsed="false">
      <c r="A29" s="3" t="n">
        <v>44370</v>
      </c>
      <c r="B29" s="1" t="n">
        <f aca="false">SUM(C29:X29)</f>
        <v>0</v>
      </c>
      <c r="C29" s="1" t="n">
        <v>0</v>
      </c>
      <c r="D29" s="1" t="n">
        <v>0</v>
      </c>
      <c r="E29" s="1" t="n">
        <v>0</v>
      </c>
      <c r="F29" s="1" t="n">
        <v>0</v>
      </c>
      <c r="G29" s="1" t="n">
        <v>0</v>
      </c>
      <c r="H29" s="1" t="n">
        <v>0</v>
      </c>
      <c r="I29" s="1" t="n">
        <v>0</v>
      </c>
      <c r="J29" s="1" t="n">
        <v>0</v>
      </c>
      <c r="K29" s="1" t="n">
        <v>0</v>
      </c>
      <c r="L29" s="1" t="n">
        <v>0</v>
      </c>
      <c r="M29" s="1" t="n">
        <v>0</v>
      </c>
      <c r="N29" s="1" t="n">
        <v>0</v>
      </c>
      <c r="O29" s="1" t="n">
        <v>0</v>
      </c>
      <c r="P29" s="1" t="n">
        <v>0</v>
      </c>
      <c r="Q29" s="1" t="n">
        <v>0</v>
      </c>
      <c r="R29" s="1" t="n">
        <v>0</v>
      </c>
      <c r="S29" s="1" t="n">
        <v>0</v>
      </c>
      <c r="T29" s="1" t="n">
        <v>0</v>
      </c>
      <c r="U29" s="1" t="n">
        <v>0</v>
      </c>
      <c r="V29" s="1" t="n">
        <v>0</v>
      </c>
      <c r="W29" s="1" t="n">
        <v>0</v>
      </c>
      <c r="X29" s="1" t="n">
        <v>0</v>
      </c>
    </row>
    <row r="30" customFormat="false" ht="12.8" hidden="false" customHeight="false" outlineLevel="0" collapsed="false">
      <c r="A30" s="3" t="n">
        <v>44371</v>
      </c>
      <c r="B30" s="1" t="n">
        <f aca="false">SUM(C30:X30)</f>
        <v>0</v>
      </c>
      <c r="C30" s="1" t="n">
        <v>0</v>
      </c>
      <c r="D30" s="1" t="n">
        <v>0</v>
      </c>
      <c r="E30" s="1" t="n">
        <v>0</v>
      </c>
      <c r="F30" s="1" t="n">
        <v>0</v>
      </c>
      <c r="G30" s="1" t="n">
        <v>0</v>
      </c>
      <c r="H30" s="1" t="n">
        <v>0</v>
      </c>
      <c r="I30" s="1" t="n">
        <v>0</v>
      </c>
      <c r="J30" s="1" t="n">
        <v>0</v>
      </c>
      <c r="K30" s="1" t="n">
        <v>0</v>
      </c>
      <c r="L30" s="1" t="n">
        <v>0</v>
      </c>
      <c r="M30" s="1" t="n">
        <v>0</v>
      </c>
      <c r="N30" s="1" t="n">
        <v>0</v>
      </c>
      <c r="O30" s="1" t="n">
        <v>0</v>
      </c>
      <c r="P30" s="1" t="n">
        <v>0</v>
      </c>
      <c r="Q30" s="1" t="n">
        <v>0</v>
      </c>
      <c r="R30" s="1" t="n">
        <v>0</v>
      </c>
      <c r="S30" s="1" t="n">
        <v>0</v>
      </c>
      <c r="T30" s="1" t="n">
        <v>0</v>
      </c>
      <c r="U30" s="1" t="n">
        <v>0</v>
      </c>
      <c r="V30" s="1" t="n">
        <v>0</v>
      </c>
      <c r="W30" s="1" t="n">
        <v>0</v>
      </c>
      <c r="X30" s="1" t="n">
        <v>0</v>
      </c>
    </row>
    <row r="31" customFormat="false" ht="12.8" hidden="false" customHeight="false" outlineLevel="0" collapsed="false">
      <c r="A31" s="3" t="n">
        <v>44372</v>
      </c>
      <c r="B31" s="1" t="n">
        <f aca="false">SUM(C31:X31)</f>
        <v>1</v>
      </c>
      <c r="C31" s="1" t="n">
        <v>0</v>
      </c>
      <c r="D31" s="1" t="n">
        <v>0</v>
      </c>
      <c r="E31" s="1" t="n">
        <v>0</v>
      </c>
      <c r="F31" s="1" t="n">
        <v>0</v>
      </c>
      <c r="G31" s="1" t="n">
        <v>0</v>
      </c>
      <c r="H31" s="1" t="n">
        <v>0</v>
      </c>
      <c r="I31" s="1" t="n">
        <v>0</v>
      </c>
      <c r="J31" s="1" t="n">
        <v>0</v>
      </c>
      <c r="K31" s="1" t="n">
        <v>0</v>
      </c>
      <c r="L31" s="1" t="n">
        <v>0</v>
      </c>
      <c r="M31" s="1" t="n">
        <v>1</v>
      </c>
      <c r="N31" s="1" t="n">
        <v>0</v>
      </c>
      <c r="O31" s="1" t="n">
        <v>0</v>
      </c>
      <c r="P31" s="1" t="n">
        <v>0</v>
      </c>
      <c r="Q31" s="1" t="n">
        <v>0</v>
      </c>
      <c r="R31" s="1" t="n">
        <v>0</v>
      </c>
      <c r="S31" s="1" t="n">
        <v>0</v>
      </c>
      <c r="T31" s="1" t="n">
        <v>0</v>
      </c>
      <c r="U31" s="1" t="n">
        <v>0</v>
      </c>
      <c r="V31" s="1" t="n">
        <v>0</v>
      </c>
      <c r="W31" s="1" t="n">
        <v>0</v>
      </c>
      <c r="X31" s="1" t="n">
        <v>0</v>
      </c>
    </row>
    <row r="32" customFormat="false" ht="12.8" hidden="false" customHeight="false" outlineLevel="0" collapsed="false">
      <c r="A32" s="3" t="n">
        <v>44373</v>
      </c>
      <c r="B32" s="1" t="n">
        <f aca="false">SUM(C32:X32)</f>
        <v>0</v>
      </c>
      <c r="C32" s="1" t="n">
        <v>0</v>
      </c>
      <c r="D32" s="1" t="n">
        <v>0</v>
      </c>
      <c r="E32" s="1" t="n">
        <v>0</v>
      </c>
      <c r="F32" s="1" t="n">
        <v>0</v>
      </c>
      <c r="G32" s="1" t="n">
        <v>0</v>
      </c>
      <c r="H32" s="1" t="n">
        <v>0</v>
      </c>
      <c r="I32" s="1" t="n">
        <v>0</v>
      </c>
      <c r="J32" s="1" t="n">
        <v>0</v>
      </c>
      <c r="K32" s="1" t="n">
        <v>0</v>
      </c>
      <c r="L32" s="1" t="n">
        <v>0</v>
      </c>
      <c r="M32" s="1" t="n">
        <v>0</v>
      </c>
      <c r="N32" s="1" t="n">
        <v>0</v>
      </c>
      <c r="O32" s="1" t="n">
        <v>0</v>
      </c>
      <c r="P32" s="1" t="n">
        <v>0</v>
      </c>
      <c r="Q32" s="1" t="n">
        <v>0</v>
      </c>
      <c r="R32" s="1" t="n">
        <v>0</v>
      </c>
      <c r="S32" s="1" t="n">
        <v>0</v>
      </c>
      <c r="T32" s="1" t="n">
        <v>0</v>
      </c>
      <c r="U32" s="1" t="n">
        <v>0</v>
      </c>
      <c r="V32" s="1" t="n">
        <v>0</v>
      </c>
      <c r="W32" s="1" t="n">
        <v>0</v>
      </c>
      <c r="X32" s="1" t="n">
        <v>0</v>
      </c>
    </row>
    <row r="33" customFormat="false" ht="12.8" hidden="false" customHeight="false" outlineLevel="0" collapsed="false">
      <c r="A33" s="3" t="n">
        <v>44374</v>
      </c>
      <c r="B33" s="1" t="n">
        <f aca="false">SUM(C33:X33)</f>
        <v>2</v>
      </c>
      <c r="C33" s="1" t="n">
        <v>0</v>
      </c>
      <c r="D33" s="1" t="n">
        <v>0</v>
      </c>
      <c r="E33" s="1" t="n">
        <v>0</v>
      </c>
      <c r="F33" s="1" t="n">
        <v>0</v>
      </c>
      <c r="G33" s="1" t="n">
        <v>0</v>
      </c>
      <c r="H33" s="1" t="n">
        <v>0</v>
      </c>
      <c r="I33" s="1" t="n">
        <v>0</v>
      </c>
      <c r="J33" s="1" t="n">
        <v>0</v>
      </c>
      <c r="K33" s="1" t="n">
        <v>0</v>
      </c>
      <c r="L33" s="1" t="n">
        <v>0</v>
      </c>
      <c r="M33" s="1" t="n">
        <v>0</v>
      </c>
      <c r="N33" s="1" t="n">
        <v>1</v>
      </c>
      <c r="O33" s="1" t="n">
        <v>0</v>
      </c>
      <c r="P33" s="1" t="n">
        <v>0</v>
      </c>
      <c r="Q33" s="1" t="n">
        <v>0</v>
      </c>
      <c r="R33" s="1" t="n">
        <v>0</v>
      </c>
      <c r="S33" s="1" t="n">
        <v>0</v>
      </c>
      <c r="T33" s="1" t="n">
        <v>0</v>
      </c>
      <c r="U33" s="1" t="n">
        <v>0</v>
      </c>
      <c r="V33" s="1" t="n">
        <v>1</v>
      </c>
      <c r="W33" s="1" t="n">
        <v>0</v>
      </c>
      <c r="X33" s="1" t="n">
        <v>0</v>
      </c>
    </row>
    <row r="34" customFormat="false" ht="12.8" hidden="false" customHeight="false" outlineLevel="0" collapsed="false">
      <c r="A34" s="3" t="n">
        <v>44375</v>
      </c>
      <c r="B34" s="1" t="n">
        <f aca="false">SUM(C34:X34)</f>
        <v>0</v>
      </c>
      <c r="C34" s="1" t="n">
        <v>0</v>
      </c>
      <c r="D34" s="1" t="n">
        <v>0</v>
      </c>
      <c r="E34" s="1" t="n">
        <v>0</v>
      </c>
      <c r="F34" s="1" t="n">
        <v>0</v>
      </c>
      <c r="G34" s="1" t="n">
        <v>0</v>
      </c>
      <c r="H34" s="1" t="n">
        <v>0</v>
      </c>
      <c r="I34" s="1" t="n">
        <v>0</v>
      </c>
      <c r="J34" s="1" t="n">
        <v>0</v>
      </c>
      <c r="K34" s="1" t="n">
        <v>0</v>
      </c>
      <c r="L34" s="1" t="n">
        <v>0</v>
      </c>
      <c r="M34" s="1" t="n">
        <v>0</v>
      </c>
      <c r="N34" s="1" t="n">
        <v>0</v>
      </c>
      <c r="O34" s="1" t="n">
        <v>0</v>
      </c>
      <c r="P34" s="1" t="n">
        <v>0</v>
      </c>
      <c r="Q34" s="1" t="n">
        <v>0</v>
      </c>
      <c r="R34" s="1" t="n">
        <v>0</v>
      </c>
      <c r="S34" s="1" t="n">
        <v>0</v>
      </c>
      <c r="T34" s="1" t="n">
        <v>0</v>
      </c>
      <c r="U34" s="1" t="n">
        <v>0</v>
      </c>
      <c r="V34" s="1" t="n">
        <v>0</v>
      </c>
      <c r="W34" s="1" t="n">
        <v>0</v>
      </c>
      <c r="X34" s="1" t="n">
        <v>0</v>
      </c>
    </row>
    <row r="35" customFormat="false" ht="12.8" hidden="false" customHeight="false" outlineLevel="0" collapsed="false">
      <c r="A35" s="3" t="n">
        <v>44376</v>
      </c>
      <c r="B35" s="1" t="n">
        <f aca="false">SUM(C35:X35)</f>
        <v>3</v>
      </c>
      <c r="C35" s="1" t="n">
        <v>1</v>
      </c>
      <c r="D35" s="1" t="n">
        <v>0</v>
      </c>
      <c r="E35" s="1" t="n">
        <v>0</v>
      </c>
      <c r="F35" s="1" t="n">
        <v>0</v>
      </c>
      <c r="G35" s="1" t="n">
        <v>0</v>
      </c>
      <c r="H35" s="1" t="n">
        <v>0</v>
      </c>
      <c r="I35" s="1" t="n">
        <v>0</v>
      </c>
      <c r="J35" s="1" t="n">
        <v>0</v>
      </c>
      <c r="K35" s="1" t="n">
        <v>0</v>
      </c>
      <c r="L35" s="1" t="n">
        <v>0</v>
      </c>
      <c r="M35" s="1" t="n">
        <v>0</v>
      </c>
      <c r="N35" s="1" t="n">
        <v>1</v>
      </c>
      <c r="O35" s="1" t="n">
        <v>0</v>
      </c>
      <c r="P35" s="1" t="n">
        <v>0</v>
      </c>
      <c r="Q35" s="1" t="n">
        <v>0</v>
      </c>
      <c r="R35" s="1" t="n">
        <v>0</v>
      </c>
      <c r="S35" s="1" t="n">
        <v>0</v>
      </c>
      <c r="T35" s="1" t="n">
        <v>0</v>
      </c>
      <c r="U35" s="1" t="n">
        <v>1</v>
      </c>
      <c r="V35" s="1" t="n">
        <v>0</v>
      </c>
      <c r="W35" s="1" t="n">
        <v>0</v>
      </c>
      <c r="X35" s="1" t="n">
        <v>0</v>
      </c>
    </row>
    <row r="36" customFormat="false" ht="12.8" hidden="false" customHeight="false" outlineLevel="0" collapsed="false">
      <c r="A36" s="3" t="n">
        <v>44377</v>
      </c>
      <c r="B36" s="1" t="n">
        <f aca="false">SUM(C36:X36)</f>
        <v>1</v>
      </c>
      <c r="C36" s="1" t="n">
        <v>0</v>
      </c>
      <c r="D36" s="1" t="n">
        <v>0</v>
      </c>
      <c r="E36" s="1" t="n">
        <v>0</v>
      </c>
      <c r="F36" s="1" t="n">
        <v>0</v>
      </c>
      <c r="G36" s="1" t="n">
        <v>0</v>
      </c>
      <c r="H36" s="1" t="n">
        <v>0</v>
      </c>
      <c r="I36" s="1" t="n">
        <v>0</v>
      </c>
      <c r="J36" s="1" t="n">
        <v>0</v>
      </c>
      <c r="K36" s="1" t="n">
        <v>0</v>
      </c>
      <c r="L36" s="1" t="n">
        <v>0</v>
      </c>
      <c r="M36" s="1" t="n">
        <v>0</v>
      </c>
      <c r="N36" s="1" t="n">
        <v>1</v>
      </c>
      <c r="O36" s="1" t="n">
        <v>0</v>
      </c>
      <c r="P36" s="1" t="n">
        <v>0</v>
      </c>
      <c r="Q36" s="1" t="n">
        <v>0</v>
      </c>
      <c r="R36" s="1" t="n">
        <v>0</v>
      </c>
      <c r="S36" s="1" t="n">
        <v>0</v>
      </c>
      <c r="T36" s="1" t="n">
        <v>0</v>
      </c>
      <c r="U36" s="1" t="n">
        <v>0</v>
      </c>
      <c r="V36" s="1" t="n">
        <v>0</v>
      </c>
      <c r="W36" s="1" t="n">
        <v>0</v>
      </c>
      <c r="X36" s="1" t="n">
        <v>0</v>
      </c>
    </row>
    <row r="37" customFormat="false" ht="12.8" hidden="false" customHeight="false" outlineLevel="0" collapsed="false">
      <c r="A37" s="3" t="n">
        <v>44378</v>
      </c>
      <c r="B37" s="1" t="n">
        <f aca="false">SUM(C37:X37)</f>
        <v>0</v>
      </c>
      <c r="C37" s="1" t="n">
        <v>0</v>
      </c>
      <c r="D37" s="1" t="n">
        <v>0</v>
      </c>
      <c r="E37" s="1" t="n">
        <v>0</v>
      </c>
      <c r="F37" s="1" t="n">
        <v>0</v>
      </c>
      <c r="G37" s="1" t="n">
        <v>0</v>
      </c>
      <c r="H37" s="1" t="n">
        <v>0</v>
      </c>
      <c r="I37" s="1" t="n">
        <v>0</v>
      </c>
      <c r="J37" s="1" t="n">
        <v>0</v>
      </c>
      <c r="K37" s="1" t="n">
        <v>0</v>
      </c>
      <c r="L37" s="1" t="n">
        <v>0</v>
      </c>
      <c r="M37" s="1" t="n">
        <v>0</v>
      </c>
      <c r="N37" s="1" t="n">
        <v>0</v>
      </c>
      <c r="O37" s="1" t="n">
        <v>0</v>
      </c>
      <c r="P37" s="1" t="n">
        <v>0</v>
      </c>
      <c r="Q37" s="1" t="n">
        <v>0</v>
      </c>
      <c r="R37" s="1" t="n">
        <v>0</v>
      </c>
      <c r="S37" s="1" t="n">
        <v>0</v>
      </c>
      <c r="T37" s="1" t="n">
        <v>0</v>
      </c>
      <c r="U37" s="1" t="n">
        <v>0</v>
      </c>
      <c r="V37" s="1" t="n">
        <v>0</v>
      </c>
      <c r="W37" s="1" t="n">
        <v>0</v>
      </c>
      <c r="X37" s="1" t="n">
        <v>0</v>
      </c>
    </row>
    <row r="38" customFormat="false" ht="12.8" hidden="false" customHeight="false" outlineLevel="0" collapsed="false">
      <c r="A38" s="3" t="n">
        <v>44379</v>
      </c>
      <c r="B38" s="1" t="n">
        <f aca="false">SUM(C38:X38)</f>
        <v>2</v>
      </c>
      <c r="C38" s="1" t="n">
        <v>0</v>
      </c>
      <c r="D38" s="1" t="n">
        <v>0</v>
      </c>
      <c r="E38" s="1" t="n">
        <v>0</v>
      </c>
      <c r="F38" s="1" t="n">
        <v>0</v>
      </c>
      <c r="G38" s="1" t="n">
        <v>0</v>
      </c>
      <c r="H38" s="1" t="n">
        <v>0</v>
      </c>
      <c r="I38" s="1" t="n">
        <v>0</v>
      </c>
      <c r="J38" s="1" t="n">
        <v>0</v>
      </c>
      <c r="K38" s="1" t="n">
        <v>0</v>
      </c>
      <c r="L38" s="1" t="n">
        <v>1</v>
      </c>
      <c r="M38" s="1" t="n">
        <v>0</v>
      </c>
      <c r="N38" s="1" t="n">
        <v>0</v>
      </c>
      <c r="O38" s="1" t="n">
        <v>0</v>
      </c>
      <c r="P38" s="1" t="n">
        <v>0</v>
      </c>
      <c r="Q38" s="1" t="n">
        <v>0</v>
      </c>
      <c r="R38" s="1" t="n">
        <v>0</v>
      </c>
      <c r="S38" s="1" t="n">
        <v>0</v>
      </c>
      <c r="T38" s="1" t="n">
        <v>0</v>
      </c>
      <c r="U38" s="1" t="n">
        <v>0</v>
      </c>
      <c r="V38" s="1" t="n">
        <v>0</v>
      </c>
      <c r="W38" s="1" t="n">
        <v>0</v>
      </c>
      <c r="X38" s="1" t="n">
        <v>1</v>
      </c>
    </row>
    <row r="39" customFormat="false" ht="12.8" hidden="false" customHeight="false" outlineLevel="0" collapsed="false">
      <c r="A39" s="3" t="n">
        <v>44380</v>
      </c>
      <c r="B39" s="1" t="n">
        <f aca="false">SUM(C39:X39)</f>
        <v>1</v>
      </c>
      <c r="C39" s="1" t="n">
        <v>1</v>
      </c>
      <c r="D39" s="1" t="n">
        <v>0</v>
      </c>
      <c r="E39" s="1" t="n">
        <v>0</v>
      </c>
      <c r="F39" s="1" t="n">
        <v>0</v>
      </c>
      <c r="G39" s="1" t="n">
        <v>0</v>
      </c>
      <c r="H39" s="1" t="n">
        <v>0</v>
      </c>
      <c r="I39" s="1" t="n">
        <v>0</v>
      </c>
      <c r="J39" s="1" t="n">
        <v>0</v>
      </c>
      <c r="K39" s="1" t="n">
        <v>0</v>
      </c>
      <c r="L39" s="1" t="n">
        <v>0</v>
      </c>
      <c r="M39" s="1" t="n">
        <v>0</v>
      </c>
      <c r="N39" s="1" t="n">
        <v>0</v>
      </c>
      <c r="O39" s="1" t="n">
        <v>0</v>
      </c>
      <c r="P39" s="1" t="n">
        <v>0</v>
      </c>
      <c r="Q39" s="1" t="n">
        <v>0</v>
      </c>
      <c r="R39" s="1" t="n">
        <v>0</v>
      </c>
      <c r="S39" s="1" t="n">
        <v>0</v>
      </c>
      <c r="T39" s="1" t="n">
        <v>0</v>
      </c>
      <c r="U39" s="1" t="n">
        <v>0</v>
      </c>
      <c r="V39" s="1" t="n">
        <v>0</v>
      </c>
      <c r="W39" s="1" t="n">
        <v>0</v>
      </c>
      <c r="X39" s="1" t="n">
        <v>0</v>
      </c>
    </row>
    <row r="40" customFormat="false" ht="12.8" hidden="false" customHeight="false" outlineLevel="0" collapsed="false">
      <c r="A40" s="3" t="n">
        <v>44381</v>
      </c>
      <c r="B40" s="1" t="n">
        <v>3</v>
      </c>
      <c r="C40" s="1" t="n">
        <v>0</v>
      </c>
      <c r="D40" s="1" t="n">
        <v>0</v>
      </c>
      <c r="E40" s="1" t="n">
        <v>0</v>
      </c>
      <c r="F40" s="1" t="n">
        <v>0</v>
      </c>
      <c r="G40" s="1" t="n">
        <v>0</v>
      </c>
      <c r="H40" s="1" t="n">
        <v>0</v>
      </c>
      <c r="I40" s="1" t="n">
        <v>0</v>
      </c>
      <c r="J40" s="1" t="n">
        <v>0</v>
      </c>
      <c r="K40" s="1" t="n">
        <v>0</v>
      </c>
      <c r="L40" s="1" t="n">
        <v>0</v>
      </c>
      <c r="M40" s="1" t="n">
        <v>0</v>
      </c>
      <c r="N40" s="1" t="n">
        <v>0</v>
      </c>
      <c r="O40" s="1" t="n">
        <v>0</v>
      </c>
      <c r="P40" s="1" t="n">
        <v>0</v>
      </c>
      <c r="Q40" s="1" t="n">
        <v>0</v>
      </c>
      <c r="R40" s="1" t="n">
        <v>0</v>
      </c>
      <c r="S40" s="1" t="n">
        <v>1</v>
      </c>
      <c r="T40" s="1" t="n">
        <v>0</v>
      </c>
      <c r="U40" s="1" t="n">
        <v>0</v>
      </c>
      <c r="V40" s="1" t="n">
        <v>0</v>
      </c>
      <c r="W40" s="1" t="n">
        <v>0</v>
      </c>
      <c r="X40" s="1" t="n">
        <v>0</v>
      </c>
    </row>
    <row r="41" customFormat="false" ht="12.8" hidden="false" customHeight="false" outlineLevel="0" collapsed="false">
      <c r="A41" s="3" t="n">
        <v>44382</v>
      </c>
      <c r="B41" s="1" t="n">
        <v>6</v>
      </c>
      <c r="C41" s="1" t="n">
        <v>0</v>
      </c>
      <c r="D41" s="1" t="n">
        <v>0</v>
      </c>
      <c r="E41" s="1" t="n">
        <v>0</v>
      </c>
      <c r="F41" s="1" t="n">
        <v>0</v>
      </c>
      <c r="G41" s="1" t="n">
        <v>0</v>
      </c>
      <c r="H41" s="1" t="n">
        <v>0</v>
      </c>
      <c r="I41" s="1" t="n">
        <v>0</v>
      </c>
      <c r="J41" s="1" t="n">
        <v>0</v>
      </c>
      <c r="K41" s="1" t="n">
        <v>1</v>
      </c>
      <c r="L41" s="1" t="n">
        <v>0</v>
      </c>
      <c r="M41" s="1" t="n">
        <v>0</v>
      </c>
      <c r="N41" s="1" t="n">
        <v>0</v>
      </c>
      <c r="O41" s="1" t="n">
        <v>0</v>
      </c>
      <c r="P41" s="1" t="n">
        <v>0</v>
      </c>
      <c r="Q41" s="1" t="n">
        <v>0</v>
      </c>
      <c r="R41" s="1" t="n">
        <v>0</v>
      </c>
      <c r="S41" s="1" t="n">
        <v>1</v>
      </c>
      <c r="T41" s="1" t="n">
        <v>0</v>
      </c>
      <c r="U41" s="1" t="n">
        <v>0</v>
      </c>
      <c r="V41" s="1" t="n">
        <v>0</v>
      </c>
      <c r="W41" s="1" t="n">
        <v>0</v>
      </c>
      <c r="X41" s="1" t="n">
        <v>0</v>
      </c>
    </row>
    <row r="42" customFormat="false" ht="12.8" hidden="false" customHeight="false" outlineLevel="0" collapsed="false">
      <c r="A42" s="3" t="n">
        <v>44383</v>
      </c>
      <c r="B42" s="1" t="n">
        <v>5</v>
      </c>
      <c r="C42" s="1" t="n">
        <v>0</v>
      </c>
      <c r="D42" s="1" t="n">
        <v>0</v>
      </c>
      <c r="E42" s="1" t="n">
        <v>0</v>
      </c>
      <c r="F42" s="1" t="n">
        <v>0</v>
      </c>
      <c r="G42" s="1" t="n">
        <v>0</v>
      </c>
      <c r="H42" s="1" t="n">
        <v>0</v>
      </c>
      <c r="I42" s="1" t="n">
        <v>0</v>
      </c>
      <c r="J42" s="1" t="n">
        <v>0</v>
      </c>
      <c r="K42" s="1" t="n">
        <v>0</v>
      </c>
      <c r="L42" s="1" t="n">
        <v>0</v>
      </c>
      <c r="M42" s="1" t="n">
        <v>0</v>
      </c>
      <c r="N42" s="1" t="n">
        <v>1</v>
      </c>
      <c r="O42" s="1" t="n">
        <v>0</v>
      </c>
      <c r="P42" s="1" t="n">
        <v>0</v>
      </c>
      <c r="Q42" s="1" t="n">
        <v>0</v>
      </c>
      <c r="R42" s="1" t="n">
        <v>1</v>
      </c>
      <c r="S42" s="1" t="n">
        <v>0</v>
      </c>
      <c r="T42" s="1" t="n">
        <v>0</v>
      </c>
      <c r="U42" s="1" t="n">
        <v>0</v>
      </c>
      <c r="V42" s="1" t="n">
        <v>0</v>
      </c>
      <c r="W42" s="1" t="n">
        <v>0</v>
      </c>
      <c r="X42" s="1" t="n">
        <v>1</v>
      </c>
    </row>
    <row r="43" customFormat="false" ht="12.8" hidden="false" customHeight="false" outlineLevel="0" collapsed="false">
      <c r="A43" s="3" t="n">
        <v>44384</v>
      </c>
      <c r="B43" s="1" t="n">
        <v>3</v>
      </c>
      <c r="C43" s="1" t="n">
        <v>0</v>
      </c>
      <c r="D43" s="1" t="n">
        <v>0</v>
      </c>
      <c r="E43" s="1" t="n">
        <v>0</v>
      </c>
      <c r="F43" s="1" t="n">
        <v>0</v>
      </c>
      <c r="G43" s="1" t="n">
        <v>0</v>
      </c>
      <c r="H43" s="1" t="n">
        <v>0</v>
      </c>
      <c r="I43" s="1" t="n">
        <v>0</v>
      </c>
      <c r="J43" s="1" t="n">
        <v>0</v>
      </c>
      <c r="K43" s="1" t="n">
        <v>0</v>
      </c>
      <c r="L43" s="1" t="n">
        <v>0</v>
      </c>
      <c r="M43" s="1" t="n">
        <v>0</v>
      </c>
      <c r="N43" s="1" t="n">
        <v>1</v>
      </c>
      <c r="O43" s="1" t="n">
        <v>0</v>
      </c>
      <c r="P43" s="1" t="n">
        <v>0</v>
      </c>
      <c r="Q43" s="1" t="n">
        <v>0</v>
      </c>
      <c r="R43" s="1" t="n">
        <v>1</v>
      </c>
      <c r="S43" s="1" t="n">
        <v>0</v>
      </c>
      <c r="T43" s="1" t="n">
        <v>0</v>
      </c>
      <c r="U43" s="1" t="n">
        <v>0</v>
      </c>
      <c r="V43" s="1" t="n">
        <v>0</v>
      </c>
      <c r="W43" s="1" t="n">
        <v>0</v>
      </c>
      <c r="X43" s="1" t="n">
        <v>1</v>
      </c>
    </row>
    <row r="44" customFormat="false" ht="12.8" hidden="false" customHeight="false" outlineLevel="0" collapsed="false">
      <c r="A44" s="3" t="n">
        <v>44385</v>
      </c>
      <c r="B44" s="1" t="n">
        <v>4</v>
      </c>
      <c r="C44" s="1" t="n">
        <v>0</v>
      </c>
      <c r="D44" s="1" t="n">
        <v>0</v>
      </c>
      <c r="E44" s="1" t="n">
        <v>0</v>
      </c>
      <c r="F44" s="1" t="n">
        <v>0</v>
      </c>
      <c r="G44" s="1" t="n">
        <v>0</v>
      </c>
      <c r="H44" s="1" t="n">
        <v>0</v>
      </c>
      <c r="I44" s="1" t="n">
        <v>0</v>
      </c>
      <c r="J44" s="1" t="n">
        <v>0</v>
      </c>
      <c r="K44" s="1" t="n">
        <v>0</v>
      </c>
      <c r="L44" s="1" t="n">
        <v>0</v>
      </c>
      <c r="M44" s="1" t="n">
        <v>0</v>
      </c>
      <c r="N44" s="1" t="n">
        <v>1</v>
      </c>
      <c r="O44" s="1" t="n">
        <v>0</v>
      </c>
      <c r="P44" s="1" t="n">
        <v>0</v>
      </c>
      <c r="Q44" s="1" t="n">
        <v>0</v>
      </c>
      <c r="R44" s="1" t="n">
        <v>1</v>
      </c>
      <c r="S44" s="1" t="n">
        <v>0</v>
      </c>
      <c r="T44" s="1" t="n">
        <v>0</v>
      </c>
      <c r="U44" s="1" t="n">
        <v>0</v>
      </c>
      <c r="V44" s="1" t="n">
        <v>0</v>
      </c>
      <c r="W44" s="1" t="n">
        <v>0</v>
      </c>
      <c r="X44" s="1" t="n">
        <v>1</v>
      </c>
    </row>
    <row r="45" customFormat="false" ht="12.8" hidden="false" customHeight="false" outlineLevel="0" collapsed="false">
      <c r="A45" s="3" t="n">
        <v>44386</v>
      </c>
      <c r="B45" s="1" t="n">
        <v>7</v>
      </c>
      <c r="C45" s="1" t="n">
        <v>0</v>
      </c>
      <c r="D45" s="1" t="n">
        <v>0</v>
      </c>
      <c r="E45" s="1" t="n">
        <v>0</v>
      </c>
      <c r="F45" s="1" t="n">
        <v>0</v>
      </c>
      <c r="G45" s="1" t="n">
        <v>0</v>
      </c>
      <c r="H45" s="1" t="n">
        <v>0</v>
      </c>
      <c r="I45" s="1" t="n">
        <v>0</v>
      </c>
      <c r="J45" s="1" t="n">
        <v>0</v>
      </c>
      <c r="K45" s="1" t="n">
        <v>0</v>
      </c>
      <c r="L45" s="1" t="n">
        <v>1</v>
      </c>
      <c r="M45" s="1" t="n">
        <v>0</v>
      </c>
      <c r="N45" s="1" t="n">
        <v>1</v>
      </c>
      <c r="O45" s="1" t="n">
        <v>0</v>
      </c>
      <c r="P45" s="1" t="n">
        <v>0</v>
      </c>
      <c r="Q45" s="1" t="n">
        <v>0</v>
      </c>
      <c r="R45" s="1" t="n">
        <v>1</v>
      </c>
      <c r="S45" s="1" t="n">
        <v>0</v>
      </c>
      <c r="T45" s="1" t="n">
        <v>0</v>
      </c>
      <c r="U45" s="1" t="n">
        <v>0</v>
      </c>
      <c r="V45" s="1" t="n">
        <v>0</v>
      </c>
      <c r="W45" s="1" t="n">
        <v>0</v>
      </c>
      <c r="X45" s="1" t="n">
        <v>1</v>
      </c>
    </row>
    <row r="46" customFormat="false" ht="12.8" hidden="false" customHeight="false" outlineLevel="0" collapsed="false">
      <c r="A46" s="3" t="n">
        <v>44387</v>
      </c>
      <c r="B46" s="1" t="n">
        <v>11</v>
      </c>
      <c r="C46" s="1" t="n">
        <v>1</v>
      </c>
      <c r="D46" s="1" t="n">
        <v>0</v>
      </c>
      <c r="E46" s="1" t="n">
        <v>0</v>
      </c>
      <c r="F46" s="1" t="n">
        <v>1</v>
      </c>
      <c r="G46" s="1" t="n">
        <v>0</v>
      </c>
      <c r="H46" s="1" t="n">
        <v>0</v>
      </c>
      <c r="I46" s="1" t="n">
        <v>0</v>
      </c>
      <c r="J46" s="1" t="n">
        <v>1</v>
      </c>
      <c r="K46" s="1" t="n">
        <v>1</v>
      </c>
      <c r="L46" s="1" t="n">
        <v>1</v>
      </c>
      <c r="M46" s="1" t="n">
        <v>0</v>
      </c>
      <c r="N46" s="1" t="n">
        <v>2</v>
      </c>
      <c r="O46" s="1" t="n">
        <v>0</v>
      </c>
      <c r="P46" s="1" t="n">
        <v>0</v>
      </c>
      <c r="Q46" s="1" t="n">
        <v>0</v>
      </c>
      <c r="R46" s="1" t="n">
        <v>2</v>
      </c>
      <c r="S46" s="1" t="n">
        <v>0</v>
      </c>
      <c r="T46" s="1" t="n">
        <v>0</v>
      </c>
      <c r="U46" s="1" t="n">
        <v>0</v>
      </c>
      <c r="V46" s="1" t="n">
        <v>0</v>
      </c>
      <c r="W46" s="1" t="n">
        <v>0</v>
      </c>
      <c r="X46" s="1" t="n">
        <v>2</v>
      </c>
    </row>
    <row r="47" customFormat="false" ht="12.8" hidden="false" customHeight="false" outlineLevel="0" collapsed="false">
      <c r="A47" s="3" t="n">
        <v>44388</v>
      </c>
      <c r="B47" s="1" t="n">
        <v>8</v>
      </c>
      <c r="C47" s="1" t="n">
        <v>0</v>
      </c>
      <c r="D47" s="1" t="n">
        <v>0</v>
      </c>
      <c r="E47" s="1" t="n">
        <v>0</v>
      </c>
      <c r="F47" s="1" t="n">
        <v>0</v>
      </c>
      <c r="G47" s="1" t="n">
        <v>0</v>
      </c>
      <c r="H47" s="1" t="n">
        <v>0</v>
      </c>
      <c r="I47" s="1" t="n">
        <v>0</v>
      </c>
      <c r="J47" s="1" t="n">
        <v>1</v>
      </c>
      <c r="K47" s="1" t="n">
        <v>1</v>
      </c>
      <c r="L47" s="1" t="n">
        <v>1</v>
      </c>
      <c r="M47" s="1" t="n">
        <v>0</v>
      </c>
      <c r="N47" s="1" t="n">
        <v>2</v>
      </c>
      <c r="O47" s="1" t="n">
        <v>0</v>
      </c>
      <c r="P47" s="1" t="n">
        <v>0</v>
      </c>
      <c r="Q47" s="1" t="n">
        <v>0</v>
      </c>
      <c r="R47" s="1" t="n">
        <v>2</v>
      </c>
      <c r="S47" s="1" t="n">
        <v>0</v>
      </c>
      <c r="T47" s="1" t="n">
        <v>0</v>
      </c>
      <c r="U47" s="1" t="n">
        <v>0</v>
      </c>
      <c r="V47" s="1" t="n">
        <v>0</v>
      </c>
      <c r="W47" s="1" t="n">
        <v>0</v>
      </c>
      <c r="X47" s="1" t="n">
        <v>2</v>
      </c>
    </row>
    <row r="48" customFormat="false" ht="12.8" hidden="false" customHeight="false" outlineLevel="0" collapsed="false">
      <c r="A48" s="3" t="n">
        <v>44389</v>
      </c>
      <c r="B48" s="1" t="n">
        <v>17</v>
      </c>
      <c r="C48" s="1" t="n">
        <v>1</v>
      </c>
      <c r="D48" s="1" t="n">
        <v>0</v>
      </c>
      <c r="E48" s="1" t="n">
        <v>0</v>
      </c>
      <c r="F48" s="1" t="n">
        <v>1</v>
      </c>
      <c r="G48" s="1" t="n">
        <v>0</v>
      </c>
      <c r="H48" s="1" t="n">
        <v>0</v>
      </c>
      <c r="I48" s="1" t="n">
        <v>0</v>
      </c>
      <c r="J48" s="1" t="n">
        <v>1</v>
      </c>
      <c r="K48" s="1" t="n">
        <v>1</v>
      </c>
      <c r="L48" s="1" t="n">
        <v>2</v>
      </c>
      <c r="M48" s="1" t="n">
        <v>0</v>
      </c>
      <c r="N48" s="1" t="n">
        <v>4</v>
      </c>
      <c r="O48" s="1" t="n">
        <v>0</v>
      </c>
      <c r="P48" s="1" t="n">
        <v>0</v>
      </c>
      <c r="Q48" s="1" t="n">
        <v>0</v>
      </c>
      <c r="R48" s="1" t="n">
        <v>3</v>
      </c>
      <c r="S48" s="1" t="n">
        <v>0</v>
      </c>
      <c r="T48" s="1" t="n">
        <v>1</v>
      </c>
      <c r="U48" s="1" t="n">
        <v>0</v>
      </c>
      <c r="V48" s="1" t="n">
        <v>0</v>
      </c>
      <c r="W48" s="1" t="n">
        <v>0</v>
      </c>
      <c r="X48" s="1" t="n">
        <v>3</v>
      </c>
    </row>
    <row r="49" customFormat="false" ht="12.8" hidden="false" customHeight="false" outlineLevel="0" collapsed="false">
      <c r="A49" s="3" t="n">
        <v>44390</v>
      </c>
      <c r="B49" s="1" t="n">
        <v>27</v>
      </c>
      <c r="C49" s="1" t="n">
        <v>1</v>
      </c>
      <c r="D49" s="1" t="n">
        <v>0</v>
      </c>
      <c r="E49" s="1" t="n">
        <v>0</v>
      </c>
      <c r="F49" s="1" t="n">
        <v>1</v>
      </c>
      <c r="G49" s="1" t="n">
        <v>0</v>
      </c>
      <c r="H49" s="1" t="n">
        <v>0</v>
      </c>
      <c r="I49" s="1" t="n">
        <v>0</v>
      </c>
      <c r="J49" s="1" t="n">
        <v>2</v>
      </c>
      <c r="K49" s="1" t="n">
        <v>2</v>
      </c>
      <c r="L49" s="1" t="n">
        <v>2</v>
      </c>
      <c r="M49" s="1" t="n">
        <v>0</v>
      </c>
      <c r="N49" s="1" t="n">
        <v>6</v>
      </c>
      <c r="O49" s="1" t="n">
        <v>0</v>
      </c>
      <c r="P49" s="1" t="n">
        <v>0</v>
      </c>
      <c r="Q49" s="1" t="n">
        <v>0</v>
      </c>
      <c r="R49" s="1" t="n">
        <v>5</v>
      </c>
      <c r="S49" s="1" t="n">
        <v>1</v>
      </c>
      <c r="T49" s="1" t="n">
        <v>1</v>
      </c>
      <c r="U49" s="1" t="n">
        <v>0</v>
      </c>
      <c r="V49" s="1" t="n">
        <v>0</v>
      </c>
      <c r="W49" s="1" t="n">
        <v>0</v>
      </c>
      <c r="X49" s="1" t="n">
        <v>5</v>
      </c>
    </row>
    <row r="50" customFormat="false" ht="12.8" hidden="false" customHeight="false" outlineLevel="0" collapsed="false">
      <c r="A50" s="3" t="n">
        <v>44391</v>
      </c>
      <c r="B50" s="1" t="n">
        <v>11</v>
      </c>
      <c r="C50" s="1" t="n">
        <v>1</v>
      </c>
      <c r="D50" s="1" t="n">
        <v>0</v>
      </c>
      <c r="E50" s="1" t="n">
        <v>0</v>
      </c>
      <c r="F50" s="1" t="n">
        <v>1</v>
      </c>
      <c r="G50" s="1" t="n">
        <v>0</v>
      </c>
      <c r="H50" s="1" t="n">
        <v>0</v>
      </c>
      <c r="I50" s="1" t="n">
        <v>0</v>
      </c>
      <c r="J50" s="1" t="n">
        <v>1</v>
      </c>
      <c r="K50" s="1" t="n">
        <v>1</v>
      </c>
      <c r="L50" s="1" t="n">
        <v>1</v>
      </c>
      <c r="M50" s="1" t="n">
        <v>0</v>
      </c>
      <c r="N50" s="1" t="n">
        <v>2</v>
      </c>
      <c r="O50" s="1" t="n">
        <v>0</v>
      </c>
      <c r="P50" s="1" t="n">
        <v>0</v>
      </c>
      <c r="Q50" s="1" t="n">
        <v>0</v>
      </c>
      <c r="R50" s="1" t="n">
        <v>2</v>
      </c>
      <c r="S50" s="1" t="n">
        <v>0</v>
      </c>
      <c r="T50" s="1" t="n">
        <v>0</v>
      </c>
      <c r="U50" s="1" t="n">
        <v>0</v>
      </c>
      <c r="V50" s="1" t="n">
        <v>0</v>
      </c>
      <c r="W50" s="1" t="n">
        <v>0</v>
      </c>
      <c r="X50" s="1" t="n">
        <v>2</v>
      </c>
    </row>
    <row r="51" customFormat="false" ht="12.8" hidden="false" customHeight="false" outlineLevel="0" collapsed="false">
      <c r="A51" s="3" t="n">
        <v>44392</v>
      </c>
      <c r="B51" s="1" t="n">
        <v>14</v>
      </c>
      <c r="C51" s="1" t="n">
        <v>1</v>
      </c>
      <c r="D51" s="1" t="n">
        <v>0</v>
      </c>
      <c r="E51" s="1" t="n">
        <v>0</v>
      </c>
      <c r="F51" s="1" t="n">
        <v>1</v>
      </c>
      <c r="G51" s="1" t="n">
        <v>0</v>
      </c>
      <c r="H51" s="1" t="n">
        <v>0</v>
      </c>
      <c r="I51" s="1" t="n">
        <v>0</v>
      </c>
      <c r="J51" s="1" t="n">
        <v>1</v>
      </c>
      <c r="K51" s="1" t="n">
        <v>1</v>
      </c>
      <c r="L51" s="1" t="n">
        <v>1</v>
      </c>
      <c r="M51" s="1" t="n">
        <v>0</v>
      </c>
      <c r="N51" s="1" t="n">
        <v>3</v>
      </c>
      <c r="O51" s="1" t="n">
        <v>0</v>
      </c>
      <c r="P51" s="1" t="n">
        <v>0</v>
      </c>
      <c r="Q51" s="1" t="n">
        <v>0</v>
      </c>
      <c r="R51" s="1" t="n">
        <v>3</v>
      </c>
      <c r="S51" s="1" t="n">
        <v>0</v>
      </c>
      <c r="T51" s="1" t="n">
        <v>1</v>
      </c>
      <c r="U51" s="1" t="n">
        <v>0</v>
      </c>
      <c r="V51" s="1" t="n">
        <v>0</v>
      </c>
      <c r="W51" s="1" t="n">
        <v>0</v>
      </c>
      <c r="X51" s="1" t="n">
        <v>3</v>
      </c>
    </row>
    <row r="52" customFormat="false" ht="12.8" hidden="false" customHeight="false" outlineLevel="0" collapsed="false">
      <c r="A52" s="3" t="n">
        <v>44393</v>
      </c>
      <c r="B52" s="1" t="n">
        <v>16</v>
      </c>
      <c r="C52" s="1" t="n">
        <v>1</v>
      </c>
      <c r="D52" s="1" t="n">
        <v>0</v>
      </c>
      <c r="E52" s="1" t="n">
        <v>0</v>
      </c>
      <c r="F52" s="1" t="n">
        <v>1</v>
      </c>
      <c r="G52" s="1" t="n">
        <v>0</v>
      </c>
      <c r="H52" s="1" t="n">
        <v>0</v>
      </c>
      <c r="I52" s="1" t="n">
        <v>0</v>
      </c>
      <c r="J52" s="1" t="n">
        <v>1</v>
      </c>
      <c r="K52" s="1" t="n">
        <v>1</v>
      </c>
      <c r="L52" s="1" t="n">
        <v>1</v>
      </c>
      <c r="M52" s="1" t="n">
        <v>0</v>
      </c>
      <c r="N52" s="1" t="n">
        <v>3</v>
      </c>
      <c r="O52" s="1" t="n">
        <v>0</v>
      </c>
      <c r="P52" s="1" t="n">
        <v>0</v>
      </c>
      <c r="Q52" s="1" t="n">
        <v>0</v>
      </c>
      <c r="R52" s="1" t="n">
        <v>3</v>
      </c>
      <c r="S52" s="1" t="n">
        <v>0</v>
      </c>
      <c r="T52" s="1" t="n">
        <v>1</v>
      </c>
      <c r="U52" s="1" t="n">
        <v>0</v>
      </c>
      <c r="V52" s="1" t="n">
        <v>0</v>
      </c>
      <c r="W52" s="1" t="n">
        <v>0</v>
      </c>
      <c r="X52" s="1" t="n">
        <v>3</v>
      </c>
    </row>
    <row r="53" customFormat="false" ht="12.8" hidden="false" customHeight="false" outlineLevel="0" collapsed="false">
      <c r="A53" s="3" t="n">
        <v>44394</v>
      </c>
      <c r="B53" s="1" t="n">
        <v>29</v>
      </c>
      <c r="C53" s="1" t="n">
        <v>1</v>
      </c>
      <c r="D53" s="1" t="n">
        <v>0</v>
      </c>
      <c r="E53" s="1" t="n">
        <v>0</v>
      </c>
      <c r="F53" s="1" t="n">
        <v>2</v>
      </c>
      <c r="G53" s="1" t="n">
        <v>0</v>
      </c>
      <c r="H53" s="1" t="n">
        <v>0</v>
      </c>
      <c r="I53" s="1" t="n">
        <v>0</v>
      </c>
      <c r="J53" s="1" t="n">
        <v>2</v>
      </c>
      <c r="K53" s="1" t="n">
        <v>2</v>
      </c>
      <c r="L53" s="1" t="n">
        <v>3</v>
      </c>
      <c r="M53" s="1" t="n">
        <v>0</v>
      </c>
      <c r="N53" s="1" t="n">
        <v>6</v>
      </c>
      <c r="O53" s="1" t="n">
        <v>0</v>
      </c>
      <c r="P53" s="1" t="n">
        <v>0</v>
      </c>
      <c r="Q53" s="1" t="n">
        <v>0</v>
      </c>
      <c r="R53" s="1" t="n">
        <v>6</v>
      </c>
      <c r="S53" s="1" t="n">
        <v>1</v>
      </c>
      <c r="T53" s="1" t="n">
        <v>1</v>
      </c>
      <c r="U53" s="1" t="n">
        <v>0</v>
      </c>
      <c r="V53" s="1" t="n">
        <v>0</v>
      </c>
      <c r="W53" s="1" t="n">
        <v>0</v>
      </c>
      <c r="X53" s="1" t="n">
        <v>6</v>
      </c>
    </row>
    <row r="54" customFormat="false" ht="12.8" hidden="false" customHeight="false" outlineLevel="0" collapsed="false">
      <c r="A54" s="3" t="n">
        <v>44395</v>
      </c>
      <c r="B54" s="1" t="n">
        <v>38</v>
      </c>
      <c r="C54" s="1" t="n">
        <v>2</v>
      </c>
      <c r="D54" s="1" t="n">
        <v>0</v>
      </c>
      <c r="E54" s="1" t="n">
        <v>0</v>
      </c>
      <c r="F54" s="1" t="n">
        <v>2</v>
      </c>
      <c r="G54" s="1" t="n">
        <v>0</v>
      </c>
      <c r="H54" s="1" t="n">
        <v>0</v>
      </c>
      <c r="I54" s="1" t="n">
        <v>0</v>
      </c>
      <c r="J54" s="1" t="n">
        <v>3</v>
      </c>
      <c r="K54" s="1" t="n">
        <v>3</v>
      </c>
      <c r="L54" s="1" t="n">
        <v>3</v>
      </c>
      <c r="M54" s="1" t="n">
        <v>0</v>
      </c>
      <c r="N54" s="1" t="n">
        <v>8</v>
      </c>
      <c r="O54" s="1" t="n">
        <v>0</v>
      </c>
      <c r="P54" s="1" t="n">
        <v>0</v>
      </c>
      <c r="Q54" s="1" t="n">
        <v>0</v>
      </c>
      <c r="R54" s="1" t="n">
        <v>7</v>
      </c>
      <c r="S54" s="1" t="n">
        <v>1</v>
      </c>
      <c r="T54" s="1" t="n">
        <v>2</v>
      </c>
      <c r="U54" s="1" t="n">
        <v>0</v>
      </c>
      <c r="V54" s="1" t="n">
        <v>0</v>
      </c>
      <c r="W54" s="1" t="n">
        <v>0</v>
      </c>
      <c r="X54" s="1" t="n">
        <v>8</v>
      </c>
    </row>
    <row r="55" customFormat="false" ht="12.8" hidden="false" customHeight="false" outlineLevel="0" collapsed="false">
      <c r="A55" s="3" t="n">
        <v>44396</v>
      </c>
      <c r="B55" s="1" t="n">
        <v>23</v>
      </c>
      <c r="C55" s="1" t="n">
        <v>1</v>
      </c>
      <c r="D55" s="1" t="n">
        <v>0</v>
      </c>
      <c r="E55" s="1" t="n">
        <v>0</v>
      </c>
      <c r="F55" s="1" t="n">
        <v>1</v>
      </c>
      <c r="G55" s="1" t="n">
        <v>0</v>
      </c>
      <c r="H55" s="1" t="n">
        <v>0</v>
      </c>
      <c r="I55" s="1" t="n">
        <v>0</v>
      </c>
      <c r="J55" s="1" t="n">
        <v>2</v>
      </c>
      <c r="K55" s="1" t="n">
        <v>2</v>
      </c>
      <c r="L55" s="1" t="n">
        <v>2</v>
      </c>
      <c r="M55" s="1" t="n">
        <v>0</v>
      </c>
      <c r="N55" s="1" t="n">
        <v>5</v>
      </c>
      <c r="O55" s="1" t="n">
        <v>0</v>
      </c>
      <c r="P55" s="1" t="n">
        <v>0</v>
      </c>
      <c r="Q55" s="1" t="n">
        <v>0</v>
      </c>
      <c r="R55" s="1" t="n">
        <v>4</v>
      </c>
      <c r="S55" s="1" t="n">
        <v>1</v>
      </c>
      <c r="T55" s="1" t="n">
        <v>1</v>
      </c>
      <c r="U55" s="1" t="n">
        <v>0</v>
      </c>
      <c r="V55" s="1" t="n">
        <v>0</v>
      </c>
      <c r="W55" s="1" t="n">
        <v>0</v>
      </c>
      <c r="X55" s="1" t="n">
        <v>5</v>
      </c>
    </row>
    <row r="56" customFormat="false" ht="12.8" hidden="false" customHeight="false" outlineLevel="0" collapsed="false">
      <c r="A56" s="3" t="n">
        <v>44397</v>
      </c>
      <c r="B56" s="1" t="n">
        <v>23</v>
      </c>
      <c r="C56" s="1" t="n">
        <v>1</v>
      </c>
      <c r="D56" s="1" t="n">
        <v>0</v>
      </c>
      <c r="E56" s="1" t="n">
        <v>0</v>
      </c>
      <c r="F56" s="1" t="n">
        <v>1</v>
      </c>
      <c r="G56" s="1" t="n">
        <v>0</v>
      </c>
      <c r="H56" s="1" t="n">
        <v>0</v>
      </c>
      <c r="I56" s="1" t="n">
        <v>0</v>
      </c>
      <c r="J56" s="1" t="n">
        <v>2</v>
      </c>
      <c r="K56" s="1" t="n">
        <v>2</v>
      </c>
      <c r="L56" s="1" t="n">
        <v>2</v>
      </c>
      <c r="M56" s="1" t="n">
        <v>0</v>
      </c>
      <c r="N56" s="1" t="n">
        <v>5</v>
      </c>
      <c r="O56" s="1" t="n">
        <v>0</v>
      </c>
      <c r="P56" s="1" t="n">
        <v>0</v>
      </c>
      <c r="Q56" s="1" t="n">
        <v>0</v>
      </c>
      <c r="R56" s="1" t="n">
        <v>4</v>
      </c>
      <c r="S56" s="1" t="n">
        <v>1</v>
      </c>
      <c r="T56" s="1" t="n">
        <v>1</v>
      </c>
      <c r="U56" s="1" t="n">
        <v>0</v>
      </c>
      <c r="V56" s="1" t="n">
        <v>0</v>
      </c>
      <c r="W56" s="1" t="n">
        <v>0</v>
      </c>
      <c r="X56" s="1" t="n">
        <v>5</v>
      </c>
    </row>
    <row r="57" customFormat="false" ht="12.8" hidden="false" customHeight="false" outlineLevel="0" collapsed="false">
      <c r="A57" s="3" t="n">
        <v>44398</v>
      </c>
      <c r="B57" s="1" t="n">
        <v>58</v>
      </c>
      <c r="C57" s="1" t="n">
        <v>3</v>
      </c>
      <c r="D57" s="1" t="n">
        <v>0</v>
      </c>
      <c r="E57" s="1" t="n">
        <v>0</v>
      </c>
      <c r="F57" s="1" t="n">
        <v>3</v>
      </c>
      <c r="G57" s="1" t="n">
        <v>0</v>
      </c>
      <c r="H57" s="1" t="n">
        <v>0</v>
      </c>
      <c r="I57" s="1" t="n">
        <v>0</v>
      </c>
      <c r="J57" s="1" t="n">
        <v>4</v>
      </c>
      <c r="K57" s="1" t="n">
        <v>4</v>
      </c>
      <c r="L57" s="1" t="n">
        <v>5</v>
      </c>
      <c r="M57" s="1" t="n">
        <v>0</v>
      </c>
      <c r="N57" s="1" t="n">
        <v>12</v>
      </c>
      <c r="O57" s="1" t="n">
        <v>0</v>
      </c>
      <c r="P57" s="1" t="n">
        <v>0</v>
      </c>
      <c r="Q57" s="1" t="n">
        <v>0</v>
      </c>
      <c r="R57" s="1" t="n">
        <v>11</v>
      </c>
      <c r="S57" s="1" t="n">
        <v>1</v>
      </c>
      <c r="T57" s="1" t="n">
        <v>3</v>
      </c>
      <c r="U57" s="1" t="n">
        <v>0</v>
      </c>
      <c r="V57" s="1" t="n">
        <v>0</v>
      </c>
      <c r="W57" s="1" t="n">
        <v>0</v>
      </c>
      <c r="X57" s="1" t="n">
        <v>12</v>
      </c>
    </row>
    <row r="58" customFormat="false" ht="12.8" hidden="false" customHeight="false" outlineLevel="0" collapsed="false">
      <c r="A58" s="3" t="n">
        <v>44399</v>
      </c>
      <c r="B58" s="1" t="n">
        <v>50</v>
      </c>
      <c r="C58" s="1" t="n">
        <v>2</v>
      </c>
      <c r="D58" s="1" t="n">
        <v>0</v>
      </c>
      <c r="E58" s="1" t="n">
        <v>0</v>
      </c>
      <c r="F58" s="1" t="n">
        <v>3</v>
      </c>
      <c r="G58" s="1" t="n">
        <v>0</v>
      </c>
      <c r="H58" s="1" t="n">
        <v>0</v>
      </c>
      <c r="I58" s="1" t="n">
        <v>0</v>
      </c>
      <c r="J58" s="1" t="n">
        <v>3</v>
      </c>
      <c r="K58" s="1" t="n">
        <v>3</v>
      </c>
      <c r="L58" s="1" t="n">
        <v>5</v>
      </c>
      <c r="M58" s="1" t="n">
        <v>0</v>
      </c>
      <c r="N58" s="1" t="n">
        <v>10</v>
      </c>
      <c r="O58" s="1" t="n">
        <v>0</v>
      </c>
      <c r="P58" s="1" t="n">
        <v>0</v>
      </c>
      <c r="Q58" s="1" t="n">
        <v>0</v>
      </c>
      <c r="R58" s="1" t="n">
        <v>10</v>
      </c>
      <c r="S58" s="1" t="n">
        <v>1</v>
      </c>
      <c r="T58" s="1" t="n">
        <v>2</v>
      </c>
      <c r="U58" s="1" t="n">
        <v>0</v>
      </c>
      <c r="V58" s="1" t="n">
        <v>0</v>
      </c>
      <c r="W58" s="1" t="n">
        <v>0</v>
      </c>
      <c r="X58" s="1" t="n">
        <v>10</v>
      </c>
    </row>
    <row r="59" customFormat="false" ht="12.8" hidden="false" customHeight="false" outlineLevel="0" collapsed="false">
      <c r="A59" s="3" t="n">
        <v>44400</v>
      </c>
      <c r="B59" s="1" t="n">
        <v>59</v>
      </c>
      <c r="C59" s="1" t="n">
        <v>3</v>
      </c>
      <c r="D59" s="1" t="n">
        <v>0</v>
      </c>
      <c r="E59" s="1" t="n">
        <v>0</v>
      </c>
      <c r="F59" s="1" t="n">
        <v>3</v>
      </c>
      <c r="G59" s="1" t="n">
        <v>0</v>
      </c>
      <c r="H59" s="1" t="n">
        <v>0</v>
      </c>
      <c r="I59" s="1" t="n">
        <v>0</v>
      </c>
      <c r="J59" s="1" t="n">
        <v>4</v>
      </c>
      <c r="K59" s="1" t="n">
        <v>4</v>
      </c>
      <c r="L59" s="1" t="n">
        <v>5</v>
      </c>
      <c r="M59" s="1" t="n">
        <v>0</v>
      </c>
      <c r="N59" s="1" t="n">
        <v>12</v>
      </c>
      <c r="O59" s="1" t="n">
        <v>0</v>
      </c>
      <c r="P59" s="1" t="n">
        <v>0</v>
      </c>
      <c r="Q59" s="1" t="n">
        <v>0</v>
      </c>
      <c r="R59" s="1" t="n">
        <v>11</v>
      </c>
      <c r="S59" s="1" t="n">
        <v>1</v>
      </c>
      <c r="T59" s="1" t="n">
        <v>3</v>
      </c>
      <c r="U59" s="1" t="n">
        <v>0</v>
      </c>
      <c r="V59" s="1" t="n">
        <v>0</v>
      </c>
      <c r="W59" s="1" t="n">
        <v>0</v>
      </c>
      <c r="X59" s="1" t="n">
        <v>12</v>
      </c>
    </row>
    <row r="60" customFormat="false" ht="12.8" hidden="false" customHeight="false" outlineLevel="0" collapsed="false">
      <c r="A60" s="3"/>
    </row>
    <row r="61" customFormat="false" ht="12.8" hidden="false" customHeight="false" outlineLevel="0" collapsed="false">
      <c r="A61" s="3"/>
    </row>
    <row r="62" customFormat="false" ht="12.8" hidden="false" customHeight="false" outlineLevel="0" collapsed="false">
      <c r="A62" s="3"/>
    </row>
    <row r="63" customFormat="false" ht="12.8" hidden="false" customHeight="false" outlineLevel="0" collapsed="false">
      <c r="A63" s="3"/>
    </row>
    <row r="64" customFormat="false" ht="12.8" hidden="false" customHeight="false" outlineLevel="0" collapsed="false">
      <c r="A64" s="3"/>
    </row>
    <row r="65" customFormat="false" ht="12.8" hidden="false" customHeight="false" outlineLevel="0" collapsed="false">
      <c r="A65" s="3"/>
    </row>
    <row r="66" customFormat="false" ht="12.8" hidden="false" customHeight="false" outlineLevel="0" collapsed="false">
      <c r="A66" s="3"/>
    </row>
    <row r="67" customFormat="false" ht="12.8" hidden="false" customHeight="false" outlineLevel="0" collapsed="false">
      <c r="A67" s="3"/>
    </row>
    <row r="68" customFormat="false" ht="12.8" hidden="false" customHeight="false" outlineLevel="0" collapsed="false">
      <c r="A68" s="3"/>
    </row>
    <row r="69" customFormat="false" ht="12.8" hidden="false" customHeight="false" outlineLevel="0" collapsed="false">
      <c r="A69" s="3"/>
    </row>
    <row r="70" customFormat="false" ht="12.8" hidden="false" customHeight="false" outlineLevel="0" collapsed="false">
      <c r="A70" s="3"/>
    </row>
    <row r="71" customFormat="false" ht="12.8" hidden="false" customHeight="false" outlineLevel="0" collapsed="false">
      <c r="A71" s="3"/>
    </row>
    <row r="72" customFormat="false" ht="12.8" hidden="false" customHeight="false" outlineLevel="0" collapsed="false">
      <c r="A72" s="3"/>
    </row>
    <row r="73" customFormat="false" ht="12.8" hidden="false" customHeight="false" outlineLevel="0" collapsed="false">
      <c r="A73" s="3"/>
    </row>
    <row r="74" customFormat="false" ht="12.8" hidden="false" customHeight="false" outlineLevel="0" collapsed="false">
      <c r="A74" s="3"/>
    </row>
    <row r="75" customFormat="false" ht="12.8" hidden="false" customHeight="false" outlineLevel="0" collapsed="false">
      <c r="A75" s="3"/>
    </row>
    <row r="76" customFormat="false" ht="12.8" hidden="false" customHeight="false" outlineLevel="0" collapsed="false">
      <c r="A76" s="3"/>
    </row>
    <row r="77" customFormat="false" ht="12.8" hidden="false" customHeight="false" outlineLevel="0" collapsed="false">
      <c r="A77" s="3"/>
    </row>
    <row r="78" customFormat="false" ht="12.8" hidden="false" customHeight="false" outlineLevel="0" collapsed="false">
      <c r="A78" s="3"/>
    </row>
    <row r="79" customFormat="false" ht="12.8" hidden="false" customHeight="false" outlineLevel="0" collapsed="false">
      <c r="A79" s="3"/>
    </row>
    <row r="80" customFormat="false" ht="12.8" hidden="false" customHeight="false" outlineLevel="0" collapsed="false">
      <c r="A80" s="3"/>
    </row>
    <row r="81" customFormat="false" ht="12.8" hidden="false" customHeight="false" outlineLevel="0" collapsed="false">
      <c r="A81" s="3"/>
    </row>
    <row r="82" customFormat="false" ht="12.8" hidden="false" customHeight="false" outlineLevel="0" collapsed="false">
      <c r="A82" s="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86"/>
  <sheetViews>
    <sheetView showFormulas="false" showGridLines="true" showRowColHeaders="true" showZeros="true" rightToLeft="false" tabSelected="true" showOutlineSymbols="true" defaultGridColor="true" view="normal" topLeftCell="A30" colorId="64" zoomScale="100" zoomScaleNormal="100" zoomScalePageLayoutView="100" workbookViewId="0">
      <selection pane="topLeft" activeCell="A2" activeCellId="0" sqref="A2"/>
    </sheetView>
  </sheetViews>
  <sheetFormatPr defaultColWidth="11.7578125" defaultRowHeight="12.8" zeroHeight="false" outlineLevelRow="0" outlineLevelCol="0"/>
  <cols>
    <col collapsed="false" customWidth="true" hidden="false" outlineLevel="0" max="1" min="1" style="1" width="11.57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n">
        <v>1</v>
      </c>
      <c r="D1" s="2" t="n">
        <v>3</v>
      </c>
      <c r="E1" s="2" t="n">
        <v>4</v>
      </c>
      <c r="F1" s="2" t="n">
        <v>5</v>
      </c>
      <c r="G1" s="2" t="n">
        <v>6</v>
      </c>
      <c r="H1" s="2" t="n">
        <v>7</v>
      </c>
      <c r="I1" s="2" t="n">
        <v>8</v>
      </c>
      <c r="J1" s="2" t="n">
        <v>10</v>
      </c>
      <c r="K1" s="2" t="n">
        <v>11</v>
      </c>
      <c r="L1" s="2" t="n">
        <v>12</v>
      </c>
      <c r="M1" s="2" t="s">
        <v>2</v>
      </c>
      <c r="N1" s="2" t="s">
        <v>3</v>
      </c>
      <c r="O1" s="2" t="s">
        <v>4</v>
      </c>
      <c r="P1" s="2" t="s">
        <v>5</v>
      </c>
      <c r="Q1" s="2" t="s">
        <v>6</v>
      </c>
      <c r="R1" s="2" t="s">
        <v>7</v>
      </c>
      <c r="S1" s="2" t="s">
        <v>8</v>
      </c>
      <c r="T1" s="2" t="s">
        <v>9</v>
      </c>
      <c r="U1" s="2" t="s">
        <v>10</v>
      </c>
      <c r="V1" s="2" t="s">
        <v>11</v>
      </c>
      <c r="W1" s="2" t="s">
        <v>12</v>
      </c>
      <c r="X1" s="2" t="s">
        <v>13</v>
      </c>
    </row>
    <row r="2" customFormat="false" ht="13.8" hidden="false" customHeight="false" outlineLevel="0" collapsed="false">
      <c r="A2" s="3" t="n">
        <v>44343</v>
      </c>
      <c r="B2" s="8" t="n">
        <f aca="false">8926959 -SUM(Infectious!B2,Deaths!B2)</f>
        <v>8926915</v>
      </c>
      <c r="C2" s="9" t="n">
        <f aca="false">139485-SUM(Infectious!C2,Deaths!C2)</f>
        <v>139485</v>
      </c>
      <c r="D2" s="0" t="n">
        <f aca="false">189258--SUM(Infectious!D2,Deaths!D2)</f>
        <v>189260</v>
      </c>
      <c r="E2" s="0" t="n">
        <f aca="false">173970-SUM(Infectious!E2,Deaths!E2)</f>
        <v>173970</v>
      </c>
      <c r="F2" s="0" t="n">
        <f aca="false">157920-SUM(Infectious!F2,Deaths!F2)</f>
        <v>157920</v>
      </c>
      <c r="G2" s="0" t="n">
        <f aca="false">232077-SUM(Infectious!G2,Deaths!G2)</f>
        <v>232077</v>
      </c>
      <c r="H2" s="0" t="n">
        <f aca="false">356380-SUM(Infectious!H2,Deaths!H2)</f>
        <v>356380</v>
      </c>
      <c r="I2" s="0" t="n">
        <f aca="false">422151-SUM(Infectious!I2,Deaths!I2)</f>
        <v>422151</v>
      </c>
      <c r="J2" s="0" t="n">
        <f aca="false">233223-SUM(Infectious!J2,Deaths!J2)</f>
        <v>233223</v>
      </c>
      <c r="K2" s="0" t="n">
        <f aca="false">208680-SUM(Infectious!K2,Deaths!K2)</f>
        <v>208680</v>
      </c>
      <c r="L2" s="0" t="n">
        <f aca="false">618365-SUM(Infectious!L2,Deaths!L2)</f>
        <v>618363</v>
      </c>
      <c r="M2" s="0" t="n">
        <f aca="false">702972-SUM(Infectious!M2,Deaths!M2)</f>
        <v>702972</v>
      </c>
      <c r="N2" s="0" t="n">
        <f aca="false">781417-SUM(Infectious!N2,Deaths!N2)</f>
        <v>781415</v>
      </c>
      <c r="O2" s="0" t="n">
        <f aca="false">495955-SUM(Infectious!O2,Deaths!O2)</f>
        <v>495955</v>
      </c>
      <c r="P2" s="0" t="n">
        <f aca="false">69326-SUM(Infectious!P2,Deaths!P2)</f>
        <v>69326</v>
      </c>
      <c r="Q2" s="0" t="n">
        <f aca="false">457275-SUM(Infectious!Q2,Deaths!Q2)</f>
        <v>457275</v>
      </c>
      <c r="R2" s="0" t="n">
        <f aca="false">671252-SUM(Infectious!R2,Deaths!R2)</f>
        <v>671238</v>
      </c>
      <c r="S2" s="0" t="n">
        <f aca="false">539227-SUM(Infectious!S2,Deaths!S2)</f>
        <v>539226</v>
      </c>
      <c r="T2" s="0" t="n">
        <f aca="false">205329-SUM(Infectious!T2,Deaths!T2)</f>
        <v>205328</v>
      </c>
      <c r="U2" s="0" t="n">
        <f aca="false">162148-SUM(Infectious!U2,Deaths!U2)</f>
        <v>162146</v>
      </c>
      <c r="V2" s="0" t="n">
        <f aca="false">470393-SUM(Infectious!V2,Deaths!V2)</f>
        <v>470388</v>
      </c>
      <c r="W2" s="0" t="n">
        <f aca="false">478786-SUM(Infectious!W2,Deaths!W2)</f>
        <v>478777</v>
      </c>
      <c r="X2" s="0" t="n">
        <f aca="false">1161370-SUM(Infectious!X2,Deaths!X2)</f>
        <v>1161364</v>
      </c>
    </row>
    <row r="3" customFormat="false" ht="13.8" hidden="false" customHeight="false" outlineLevel="0" collapsed="false">
      <c r="A3" s="3" t="n">
        <v>44344</v>
      </c>
      <c r="B3" s="8" t="n">
        <f aca="false">8926959 -SUM(Infectious!B3,Deaths!B3)</f>
        <v>8926910</v>
      </c>
      <c r="C3" s="9" t="n">
        <f aca="false">139485-SUM(Infectious!C3,Deaths!C3)</f>
        <v>139484</v>
      </c>
      <c r="D3" s="0" t="n">
        <f aca="false">189258--SUM(Infectious!D3,Deaths!D3)</f>
        <v>189258</v>
      </c>
      <c r="E3" s="0" t="n">
        <f aca="false">173970-SUM(Infectious!E3,Deaths!E3)</f>
        <v>173970</v>
      </c>
      <c r="F3" s="0" t="n">
        <f aca="false">157920-SUM(Infectious!F3,Deaths!F3)</f>
        <v>157919</v>
      </c>
      <c r="G3" s="0" t="n">
        <f aca="false">232077-SUM(Infectious!G3,Deaths!G3)</f>
        <v>232076</v>
      </c>
      <c r="H3" s="0" t="n">
        <f aca="false">356380-SUM(Infectious!H3,Deaths!H3)</f>
        <v>356380</v>
      </c>
      <c r="I3" s="0" t="n">
        <f aca="false">422151-SUM(Infectious!I3,Deaths!I3)</f>
        <v>422149</v>
      </c>
      <c r="J3" s="0" t="n">
        <f aca="false">233223-SUM(Infectious!J3,Deaths!J3)</f>
        <v>233223</v>
      </c>
      <c r="K3" s="0" t="n">
        <f aca="false">208680-SUM(Infectious!K3,Deaths!K3)</f>
        <v>208680</v>
      </c>
      <c r="L3" s="0" t="n">
        <f aca="false">618365-SUM(Infectious!L3,Deaths!L3)</f>
        <v>618354</v>
      </c>
      <c r="M3" s="0" t="n">
        <f aca="false">702972-SUM(Infectious!M3,Deaths!M3)</f>
        <v>702972</v>
      </c>
      <c r="N3" s="0" t="n">
        <f aca="false">781417-SUM(Infectious!N3,Deaths!N3)</f>
        <v>781416</v>
      </c>
      <c r="O3" s="0" t="n">
        <f aca="false">495955-SUM(Infectious!O3,Deaths!O3)</f>
        <v>495950</v>
      </c>
      <c r="P3" s="0" t="n">
        <f aca="false">69326-SUM(Infectious!P3,Deaths!P3)</f>
        <v>69326</v>
      </c>
      <c r="Q3" s="0" t="n">
        <f aca="false">457275-SUM(Infectious!Q3,Deaths!Q3)</f>
        <v>457275</v>
      </c>
      <c r="R3" s="0" t="n">
        <f aca="false">671252-SUM(Infectious!R3,Deaths!R3)</f>
        <v>671237</v>
      </c>
      <c r="S3" s="0" t="n">
        <f aca="false">539227-SUM(Infectious!S3,Deaths!S3)</f>
        <v>539224</v>
      </c>
      <c r="T3" s="0" t="n">
        <f aca="false">205329-SUM(Infectious!T3,Deaths!T3)</f>
        <v>205329</v>
      </c>
      <c r="U3" s="0" t="n">
        <f aca="false">162148-SUM(Infectious!U3,Deaths!U3)</f>
        <v>162147</v>
      </c>
      <c r="V3" s="0" t="n">
        <f aca="false">470393-SUM(Infectious!V3,Deaths!V3)</f>
        <v>470388</v>
      </c>
      <c r="W3" s="0" t="n">
        <f aca="false">478786-SUM(Infectious!W3,Deaths!W3)</f>
        <v>478785</v>
      </c>
      <c r="X3" s="0" t="n">
        <f aca="false">1161370-SUM(Infectious!X3,Deaths!X3)</f>
        <v>1161368</v>
      </c>
    </row>
    <row r="4" customFormat="false" ht="13.8" hidden="false" customHeight="false" outlineLevel="0" collapsed="false">
      <c r="A4" s="3" t="n">
        <v>44345</v>
      </c>
      <c r="B4" s="8" t="n">
        <f aca="false">8926959 -SUM(Infectious!B4,Deaths!B4)</f>
        <v>8926911</v>
      </c>
      <c r="C4" s="9" t="n">
        <f aca="false">139485-SUM(Infectious!C4,Deaths!C4)</f>
        <v>139484</v>
      </c>
      <c r="D4" s="0" t="n">
        <f aca="false">189258--SUM(Infectious!D4,Deaths!D4)</f>
        <v>189260</v>
      </c>
      <c r="E4" s="0" t="n">
        <f aca="false">173970-SUM(Infectious!E4,Deaths!E4)</f>
        <v>173970</v>
      </c>
      <c r="F4" s="0" t="n">
        <f aca="false">157920-SUM(Infectious!F4,Deaths!F4)</f>
        <v>157920</v>
      </c>
      <c r="G4" s="0" t="n">
        <f aca="false">232077-SUM(Infectious!G4,Deaths!G4)</f>
        <v>232076</v>
      </c>
      <c r="H4" s="0" t="n">
        <f aca="false">356380-SUM(Infectious!H4,Deaths!H4)</f>
        <v>356376</v>
      </c>
      <c r="I4" s="0" t="n">
        <f aca="false">422151-SUM(Infectious!I4,Deaths!I4)</f>
        <v>422150</v>
      </c>
      <c r="J4" s="0" t="n">
        <f aca="false">233223-SUM(Infectious!J4,Deaths!J4)</f>
        <v>233222</v>
      </c>
      <c r="K4" s="0" t="n">
        <f aca="false">208680-SUM(Infectious!K4,Deaths!K4)</f>
        <v>208680</v>
      </c>
      <c r="L4" s="0" t="n">
        <f aca="false">618365-SUM(Infectious!L4,Deaths!L4)</f>
        <v>618361</v>
      </c>
      <c r="M4" s="0" t="n">
        <f aca="false">702972-SUM(Infectious!M4,Deaths!M4)</f>
        <v>702971</v>
      </c>
      <c r="N4" s="0" t="n">
        <f aca="false">781417-SUM(Infectious!N4,Deaths!N4)</f>
        <v>781415</v>
      </c>
      <c r="O4" s="0" t="n">
        <f aca="false">495955-SUM(Infectious!O4,Deaths!O4)</f>
        <v>495950</v>
      </c>
      <c r="P4" s="0" t="n">
        <f aca="false">69326-SUM(Infectious!P4,Deaths!P4)</f>
        <v>69326</v>
      </c>
      <c r="Q4" s="0" t="n">
        <f aca="false">457275-SUM(Infectious!Q4,Deaths!Q4)</f>
        <v>457275</v>
      </c>
      <c r="R4" s="0" t="n">
        <f aca="false">671252-SUM(Infectious!R4,Deaths!R4)</f>
        <v>671239</v>
      </c>
      <c r="S4" s="0" t="n">
        <f aca="false">539227-SUM(Infectious!S4,Deaths!S4)</f>
        <v>539227</v>
      </c>
      <c r="T4" s="0" t="n">
        <f aca="false">205329-SUM(Infectious!T4,Deaths!T4)</f>
        <v>205329</v>
      </c>
      <c r="U4" s="0" t="n">
        <f aca="false">162148-SUM(Infectious!U4,Deaths!U4)</f>
        <v>162147</v>
      </c>
      <c r="V4" s="0" t="n">
        <f aca="false">470393-SUM(Infectious!V4,Deaths!V4)</f>
        <v>470387</v>
      </c>
      <c r="W4" s="0" t="n">
        <f aca="false">478786-SUM(Infectious!W4,Deaths!W4)</f>
        <v>478783</v>
      </c>
      <c r="X4" s="0" t="n">
        <f aca="false">1161370-SUM(Infectious!X4,Deaths!X4)</f>
        <v>1161367</v>
      </c>
    </row>
    <row r="5" customFormat="false" ht="13.8" hidden="false" customHeight="false" outlineLevel="0" collapsed="false">
      <c r="A5" s="3" t="n">
        <v>44346</v>
      </c>
      <c r="B5" s="8" t="n">
        <f aca="false">8926959 -SUM(Infectious!B5,Deaths!B5)</f>
        <v>8926903</v>
      </c>
      <c r="C5" s="9" t="n">
        <f aca="false">139485-SUM(Infectious!C5,Deaths!C5)</f>
        <v>139485</v>
      </c>
      <c r="D5" s="0" t="n">
        <f aca="false">189258--SUM(Infectious!D5,Deaths!D5)</f>
        <v>189258</v>
      </c>
      <c r="E5" s="0" t="n">
        <f aca="false">173970-SUM(Infectious!E5,Deaths!E5)</f>
        <v>173969</v>
      </c>
      <c r="F5" s="0" t="n">
        <f aca="false">157920-SUM(Infectious!F5,Deaths!F5)</f>
        <v>157920</v>
      </c>
      <c r="G5" s="0" t="n">
        <f aca="false">232077-SUM(Infectious!G5,Deaths!G5)</f>
        <v>232077</v>
      </c>
      <c r="H5" s="0" t="n">
        <f aca="false">356380-SUM(Infectious!H5,Deaths!H5)</f>
        <v>356380</v>
      </c>
      <c r="I5" s="0" t="n">
        <f aca="false">422151-SUM(Infectious!I5,Deaths!I5)</f>
        <v>422149</v>
      </c>
      <c r="J5" s="0" t="n">
        <f aca="false">233223-SUM(Infectious!J5,Deaths!J5)</f>
        <v>233223</v>
      </c>
      <c r="K5" s="0" t="n">
        <f aca="false">208680-SUM(Infectious!K5,Deaths!K5)</f>
        <v>208680</v>
      </c>
      <c r="L5" s="0" t="n">
        <f aca="false">618365-SUM(Infectious!L5,Deaths!L5)</f>
        <v>618363</v>
      </c>
      <c r="M5" s="0" t="n">
        <f aca="false">702972-SUM(Infectious!M5,Deaths!M5)</f>
        <v>702971</v>
      </c>
      <c r="N5" s="0" t="n">
        <f aca="false">781417-SUM(Infectious!N5,Deaths!N5)</f>
        <v>781410</v>
      </c>
      <c r="O5" s="0" t="n">
        <f aca="false">495955-SUM(Infectious!O5,Deaths!O5)</f>
        <v>495946</v>
      </c>
      <c r="P5" s="0" t="n">
        <f aca="false">69326-SUM(Infectious!P5,Deaths!P5)</f>
        <v>69326</v>
      </c>
      <c r="Q5" s="0" t="n">
        <f aca="false">457275-SUM(Infectious!Q5,Deaths!Q5)</f>
        <v>457272</v>
      </c>
      <c r="R5" s="0" t="n">
        <f aca="false">671252-SUM(Infectious!R5,Deaths!R5)</f>
        <v>671249</v>
      </c>
      <c r="S5" s="0" t="n">
        <f aca="false">539227-SUM(Infectious!S5,Deaths!S5)</f>
        <v>539227</v>
      </c>
      <c r="T5" s="0" t="n">
        <f aca="false">205329-SUM(Infectious!T5,Deaths!T5)</f>
        <v>205326</v>
      </c>
      <c r="U5" s="0" t="n">
        <f aca="false">162148-SUM(Infectious!U5,Deaths!U5)</f>
        <v>162144</v>
      </c>
      <c r="V5" s="0" t="n">
        <f aca="false">470393-SUM(Infectious!V5,Deaths!V5)</f>
        <v>470385</v>
      </c>
      <c r="W5" s="0" t="n">
        <f aca="false">478786-SUM(Infectious!W5,Deaths!W5)</f>
        <v>478780</v>
      </c>
      <c r="X5" s="0" t="n">
        <f aca="false">1161370-SUM(Infectious!X5,Deaths!X5)</f>
        <v>1161363</v>
      </c>
    </row>
    <row r="6" customFormat="false" ht="13.8" hidden="false" customHeight="false" outlineLevel="0" collapsed="false">
      <c r="A6" s="3" t="n">
        <v>44347</v>
      </c>
      <c r="B6" s="8" t="n">
        <f aca="false">8926959 -SUM(Infectious!B6,Deaths!B6)</f>
        <v>8926933</v>
      </c>
      <c r="C6" s="9" t="n">
        <f aca="false">139485-SUM(Infectious!C6,Deaths!C6)</f>
        <v>139485</v>
      </c>
      <c r="D6" s="0" t="n">
        <f aca="false">189258--SUM(Infectious!D6,Deaths!D6)</f>
        <v>189259</v>
      </c>
      <c r="E6" s="0" t="n">
        <f aca="false">173970-SUM(Infectious!E6,Deaths!E6)</f>
        <v>173970</v>
      </c>
      <c r="F6" s="0" t="n">
        <f aca="false">157920-SUM(Infectious!F6,Deaths!F6)</f>
        <v>157920</v>
      </c>
      <c r="G6" s="0" t="n">
        <f aca="false">232077-SUM(Infectious!G6,Deaths!G6)</f>
        <v>232077</v>
      </c>
      <c r="H6" s="0" t="n">
        <f aca="false">356380-SUM(Infectious!H6,Deaths!H6)</f>
        <v>356379</v>
      </c>
      <c r="I6" s="0" t="n">
        <f aca="false">422151-SUM(Infectious!I6,Deaths!I6)</f>
        <v>422151</v>
      </c>
      <c r="J6" s="0" t="n">
        <f aca="false">233223-SUM(Infectious!J6,Deaths!J6)</f>
        <v>233223</v>
      </c>
      <c r="K6" s="0" t="n">
        <f aca="false">208680-SUM(Infectious!K6,Deaths!K6)</f>
        <v>208680</v>
      </c>
      <c r="L6" s="0" t="n">
        <f aca="false">618365-SUM(Infectious!L6,Deaths!L6)</f>
        <v>618364</v>
      </c>
      <c r="M6" s="0" t="n">
        <f aca="false">702972-SUM(Infectious!M6,Deaths!M6)</f>
        <v>702971</v>
      </c>
      <c r="N6" s="0" t="n">
        <f aca="false">781417-SUM(Infectious!N6,Deaths!N6)</f>
        <v>781413</v>
      </c>
      <c r="O6" s="0" t="n">
        <f aca="false">495955-SUM(Infectious!O6,Deaths!O6)</f>
        <v>495955</v>
      </c>
      <c r="P6" s="0" t="n">
        <f aca="false">69326-SUM(Infectious!P6,Deaths!P6)</f>
        <v>69326</v>
      </c>
      <c r="Q6" s="0" t="n">
        <f aca="false">457275-SUM(Infectious!Q6,Deaths!Q6)</f>
        <v>457275</v>
      </c>
      <c r="R6" s="0" t="n">
        <f aca="false">671252-SUM(Infectious!R6,Deaths!R6)</f>
        <v>671250</v>
      </c>
      <c r="S6" s="0" t="n">
        <f aca="false">539227-SUM(Infectious!S6,Deaths!S6)</f>
        <v>539226</v>
      </c>
      <c r="T6" s="0" t="n">
        <f aca="false">205329-SUM(Infectious!T6,Deaths!T6)</f>
        <v>205329</v>
      </c>
      <c r="U6" s="0" t="n">
        <f aca="false">162148-SUM(Infectious!U6,Deaths!U6)</f>
        <v>162146</v>
      </c>
      <c r="V6" s="0" t="n">
        <f aca="false">470393-SUM(Infectious!V6,Deaths!V6)</f>
        <v>470388</v>
      </c>
      <c r="W6" s="0" t="n">
        <f aca="false">478786-SUM(Infectious!W6,Deaths!W6)</f>
        <v>478785</v>
      </c>
      <c r="X6" s="0" t="n">
        <f aca="false">1161370-SUM(Infectious!X6,Deaths!X6)</f>
        <v>1161363</v>
      </c>
    </row>
    <row r="7" customFormat="false" ht="13.8" hidden="false" customHeight="false" outlineLevel="0" collapsed="false">
      <c r="A7" s="3" t="n">
        <v>44348</v>
      </c>
      <c r="B7" s="8" t="n">
        <f aca="false">8926959 -SUM(Infectious!B7,Deaths!B7)</f>
        <v>8926922</v>
      </c>
      <c r="C7" s="9" t="n">
        <f aca="false">139485-SUM(Infectious!C7,Deaths!C7)</f>
        <v>139485</v>
      </c>
      <c r="D7" s="0" t="n">
        <f aca="false">189258--SUM(Infectious!D7,Deaths!D7)</f>
        <v>189258</v>
      </c>
      <c r="E7" s="0" t="n">
        <f aca="false">173970-SUM(Infectious!E7,Deaths!E7)</f>
        <v>173970</v>
      </c>
      <c r="F7" s="0" t="n">
        <f aca="false">157920-SUM(Infectious!F7,Deaths!F7)</f>
        <v>157920</v>
      </c>
      <c r="G7" s="0" t="n">
        <f aca="false">232077-SUM(Infectious!G7,Deaths!G7)</f>
        <v>232077</v>
      </c>
      <c r="H7" s="0" t="n">
        <f aca="false">356380-SUM(Infectious!H7,Deaths!H7)</f>
        <v>356378</v>
      </c>
      <c r="I7" s="0" t="n">
        <f aca="false">422151-SUM(Infectious!I7,Deaths!I7)</f>
        <v>422150</v>
      </c>
      <c r="J7" s="0" t="n">
        <f aca="false">233223-SUM(Infectious!J7,Deaths!J7)</f>
        <v>233223</v>
      </c>
      <c r="K7" s="0" t="n">
        <f aca="false">208680-SUM(Infectious!K7,Deaths!K7)</f>
        <v>208679</v>
      </c>
      <c r="L7" s="0" t="n">
        <f aca="false">618365-SUM(Infectious!L7,Deaths!L7)</f>
        <v>618362</v>
      </c>
      <c r="M7" s="0" t="n">
        <f aca="false">702972-SUM(Infectious!M7,Deaths!M7)</f>
        <v>702972</v>
      </c>
      <c r="N7" s="0" t="n">
        <f aca="false">781417-SUM(Infectious!N7,Deaths!N7)</f>
        <v>781417</v>
      </c>
      <c r="O7" s="0" t="n">
        <f aca="false">495955-SUM(Infectious!O7,Deaths!O7)</f>
        <v>495946</v>
      </c>
      <c r="P7" s="0" t="n">
        <f aca="false">69326-SUM(Infectious!P7,Deaths!P7)</f>
        <v>69326</v>
      </c>
      <c r="Q7" s="0" t="n">
        <f aca="false">457275-SUM(Infectious!Q7,Deaths!Q7)</f>
        <v>457275</v>
      </c>
      <c r="R7" s="0" t="n">
        <f aca="false">671252-SUM(Infectious!R7,Deaths!R7)</f>
        <v>671243</v>
      </c>
      <c r="S7" s="0" t="n">
        <f aca="false">539227-SUM(Infectious!S7,Deaths!S7)</f>
        <v>539224</v>
      </c>
      <c r="T7" s="0" t="n">
        <f aca="false">205329-SUM(Infectious!T7,Deaths!T7)</f>
        <v>205328</v>
      </c>
      <c r="U7" s="0" t="n">
        <f aca="false">162148-SUM(Infectious!U7,Deaths!U7)</f>
        <v>162148</v>
      </c>
      <c r="V7" s="0" t="n">
        <f aca="false">470393-SUM(Infectious!V7,Deaths!V7)</f>
        <v>470390</v>
      </c>
      <c r="W7" s="0" t="n">
        <f aca="false">478786-SUM(Infectious!W7,Deaths!W7)</f>
        <v>478785</v>
      </c>
      <c r="X7" s="0" t="n">
        <f aca="false">1161370-SUM(Infectious!X7,Deaths!X7)</f>
        <v>1161366</v>
      </c>
    </row>
    <row r="8" customFormat="false" ht="13.8" hidden="false" customHeight="false" outlineLevel="0" collapsed="false">
      <c r="A8" s="3" t="n">
        <v>44349</v>
      </c>
      <c r="B8" s="8" t="n">
        <f aca="false">8926959 -SUM(Infectious!B8,Deaths!B8)</f>
        <v>8926921</v>
      </c>
      <c r="C8" s="9" t="n">
        <f aca="false">139485-SUM(Infectious!C8,Deaths!C8)</f>
        <v>139485</v>
      </c>
      <c r="D8" s="0" t="n">
        <f aca="false">189258--SUM(Infectious!D8,Deaths!D8)</f>
        <v>189258</v>
      </c>
      <c r="E8" s="0" t="n">
        <f aca="false">173970-SUM(Infectious!E8,Deaths!E8)</f>
        <v>173970</v>
      </c>
      <c r="F8" s="0" t="n">
        <f aca="false">157920-SUM(Infectious!F8,Deaths!F8)</f>
        <v>157919</v>
      </c>
      <c r="G8" s="0" t="n">
        <f aca="false">232077-SUM(Infectious!G8,Deaths!G8)</f>
        <v>232077</v>
      </c>
      <c r="H8" s="0" t="n">
        <f aca="false">356380-SUM(Infectious!H8,Deaths!H8)</f>
        <v>356379</v>
      </c>
      <c r="I8" s="0" t="n">
        <f aca="false">422151-SUM(Infectious!I8,Deaths!I8)</f>
        <v>422151</v>
      </c>
      <c r="J8" s="0" t="n">
        <f aca="false">233223-SUM(Infectious!J8,Deaths!J8)</f>
        <v>233223</v>
      </c>
      <c r="K8" s="0" t="n">
        <f aca="false">208680-SUM(Infectious!K8,Deaths!K8)</f>
        <v>208680</v>
      </c>
      <c r="L8" s="0" t="n">
        <f aca="false">618365-SUM(Infectious!L8,Deaths!L8)</f>
        <v>618362</v>
      </c>
      <c r="M8" s="0" t="n">
        <f aca="false">702972-SUM(Infectious!M8,Deaths!M8)</f>
        <v>702972</v>
      </c>
      <c r="N8" s="0" t="n">
        <f aca="false">781417-SUM(Infectious!N8,Deaths!N8)</f>
        <v>781412</v>
      </c>
      <c r="O8" s="0" t="n">
        <f aca="false">495955-SUM(Infectious!O8,Deaths!O8)</f>
        <v>495954</v>
      </c>
      <c r="P8" s="0" t="n">
        <f aca="false">69326-SUM(Infectious!P8,Deaths!P8)</f>
        <v>69326</v>
      </c>
      <c r="Q8" s="0" t="n">
        <f aca="false">457275-SUM(Infectious!Q8,Deaths!Q8)</f>
        <v>457275</v>
      </c>
      <c r="R8" s="0" t="n">
        <f aca="false">671252-SUM(Infectious!R8,Deaths!R8)</f>
        <v>671239</v>
      </c>
      <c r="S8" s="0" t="n">
        <f aca="false">539227-SUM(Infectious!S8,Deaths!S8)</f>
        <v>539226</v>
      </c>
      <c r="T8" s="0" t="n">
        <f aca="false">205329-SUM(Infectious!T8,Deaths!T8)</f>
        <v>205329</v>
      </c>
      <c r="U8" s="0" t="n">
        <f aca="false">162148-SUM(Infectious!U8,Deaths!U8)</f>
        <v>162146</v>
      </c>
      <c r="V8" s="0" t="n">
        <f aca="false">470393-SUM(Infectious!V8,Deaths!V8)</f>
        <v>470389</v>
      </c>
      <c r="W8" s="0" t="n">
        <f aca="false">478786-SUM(Infectious!W8,Deaths!W8)</f>
        <v>478782</v>
      </c>
      <c r="X8" s="0" t="n">
        <f aca="false">1161370-SUM(Infectious!X8,Deaths!X8)</f>
        <v>1161367</v>
      </c>
    </row>
    <row r="9" customFormat="false" ht="13.8" hidden="false" customHeight="false" outlineLevel="0" collapsed="false">
      <c r="A9" s="3" t="n">
        <v>44350</v>
      </c>
      <c r="B9" s="8" t="n">
        <f aca="false">8926959 -SUM(Infectious!B9,Deaths!B9)</f>
        <v>8926933</v>
      </c>
      <c r="C9" s="9" t="n">
        <f aca="false">139485-SUM(Infectious!C9,Deaths!C9)</f>
        <v>139485</v>
      </c>
      <c r="D9" s="0" t="n">
        <f aca="false">189258--SUM(Infectious!D9,Deaths!D9)</f>
        <v>189258</v>
      </c>
      <c r="E9" s="0" t="n">
        <f aca="false">173970-SUM(Infectious!E9,Deaths!E9)</f>
        <v>173970</v>
      </c>
      <c r="F9" s="0" t="n">
        <f aca="false">157920-SUM(Infectious!F9,Deaths!F9)</f>
        <v>157920</v>
      </c>
      <c r="G9" s="0" t="n">
        <f aca="false">232077-SUM(Infectious!G9,Deaths!G9)</f>
        <v>232077</v>
      </c>
      <c r="H9" s="0" t="n">
        <f aca="false">356380-SUM(Infectious!H9,Deaths!H9)</f>
        <v>356379</v>
      </c>
      <c r="I9" s="0" t="n">
        <f aca="false">422151-SUM(Infectious!I9,Deaths!I9)</f>
        <v>422150</v>
      </c>
      <c r="J9" s="0" t="n">
        <f aca="false">233223-SUM(Infectious!J9,Deaths!J9)</f>
        <v>233223</v>
      </c>
      <c r="K9" s="0" t="n">
        <f aca="false">208680-SUM(Infectious!K9,Deaths!K9)</f>
        <v>208678</v>
      </c>
      <c r="L9" s="0" t="n">
        <f aca="false">618365-SUM(Infectious!L9,Deaths!L9)</f>
        <v>618363</v>
      </c>
      <c r="M9" s="0" t="n">
        <f aca="false">702972-SUM(Infectious!M9,Deaths!M9)</f>
        <v>702972</v>
      </c>
      <c r="N9" s="0" t="n">
        <f aca="false">781417-SUM(Infectious!N9,Deaths!N9)</f>
        <v>781414</v>
      </c>
      <c r="O9" s="0" t="n">
        <f aca="false">495955-SUM(Infectious!O9,Deaths!O9)</f>
        <v>495954</v>
      </c>
      <c r="P9" s="0" t="n">
        <f aca="false">69326-SUM(Infectious!P9,Deaths!P9)</f>
        <v>69326</v>
      </c>
      <c r="Q9" s="0" t="n">
        <f aca="false">457275-SUM(Infectious!Q9,Deaths!Q9)</f>
        <v>457275</v>
      </c>
      <c r="R9" s="0" t="n">
        <f aca="false">671252-SUM(Infectious!R9,Deaths!R9)</f>
        <v>671248</v>
      </c>
      <c r="S9" s="0" t="n">
        <f aca="false">539227-SUM(Infectious!S9,Deaths!S9)</f>
        <v>539227</v>
      </c>
      <c r="T9" s="0" t="n">
        <f aca="false">205329-SUM(Infectious!T9,Deaths!T9)</f>
        <v>205328</v>
      </c>
      <c r="U9" s="0" t="n">
        <f aca="false">162148-SUM(Infectious!U9,Deaths!U9)</f>
        <v>162148</v>
      </c>
      <c r="V9" s="0" t="n">
        <f aca="false">470393-SUM(Infectious!V9,Deaths!V9)</f>
        <v>470392</v>
      </c>
      <c r="W9" s="0" t="n">
        <f aca="false">478786-SUM(Infectious!W9,Deaths!W9)</f>
        <v>478781</v>
      </c>
      <c r="X9" s="0" t="n">
        <f aca="false">1161370-SUM(Infectious!X9,Deaths!X9)</f>
        <v>1161365</v>
      </c>
    </row>
    <row r="10" customFormat="false" ht="13.8" hidden="false" customHeight="false" outlineLevel="0" collapsed="false">
      <c r="A10" s="3" t="n">
        <v>44351</v>
      </c>
      <c r="B10" s="8" t="n">
        <f aca="false">8926959 -SUM(Infectious!B10,Deaths!B10)</f>
        <v>8926912</v>
      </c>
      <c r="C10" s="9" t="n">
        <f aca="false">139485-SUM(Infectious!C10,Deaths!C10)</f>
        <v>139485</v>
      </c>
      <c r="D10" s="0" t="n">
        <f aca="false">189258--SUM(Infectious!D10,Deaths!D10)</f>
        <v>189258</v>
      </c>
      <c r="E10" s="0" t="n">
        <f aca="false">173970-SUM(Infectious!E10,Deaths!E10)</f>
        <v>173970</v>
      </c>
      <c r="F10" s="0" t="n">
        <f aca="false">157920-SUM(Infectious!F10,Deaths!F10)</f>
        <v>157920</v>
      </c>
      <c r="G10" s="0" t="n">
        <f aca="false">232077-SUM(Infectious!G10,Deaths!G10)</f>
        <v>232077</v>
      </c>
      <c r="H10" s="0" t="n">
        <f aca="false">356380-SUM(Infectious!H10,Deaths!H10)</f>
        <v>356380</v>
      </c>
      <c r="I10" s="0" t="n">
        <f aca="false">422151-SUM(Infectious!I10,Deaths!I10)</f>
        <v>422150</v>
      </c>
      <c r="J10" s="0" t="n">
        <f aca="false">233223-SUM(Infectious!J10,Deaths!J10)</f>
        <v>233222</v>
      </c>
      <c r="K10" s="0" t="n">
        <f aca="false">208680-SUM(Infectious!K10,Deaths!K10)</f>
        <v>208680</v>
      </c>
      <c r="L10" s="0" t="n">
        <f aca="false">618365-SUM(Infectious!L10,Deaths!L10)</f>
        <v>618356</v>
      </c>
      <c r="M10" s="0" t="n">
        <f aca="false">702972-SUM(Infectious!M10,Deaths!M10)</f>
        <v>702970</v>
      </c>
      <c r="N10" s="0" t="n">
        <f aca="false">781417-SUM(Infectious!N10,Deaths!N10)</f>
        <v>781415</v>
      </c>
      <c r="O10" s="0" t="n">
        <f aca="false">495955-SUM(Infectious!O10,Deaths!O10)</f>
        <v>495951</v>
      </c>
      <c r="P10" s="0" t="n">
        <f aca="false">69326-SUM(Infectious!P10,Deaths!P10)</f>
        <v>69326</v>
      </c>
      <c r="Q10" s="0" t="n">
        <f aca="false">457275-SUM(Infectious!Q10,Deaths!Q10)</f>
        <v>457275</v>
      </c>
      <c r="R10" s="0" t="n">
        <f aca="false">671252-SUM(Infectious!R10,Deaths!R10)</f>
        <v>671245</v>
      </c>
      <c r="S10" s="0" t="n">
        <f aca="false">539227-SUM(Infectious!S10,Deaths!S10)</f>
        <v>539227</v>
      </c>
      <c r="T10" s="0" t="n">
        <f aca="false">205329-SUM(Infectious!T10,Deaths!T10)</f>
        <v>205329</v>
      </c>
      <c r="U10" s="0" t="n">
        <f aca="false">162148-SUM(Infectious!U10,Deaths!U10)</f>
        <v>162148</v>
      </c>
      <c r="V10" s="0" t="n">
        <f aca="false">470393-SUM(Infectious!V10,Deaths!V10)</f>
        <v>470385</v>
      </c>
      <c r="W10" s="0" t="n">
        <f aca="false">478786-SUM(Infectious!W10,Deaths!W10)</f>
        <v>478784</v>
      </c>
      <c r="X10" s="0" t="n">
        <f aca="false">1161370-SUM(Infectious!X10,Deaths!X10)</f>
        <v>1161359</v>
      </c>
    </row>
    <row r="11" customFormat="false" ht="13.8" hidden="false" customHeight="false" outlineLevel="0" collapsed="false">
      <c r="A11" s="3" t="n">
        <v>44352</v>
      </c>
      <c r="B11" s="8" t="n">
        <f aca="false">8926959 -SUM(Infectious!B11,Deaths!B11)</f>
        <v>8926917</v>
      </c>
      <c r="C11" s="9" t="n">
        <f aca="false">139485-SUM(Infectious!C11,Deaths!C11)</f>
        <v>139481</v>
      </c>
      <c r="D11" s="0" t="n">
        <f aca="false">189258--SUM(Infectious!D11,Deaths!D11)</f>
        <v>189258</v>
      </c>
      <c r="E11" s="0" t="n">
        <f aca="false">173970-SUM(Infectious!E11,Deaths!E11)</f>
        <v>173970</v>
      </c>
      <c r="F11" s="0" t="n">
        <f aca="false">157920-SUM(Infectious!F11,Deaths!F11)</f>
        <v>157920</v>
      </c>
      <c r="G11" s="0" t="n">
        <f aca="false">232077-SUM(Infectious!G11,Deaths!G11)</f>
        <v>232076</v>
      </c>
      <c r="H11" s="0" t="n">
        <f aca="false">356380-SUM(Infectious!H11,Deaths!H11)</f>
        <v>356380</v>
      </c>
      <c r="I11" s="0" t="n">
        <f aca="false">422151-SUM(Infectious!I11,Deaths!I11)</f>
        <v>422148</v>
      </c>
      <c r="J11" s="0" t="n">
        <f aca="false">233223-SUM(Infectious!J11,Deaths!J11)</f>
        <v>233223</v>
      </c>
      <c r="K11" s="0" t="n">
        <f aca="false">208680-SUM(Infectious!K11,Deaths!K11)</f>
        <v>208679</v>
      </c>
      <c r="L11" s="0" t="n">
        <f aca="false">618365-SUM(Infectious!L11,Deaths!L11)</f>
        <v>618360</v>
      </c>
      <c r="M11" s="0" t="n">
        <f aca="false">702972-SUM(Infectious!M11,Deaths!M11)</f>
        <v>702971</v>
      </c>
      <c r="N11" s="0" t="n">
        <f aca="false">781417-SUM(Infectious!N11,Deaths!N11)</f>
        <v>781413</v>
      </c>
      <c r="O11" s="0" t="n">
        <f aca="false">495955-SUM(Infectious!O11,Deaths!O11)</f>
        <v>495951</v>
      </c>
      <c r="P11" s="0" t="n">
        <f aca="false">69326-SUM(Infectious!P11,Deaths!P11)</f>
        <v>69326</v>
      </c>
      <c r="Q11" s="0" t="n">
        <f aca="false">457275-SUM(Infectious!Q11,Deaths!Q11)</f>
        <v>457272</v>
      </c>
      <c r="R11" s="0" t="n">
        <f aca="false">671252-SUM(Infectious!R11,Deaths!R11)</f>
        <v>671251</v>
      </c>
      <c r="S11" s="0" t="n">
        <f aca="false">539227-SUM(Infectious!S11,Deaths!S11)</f>
        <v>539224</v>
      </c>
      <c r="T11" s="0" t="n">
        <f aca="false">205329-SUM(Infectious!T11,Deaths!T11)</f>
        <v>205329</v>
      </c>
      <c r="U11" s="0" t="n">
        <f aca="false">162148-SUM(Infectious!U11,Deaths!U11)</f>
        <v>162147</v>
      </c>
      <c r="V11" s="0" t="n">
        <f aca="false">470393-SUM(Infectious!V11,Deaths!V11)</f>
        <v>470391</v>
      </c>
      <c r="W11" s="0" t="n">
        <f aca="false">478786-SUM(Infectious!W11,Deaths!W11)</f>
        <v>478784</v>
      </c>
      <c r="X11" s="0" t="n">
        <f aca="false">1161370-SUM(Infectious!X11,Deaths!X11)</f>
        <v>1161363</v>
      </c>
    </row>
    <row r="12" customFormat="false" ht="13.8" hidden="false" customHeight="false" outlineLevel="0" collapsed="false">
      <c r="A12" s="3" t="n">
        <v>44353</v>
      </c>
      <c r="B12" s="8" t="n">
        <f aca="false">8926959 -SUM(Infectious!B12,Deaths!B12)</f>
        <v>8926913</v>
      </c>
      <c r="C12" s="9" t="n">
        <f aca="false">139485-SUM(Infectious!C12,Deaths!C12)</f>
        <v>139483</v>
      </c>
      <c r="D12" s="0" t="n">
        <f aca="false">189258--SUM(Infectious!D12,Deaths!D12)</f>
        <v>189258</v>
      </c>
      <c r="E12" s="0" t="n">
        <f aca="false">173970-SUM(Infectious!E12,Deaths!E12)</f>
        <v>173970</v>
      </c>
      <c r="F12" s="0" t="n">
        <f aca="false">157920-SUM(Infectious!F12,Deaths!F12)</f>
        <v>157920</v>
      </c>
      <c r="G12" s="0" t="n">
        <f aca="false">232077-SUM(Infectious!G12,Deaths!G12)</f>
        <v>232076</v>
      </c>
      <c r="H12" s="0" t="n">
        <f aca="false">356380-SUM(Infectious!H12,Deaths!H12)</f>
        <v>356380</v>
      </c>
      <c r="I12" s="0" t="n">
        <f aca="false">422151-SUM(Infectious!I12,Deaths!I12)</f>
        <v>422149</v>
      </c>
      <c r="J12" s="0" t="n">
        <f aca="false">233223-SUM(Infectious!J12,Deaths!J12)</f>
        <v>233223</v>
      </c>
      <c r="K12" s="0" t="n">
        <f aca="false">208680-SUM(Infectious!K12,Deaths!K12)</f>
        <v>208680</v>
      </c>
      <c r="L12" s="0" t="n">
        <f aca="false">618365-SUM(Infectious!L12,Deaths!L12)</f>
        <v>618362</v>
      </c>
      <c r="M12" s="0" t="n">
        <f aca="false">702972-SUM(Infectious!M12,Deaths!M12)</f>
        <v>702969</v>
      </c>
      <c r="N12" s="0" t="n">
        <f aca="false">781417-SUM(Infectious!N12,Deaths!N12)</f>
        <v>781412</v>
      </c>
      <c r="O12" s="0" t="n">
        <f aca="false">495955-SUM(Infectious!O12,Deaths!O12)</f>
        <v>495942</v>
      </c>
      <c r="P12" s="0" t="n">
        <f aca="false">69326-SUM(Infectious!P12,Deaths!P12)</f>
        <v>69326</v>
      </c>
      <c r="Q12" s="0" t="n">
        <f aca="false">457275-SUM(Infectious!Q12,Deaths!Q12)</f>
        <v>457275</v>
      </c>
      <c r="R12" s="0" t="n">
        <f aca="false">671252-SUM(Infectious!R12,Deaths!R12)</f>
        <v>671248</v>
      </c>
      <c r="S12" s="0" t="n">
        <f aca="false">539227-SUM(Infectious!S12,Deaths!S12)</f>
        <v>539225</v>
      </c>
      <c r="T12" s="0" t="n">
        <f aca="false">205329-SUM(Infectious!T12,Deaths!T12)</f>
        <v>205329</v>
      </c>
      <c r="U12" s="0" t="n">
        <f aca="false">162148-SUM(Infectious!U12,Deaths!U12)</f>
        <v>162146</v>
      </c>
      <c r="V12" s="0" t="n">
        <f aca="false">470393-SUM(Infectious!V12,Deaths!V12)</f>
        <v>470391</v>
      </c>
      <c r="W12" s="0" t="n">
        <f aca="false">478786-SUM(Infectious!W12,Deaths!W12)</f>
        <v>478785</v>
      </c>
      <c r="X12" s="0" t="n">
        <f aca="false">1161370-SUM(Infectious!X12,Deaths!X12)</f>
        <v>1161364</v>
      </c>
    </row>
    <row r="13" customFormat="false" ht="13.8" hidden="false" customHeight="false" outlineLevel="0" collapsed="false">
      <c r="A13" s="3" t="n">
        <v>44354</v>
      </c>
      <c r="B13" s="8" t="n">
        <f aca="false">8926959 -SUM(Infectious!B13,Deaths!B13)</f>
        <v>8926931</v>
      </c>
      <c r="C13" s="9" t="n">
        <f aca="false">139485-SUM(Infectious!C13,Deaths!C13)</f>
        <v>139485</v>
      </c>
      <c r="D13" s="0" t="n">
        <f aca="false">189258--SUM(Infectious!D13,Deaths!D13)</f>
        <v>189259</v>
      </c>
      <c r="E13" s="0" t="n">
        <f aca="false">173970-SUM(Infectious!E13,Deaths!E13)</f>
        <v>173970</v>
      </c>
      <c r="F13" s="0" t="n">
        <f aca="false">157920-SUM(Infectious!F13,Deaths!F13)</f>
        <v>157919</v>
      </c>
      <c r="G13" s="0" t="n">
        <f aca="false">232077-SUM(Infectious!G13,Deaths!G13)</f>
        <v>232077</v>
      </c>
      <c r="H13" s="0" t="n">
        <f aca="false">356380-SUM(Infectious!H13,Deaths!H13)</f>
        <v>356379</v>
      </c>
      <c r="I13" s="0" t="n">
        <f aca="false">422151-SUM(Infectious!I13,Deaths!I13)</f>
        <v>422148</v>
      </c>
      <c r="J13" s="0" t="n">
        <f aca="false">233223-SUM(Infectious!J13,Deaths!J13)</f>
        <v>233223</v>
      </c>
      <c r="K13" s="0" t="n">
        <f aca="false">208680-SUM(Infectious!K13,Deaths!K13)</f>
        <v>208680</v>
      </c>
      <c r="L13" s="0" t="n">
        <f aca="false">618365-SUM(Infectious!L13,Deaths!L13)</f>
        <v>618361</v>
      </c>
      <c r="M13" s="0" t="n">
        <f aca="false">702972-SUM(Infectious!M13,Deaths!M13)</f>
        <v>702971</v>
      </c>
      <c r="N13" s="0" t="n">
        <f aca="false">781417-SUM(Infectious!N13,Deaths!N13)</f>
        <v>781413</v>
      </c>
      <c r="O13" s="0" t="n">
        <f aca="false">495955-SUM(Infectious!O13,Deaths!O13)</f>
        <v>495953</v>
      </c>
      <c r="P13" s="0" t="n">
        <f aca="false">69326-SUM(Infectious!P13,Deaths!P13)</f>
        <v>69326</v>
      </c>
      <c r="Q13" s="0" t="n">
        <f aca="false">457275-SUM(Infectious!Q13,Deaths!Q13)</f>
        <v>457275</v>
      </c>
      <c r="R13" s="0" t="n">
        <f aca="false">671252-SUM(Infectious!R13,Deaths!R13)</f>
        <v>671249</v>
      </c>
      <c r="S13" s="0" t="n">
        <f aca="false">539227-SUM(Infectious!S13,Deaths!S13)</f>
        <v>539225</v>
      </c>
      <c r="T13" s="0" t="n">
        <f aca="false">205329-SUM(Infectious!T13,Deaths!T13)</f>
        <v>205329</v>
      </c>
      <c r="U13" s="0" t="n">
        <f aca="false">162148-SUM(Infectious!U13,Deaths!U13)</f>
        <v>162146</v>
      </c>
      <c r="V13" s="0" t="n">
        <f aca="false">470393-SUM(Infectious!V13,Deaths!V13)</f>
        <v>470391</v>
      </c>
      <c r="W13" s="0" t="n">
        <f aca="false">478786-SUM(Infectious!W13,Deaths!W13)</f>
        <v>478785</v>
      </c>
      <c r="X13" s="0" t="n">
        <f aca="false">1161370-SUM(Infectious!X13,Deaths!X13)</f>
        <v>1161369</v>
      </c>
    </row>
    <row r="14" customFormat="false" ht="13.8" hidden="false" customHeight="false" outlineLevel="0" collapsed="false">
      <c r="A14" s="3" t="n">
        <v>44355</v>
      </c>
      <c r="B14" s="8" t="n">
        <f aca="false">8926959 -SUM(Infectious!B14,Deaths!B14)</f>
        <v>8926894</v>
      </c>
      <c r="C14" s="9" t="n">
        <f aca="false">139485-SUM(Infectious!C14,Deaths!C14)</f>
        <v>139481</v>
      </c>
      <c r="D14" s="0" t="n">
        <f aca="false">189258--SUM(Infectious!D14,Deaths!D14)</f>
        <v>189258</v>
      </c>
      <c r="E14" s="0" t="n">
        <f aca="false">173970-SUM(Infectious!E14,Deaths!E14)</f>
        <v>173970</v>
      </c>
      <c r="F14" s="0" t="n">
        <f aca="false">157920-SUM(Infectious!F14,Deaths!F14)</f>
        <v>157920</v>
      </c>
      <c r="G14" s="0" t="n">
        <f aca="false">232077-SUM(Infectious!G14,Deaths!G14)</f>
        <v>232077</v>
      </c>
      <c r="H14" s="0" t="n">
        <f aca="false">356380-SUM(Infectious!H14,Deaths!H14)</f>
        <v>356379</v>
      </c>
      <c r="I14" s="0" t="n">
        <f aca="false">422151-SUM(Infectious!I14,Deaths!I14)</f>
        <v>422149</v>
      </c>
      <c r="J14" s="0" t="n">
        <f aca="false">233223-SUM(Infectious!J14,Deaths!J14)</f>
        <v>233221</v>
      </c>
      <c r="K14" s="0" t="n">
        <f aca="false">208680-SUM(Infectious!K14,Deaths!K14)</f>
        <v>208679</v>
      </c>
      <c r="L14" s="0" t="n">
        <f aca="false">618365-SUM(Infectious!L14,Deaths!L14)</f>
        <v>618361</v>
      </c>
      <c r="M14" s="0" t="n">
        <f aca="false">702972-SUM(Infectious!M14,Deaths!M14)</f>
        <v>702969</v>
      </c>
      <c r="N14" s="0" t="n">
        <f aca="false">781417-SUM(Infectious!N14,Deaths!N14)</f>
        <v>781411</v>
      </c>
      <c r="O14" s="0" t="n">
        <f aca="false">495955-SUM(Infectious!O14,Deaths!O14)</f>
        <v>495954</v>
      </c>
      <c r="P14" s="0" t="n">
        <f aca="false">69326-SUM(Infectious!P14,Deaths!P14)</f>
        <v>69326</v>
      </c>
      <c r="Q14" s="0" t="n">
        <f aca="false">457275-SUM(Infectious!Q14,Deaths!Q14)</f>
        <v>457262</v>
      </c>
      <c r="R14" s="0" t="n">
        <f aca="false">671252-SUM(Infectious!R14,Deaths!R14)</f>
        <v>671245</v>
      </c>
      <c r="S14" s="0" t="n">
        <f aca="false">539227-SUM(Infectious!S14,Deaths!S14)</f>
        <v>539213</v>
      </c>
      <c r="T14" s="0" t="n">
        <f aca="false">205329-SUM(Infectious!T14,Deaths!T14)</f>
        <v>205329</v>
      </c>
      <c r="U14" s="0" t="n">
        <f aca="false">162148-SUM(Infectious!U14,Deaths!U14)</f>
        <v>162148</v>
      </c>
      <c r="V14" s="0" t="n">
        <f aca="false">470393-SUM(Infectious!V14,Deaths!V14)</f>
        <v>470391</v>
      </c>
      <c r="W14" s="0" t="n">
        <f aca="false">478786-SUM(Infectious!W14,Deaths!W14)</f>
        <v>478784</v>
      </c>
      <c r="X14" s="0" t="n">
        <f aca="false">1161370-SUM(Infectious!X14,Deaths!X14)</f>
        <v>1161367</v>
      </c>
    </row>
    <row r="15" customFormat="false" ht="13.8" hidden="false" customHeight="false" outlineLevel="0" collapsed="false">
      <c r="A15" s="3" t="n">
        <v>44356</v>
      </c>
      <c r="B15" s="8" t="n">
        <f aca="false">8926959 -SUM(Infectious!B15,Deaths!B15)</f>
        <v>8926912</v>
      </c>
      <c r="C15" s="9" t="n">
        <f aca="false">139485-SUM(Infectious!C15,Deaths!C15)</f>
        <v>139485</v>
      </c>
      <c r="D15" s="0" t="n">
        <f aca="false">189258--SUM(Infectious!D15,Deaths!D15)</f>
        <v>189258</v>
      </c>
      <c r="E15" s="0" t="n">
        <f aca="false">173970-SUM(Infectious!E15,Deaths!E15)</f>
        <v>173970</v>
      </c>
      <c r="F15" s="0" t="n">
        <f aca="false">157920-SUM(Infectious!F15,Deaths!F15)</f>
        <v>157920</v>
      </c>
      <c r="G15" s="0" t="n">
        <f aca="false">232077-SUM(Infectious!G15,Deaths!G15)</f>
        <v>232077</v>
      </c>
      <c r="H15" s="0" t="n">
        <f aca="false">356380-SUM(Infectious!H15,Deaths!H15)</f>
        <v>356380</v>
      </c>
      <c r="I15" s="0" t="n">
        <f aca="false">422151-SUM(Infectious!I15,Deaths!I15)</f>
        <v>422145</v>
      </c>
      <c r="J15" s="0" t="n">
        <f aca="false">233223-SUM(Infectious!J15,Deaths!J15)</f>
        <v>233223</v>
      </c>
      <c r="K15" s="0" t="n">
        <f aca="false">208680-SUM(Infectious!K15,Deaths!K15)</f>
        <v>208680</v>
      </c>
      <c r="L15" s="0" t="n">
        <f aca="false">618365-SUM(Infectious!L15,Deaths!L15)</f>
        <v>618361</v>
      </c>
      <c r="M15" s="0" t="n">
        <f aca="false">702972-SUM(Infectious!M15,Deaths!M15)</f>
        <v>702961</v>
      </c>
      <c r="N15" s="0" t="n">
        <f aca="false">781417-SUM(Infectious!N15,Deaths!N15)</f>
        <v>781412</v>
      </c>
      <c r="O15" s="0" t="n">
        <f aca="false">495955-SUM(Infectious!O15,Deaths!O15)</f>
        <v>495955</v>
      </c>
      <c r="P15" s="0" t="n">
        <f aca="false">69326-SUM(Infectious!P15,Deaths!P15)</f>
        <v>69326</v>
      </c>
      <c r="Q15" s="0" t="n">
        <f aca="false">457275-SUM(Infectious!Q15,Deaths!Q15)</f>
        <v>457275</v>
      </c>
      <c r="R15" s="0" t="n">
        <f aca="false">671252-SUM(Infectious!R15,Deaths!R15)</f>
        <v>671247</v>
      </c>
      <c r="S15" s="0" t="n">
        <f aca="false">539227-SUM(Infectious!S15,Deaths!S15)</f>
        <v>539222</v>
      </c>
      <c r="T15" s="0" t="n">
        <f aca="false">205329-SUM(Infectious!T15,Deaths!T15)</f>
        <v>205329</v>
      </c>
      <c r="U15" s="0" t="n">
        <f aca="false">162148-SUM(Infectious!U15,Deaths!U15)</f>
        <v>162148</v>
      </c>
      <c r="V15" s="0" t="n">
        <f aca="false">470393-SUM(Infectious!V15,Deaths!V15)</f>
        <v>470386</v>
      </c>
      <c r="W15" s="0" t="n">
        <f aca="false">478786-SUM(Infectious!W15,Deaths!W15)</f>
        <v>478784</v>
      </c>
      <c r="X15" s="0" t="n">
        <f aca="false">1161370-SUM(Infectious!X15,Deaths!X15)</f>
        <v>1161368</v>
      </c>
    </row>
    <row r="16" customFormat="false" ht="13.8" hidden="false" customHeight="false" outlineLevel="0" collapsed="false">
      <c r="A16" s="3" t="n">
        <v>44357</v>
      </c>
      <c r="B16" s="8" t="n">
        <f aca="false">8926959 -SUM(Infectious!B16,Deaths!B16)</f>
        <v>8926843</v>
      </c>
      <c r="C16" s="9" t="n">
        <f aca="false">139485-SUM(Infectious!C16,Deaths!C16)</f>
        <v>139485</v>
      </c>
      <c r="D16" s="0" t="n">
        <f aca="false">189258--SUM(Infectious!D16,Deaths!D16)</f>
        <v>189259</v>
      </c>
      <c r="E16" s="0" t="n">
        <f aca="false">173970-SUM(Infectious!E16,Deaths!E16)</f>
        <v>173970</v>
      </c>
      <c r="F16" s="0" t="n">
        <f aca="false">157920-SUM(Infectious!F16,Deaths!F16)</f>
        <v>157887</v>
      </c>
      <c r="G16" s="0" t="n">
        <f aca="false">232077-SUM(Infectious!G16,Deaths!G16)</f>
        <v>232077</v>
      </c>
      <c r="H16" s="0" t="n">
        <f aca="false">356380-SUM(Infectious!H16,Deaths!H16)</f>
        <v>356380</v>
      </c>
      <c r="I16" s="0" t="n">
        <f aca="false">422151-SUM(Infectious!I16,Deaths!I16)</f>
        <v>422136</v>
      </c>
      <c r="J16" s="0" t="n">
        <f aca="false">233223-SUM(Infectious!J16,Deaths!J16)</f>
        <v>233223</v>
      </c>
      <c r="K16" s="0" t="n">
        <f aca="false">208680-SUM(Infectious!K16,Deaths!K16)</f>
        <v>208673</v>
      </c>
      <c r="L16" s="0" t="n">
        <f aca="false">618365-SUM(Infectious!L16,Deaths!L16)</f>
        <v>618349</v>
      </c>
      <c r="M16" s="0" t="n">
        <f aca="false">702972-SUM(Infectious!M16,Deaths!M16)</f>
        <v>702971</v>
      </c>
      <c r="N16" s="0" t="n">
        <f aca="false">781417-SUM(Infectious!N16,Deaths!N16)</f>
        <v>781404</v>
      </c>
      <c r="O16" s="0" t="n">
        <f aca="false">495955-SUM(Infectious!O16,Deaths!O16)</f>
        <v>495948</v>
      </c>
      <c r="P16" s="0" t="n">
        <f aca="false">69326-SUM(Infectious!P16,Deaths!P16)</f>
        <v>69326</v>
      </c>
      <c r="Q16" s="0" t="n">
        <f aca="false">457275-SUM(Infectious!Q16,Deaths!Q16)</f>
        <v>457275</v>
      </c>
      <c r="R16" s="0" t="n">
        <f aca="false">671252-SUM(Infectious!R16,Deaths!R16)</f>
        <v>671249</v>
      </c>
      <c r="S16" s="0" t="n">
        <f aca="false">539227-SUM(Infectious!S16,Deaths!S16)</f>
        <v>539221</v>
      </c>
      <c r="T16" s="0" t="n">
        <f aca="false">205329-SUM(Infectious!T16,Deaths!T16)</f>
        <v>205329</v>
      </c>
      <c r="U16" s="0" t="n">
        <f aca="false">162148-SUM(Infectious!U16,Deaths!U16)</f>
        <v>162148</v>
      </c>
      <c r="V16" s="0" t="n">
        <f aca="false">470393-SUM(Infectious!V16,Deaths!V16)</f>
        <v>470390</v>
      </c>
      <c r="W16" s="0" t="n">
        <f aca="false">478786-SUM(Infectious!W16,Deaths!W16)</f>
        <v>478785</v>
      </c>
      <c r="X16" s="0" t="n">
        <f aca="false">1161370-SUM(Infectious!X16,Deaths!X16)</f>
        <v>1161360</v>
      </c>
    </row>
    <row r="17" customFormat="false" ht="13.8" hidden="false" customHeight="false" outlineLevel="0" collapsed="false">
      <c r="A17" s="3" t="n">
        <v>44358</v>
      </c>
      <c r="B17" s="8" t="n">
        <f aca="false">8926959 -SUM(Infectious!B17,Deaths!B17)</f>
        <v>8926858</v>
      </c>
      <c r="C17" s="9" t="n">
        <f aca="false">139485-SUM(Infectious!C17,Deaths!C17)</f>
        <v>139485</v>
      </c>
      <c r="D17" s="0" t="n">
        <f aca="false">189258--SUM(Infectious!D17,Deaths!D17)</f>
        <v>189258</v>
      </c>
      <c r="E17" s="0" t="n">
        <f aca="false">173970-SUM(Infectious!E17,Deaths!E17)</f>
        <v>173970</v>
      </c>
      <c r="F17" s="0" t="n">
        <f aca="false">157920-SUM(Infectious!F17,Deaths!F17)</f>
        <v>157915</v>
      </c>
      <c r="G17" s="0" t="n">
        <f aca="false">232077-SUM(Infectious!G17,Deaths!G17)</f>
        <v>232077</v>
      </c>
      <c r="H17" s="0" t="n">
        <f aca="false">356380-SUM(Infectious!H17,Deaths!H17)</f>
        <v>356379</v>
      </c>
      <c r="I17" s="0" t="n">
        <f aca="false">422151-SUM(Infectious!I17,Deaths!I17)</f>
        <v>422144</v>
      </c>
      <c r="J17" s="0" t="n">
        <f aca="false">233223-SUM(Infectious!J17,Deaths!J17)</f>
        <v>233221</v>
      </c>
      <c r="K17" s="0" t="n">
        <f aca="false">208680-SUM(Infectious!K17,Deaths!K17)</f>
        <v>208680</v>
      </c>
      <c r="L17" s="0" t="n">
        <f aca="false">618365-SUM(Infectious!L17,Deaths!L17)</f>
        <v>618362</v>
      </c>
      <c r="M17" s="0" t="n">
        <f aca="false">702972-SUM(Infectious!M17,Deaths!M17)</f>
        <v>702967</v>
      </c>
      <c r="N17" s="0" t="n">
        <f aca="false">781417-SUM(Infectious!N17,Deaths!N17)</f>
        <v>781401</v>
      </c>
      <c r="O17" s="0" t="n">
        <f aca="false">495955-SUM(Infectious!O17,Deaths!O17)</f>
        <v>495950</v>
      </c>
      <c r="P17" s="0" t="n">
        <f aca="false">69326-SUM(Infectious!P17,Deaths!P17)</f>
        <v>69326</v>
      </c>
      <c r="Q17" s="0" t="n">
        <f aca="false">457275-SUM(Infectious!Q17,Deaths!Q17)</f>
        <v>457274</v>
      </c>
      <c r="R17" s="0" t="n">
        <f aca="false">671252-SUM(Infectious!R17,Deaths!R17)</f>
        <v>671244</v>
      </c>
      <c r="S17" s="0" t="n">
        <f aca="false">539227-SUM(Infectious!S17,Deaths!S17)</f>
        <v>539191</v>
      </c>
      <c r="T17" s="0" t="n">
        <f aca="false">205329-SUM(Infectious!T17,Deaths!T17)</f>
        <v>205329</v>
      </c>
      <c r="U17" s="0" t="n">
        <f aca="false">162148-SUM(Infectious!U17,Deaths!U17)</f>
        <v>162148</v>
      </c>
      <c r="V17" s="0" t="n">
        <f aca="false">470393-SUM(Infectious!V17,Deaths!V17)</f>
        <v>470392</v>
      </c>
      <c r="W17" s="0" t="n">
        <f aca="false">478786-SUM(Infectious!W17,Deaths!W17)</f>
        <v>478779</v>
      </c>
      <c r="X17" s="0" t="n">
        <f aca="false">1161370-SUM(Infectious!X17,Deaths!X17)</f>
        <v>1161366</v>
      </c>
    </row>
    <row r="18" customFormat="false" ht="13.8" hidden="false" customHeight="false" outlineLevel="0" collapsed="false">
      <c r="A18" s="3" t="n">
        <v>44359</v>
      </c>
      <c r="B18" s="8" t="n">
        <f aca="false">8926959 -SUM(Infectious!B18,Deaths!B18)</f>
        <v>8926792</v>
      </c>
      <c r="C18" s="9" t="n">
        <f aca="false">139485-SUM(Infectious!C18,Deaths!C18)</f>
        <v>139482</v>
      </c>
      <c r="D18" s="0" t="n">
        <f aca="false">189258--SUM(Infectious!D18,Deaths!D18)</f>
        <v>189259</v>
      </c>
      <c r="E18" s="0" t="n">
        <f aca="false">173970-SUM(Infectious!E18,Deaths!E18)</f>
        <v>173968</v>
      </c>
      <c r="F18" s="0" t="n">
        <f aca="false">157920-SUM(Infectious!F18,Deaths!F18)</f>
        <v>157910</v>
      </c>
      <c r="G18" s="0" t="n">
        <f aca="false">232077-SUM(Infectious!G18,Deaths!G18)</f>
        <v>232072</v>
      </c>
      <c r="H18" s="0" t="n">
        <f aca="false">356380-SUM(Infectious!H18,Deaths!H18)</f>
        <v>356377</v>
      </c>
      <c r="I18" s="0" t="n">
        <f aca="false">422151-SUM(Infectious!I18,Deaths!I18)</f>
        <v>422124</v>
      </c>
      <c r="J18" s="0" t="n">
        <f aca="false">233223-SUM(Infectious!J18,Deaths!J18)</f>
        <v>233216</v>
      </c>
      <c r="K18" s="0" t="n">
        <f aca="false">208680-SUM(Infectious!K18,Deaths!K18)</f>
        <v>208677</v>
      </c>
      <c r="L18" s="0" t="n">
        <f aca="false">618365-SUM(Infectious!L18,Deaths!L18)</f>
        <v>618358</v>
      </c>
      <c r="M18" s="0" t="n">
        <f aca="false">702972-SUM(Infectious!M18,Deaths!M18)</f>
        <v>702957</v>
      </c>
      <c r="N18" s="0" t="n">
        <f aca="false">781417-SUM(Infectious!N18,Deaths!N18)</f>
        <v>781384</v>
      </c>
      <c r="O18" s="0" t="n">
        <f aca="false">495955-SUM(Infectious!O18,Deaths!O18)</f>
        <v>495953</v>
      </c>
      <c r="P18" s="0" t="n">
        <f aca="false">69326-SUM(Infectious!P18,Deaths!P18)</f>
        <v>69324</v>
      </c>
      <c r="Q18" s="0" t="n">
        <f aca="false">457275-SUM(Infectious!Q18,Deaths!Q18)</f>
        <v>457275</v>
      </c>
      <c r="R18" s="0" t="n">
        <f aca="false">671252-SUM(Infectious!R18,Deaths!R18)</f>
        <v>671239</v>
      </c>
      <c r="S18" s="0" t="n">
        <f aca="false">539227-SUM(Infectious!S18,Deaths!S18)</f>
        <v>539222</v>
      </c>
      <c r="T18" s="0" t="n">
        <f aca="false">205329-SUM(Infectious!T18,Deaths!T18)</f>
        <v>205326</v>
      </c>
      <c r="U18" s="0" t="n">
        <f aca="false">162148-SUM(Infectious!U18,Deaths!U18)</f>
        <v>162142</v>
      </c>
      <c r="V18" s="0" t="n">
        <f aca="false">470393-SUM(Infectious!V18,Deaths!V18)</f>
        <v>470386</v>
      </c>
      <c r="W18" s="0" t="n">
        <f aca="false">478786-SUM(Infectious!W18,Deaths!W18)</f>
        <v>478781</v>
      </c>
      <c r="X18" s="0" t="n">
        <f aca="false">1161370-SUM(Infectious!X18,Deaths!X18)</f>
        <v>1161362</v>
      </c>
    </row>
    <row r="19" customFormat="false" ht="13.8" hidden="false" customHeight="false" outlineLevel="0" collapsed="false">
      <c r="A19" s="3" t="n">
        <v>44360</v>
      </c>
      <c r="B19" s="8" t="n">
        <f aca="false">8926959 -SUM(Infectious!B19,Deaths!B19)</f>
        <v>8926852</v>
      </c>
      <c r="C19" s="9" t="n">
        <f aca="false">139485-SUM(Infectious!C19,Deaths!C19)</f>
        <v>139475</v>
      </c>
      <c r="D19" s="0" t="n">
        <f aca="false">189258--SUM(Infectious!D19,Deaths!D19)</f>
        <v>189262</v>
      </c>
      <c r="E19" s="0" t="n">
        <f aca="false">173970-SUM(Infectious!E19,Deaths!E19)</f>
        <v>173968</v>
      </c>
      <c r="F19" s="0" t="n">
        <f aca="false">157920-SUM(Infectious!F19,Deaths!F19)</f>
        <v>157920</v>
      </c>
      <c r="G19" s="0" t="n">
        <f aca="false">232077-SUM(Infectious!G19,Deaths!G19)</f>
        <v>232075</v>
      </c>
      <c r="H19" s="0" t="n">
        <f aca="false">356380-SUM(Infectious!H19,Deaths!H19)</f>
        <v>356380</v>
      </c>
      <c r="I19" s="0" t="n">
        <f aca="false">422151-SUM(Infectious!I19,Deaths!I19)</f>
        <v>422138</v>
      </c>
      <c r="J19" s="0" t="n">
        <f aca="false">233223-SUM(Infectious!J19,Deaths!J19)</f>
        <v>233218</v>
      </c>
      <c r="K19" s="0" t="n">
        <f aca="false">208680-SUM(Infectious!K19,Deaths!K19)</f>
        <v>208679</v>
      </c>
      <c r="L19" s="0" t="n">
        <f aca="false">618365-SUM(Infectious!L19,Deaths!L19)</f>
        <v>618365</v>
      </c>
      <c r="M19" s="0" t="n">
        <f aca="false">702972-SUM(Infectious!M19,Deaths!M19)</f>
        <v>702970</v>
      </c>
      <c r="N19" s="0" t="n">
        <f aca="false">781417-SUM(Infectious!N19,Deaths!N19)</f>
        <v>781398</v>
      </c>
      <c r="O19" s="0" t="n">
        <f aca="false">495955-SUM(Infectious!O19,Deaths!O19)</f>
        <v>495943</v>
      </c>
      <c r="P19" s="0" t="n">
        <f aca="false">69326-SUM(Infectious!P19,Deaths!P19)</f>
        <v>69326</v>
      </c>
      <c r="Q19" s="0" t="n">
        <f aca="false">457275-SUM(Infectious!Q19,Deaths!Q19)</f>
        <v>457274</v>
      </c>
      <c r="R19" s="0" t="n">
        <f aca="false">671252-SUM(Infectious!R19,Deaths!R19)</f>
        <v>671245</v>
      </c>
      <c r="S19" s="0" t="n">
        <f aca="false">539227-SUM(Infectious!S19,Deaths!S19)</f>
        <v>539223</v>
      </c>
      <c r="T19" s="0" t="n">
        <f aca="false">205329-SUM(Infectious!T19,Deaths!T19)</f>
        <v>205329</v>
      </c>
      <c r="U19" s="0" t="n">
        <f aca="false">162148-SUM(Infectious!U19,Deaths!U19)</f>
        <v>162142</v>
      </c>
      <c r="V19" s="0" t="n">
        <f aca="false">470393-SUM(Infectious!V19,Deaths!V19)</f>
        <v>470385</v>
      </c>
      <c r="W19" s="0" t="n">
        <f aca="false">478786-SUM(Infectious!W19,Deaths!W19)</f>
        <v>478781</v>
      </c>
      <c r="X19" s="0" t="n">
        <f aca="false">1161370-SUM(Infectious!X19,Deaths!X19)</f>
        <v>1161364</v>
      </c>
    </row>
    <row r="20" customFormat="false" ht="13.8" hidden="false" customHeight="false" outlineLevel="0" collapsed="false">
      <c r="A20" s="3" t="n">
        <v>44361</v>
      </c>
      <c r="B20" s="8" t="n">
        <f aca="false">8926959 -SUM(Infectious!B20,Deaths!B20)</f>
        <v>8926845</v>
      </c>
      <c r="C20" s="9" t="n">
        <f aca="false">139485-SUM(Infectious!C20,Deaths!C20)</f>
        <v>139483</v>
      </c>
      <c r="D20" s="0" t="n">
        <f aca="false">189258--SUM(Infectious!D20,Deaths!D20)</f>
        <v>189261</v>
      </c>
      <c r="E20" s="0" t="n">
        <f aca="false">173970-SUM(Infectious!E20,Deaths!E20)</f>
        <v>173970</v>
      </c>
      <c r="F20" s="0" t="n">
        <f aca="false">157920-SUM(Infectious!F20,Deaths!F20)</f>
        <v>157919</v>
      </c>
      <c r="G20" s="0" t="n">
        <f aca="false">232077-SUM(Infectious!G20,Deaths!G20)</f>
        <v>232076</v>
      </c>
      <c r="H20" s="0" t="n">
        <f aca="false">356380-SUM(Infectious!H20,Deaths!H20)</f>
        <v>356380</v>
      </c>
      <c r="I20" s="0" t="n">
        <f aca="false">422151-SUM(Infectious!I20,Deaths!I20)</f>
        <v>422150</v>
      </c>
      <c r="J20" s="0" t="n">
        <f aca="false">233223-SUM(Infectious!J20,Deaths!J20)</f>
        <v>233221</v>
      </c>
      <c r="K20" s="0" t="n">
        <f aca="false">208680-SUM(Infectious!K20,Deaths!K20)</f>
        <v>208680</v>
      </c>
      <c r="L20" s="0" t="n">
        <f aca="false">618365-SUM(Infectious!L20,Deaths!L20)</f>
        <v>618343</v>
      </c>
      <c r="M20" s="0" t="n">
        <f aca="false">702972-SUM(Infectious!M20,Deaths!M20)</f>
        <v>702968</v>
      </c>
      <c r="N20" s="0" t="n">
        <f aca="false">781417-SUM(Infectious!N20,Deaths!N20)</f>
        <v>781394</v>
      </c>
      <c r="O20" s="0" t="n">
        <f aca="false">495955-SUM(Infectious!O20,Deaths!O20)</f>
        <v>495953</v>
      </c>
      <c r="P20" s="0" t="n">
        <f aca="false">69326-SUM(Infectious!P20,Deaths!P20)</f>
        <v>69326</v>
      </c>
      <c r="Q20" s="0" t="n">
        <f aca="false">457275-SUM(Infectious!Q20,Deaths!Q20)</f>
        <v>457269</v>
      </c>
      <c r="R20" s="0" t="n">
        <f aca="false">671252-SUM(Infectious!R20,Deaths!R20)</f>
        <v>671248</v>
      </c>
      <c r="S20" s="0" t="n">
        <f aca="false">539227-SUM(Infectious!S20,Deaths!S20)</f>
        <v>539206</v>
      </c>
      <c r="T20" s="0" t="n">
        <f aca="false">205329-SUM(Infectious!T20,Deaths!T20)</f>
        <v>205326</v>
      </c>
      <c r="U20" s="0" t="n">
        <f aca="false">162148-SUM(Infectious!U20,Deaths!U20)</f>
        <v>162148</v>
      </c>
      <c r="V20" s="0" t="n">
        <f aca="false">470393-SUM(Infectious!V20,Deaths!V20)</f>
        <v>470389</v>
      </c>
      <c r="W20" s="0" t="n">
        <f aca="false">478786-SUM(Infectious!W20,Deaths!W20)</f>
        <v>478779</v>
      </c>
      <c r="X20" s="0" t="n">
        <f aca="false">1161370-SUM(Infectious!X20,Deaths!X20)</f>
        <v>1161362</v>
      </c>
    </row>
    <row r="21" customFormat="false" ht="13.8" hidden="false" customHeight="false" outlineLevel="0" collapsed="false">
      <c r="A21" s="3" t="n">
        <v>44362</v>
      </c>
      <c r="B21" s="8" t="n">
        <f aca="false">8926959 -SUM(Infectious!B21,Deaths!B21)</f>
        <v>8926857</v>
      </c>
      <c r="C21" s="9" t="n">
        <f aca="false">139485-SUM(Infectious!C21,Deaths!C21)</f>
        <v>139482</v>
      </c>
      <c r="D21" s="0" t="n">
        <f aca="false">189258--SUM(Infectious!D21,Deaths!D21)</f>
        <v>189262</v>
      </c>
      <c r="E21" s="0" t="n">
        <f aca="false">173970-SUM(Infectious!E21,Deaths!E21)</f>
        <v>173969</v>
      </c>
      <c r="F21" s="0" t="n">
        <f aca="false">157920-SUM(Infectious!F21,Deaths!F21)</f>
        <v>157920</v>
      </c>
      <c r="G21" s="0" t="n">
        <f aca="false">232077-SUM(Infectious!G21,Deaths!G21)</f>
        <v>232076</v>
      </c>
      <c r="H21" s="0" t="n">
        <f aca="false">356380-SUM(Infectious!H21,Deaths!H21)</f>
        <v>356377</v>
      </c>
      <c r="I21" s="0" t="n">
        <f aca="false">422151-SUM(Infectious!I21,Deaths!I21)</f>
        <v>422151</v>
      </c>
      <c r="J21" s="0" t="n">
        <f aca="false">233223-SUM(Infectious!J21,Deaths!J21)</f>
        <v>233223</v>
      </c>
      <c r="K21" s="0" t="n">
        <f aca="false">208680-SUM(Infectious!K21,Deaths!K21)</f>
        <v>208677</v>
      </c>
      <c r="L21" s="0" t="n">
        <f aca="false">618365-SUM(Infectious!L21,Deaths!L21)</f>
        <v>618354</v>
      </c>
      <c r="M21" s="0" t="n">
        <f aca="false">702972-SUM(Infectious!M21,Deaths!M21)</f>
        <v>702958</v>
      </c>
      <c r="N21" s="0" t="n">
        <f aca="false">781417-SUM(Infectious!N21,Deaths!N21)</f>
        <v>781407</v>
      </c>
      <c r="O21" s="0" t="n">
        <f aca="false">495955-SUM(Infectious!O21,Deaths!O21)</f>
        <v>495952</v>
      </c>
      <c r="P21" s="0" t="n">
        <f aca="false">69326-SUM(Infectious!P21,Deaths!P21)</f>
        <v>69326</v>
      </c>
      <c r="Q21" s="0" t="n">
        <f aca="false">457275-SUM(Infectious!Q21,Deaths!Q21)</f>
        <v>457273</v>
      </c>
      <c r="R21" s="0" t="n">
        <f aca="false">671252-SUM(Infectious!R21,Deaths!R21)</f>
        <v>671252</v>
      </c>
      <c r="S21" s="0" t="n">
        <f aca="false">539227-SUM(Infectious!S21,Deaths!S21)</f>
        <v>539200</v>
      </c>
      <c r="T21" s="0" t="n">
        <f aca="false">205329-SUM(Infectious!T21,Deaths!T21)</f>
        <v>205326</v>
      </c>
      <c r="U21" s="0" t="n">
        <f aca="false">162148-SUM(Infectious!U21,Deaths!U21)</f>
        <v>162148</v>
      </c>
      <c r="V21" s="0" t="n">
        <f aca="false">470393-SUM(Infectious!V21,Deaths!V21)</f>
        <v>470385</v>
      </c>
      <c r="W21" s="0" t="n">
        <f aca="false">478786-SUM(Infectious!W21,Deaths!W21)</f>
        <v>478781</v>
      </c>
      <c r="X21" s="0" t="n">
        <f aca="false">1161370-SUM(Infectious!X21,Deaths!X21)</f>
        <v>1161366</v>
      </c>
    </row>
    <row r="22" customFormat="false" ht="13.8" hidden="false" customHeight="false" outlineLevel="0" collapsed="false">
      <c r="A22" s="3" t="n">
        <v>44363</v>
      </c>
      <c r="B22" s="8" t="n">
        <f aca="false">8926959 -SUM(Infectious!B22,Deaths!B22)</f>
        <v>8926778</v>
      </c>
      <c r="C22" s="9" t="n">
        <f aca="false">139485-SUM(Infectious!C22,Deaths!C22)</f>
        <v>139471</v>
      </c>
      <c r="D22" s="0" t="n">
        <f aca="false">189258--SUM(Infectious!D22,Deaths!D22)</f>
        <v>189258</v>
      </c>
      <c r="E22" s="0" t="n">
        <f aca="false">173970-SUM(Infectious!E22,Deaths!E22)</f>
        <v>173968</v>
      </c>
      <c r="F22" s="0" t="n">
        <f aca="false">157920-SUM(Infectious!F22,Deaths!F22)</f>
        <v>157915</v>
      </c>
      <c r="G22" s="0" t="n">
        <f aca="false">232077-SUM(Infectious!G22,Deaths!G22)</f>
        <v>232073</v>
      </c>
      <c r="H22" s="0" t="n">
        <f aca="false">356380-SUM(Infectious!H22,Deaths!H22)</f>
        <v>356376</v>
      </c>
      <c r="I22" s="0" t="n">
        <f aca="false">422151-SUM(Infectious!I22,Deaths!I22)</f>
        <v>422148</v>
      </c>
      <c r="J22" s="0" t="n">
        <f aca="false">233223-SUM(Infectious!J22,Deaths!J22)</f>
        <v>233222</v>
      </c>
      <c r="K22" s="0" t="n">
        <f aca="false">208680-SUM(Infectious!K22,Deaths!K22)</f>
        <v>208680</v>
      </c>
      <c r="L22" s="0" t="n">
        <f aca="false">618365-SUM(Infectious!L22,Deaths!L22)</f>
        <v>618353</v>
      </c>
      <c r="M22" s="0" t="n">
        <f aca="false">702972-SUM(Infectious!M22,Deaths!M22)</f>
        <v>702965</v>
      </c>
      <c r="N22" s="0" t="n">
        <f aca="false">781417-SUM(Infectious!N22,Deaths!N22)</f>
        <v>781325</v>
      </c>
      <c r="O22" s="0" t="n">
        <f aca="false">495955-SUM(Infectious!O22,Deaths!O22)</f>
        <v>495952</v>
      </c>
      <c r="P22" s="0" t="n">
        <f aca="false">69326-SUM(Infectious!P22,Deaths!P22)</f>
        <v>69326</v>
      </c>
      <c r="Q22" s="0" t="n">
        <f aca="false">457275-SUM(Infectious!Q22,Deaths!Q22)</f>
        <v>457274</v>
      </c>
      <c r="R22" s="0" t="n">
        <f aca="false">671252-SUM(Infectious!R22,Deaths!R22)</f>
        <v>671249</v>
      </c>
      <c r="S22" s="0" t="n">
        <f aca="false">539227-SUM(Infectious!S22,Deaths!S22)</f>
        <v>539209</v>
      </c>
      <c r="T22" s="0" t="n">
        <f aca="false">205329-SUM(Infectious!T22,Deaths!T22)</f>
        <v>205328</v>
      </c>
      <c r="U22" s="0" t="n">
        <f aca="false">162148-SUM(Infectious!U22,Deaths!U22)</f>
        <v>162148</v>
      </c>
      <c r="V22" s="0" t="n">
        <f aca="false">470393-SUM(Infectious!V22,Deaths!V22)</f>
        <v>470391</v>
      </c>
      <c r="W22" s="0" t="n">
        <f aca="false">478786-SUM(Infectious!W22,Deaths!W22)</f>
        <v>478781</v>
      </c>
      <c r="X22" s="0" t="n">
        <f aca="false">1161370-SUM(Infectious!X22,Deaths!X22)</f>
        <v>1161366</v>
      </c>
    </row>
    <row r="23" customFormat="false" ht="13.8" hidden="false" customHeight="false" outlineLevel="0" collapsed="false">
      <c r="A23" s="3" t="n">
        <v>44364</v>
      </c>
      <c r="B23" s="8" t="n">
        <f aca="false">8926959 -SUM(Infectious!B23,Deaths!B23)</f>
        <v>8926813</v>
      </c>
      <c r="C23" s="9" t="n">
        <f aca="false">139485-SUM(Infectious!C23,Deaths!C23)</f>
        <v>139477</v>
      </c>
      <c r="D23" s="0" t="n">
        <f aca="false">189258--SUM(Infectious!D23,Deaths!D23)</f>
        <v>189260</v>
      </c>
      <c r="E23" s="0" t="n">
        <f aca="false">173970-SUM(Infectious!E23,Deaths!E23)</f>
        <v>173969</v>
      </c>
      <c r="F23" s="0" t="n">
        <f aca="false">157920-SUM(Infectious!F23,Deaths!F23)</f>
        <v>157919</v>
      </c>
      <c r="G23" s="0" t="n">
        <f aca="false">232077-SUM(Infectious!G23,Deaths!G23)</f>
        <v>232077</v>
      </c>
      <c r="H23" s="0" t="n">
        <f aca="false">356380-SUM(Infectious!H23,Deaths!H23)</f>
        <v>356378</v>
      </c>
      <c r="I23" s="0" t="n">
        <f aca="false">422151-SUM(Infectious!I23,Deaths!I23)</f>
        <v>422146</v>
      </c>
      <c r="J23" s="0" t="n">
        <f aca="false">233223-SUM(Infectious!J23,Deaths!J23)</f>
        <v>233218</v>
      </c>
      <c r="K23" s="0" t="n">
        <f aca="false">208680-SUM(Infectious!K23,Deaths!K23)</f>
        <v>208678</v>
      </c>
      <c r="L23" s="0" t="n">
        <f aca="false">618365-SUM(Infectious!L23,Deaths!L23)</f>
        <v>618354</v>
      </c>
      <c r="M23" s="0" t="n">
        <f aca="false">702972-SUM(Infectious!M23,Deaths!M23)</f>
        <v>702962</v>
      </c>
      <c r="N23" s="0" t="n">
        <f aca="false">781417-SUM(Infectious!N23,Deaths!N23)</f>
        <v>781370</v>
      </c>
      <c r="O23" s="0" t="n">
        <f aca="false">495955-SUM(Infectious!O23,Deaths!O23)</f>
        <v>495951</v>
      </c>
      <c r="P23" s="0" t="n">
        <f aca="false">69326-SUM(Infectious!P23,Deaths!P23)</f>
        <v>69326</v>
      </c>
      <c r="Q23" s="0" t="n">
        <f aca="false">457275-SUM(Infectious!Q23,Deaths!Q23)</f>
        <v>457275</v>
      </c>
      <c r="R23" s="0" t="n">
        <f aca="false">671252-SUM(Infectious!R23,Deaths!R23)</f>
        <v>671248</v>
      </c>
      <c r="S23" s="0" t="n">
        <f aca="false">539227-SUM(Infectious!S23,Deaths!S23)</f>
        <v>539198</v>
      </c>
      <c r="T23" s="0" t="n">
        <f aca="false">205329-SUM(Infectious!T23,Deaths!T23)</f>
        <v>205324</v>
      </c>
      <c r="U23" s="0" t="n">
        <f aca="false">162148-SUM(Infectious!U23,Deaths!U23)</f>
        <v>162148</v>
      </c>
      <c r="V23" s="0" t="n">
        <f aca="false">470393-SUM(Infectious!V23,Deaths!V23)</f>
        <v>470391</v>
      </c>
      <c r="W23" s="0" t="n">
        <f aca="false">478786-SUM(Infectious!W23,Deaths!W23)</f>
        <v>478784</v>
      </c>
      <c r="X23" s="0" t="n">
        <f aca="false">1161370-SUM(Infectious!X23,Deaths!X23)</f>
        <v>1161364</v>
      </c>
    </row>
    <row r="24" customFormat="false" ht="13.8" hidden="false" customHeight="false" outlineLevel="0" collapsed="false">
      <c r="A24" s="3" t="n">
        <v>44365</v>
      </c>
      <c r="B24" s="8" t="n">
        <f aca="false">8926959 -SUM(Infectious!B24,Deaths!B24)</f>
        <v>8926787</v>
      </c>
      <c r="C24" s="9" t="n">
        <f aca="false">139485-SUM(Infectious!C24,Deaths!C24)</f>
        <v>139468</v>
      </c>
      <c r="D24" s="0" t="n">
        <f aca="false">189258--SUM(Infectious!D24,Deaths!D24)</f>
        <v>189258</v>
      </c>
      <c r="E24" s="0" t="n">
        <f aca="false">173970-SUM(Infectious!E24,Deaths!E24)</f>
        <v>173968</v>
      </c>
      <c r="F24" s="0" t="n">
        <f aca="false">157920-SUM(Infectious!F24,Deaths!F24)</f>
        <v>157899</v>
      </c>
      <c r="G24" s="0" t="n">
        <f aca="false">232077-SUM(Infectious!G24,Deaths!G24)</f>
        <v>232076</v>
      </c>
      <c r="H24" s="0" t="n">
        <f aca="false">356380-SUM(Infectious!H24,Deaths!H24)</f>
        <v>356380</v>
      </c>
      <c r="I24" s="0" t="n">
        <f aca="false">422151-SUM(Infectious!I24,Deaths!I24)</f>
        <v>422132</v>
      </c>
      <c r="J24" s="0" t="n">
        <f aca="false">233223-SUM(Infectious!J24,Deaths!J24)</f>
        <v>233222</v>
      </c>
      <c r="K24" s="0" t="n">
        <f aca="false">208680-SUM(Infectious!K24,Deaths!K24)</f>
        <v>208678</v>
      </c>
      <c r="L24" s="0" t="n">
        <f aca="false">618365-SUM(Infectious!L24,Deaths!L24)</f>
        <v>618358</v>
      </c>
      <c r="M24" s="0" t="n">
        <f aca="false">702972-SUM(Infectious!M24,Deaths!M24)</f>
        <v>702960</v>
      </c>
      <c r="N24" s="0" t="n">
        <f aca="false">781417-SUM(Infectious!N24,Deaths!N24)</f>
        <v>781376</v>
      </c>
      <c r="O24" s="0" t="n">
        <f aca="false">495955-SUM(Infectious!O24,Deaths!O24)</f>
        <v>495954</v>
      </c>
      <c r="P24" s="0" t="n">
        <f aca="false">69326-SUM(Infectious!P24,Deaths!P24)</f>
        <v>69326</v>
      </c>
      <c r="Q24" s="0" t="n">
        <f aca="false">457275-SUM(Infectious!Q24,Deaths!Q24)</f>
        <v>457264</v>
      </c>
      <c r="R24" s="0" t="n">
        <f aca="false">671252-SUM(Infectious!R24,Deaths!R24)</f>
        <v>671249</v>
      </c>
      <c r="S24" s="0" t="n">
        <f aca="false">539227-SUM(Infectious!S24,Deaths!S24)</f>
        <v>539213</v>
      </c>
      <c r="T24" s="0" t="n">
        <f aca="false">205329-SUM(Infectious!T24,Deaths!T24)</f>
        <v>205327</v>
      </c>
      <c r="U24" s="0" t="n">
        <f aca="false">162148-SUM(Infectious!U24,Deaths!U24)</f>
        <v>162146</v>
      </c>
      <c r="V24" s="0" t="n">
        <f aca="false">470393-SUM(Infectious!V24,Deaths!V24)</f>
        <v>470387</v>
      </c>
      <c r="W24" s="0" t="n">
        <f aca="false">478786-SUM(Infectious!W24,Deaths!W24)</f>
        <v>478782</v>
      </c>
      <c r="X24" s="0" t="n">
        <f aca="false">1161370-SUM(Infectious!X24,Deaths!X24)</f>
        <v>1161364</v>
      </c>
    </row>
    <row r="25" customFormat="false" ht="13.8" hidden="false" customHeight="false" outlineLevel="0" collapsed="false">
      <c r="A25" s="3" t="n">
        <v>44366</v>
      </c>
      <c r="B25" s="8" t="n">
        <f aca="false">8926959 -SUM(Infectious!B25,Deaths!B25)</f>
        <v>8926805</v>
      </c>
      <c r="C25" s="9" t="n">
        <f aca="false">139485-SUM(Infectious!C25,Deaths!C25)</f>
        <v>139484</v>
      </c>
      <c r="D25" s="0" t="n">
        <f aca="false">189258--SUM(Infectious!D25,Deaths!D25)</f>
        <v>189259</v>
      </c>
      <c r="E25" s="0" t="n">
        <f aca="false">173970-SUM(Infectious!E25,Deaths!E25)</f>
        <v>173966</v>
      </c>
      <c r="F25" s="0" t="n">
        <f aca="false">157920-SUM(Infectious!F25,Deaths!F25)</f>
        <v>157917</v>
      </c>
      <c r="G25" s="0" t="n">
        <f aca="false">232077-SUM(Infectious!G25,Deaths!G25)</f>
        <v>232075</v>
      </c>
      <c r="H25" s="0" t="n">
        <f aca="false">356380-SUM(Infectious!H25,Deaths!H25)</f>
        <v>356379</v>
      </c>
      <c r="I25" s="0" t="n">
        <f aca="false">422151-SUM(Infectious!I25,Deaths!I25)</f>
        <v>422135</v>
      </c>
      <c r="J25" s="0" t="n">
        <f aca="false">233223-SUM(Infectious!J25,Deaths!J25)</f>
        <v>233221</v>
      </c>
      <c r="K25" s="0" t="n">
        <f aca="false">208680-SUM(Infectious!K25,Deaths!K25)</f>
        <v>208679</v>
      </c>
      <c r="L25" s="0" t="n">
        <f aca="false">618365-SUM(Infectious!L25,Deaths!L25)</f>
        <v>618356</v>
      </c>
      <c r="M25" s="0" t="n">
        <f aca="false">702972-SUM(Infectious!M25,Deaths!M25)</f>
        <v>702964</v>
      </c>
      <c r="N25" s="0" t="n">
        <f aca="false">781417-SUM(Infectious!N25,Deaths!N25)</f>
        <v>781396</v>
      </c>
      <c r="O25" s="0" t="n">
        <f aca="false">495955-SUM(Infectious!O25,Deaths!O25)</f>
        <v>495951</v>
      </c>
      <c r="P25" s="0" t="n">
        <f aca="false">69326-SUM(Infectious!P25,Deaths!P25)</f>
        <v>69326</v>
      </c>
      <c r="Q25" s="0" t="n">
        <f aca="false">457275-SUM(Infectious!Q25,Deaths!Q25)</f>
        <v>457275</v>
      </c>
      <c r="R25" s="0" t="n">
        <f aca="false">671252-SUM(Infectious!R25,Deaths!R25)</f>
        <v>671246</v>
      </c>
      <c r="S25" s="0" t="n">
        <f aca="false">539227-SUM(Infectious!S25,Deaths!S25)</f>
        <v>539179</v>
      </c>
      <c r="T25" s="0" t="n">
        <f aca="false">205329-SUM(Infectious!T25,Deaths!T25)</f>
        <v>205328</v>
      </c>
      <c r="U25" s="0" t="n">
        <f aca="false">162148-SUM(Infectious!U25,Deaths!U25)</f>
        <v>162142</v>
      </c>
      <c r="V25" s="0" t="n">
        <f aca="false">470393-SUM(Infectious!V25,Deaths!V25)</f>
        <v>470390</v>
      </c>
      <c r="W25" s="0" t="n">
        <f aca="false">478786-SUM(Infectious!W25,Deaths!W25)</f>
        <v>478783</v>
      </c>
      <c r="X25" s="0" t="n">
        <f aca="false">1161370-SUM(Infectious!X25,Deaths!X25)</f>
        <v>1161356</v>
      </c>
    </row>
    <row r="26" customFormat="false" ht="13.8" hidden="false" customHeight="false" outlineLevel="0" collapsed="false">
      <c r="A26" s="3" t="n">
        <v>44367</v>
      </c>
      <c r="B26" s="8" t="n">
        <f aca="false">8926959 -SUM(Infectious!B26,Deaths!B26)</f>
        <v>8926782</v>
      </c>
      <c r="C26" s="9" t="n">
        <f aca="false">139485-SUM(Infectious!C26,Deaths!C26)</f>
        <v>139479</v>
      </c>
      <c r="D26" s="0" t="n">
        <f aca="false">189258--SUM(Infectious!D26,Deaths!D26)</f>
        <v>189262</v>
      </c>
      <c r="E26" s="0" t="n">
        <f aca="false">173970-SUM(Infectious!E26,Deaths!E26)</f>
        <v>173969</v>
      </c>
      <c r="F26" s="0" t="n">
        <f aca="false">157920-SUM(Infectious!F26,Deaths!F26)</f>
        <v>157916</v>
      </c>
      <c r="G26" s="0" t="n">
        <f aca="false">232077-SUM(Infectious!G26,Deaths!G26)</f>
        <v>232077</v>
      </c>
      <c r="H26" s="0" t="n">
        <f aca="false">356380-SUM(Infectious!H26,Deaths!H26)</f>
        <v>356380</v>
      </c>
      <c r="I26" s="0" t="n">
        <f aca="false">422151-SUM(Infectious!I26,Deaths!I26)</f>
        <v>422140</v>
      </c>
      <c r="J26" s="0" t="n">
        <f aca="false">233223-SUM(Infectious!J26,Deaths!J26)</f>
        <v>233223</v>
      </c>
      <c r="K26" s="0" t="n">
        <f aca="false">208680-SUM(Infectious!K26,Deaths!K26)</f>
        <v>208676</v>
      </c>
      <c r="L26" s="0" t="n">
        <f aca="false">618365-SUM(Infectious!L26,Deaths!L26)</f>
        <v>618363</v>
      </c>
      <c r="M26" s="0" t="n">
        <f aca="false">702972-SUM(Infectious!M26,Deaths!M26)</f>
        <v>702950</v>
      </c>
      <c r="N26" s="0" t="n">
        <f aca="false">781417-SUM(Infectious!N26,Deaths!N26)</f>
        <v>781398</v>
      </c>
      <c r="O26" s="0" t="n">
        <f aca="false">495955-SUM(Infectious!O26,Deaths!O26)</f>
        <v>495944</v>
      </c>
      <c r="P26" s="0" t="n">
        <f aca="false">69326-SUM(Infectious!P26,Deaths!P26)</f>
        <v>69324</v>
      </c>
      <c r="Q26" s="0" t="n">
        <f aca="false">457275-SUM(Infectious!Q26,Deaths!Q26)</f>
        <v>457265</v>
      </c>
      <c r="R26" s="0" t="n">
        <f aca="false">671252-SUM(Infectious!R26,Deaths!R26)</f>
        <v>671248</v>
      </c>
      <c r="S26" s="0" t="n">
        <f aca="false">539227-SUM(Infectious!S26,Deaths!S26)</f>
        <v>539219</v>
      </c>
      <c r="T26" s="0" t="n">
        <f aca="false">205329-SUM(Infectious!T26,Deaths!T26)</f>
        <v>205329</v>
      </c>
      <c r="U26" s="0" t="n">
        <f aca="false">162148-SUM(Infectious!U26,Deaths!U26)</f>
        <v>162146</v>
      </c>
      <c r="V26" s="0" t="n">
        <f aca="false">470393-SUM(Infectious!V26,Deaths!V26)</f>
        <v>470387</v>
      </c>
      <c r="W26" s="0" t="n">
        <f aca="false">478786-SUM(Infectious!W26,Deaths!W26)</f>
        <v>478730</v>
      </c>
      <c r="X26" s="0" t="n">
        <f aca="false">1161370-SUM(Infectious!X26,Deaths!X26)</f>
        <v>1161365</v>
      </c>
    </row>
    <row r="27" customFormat="false" ht="13.8" hidden="false" customHeight="false" outlineLevel="0" collapsed="false">
      <c r="A27" s="3" t="n">
        <v>44368</v>
      </c>
      <c r="B27" s="8" t="n">
        <f aca="false">8926959 -SUM(Infectious!B27,Deaths!B27)</f>
        <v>8926583</v>
      </c>
      <c r="C27" s="9" t="n">
        <f aca="false">139485-SUM(Infectious!C27,Deaths!C27)</f>
        <v>139483</v>
      </c>
      <c r="D27" s="0" t="n">
        <f aca="false">189258--SUM(Infectious!D27,Deaths!D27)</f>
        <v>189259</v>
      </c>
      <c r="E27" s="0" t="n">
        <f aca="false">173970-SUM(Infectious!E27,Deaths!E27)</f>
        <v>173968</v>
      </c>
      <c r="F27" s="0" t="n">
        <f aca="false">157920-SUM(Infectious!F27,Deaths!F27)</f>
        <v>157916</v>
      </c>
      <c r="G27" s="0" t="n">
        <f aca="false">232077-SUM(Infectious!G27,Deaths!G27)</f>
        <v>232077</v>
      </c>
      <c r="H27" s="0" t="n">
        <f aca="false">356380-SUM(Infectious!H27,Deaths!H27)</f>
        <v>356377</v>
      </c>
      <c r="I27" s="0" t="n">
        <f aca="false">422151-SUM(Infectious!I27,Deaths!I27)</f>
        <v>422068</v>
      </c>
      <c r="J27" s="0" t="n">
        <f aca="false">233223-SUM(Infectious!J27,Deaths!J27)</f>
        <v>233219</v>
      </c>
      <c r="K27" s="0" t="n">
        <f aca="false">208680-SUM(Infectious!K27,Deaths!K27)</f>
        <v>208674</v>
      </c>
      <c r="L27" s="0" t="n">
        <f aca="false">618365-SUM(Infectious!L27,Deaths!L27)</f>
        <v>618358</v>
      </c>
      <c r="M27" s="0" t="n">
        <f aca="false">702972-SUM(Infectious!M27,Deaths!M27)</f>
        <v>702945</v>
      </c>
      <c r="N27" s="0" t="n">
        <f aca="false">781417-SUM(Infectious!N27,Deaths!N27)</f>
        <v>781381</v>
      </c>
      <c r="O27" s="0" t="n">
        <f aca="false">495955-SUM(Infectious!O27,Deaths!O27)</f>
        <v>495953</v>
      </c>
      <c r="P27" s="0" t="n">
        <f aca="false">69326-SUM(Infectious!P27,Deaths!P27)</f>
        <v>69325</v>
      </c>
      <c r="Q27" s="0" t="n">
        <f aca="false">457275-SUM(Infectious!Q27,Deaths!Q27)</f>
        <v>457115</v>
      </c>
      <c r="R27" s="0" t="n">
        <f aca="false">671252-SUM(Infectious!R27,Deaths!R27)</f>
        <v>671250</v>
      </c>
      <c r="S27" s="0" t="n">
        <f aca="false">539227-SUM(Infectious!S27,Deaths!S27)</f>
        <v>539204</v>
      </c>
      <c r="T27" s="0" t="n">
        <f aca="false">205329-SUM(Infectious!T27,Deaths!T27)</f>
        <v>205328</v>
      </c>
      <c r="U27" s="0" t="n">
        <f aca="false">162148-SUM(Infectious!U27,Deaths!U27)</f>
        <v>162148</v>
      </c>
      <c r="V27" s="0" t="n">
        <f aca="false">470393-SUM(Infectious!V27,Deaths!V27)</f>
        <v>470393</v>
      </c>
      <c r="W27" s="0" t="n">
        <f aca="false">478786-SUM(Infectious!W27,Deaths!W27)</f>
        <v>478779</v>
      </c>
      <c r="X27" s="0" t="n">
        <f aca="false">1161370-SUM(Infectious!X27,Deaths!X27)</f>
        <v>1161365</v>
      </c>
    </row>
    <row r="28" customFormat="false" ht="13.8" hidden="false" customHeight="false" outlineLevel="0" collapsed="false">
      <c r="A28" s="3" t="n">
        <v>44369</v>
      </c>
      <c r="B28" s="8" t="n">
        <f aca="false">8926959 -SUM(Infectious!B28,Deaths!B28)</f>
        <v>8926819</v>
      </c>
      <c r="C28" s="9" t="n">
        <f aca="false">139485-SUM(Infectious!C28,Deaths!C28)</f>
        <v>139469</v>
      </c>
      <c r="D28" s="0" t="n">
        <f aca="false">189258--SUM(Infectious!D28,Deaths!D28)</f>
        <v>189259</v>
      </c>
      <c r="E28" s="0" t="n">
        <f aca="false">173970-SUM(Infectious!E28,Deaths!E28)</f>
        <v>173968</v>
      </c>
      <c r="F28" s="0" t="n">
        <f aca="false">157920-SUM(Infectious!F28,Deaths!F28)</f>
        <v>157918</v>
      </c>
      <c r="G28" s="0" t="n">
        <f aca="false">232077-SUM(Infectious!G28,Deaths!G28)</f>
        <v>232077</v>
      </c>
      <c r="H28" s="0" t="n">
        <f aca="false">356380-SUM(Infectious!H28,Deaths!H28)</f>
        <v>356371</v>
      </c>
      <c r="I28" s="0" t="n">
        <f aca="false">422151-SUM(Infectious!I28,Deaths!I28)</f>
        <v>422144</v>
      </c>
      <c r="J28" s="0" t="n">
        <f aca="false">233223-SUM(Infectious!J28,Deaths!J28)</f>
        <v>233223</v>
      </c>
      <c r="K28" s="0" t="n">
        <f aca="false">208680-SUM(Infectious!K28,Deaths!K28)</f>
        <v>208679</v>
      </c>
      <c r="L28" s="0" t="n">
        <f aca="false">618365-SUM(Infectious!L28,Deaths!L28)</f>
        <v>618348</v>
      </c>
      <c r="M28" s="0" t="n">
        <f aca="false">702972-SUM(Infectious!M28,Deaths!M28)</f>
        <v>702948</v>
      </c>
      <c r="N28" s="0" t="n">
        <f aca="false">781417-SUM(Infectious!N28,Deaths!N28)</f>
        <v>781390</v>
      </c>
      <c r="O28" s="0" t="n">
        <f aca="false">495955-SUM(Infectious!O28,Deaths!O28)</f>
        <v>495950</v>
      </c>
      <c r="P28" s="0" t="n">
        <f aca="false">69326-SUM(Infectious!P28,Deaths!P28)</f>
        <v>69326</v>
      </c>
      <c r="Q28" s="0" t="n">
        <f aca="false">457275-SUM(Infectious!Q28,Deaths!Q28)</f>
        <v>457275</v>
      </c>
      <c r="R28" s="0" t="n">
        <f aca="false">671252-SUM(Infectious!R28,Deaths!R28)</f>
        <v>671252</v>
      </c>
      <c r="S28" s="0" t="n">
        <f aca="false">539227-SUM(Infectious!S28,Deaths!S28)</f>
        <v>539225</v>
      </c>
      <c r="T28" s="0" t="n">
        <f aca="false">205329-SUM(Infectious!T28,Deaths!T28)</f>
        <v>205327</v>
      </c>
      <c r="U28" s="0" t="n">
        <f aca="false">162148-SUM(Infectious!U28,Deaths!U28)</f>
        <v>162145</v>
      </c>
      <c r="V28" s="0" t="n">
        <f aca="false">470393-SUM(Infectious!V28,Deaths!V28)</f>
        <v>470390</v>
      </c>
      <c r="W28" s="0" t="n">
        <f aca="false">478786-SUM(Infectious!W28,Deaths!W28)</f>
        <v>478774</v>
      </c>
      <c r="X28" s="0" t="n">
        <f aca="false">1161370-SUM(Infectious!X28,Deaths!X28)</f>
        <v>1161363</v>
      </c>
    </row>
    <row r="29" customFormat="false" ht="13.8" hidden="false" customHeight="false" outlineLevel="0" collapsed="false">
      <c r="A29" s="3" t="n">
        <v>44370</v>
      </c>
      <c r="B29" s="8" t="n">
        <f aca="false">8926959 -SUM(Infectious!B29,Deaths!B29)</f>
        <v>8926581</v>
      </c>
      <c r="C29" s="9" t="n">
        <f aca="false">139485-SUM(Infectious!C29,Deaths!C29)</f>
        <v>139442</v>
      </c>
      <c r="D29" s="0" t="n">
        <f aca="false">189258--SUM(Infectious!D29,Deaths!D29)</f>
        <v>189262</v>
      </c>
      <c r="E29" s="0" t="n">
        <f aca="false">173970-SUM(Infectious!E29,Deaths!E29)</f>
        <v>173923</v>
      </c>
      <c r="F29" s="0" t="n">
        <f aca="false">157920-SUM(Infectious!F29,Deaths!F29)</f>
        <v>157907</v>
      </c>
      <c r="G29" s="0" t="n">
        <f aca="false">232077-SUM(Infectious!G29,Deaths!G29)</f>
        <v>232076</v>
      </c>
      <c r="H29" s="0" t="n">
        <f aca="false">356380-SUM(Infectious!H29,Deaths!H29)</f>
        <v>356375</v>
      </c>
      <c r="I29" s="0" t="n">
        <f aca="false">422151-SUM(Infectious!I29,Deaths!I29)</f>
        <v>422136</v>
      </c>
      <c r="J29" s="0" t="n">
        <f aca="false">233223-SUM(Infectious!J29,Deaths!J29)</f>
        <v>233223</v>
      </c>
      <c r="K29" s="0" t="n">
        <f aca="false">208680-SUM(Infectious!K29,Deaths!K29)</f>
        <v>208677</v>
      </c>
      <c r="L29" s="0" t="n">
        <f aca="false">618365-SUM(Infectious!L29,Deaths!L29)</f>
        <v>618360</v>
      </c>
      <c r="M29" s="0" t="n">
        <f aca="false">702972-SUM(Infectious!M29,Deaths!M29)</f>
        <v>702879</v>
      </c>
      <c r="N29" s="0" t="n">
        <f aca="false">781417-SUM(Infectious!N29,Deaths!N29)</f>
        <v>781340</v>
      </c>
      <c r="O29" s="0" t="n">
        <f aca="false">495955-SUM(Infectious!O29,Deaths!O29)</f>
        <v>495947</v>
      </c>
      <c r="P29" s="0" t="n">
        <f aca="false">69326-SUM(Infectious!P29,Deaths!P29)</f>
        <v>69326</v>
      </c>
      <c r="Q29" s="0" t="n">
        <f aca="false">457275-SUM(Infectious!Q29,Deaths!Q29)</f>
        <v>457244</v>
      </c>
      <c r="R29" s="0" t="n">
        <f aca="false">671252-SUM(Infectious!R29,Deaths!R29)</f>
        <v>671250</v>
      </c>
      <c r="S29" s="0" t="n">
        <f aca="false">539227-SUM(Infectious!S29,Deaths!S29)</f>
        <v>539222</v>
      </c>
      <c r="T29" s="0" t="n">
        <f aca="false">205329-SUM(Infectious!T29,Deaths!T29)</f>
        <v>205322</v>
      </c>
      <c r="U29" s="0" t="n">
        <f aca="false">162148-SUM(Infectious!U29,Deaths!U29)</f>
        <v>162148</v>
      </c>
      <c r="V29" s="0" t="n">
        <f aca="false">470393-SUM(Infectious!V29,Deaths!V29)</f>
        <v>470391</v>
      </c>
      <c r="W29" s="0" t="n">
        <f aca="false">478786-SUM(Infectious!W29,Deaths!W29)</f>
        <v>478776</v>
      </c>
      <c r="X29" s="0" t="n">
        <f aca="false">1161370-SUM(Infectious!X29,Deaths!X29)</f>
        <v>1161363</v>
      </c>
    </row>
    <row r="30" customFormat="false" ht="13.8" hidden="false" customHeight="false" outlineLevel="0" collapsed="false">
      <c r="A30" s="3" t="n">
        <v>44371</v>
      </c>
      <c r="B30" s="8" t="n">
        <f aca="false">8926959 -SUM(Infectious!B30,Deaths!B30)</f>
        <v>8926758</v>
      </c>
      <c r="C30" s="9" t="n">
        <f aca="false">139485-SUM(Infectious!C30,Deaths!C30)</f>
        <v>139461</v>
      </c>
      <c r="D30" s="0" t="n">
        <f aca="false">189258--SUM(Infectious!D30,Deaths!D30)</f>
        <v>189260</v>
      </c>
      <c r="E30" s="0" t="n">
        <f aca="false">173970-SUM(Infectious!E30,Deaths!E30)</f>
        <v>173964</v>
      </c>
      <c r="F30" s="0" t="n">
        <f aca="false">157920-SUM(Infectious!F30,Deaths!F30)</f>
        <v>157918</v>
      </c>
      <c r="G30" s="0" t="n">
        <f aca="false">232077-SUM(Infectious!G30,Deaths!G30)</f>
        <v>232073</v>
      </c>
      <c r="H30" s="0" t="n">
        <f aca="false">356380-SUM(Infectious!H30,Deaths!H30)</f>
        <v>356379</v>
      </c>
      <c r="I30" s="0" t="n">
        <f aca="false">422151-SUM(Infectious!I30,Deaths!I30)</f>
        <v>422142</v>
      </c>
      <c r="J30" s="0" t="n">
        <f aca="false">233223-SUM(Infectious!J30,Deaths!J30)</f>
        <v>233217</v>
      </c>
      <c r="K30" s="0" t="n">
        <f aca="false">208680-SUM(Infectious!K30,Deaths!K30)</f>
        <v>208676</v>
      </c>
      <c r="L30" s="0" t="n">
        <f aca="false">618365-SUM(Infectious!L30,Deaths!L30)</f>
        <v>618351</v>
      </c>
      <c r="M30" s="0" t="n">
        <f aca="false">702972-SUM(Infectious!M30,Deaths!M30)</f>
        <v>702947</v>
      </c>
      <c r="N30" s="0" t="n">
        <f aca="false">781417-SUM(Infectious!N30,Deaths!N30)</f>
        <v>781368</v>
      </c>
      <c r="O30" s="0" t="n">
        <f aca="false">495955-SUM(Infectious!O30,Deaths!O30)</f>
        <v>495951</v>
      </c>
      <c r="P30" s="0" t="n">
        <f aca="false">69326-SUM(Infectious!P30,Deaths!P30)</f>
        <v>69326</v>
      </c>
      <c r="Q30" s="0" t="n">
        <f aca="false">457275-SUM(Infectious!Q30,Deaths!Q30)</f>
        <v>457271</v>
      </c>
      <c r="R30" s="0" t="n">
        <f aca="false">671252-SUM(Infectious!R30,Deaths!R30)</f>
        <v>671249</v>
      </c>
      <c r="S30" s="0" t="n">
        <f aca="false">539227-SUM(Infectious!S30,Deaths!S30)</f>
        <v>539205</v>
      </c>
      <c r="T30" s="0" t="n">
        <f aca="false">205329-SUM(Infectious!T30,Deaths!T30)</f>
        <v>205327</v>
      </c>
      <c r="U30" s="0" t="n">
        <f aca="false">162148-SUM(Infectious!U30,Deaths!U30)</f>
        <v>162148</v>
      </c>
      <c r="V30" s="0" t="n">
        <f aca="false">470393-SUM(Infectious!V30,Deaths!V30)</f>
        <v>470389</v>
      </c>
      <c r="W30" s="0" t="n">
        <f aca="false">478786-SUM(Infectious!W30,Deaths!W30)</f>
        <v>478783</v>
      </c>
      <c r="X30" s="0" t="n">
        <f aca="false">1161370-SUM(Infectious!X30,Deaths!X30)</f>
        <v>1161357</v>
      </c>
    </row>
    <row r="31" customFormat="false" ht="13.8" hidden="false" customHeight="false" outlineLevel="0" collapsed="false">
      <c r="A31" s="3" t="n">
        <v>44372</v>
      </c>
      <c r="B31" s="8" t="n">
        <f aca="false">8926959 -SUM(Infectious!B31,Deaths!B31)</f>
        <v>8926538</v>
      </c>
      <c r="C31" s="9" t="n">
        <f aca="false">139485-SUM(Infectious!C31,Deaths!C31)</f>
        <v>139458</v>
      </c>
      <c r="D31" s="0" t="n">
        <f aca="false">189258--SUM(Infectious!D31,Deaths!D31)</f>
        <v>189259</v>
      </c>
      <c r="E31" s="0" t="n">
        <f aca="false">173970-SUM(Infectious!E31,Deaths!E31)</f>
        <v>173943</v>
      </c>
      <c r="F31" s="0" t="n">
        <f aca="false">157920-SUM(Infectious!F31,Deaths!F31)</f>
        <v>157917</v>
      </c>
      <c r="G31" s="0" t="n">
        <f aca="false">232077-SUM(Infectious!G31,Deaths!G31)</f>
        <v>232074</v>
      </c>
      <c r="H31" s="0" t="n">
        <f aca="false">356380-SUM(Infectious!H31,Deaths!H31)</f>
        <v>356380</v>
      </c>
      <c r="I31" s="0" t="n">
        <f aca="false">422151-SUM(Infectious!I31,Deaths!I31)</f>
        <v>422117</v>
      </c>
      <c r="J31" s="0" t="n">
        <f aca="false">233223-SUM(Infectious!J31,Deaths!J31)</f>
        <v>233220</v>
      </c>
      <c r="K31" s="0" t="n">
        <f aca="false">208680-SUM(Infectious!K31,Deaths!K31)</f>
        <v>208677</v>
      </c>
      <c r="L31" s="0" t="n">
        <f aca="false">618365-SUM(Infectious!L31,Deaths!L31)</f>
        <v>618339</v>
      </c>
      <c r="M31" s="0" t="n">
        <f aca="false">702972-SUM(Infectious!M31,Deaths!M31)</f>
        <v>702896</v>
      </c>
      <c r="N31" s="0" t="n">
        <f aca="false">781417-SUM(Infectious!N31,Deaths!N31)</f>
        <v>781355</v>
      </c>
      <c r="O31" s="0" t="n">
        <f aca="false">495955-SUM(Infectious!O31,Deaths!O31)</f>
        <v>495941</v>
      </c>
      <c r="P31" s="0" t="n">
        <f aca="false">69326-SUM(Infectious!P31,Deaths!P31)</f>
        <v>69326</v>
      </c>
      <c r="Q31" s="0" t="n">
        <f aca="false">457275-SUM(Infectious!Q31,Deaths!Q31)</f>
        <v>457261</v>
      </c>
      <c r="R31" s="0" t="n">
        <f aca="false">671252-SUM(Infectious!R31,Deaths!R31)</f>
        <v>671235</v>
      </c>
      <c r="S31" s="0" t="n">
        <f aca="false">539227-SUM(Infectious!S31,Deaths!S31)</f>
        <v>539182</v>
      </c>
      <c r="T31" s="0" t="n">
        <f aca="false">205329-SUM(Infectious!T31,Deaths!T31)</f>
        <v>205324</v>
      </c>
      <c r="U31" s="0" t="n">
        <f aca="false">162148-SUM(Infectious!U31,Deaths!U31)</f>
        <v>162145</v>
      </c>
      <c r="V31" s="0" t="n">
        <f aca="false">470393-SUM(Infectious!V31,Deaths!V31)</f>
        <v>470371</v>
      </c>
      <c r="W31" s="0" t="n">
        <f aca="false">478786-SUM(Infectious!W31,Deaths!W31)</f>
        <v>478768</v>
      </c>
      <c r="X31" s="0" t="n">
        <f aca="false">1161370-SUM(Infectious!X31,Deaths!X31)</f>
        <v>1161352</v>
      </c>
    </row>
    <row r="32" customFormat="false" ht="13.8" hidden="false" customHeight="false" outlineLevel="0" collapsed="false">
      <c r="A32" s="3" t="n">
        <v>44373</v>
      </c>
      <c r="B32" s="8" t="n">
        <f aca="false">8926959 -SUM(Infectious!B32,Deaths!B32)</f>
        <v>8926714</v>
      </c>
      <c r="C32" s="9" t="n">
        <f aca="false">139485-SUM(Infectious!C32,Deaths!C32)</f>
        <v>139484</v>
      </c>
      <c r="D32" s="0" t="n">
        <f aca="false">189258--SUM(Infectious!D32,Deaths!D32)</f>
        <v>189259</v>
      </c>
      <c r="E32" s="0" t="n">
        <f aca="false">173970-SUM(Infectious!E32,Deaths!E32)</f>
        <v>173933</v>
      </c>
      <c r="F32" s="0" t="n">
        <f aca="false">157920-SUM(Infectious!F32,Deaths!F32)</f>
        <v>157901</v>
      </c>
      <c r="G32" s="0" t="n">
        <f aca="false">232077-SUM(Infectious!G32,Deaths!G32)</f>
        <v>232075</v>
      </c>
      <c r="H32" s="0" t="n">
        <f aca="false">356380-SUM(Infectious!H32,Deaths!H32)</f>
        <v>356380</v>
      </c>
      <c r="I32" s="0" t="n">
        <f aca="false">422151-SUM(Infectious!I32,Deaths!I32)</f>
        <v>422136</v>
      </c>
      <c r="J32" s="0" t="n">
        <f aca="false">233223-SUM(Infectious!J32,Deaths!J32)</f>
        <v>233221</v>
      </c>
      <c r="K32" s="0" t="n">
        <f aca="false">208680-SUM(Infectious!K32,Deaths!K32)</f>
        <v>208678</v>
      </c>
      <c r="L32" s="0" t="n">
        <f aca="false">618365-SUM(Infectious!L32,Deaths!L32)</f>
        <v>618363</v>
      </c>
      <c r="M32" s="0" t="n">
        <f aca="false">702972-SUM(Infectious!M32,Deaths!M32)</f>
        <v>702932</v>
      </c>
      <c r="N32" s="0" t="n">
        <f aca="false">781417-SUM(Infectious!N32,Deaths!N32)</f>
        <v>781399</v>
      </c>
      <c r="O32" s="0" t="n">
        <f aca="false">495955-SUM(Infectious!O32,Deaths!O32)</f>
        <v>495949</v>
      </c>
      <c r="P32" s="0" t="n">
        <f aca="false">69326-SUM(Infectious!P32,Deaths!P32)</f>
        <v>69326</v>
      </c>
      <c r="Q32" s="0" t="n">
        <f aca="false">457275-SUM(Infectious!Q32,Deaths!Q32)</f>
        <v>457261</v>
      </c>
      <c r="R32" s="0" t="n">
        <f aca="false">671252-SUM(Infectious!R32,Deaths!R32)</f>
        <v>671245</v>
      </c>
      <c r="S32" s="0" t="n">
        <f aca="false">539227-SUM(Infectious!S32,Deaths!S32)</f>
        <v>539197</v>
      </c>
      <c r="T32" s="0" t="n">
        <f aca="false">205329-SUM(Infectious!T32,Deaths!T32)</f>
        <v>205328</v>
      </c>
      <c r="U32" s="0" t="n">
        <f aca="false">162148-SUM(Infectious!U32,Deaths!U32)</f>
        <v>162148</v>
      </c>
      <c r="V32" s="0" t="n">
        <f aca="false">470393-SUM(Infectious!V32,Deaths!V32)</f>
        <v>470379</v>
      </c>
      <c r="W32" s="0" t="n">
        <f aca="false">478786-SUM(Infectious!W32,Deaths!W32)</f>
        <v>478767</v>
      </c>
      <c r="X32" s="0" t="n">
        <f aca="false">1161370-SUM(Infectious!X32,Deaths!X32)</f>
        <v>1161355</v>
      </c>
    </row>
    <row r="33" customFormat="false" ht="13.8" hidden="false" customHeight="false" outlineLevel="0" collapsed="false">
      <c r="A33" s="3" t="n">
        <v>44374</v>
      </c>
      <c r="B33" s="8" t="n">
        <f aca="false">8926959 -SUM(Infectious!B33,Deaths!B33)</f>
        <v>8926727</v>
      </c>
      <c r="C33" s="9" t="n">
        <f aca="false">139485-SUM(Infectious!C33,Deaths!C33)</f>
        <v>139479</v>
      </c>
      <c r="D33" s="0" t="n">
        <f aca="false">189258--SUM(Infectious!D33,Deaths!D33)</f>
        <v>189259</v>
      </c>
      <c r="E33" s="0" t="n">
        <f aca="false">173970-SUM(Infectious!E33,Deaths!E33)</f>
        <v>173961</v>
      </c>
      <c r="F33" s="0" t="n">
        <f aca="false">157920-SUM(Infectious!F33,Deaths!F33)</f>
        <v>157918</v>
      </c>
      <c r="G33" s="0" t="n">
        <f aca="false">232077-SUM(Infectious!G33,Deaths!G33)</f>
        <v>232073</v>
      </c>
      <c r="H33" s="0" t="n">
        <f aca="false">356380-SUM(Infectious!H33,Deaths!H33)</f>
        <v>356379</v>
      </c>
      <c r="I33" s="0" t="n">
        <f aca="false">422151-SUM(Infectious!I33,Deaths!I33)</f>
        <v>422137</v>
      </c>
      <c r="J33" s="0" t="n">
        <f aca="false">233223-SUM(Infectious!J33,Deaths!J33)</f>
        <v>233218</v>
      </c>
      <c r="K33" s="0" t="n">
        <f aca="false">208680-SUM(Infectious!K33,Deaths!K33)</f>
        <v>208675</v>
      </c>
      <c r="L33" s="0" t="n">
        <f aca="false">618365-SUM(Infectious!L33,Deaths!L33)</f>
        <v>618358</v>
      </c>
      <c r="M33" s="0" t="n">
        <f aca="false">702972-SUM(Infectious!M33,Deaths!M33)</f>
        <v>702960</v>
      </c>
      <c r="N33" s="0" t="n">
        <f aca="false">781417-SUM(Infectious!N33,Deaths!N33)</f>
        <v>781359</v>
      </c>
      <c r="O33" s="0" t="n">
        <f aca="false">495955-SUM(Infectious!O33,Deaths!O33)</f>
        <v>495942</v>
      </c>
      <c r="P33" s="0" t="n">
        <f aca="false">69326-SUM(Infectious!P33,Deaths!P33)</f>
        <v>69326</v>
      </c>
      <c r="Q33" s="0" t="n">
        <f aca="false">457275-SUM(Infectious!Q33,Deaths!Q33)</f>
        <v>457264</v>
      </c>
      <c r="R33" s="0" t="n">
        <f aca="false">671252-SUM(Infectious!R33,Deaths!R33)</f>
        <v>671243</v>
      </c>
      <c r="S33" s="0" t="n">
        <f aca="false">539227-SUM(Infectious!S33,Deaths!S33)</f>
        <v>539187</v>
      </c>
      <c r="T33" s="0" t="n">
        <f aca="false">205329-SUM(Infectious!T33,Deaths!T33)</f>
        <v>205329</v>
      </c>
      <c r="U33" s="0" t="n">
        <f aca="false">162148-SUM(Infectious!U33,Deaths!U33)</f>
        <v>162148</v>
      </c>
      <c r="V33" s="0" t="n">
        <f aca="false">470393-SUM(Infectious!V33,Deaths!V33)</f>
        <v>470383</v>
      </c>
      <c r="W33" s="0" t="n">
        <f aca="false">478786-SUM(Infectious!W33,Deaths!W33)</f>
        <v>478780</v>
      </c>
      <c r="X33" s="0" t="n">
        <f aca="false">1161370-SUM(Infectious!X33,Deaths!X33)</f>
        <v>1161351</v>
      </c>
    </row>
    <row r="34" customFormat="false" ht="13.8" hidden="false" customHeight="false" outlineLevel="0" collapsed="false">
      <c r="A34" s="3" t="n">
        <v>44375</v>
      </c>
      <c r="B34" s="8" t="n">
        <f aca="false">8926959 -SUM(Infectious!B34,Deaths!B34)</f>
        <v>8926642</v>
      </c>
      <c r="C34" s="9" t="n">
        <f aca="false">139485-SUM(Infectious!C34,Deaths!C34)</f>
        <v>139472</v>
      </c>
      <c r="D34" s="0" t="n">
        <f aca="false">189258--SUM(Infectious!D34,Deaths!D34)</f>
        <v>189263</v>
      </c>
      <c r="E34" s="0" t="n">
        <f aca="false">173970-SUM(Infectious!E34,Deaths!E34)</f>
        <v>173960</v>
      </c>
      <c r="F34" s="0" t="n">
        <f aca="false">157920-SUM(Infectious!F34,Deaths!F34)</f>
        <v>157919</v>
      </c>
      <c r="G34" s="0" t="n">
        <f aca="false">232077-SUM(Infectious!G34,Deaths!G34)</f>
        <v>232071</v>
      </c>
      <c r="H34" s="0" t="n">
        <f aca="false">356380-SUM(Infectious!H34,Deaths!H34)</f>
        <v>356377</v>
      </c>
      <c r="I34" s="0" t="n">
        <f aca="false">422151-SUM(Infectious!I34,Deaths!I34)</f>
        <v>422140</v>
      </c>
      <c r="J34" s="0" t="n">
        <f aca="false">233223-SUM(Infectious!J34,Deaths!J34)</f>
        <v>233205</v>
      </c>
      <c r="K34" s="0" t="n">
        <f aca="false">208680-SUM(Infectious!K34,Deaths!K34)</f>
        <v>208680</v>
      </c>
      <c r="L34" s="0" t="n">
        <f aca="false">618365-SUM(Infectious!L34,Deaths!L34)</f>
        <v>618354</v>
      </c>
      <c r="M34" s="0" t="n">
        <f aca="false">702972-SUM(Infectious!M34,Deaths!M34)</f>
        <v>702894</v>
      </c>
      <c r="N34" s="0" t="n">
        <f aca="false">781417-SUM(Infectious!N34,Deaths!N34)</f>
        <v>781356</v>
      </c>
      <c r="O34" s="0" t="n">
        <f aca="false">495955-SUM(Infectious!O34,Deaths!O34)</f>
        <v>495940</v>
      </c>
      <c r="P34" s="0" t="n">
        <f aca="false">69326-SUM(Infectious!P34,Deaths!P34)</f>
        <v>69326</v>
      </c>
      <c r="Q34" s="0" t="n">
        <f aca="false">457275-SUM(Infectious!Q34,Deaths!Q34)</f>
        <v>457264</v>
      </c>
      <c r="R34" s="0" t="n">
        <f aca="false">671252-SUM(Infectious!R34,Deaths!R34)</f>
        <v>671241</v>
      </c>
      <c r="S34" s="0" t="n">
        <f aca="false">539227-SUM(Infectious!S34,Deaths!S34)</f>
        <v>539206</v>
      </c>
      <c r="T34" s="0" t="n">
        <f aca="false">205329-SUM(Infectious!T34,Deaths!T34)</f>
        <v>205329</v>
      </c>
      <c r="U34" s="0" t="n">
        <f aca="false">162148-SUM(Infectious!U34,Deaths!U34)</f>
        <v>162147</v>
      </c>
      <c r="V34" s="0" t="n">
        <f aca="false">470393-SUM(Infectious!V34,Deaths!V34)</f>
        <v>470384</v>
      </c>
      <c r="W34" s="0" t="n">
        <f aca="false">478786-SUM(Infectious!W34,Deaths!W34)</f>
        <v>478767</v>
      </c>
      <c r="X34" s="0" t="n">
        <f aca="false">1161370-SUM(Infectious!X34,Deaths!X34)</f>
        <v>1161357</v>
      </c>
    </row>
    <row r="35" customFormat="false" ht="13.8" hidden="false" customHeight="false" outlineLevel="0" collapsed="false">
      <c r="A35" s="3" t="n">
        <v>44376</v>
      </c>
      <c r="B35" s="8" t="n">
        <f aca="false">8926959 -SUM(Infectious!B35,Deaths!B35)</f>
        <v>8926612</v>
      </c>
      <c r="C35" s="9" t="n">
        <f aca="false">139485-SUM(Infectious!C35,Deaths!C35)</f>
        <v>139443</v>
      </c>
      <c r="D35" s="0" t="n">
        <f aca="false">189258--SUM(Infectious!D35,Deaths!D35)</f>
        <v>189264</v>
      </c>
      <c r="E35" s="0" t="n">
        <f aca="false">173970-SUM(Infectious!E35,Deaths!E35)</f>
        <v>173962</v>
      </c>
      <c r="F35" s="0" t="n">
        <f aca="false">157920-SUM(Infectious!F35,Deaths!F35)</f>
        <v>157913</v>
      </c>
      <c r="G35" s="0" t="n">
        <f aca="false">232077-SUM(Infectious!G35,Deaths!G35)</f>
        <v>232076</v>
      </c>
      <c r="H35" s="0" t="n">
        <f aca="false">356380-SUM(Infectious!H35,Deaths!H35)</f>
        <v>356369</v>
      </c>
      <c r="I35" s="0" t="n">
        <f aca="false">422151-SUM(Infectious!I35,Deaths!I35)</f>
        <v>422115</v>
      </c>
      <c r="J35" s="0" t="n">
        <f aca="false">233223-SUM(Infectious!J35,Deaths!J35)</f>
        <v>233216</v>
      </c>
      <c r="K35" s="0" t="n">
        <f aca="false">208680-SUM(Infectious!K35,Deaths!K35)</f>
        <v>208676</v>
      </c>
      <c r="L35" s="0" t="n">
        <f aca="false">618365-SUM(Infectious!L35,Deaths!L35)</f>
        <v>618350</v>
      </c>
      <c r="M35" s="0" t="n">
        <f aca="false">702972-SUM(Infectious!M35,Deaths!M35)</f>
        <v>702939</v>
      </c>
      <c r="N35" s="0" t="n">
        <f aca="false">781417-SUM(Infectious!N35,Deaths!N35)</f>
        <v>781381</v>
      </c>
      <c r="O35" s="0" t="n">
        <f aca="false">495955-SUM(Infectious!O35,Deaths!O35)</f>
        <v>495944</v>
      </c>
      <c r="P35" s="0" t="n">
        <f aca="false">69326-SUM(Infectious!P35,Deaths!P35)</f>
        <v>69322</v>
      </c>
      <c r="Q35" s="0" t="n">
        <f aca="false">457275-SUM(Infectious!Q35,Deaths!Q35)</f>
        <v>457269</v>
      </c>
      <c r="R35" s="0" t="n">
        <f aca="false">671252-SUM(Infectious!R35,Deaths!R35)</f>
        <v>671248</v>
      </c>
      <c r="S35" s="0" t="n">
        <f aca="false">539227-SUM(Infectious!S35,Deaths!S35)</f>
        <v>539187</v>
      </c>
      <c r="T35" s="0" t="n">
        <f aca="false">205329-SUM(Infectious!T35,Deaths!T35)</f>
        <v>205315</v>
      </c>
      <c r="U35" s="0" t="n">
        <f aca="false">162148-SUM(Infectious!U35,Deaths!U35)</f>
        <v>162147</v>
      </c>
      <c r="V35" s="0" t="n">
        <f aca="false">470393-SUM(Infectious!V35,Deaths!V35)</f>
        <v>470387</v>
      </c>
      <c r="W35" s="0" t="n">
        <f aca="false">478786-SUM(Infectious!W35,Deaths!W35)</f>
        <v>478759</v>
      </c>
      <c r="X35" s="0" t="n">
        <f aca="false">1161370-SUM(Infectious!X35,Deaths!X35)</f>
        <v>1161342</v>
      </c>
    </row>
    <row r="36" customFormat="false" ht="13.8" hidden="false" customHeight="false" outlineLevel="0" collapsed="false">
      <c r="A36" s="3" t="n">
        <v>44377</v>
      </c>
      <c r="B36" s="8" t="n">
        <f aca="false">8926959 -SUM(Infectious!B36,Deaths!B36)</f>
        <v>8926385</v>
      </c>
      <c r="C36" s="9" t="n">
        <f aca="false">139485-SUM(Infectious!C36,Deaths!C36)</f>
        <v>139459</v>
      </c>
      <c r="D36" s="0" t="n">
        <f aca="false">189258--SUM(Infectious!D36,Deaths!D36)</f>
        <v>189310</v>
      </c>
      <c r="E36" s="0" t="n">
        <f aca="false">173970-SUM(Infectious!E36,Deaths!E36)</f>
        <v>173928</v>
      </c>
      <c r="F36" s="0" t="n">
        <f aca="false">157920-SUM(Infectious!F36,Deaths!F36)</f>
        <v>157895</v>
      </c>
      <c r="G36" s="0" t="n">
        <f aca="false">232077-SUM(Infectious!G36,Deaths!G36)</f>
        <v>232069</v>
      </c>
      <c r="H36" s="0" t="n">
        <f aca="false">356380-SUM(Infectious!H36,Deaths!H36)</f>
        <v>356370</v>
      </c>
      <c r="I36" s="0" t="n">
        <f aca="false">422151-SUM(Infectious!I36,Deaths!I36)</f>
        <v>422122</v>
      </c>
      <c r="J36" s="0" t="n">
        <f aca="false">233223-SUM(Infectious!J36,Deaths!J36)</f>
        <v>233216</v>
      </c>
      <c r="K36" s="0" t="n">
        <f aca="false">208680-SUM(Infectious!K36,Deaths!K36)</f>
        <v>208663</v>
      </c>
      <c r="L36" s="0" t="n">
        <f aca="false">618365-SUM(Infectious!L36,Deaths!L36)</f>
        <v>618353</v>
      </c>
      <c r="M36" s="0" t="n">
        <f aca="false">702972-SUM(Infectious!M36,Deaths!M36)</f>
        <v>702944</v>
      </c>
      <c r="N36" s="0" t="n">
        <f aca="false">781417-SUM(Infectious!N36,Deaths!N36)</f>
        <v>781267</v>
      </c>
      <c r="O36" s="0" t="n">
        <f aca="false">495955-SUM(Infectious!O36,Deaths!O36)</f>
        <v>495947</v>
      </c>
      <c r="P36" s="0" t="n">
        <f aca="false">69326-SUM(Infectious!P36,Deaths!P36)</f>
        <v>69326</v>
      </c>
      <c r="Q36" s="0" t="n">
        <f aca="false">457275-SUM(Infectious!Q36,Deaths!Q36)</f>
        <v>457267</v>
      </c>
      <c r="R36" s="0" t="n">
        <f aca="false">671252-SUM(Infectious!R36,Deaths!R36)</f>
        <v>671241</v>
      </c>
      <c r="S36" s="0" t="n">
        <f aca="false">539227-SUM(Infectious!S36,Deaths!S36)</f>
        <v>539183</v>
      </c>
      <c r="T36" s="0" t="n">
        <f aca="false">205329-SUM(Infectious!T36,Deaths!T36)</f>
        <v>205327</v>
      </c>
      <c r="U36" s="0" t="n">
        <f aca="false">162148-SUM(Infectious!U36,Deaths!U36)</f>
        <v>162146</v>
      </c>
      <c r="V36" s="0" t="n">
        <f aca="false">470393-SUM(Infectious!V36,Deaths!V36)</f>
        <v>470362</v>
      </c>
      <c r="W36" s="0" t="n">
        <f aca="false">478786-SUM(Infectious!W36,Deaths!W36)</f>
        <v>478770</v>
      </c>
      <c r="X36" s="0" t="n">
        <f aca="false">1161370-SUM(Infectious!X36,Deaths!X36)</f>
        <v>1161324</v>
      </c>
    </row>
    <row r="37" customFormat="false" ht="13.8" hidden="false" customHeight="false" outlineLevel="0" collapsed="false">
      <c r="A37" s="3" t="n">
        <v>44378</v>
      </c>
      <c r="B37" s="8" t="n">
        <f aca="false">8926959 -SUM(Infectious!B37,Deaths!B37)</f>
        <v>8926452</v>
      </c>
      <c r="C37" s="9" t="n">
        <f aca="false">139485-SUM(Infectious!C37,Deaths!C37)</f>
        <v>139435</v>
      </c>
      <c r="D37" s="0" t="n">
        <f aca="false">189258--SUM(Infectious!D37,Deaths!D37)</f>
        <v>189267</v>
      </c>
      <c r="E37" s="0" t="n">
        <f aca="false">173970-SUM(Infectious!E37,Deaths!E37)</f>
        <v>173950</v>
      </c>
      <c r="F37" s="0" t="n">
        <f aca="false">157920-SUM(Infectious!F37,Deaths!F37)</f>
        <v>157918</v>
      </c>
      <c r="G37" s="0" t="n">
        <f aca="false">232077-SUM(Infectious!G37,Deaths!G37)</f>
        <v>232071</v>
      </c>
      <c r="H37" s="0" t="n">
        <f aca="false">356380-SUM(Infectious!H37,Deaths!H37)</f>
        <v>356371</v>
      </c>
      <c r="I37" s="0" t="n">
        <f aca="false">422151-SUM(Infectious!I37,Deaths!I37)</f>
        <v>422101</v>
      </c>
      <c r="J37" s="0" t="n">
        <f aca="false">233223-SUM(Infectious!J37,Deaths!J37)</f>
        <v>233212</v>
      </c>
      <c r="K37" s="0" t="n">
        <f aca="false">208680-SUM(Infectious!K37,Deaths!K37)</f>
        <v>208677</v>
      </c>
      <c r="L37" s="0" t="n">
        <f aca="false">618365-SUM(Infectious!L37,Deaths!L37)</f>
        <v>618362</v>
      </c>
      <c r="M37" s="0" t="n">
        <f aca="false">702972-SUM(Infectious!M37,Deaths!M37)</f>
        <v>702913</v>
      </c>
      <c r="N37" s="0" t="n">
        <f aca="false">781417-SUM(Infectious!N37,Deaths!N37)</f>
        <v>781294</v>
      </c>
      <c r="O37" s="0" t="n">
        <f aca="false">495955-SUM(Infectious!O37,Deaths!O37)</f>
        <v>495936</v>
      </c>
      <c r="P37" s="0" t="n">
        <f aca="false">69326-SUM(Infectious!P37,Deaths!P37)</f>
        <v>69326</v>
      </c>
      <c r="Q37" s="0" t="n">
        <f aca="false">457275-SUM(Infectious!Q37,Deaths!Q37)</f>
        <v>457269</v>
      </c>
      <c r="R37" s="0" t="n">
        <f aca="false">671252-SUM(Infectious!R37,Deaths!R37)</f>
        <v>671246</v>
      </c>
      <c r="S37" s="0" t="n">
        <f aca="false">539227-SUM(Infectious!S37,Deaths!S37)</f>
        <v>539202</v>
      </c>
      <c r="T37" s="0" t="n">
        <f aca="false">205329-SUM(Infectious!T37,Deaths!T37)</f>
        <v>205321</v>
      </c>
      <c r="U37" s="0" t="n">
        <f aca="false">162148-SUM(Infectious!U37,Deaths!U37)</f>
        <v>162142</v>
      </c>
      <c r="V37" s="0" t="n">
        <f aca="false">470393-SUM(Infectious!V37,Deaths!V37)</f>
        <v>470362</v>
      </c>
      <c r="W37" s="0" t="n">
        <f aca="false">478786-SUM(Infectious!W37,Deaths!W37)</f>
        <v>478746</v>
      </c>
      <c r="X37" s="0" t="n">
        <f aca="false">1161370-SUM(Infectious!X37,Deaths!X37)</f>
        <v>1161349</v>
      </c>
    </row>
    <row r="38" customFormat="false" ht="13.8" hidden="false" customHeight="false" outlineLevel="0" collapsed="false">
      <c r="A38" s="3" t="n">
        <v>44379</v>
      </c>
      <c r="B38" s="8" t="n">
        <f aca="false">8926959 -SUM(Infectious!B38,Deaths!B38)</f>
        <v>8926534</v>
      </c>
      <c r="C38" s="9" t="n">
        <f aca="false">139485-SUM(Infectious!C38,Deaths!C38)</f>
        <v>139432</v>
      </c>
      <c r="D38" s="0" t="n">
        <f aca="false">189258--SUM(Infectious!D38,Deaths!D38)</f>
        <v>189267</v>
      </c>
      <c r="E38" s="0" t="n">
        <f aca="false">173970-SUM(Infectious!E38,Deaths!E38)</f>
        <v>173968</v>
      </c>
      <c r="F38" s="0" t="n">
        <f aca="false">157920-SUM(Infectious!F38,Deaths!F38)</f>
        <v>157917</v>
      </c>
      <c r="G38" s="0" t="n">
        <f aca="false">232077-SUM(Infectious!G38,Deaths!G38)</f>
        <v>232076</v>
      </c>
      <c r="H38" s="0" t="n">
        <f aca="false">356380-SUM(Infectious!H38,Deaths!H38)</f>
        <v>356322</v>
      </c>
      <c r="I38" s="0" t="n">
        <f aca="false">422151-SUM(Infectious!I38,Deaths!I38)</f>
        <v>422132</v>
      </c>
      <c r="J38" s="0" t="n">
        <f aca="false">233223-SUM(Infectious!J38,Deaths!J38)</f>
        <v>233210</v>
      </c>
      <c r="K38" s="0" t="n">
        <f aca="false">208680-SUM(Infectious!K38,Deaths!K38)</f>
        <v>208676</v>
      </c>
      <c r="L38" s="0" t="n">
        <f aca="false">618365-SUM(Infectious!L38,Deaths!L38)</f>
        <v>618362</v>
      </c>
      <c r="M38" s="0" t="n">
        <f aca="false">702972-SUM(Infectious!M38,Deaths!M38)</f>
        <v>702914</v>
      </c>
      <c r="N38" s="0" t="n">
        <f aca="false">781417-SUM(Infectious!N38,Deaths!N38)</f>
        <v>781412</v>
      </c>
      <c r="O38" s="0" t="n">
        <f aca="false">495955-SUM(Infectious!O38,Deaths!O38)</f>
        <v>495953</v>
      </c>
      <c r="P38" s="0" t="n">
        <f aca="false">69326-SUM(Infectious!P38,Deaths!P38)</f>
        <v>69323</v>
      </c>
      <c r="Q38" s="0" t="n">
        <f aca="false">457275-SUM(Infectious!Q38,Deaths!Q38)</f>
        <v>457272</v>
      </c>
      <c r="R38" s="0" t="n">
        <f aca="false">671252-SUM(Infectious!R38,Deaths!R38)</f>
        <v>671247</v>
      </c>
      <c r="S38" s="0" t="n">
        <f aca="false">539227-SUM(Infectious!S38,Deaths!S38)</f>
        <v>539190</v>
      </c>
      <c r="T38" s="0" t="n">
        <f aca="false">205329-SUM(Infectious!T38,Deaths!T38)</f>
        <v>205321</v>
      </c>
      <c r="U38" s="0" t="n">
        <f aca="false">162148-SUM(Infectious!U38,Deaths!U38)</f>
        <v>162144</v>
      </c>
      <c r="V38" s="0" t="n">
        <f aca="false">470393-SUM(Infectious!V38,Deaths!V38)</f>
        <v>470388</v>
      </c>
      <c r="W38" s="0" t="n">
        <f aca="false">478786-SUM(Infectious!W38,Deaths!W38)</f>
        <v>478784</v>
      </c>
      <c r="X38" s="0" t="n">
        <f aca="false">1161370-SUM(Infectious!X38,Deaths!X38)</f>
        <v>1161242</v>
      </c>
    </row>
    <row r="39" customFormat="false" ht="13.8" hidden="false" customHeight="false" outlineLevel="0" collapsed="false">
      <c r="A39" s="3" t="n">
        <v>44380</v>
      </c>
      <c r="B39" s="8" t="n">
        <f aca="false">8926959 -SUM(Infectious!B39,Deaths!B39)</f>
        <v>8926892</v>
      </c>
      <c r="C39" s="9" t="n">
        <f aca="false">139485-SUM(Infectious!C39,Deaths!C39)</f>
        <v>139484</v>
      </c>
      <c r="D39" s="0" t="n">
        <f aca="false">189258--SUM(Infectious!D39,Deaths!D39)</f>
        <v>189261</v>
      </c>
      <c r="E39" s="0" t="n">
        <f aca="false">173970-SUM(Infectious!E39,Deaths!E39)</f>
        <v>173970</v>
      </c>
      <c r="F39" s="0" t="n">
        <f aca="false">157920-SUM(Infectious!F39,Deaths!F39)</f>
        <v>157920</v>
      </c>
      <c r="G39" s="0" t="n">
        <f aca="false">232077-SUM(Infectious!G39,Deaths!G39)</f>
        <v>232075</v>
      </c>
      <c r="H39" s="0" t="n">
        <f aca="false">356380-SUM(Infectious!H39,Deaths!H39)</f>
        <v>356347</v>
      </c>
      <c r="I39" s="0" t="n">
        <f aca="false">422151-SUM(Infectious!I39,Deaths!I39)</f>
        <v>422151</v>
      </c>
      <c r="J39" s="0" t="n">
        <f aca="false">233223-SUM(Infectious!J39,Deaths!J39)</f>
        <v>233220</v>
      </c>
      <c r="K39" s="0" t="n">
        <f aca="false">208680-SUM(Infectious!K39,Deaths!K39)</f>
        <v>208680</v>
      </c>
      <c r="L39" s="0" t="n">
        <f aca="false">618365-SUM(Infectious!L39,Deaths!L39)</f>
        <v>618364</v>
      </c>
      <c r="M39" s="0" t="n">
        <f aca="false">702972-SUM(Infectious!M39,Deaths!M39)</f>
        <v>702970</v>
      </c>
      <c r="N39" s="0" t="n">
        <f aca="false">781417-SUM(Infectious!N39,Deaths!N39)</f>
        <v>781415</v>
      </c>
      <c r="O39" s="0" t="n">
        <f aca="false">495955-SUM(Infectious!O39,Deaths!O39)</f>
        <v>495953</v>
      </c>
      <c r="P39" s="0" t="n">
        <f aca="false">69326-SUM(Infectious!P39,Deaths!P39)</f>
        <v>69326</v>
      </c>
      <c r="Q39" s="0" t="n">
        <f aca="false">457275-SUM(Infectious!Q39,Deaths!Q39)</f>
        <v>457275</v>
      </c>
      <c r="R39" s="0" t="n">
        <f aca="false">671252-SUM(Infectious!R39,Deaths!R39)</f>
        <v>671252</v>
      </c>
      <c r="S39" s="0" t="n">
        <f aca="false">539227-SUM(Infectious!S39,Deaths!S39)</f>
        <v>539226</v>
      </c>
      <c r="T39" s="0" t="n">
        <f aca="false">205329-SUM(Infectious!T39,Deaths!T39)</f>
        <v>205328</v>
      </c>
      <c r="U39" s="0" t="n">
        <f aca="false">162148-SUM(Infectious!U39,Deaths!U39)</f>
        <v>162148</v>
      </c>
      <c r="V39" s="0" t="n">
        <f aca="false">470393-SUM(Infectious!V39,Deaths!V39)</f>
        <v>470391</v>
      </c>
      <c r="W39" s="0" t="n">
        <f aca="false">478786-SUM(Infectious!W39,Deaths!W39)</f>
        <v>478784</v>
      </c>
      <c r="X39" s="0" t="n">
        <f aca="false">1161370-SUM(Infectious!X39,Deaths!X39)</f>
        <v>1161358</v>
      </c>
    </row>
    <row r="40" customFormat="false" ht="13.8" hidden="false" customHeight="false" outlineLevel="0" collapsed="false">
      <c r="A40" s="3" t="n">
        <v>44381</v>
      </c>
      <c r="B40" s="8" t="n">
        <f aca="false">8926959 -SUM(Infectious!B40,Deaths!B40)</f>
        <v>8926555</v>
      </c>
      <c r="C40" s="9" t="n">
        <f aca="false">139485-SUM(Infectious!C40,Deaths!C40)</f>
        <v>139485</v>
      </c>
      <c r="D40" s="0" t="n">
        <f aca="false">189258--SUM(Infectious!D40,Deaths!D40)</f>
        <v>189270</v>
      </c>
      <c r="E40" s="0" t="n">
        <f aca="false">173970-SUM(Infectious!E40,Deaths!E40)</f>
        <v>173958</v>
      </c>
      <c r="F40" s="0" t="n">
        <f aca="false">157920-SUM(Infectious!F40,Deaths!F40)</f>
        <v>157920</v>
      </c>
      <c r="G40" s="0" t="n">
        <f aca="false">232077-SUM(Infectious!G40,Deaths!G40)</f>
        <v>232071</v>
      </c>
      <c r="H40" s="0" t="n">
        <f aca="false">356380-SUM(Infectious!H40,Deaths!H40)</f>
        <v>356310</v>
      </c>
      <c r="I40" s="0" t="n">
        <f aca="false">422151-SUM(Infectious!I40,Deaths!I40)</f>
        <v>422134</v>
      </c>
      <c r="J40" s="0" t="n">
        <f aca="false">233223-SUM(Infectious!J40,Deaths!J40)</f>
        <v>233217</v>
      </c>
      <c r="K40" s="0" t="n">
        <f aca="false">208680-SUM(Infectious!K40,Deaths!K40)</f>
        <v>208674</v>
      </c>
      <c r="L40" s="0" t="n">
        <f aca="false">618365-SUM(Infectious!L40,Deaths!L40)</f>
        <v>618352</v>
      </c>
      <c r="M40" s="0" t="n">
        <f aca="false">702972-SUM(Infectious!M40,Deaths!M40)</f>
        <v>702949</v>
      </c>
      <c r="N40" s="0" t="n">
        <f aca="false">781417-SUM(Infectious!N40,Deaths!N40)</f>
        <v>781282</v>
      </c>
      <c r="O40" s="0" t="n">
        <f aca="false">495955-SUM(Infectious!O40,Deaths!O40)</f>
        <v>495952</v>
      </c>
      <c r="P40" s="0" t="n">
        <f aca="false">69326-SUM(Infectious!P40,Deaths!P40)</f>
        <v>69252</v>
      </c>
      <c r="Q40" s="0" t="n">
        <f aca="false">457275-SUM(Infectious!Q40,Deaths!Q40)</f>
        <v>457275</v>
      </c>
      <c r="R40" s="0" t="n">
        <f aca="false">671252-SUM(Infectious!R40,Deaths!R40)</f>
        <v>671246</v>
      </c>
      <c r="S40" s="0" t="n">
        <f aca="false">539227-SUM(Infectious!S40,Deaths!S40)</f>
        <v>539173</v>
      </c>
      <c r="T40" s="0" t="n">
        <f aca="false">205329-SUM(Infectious!T40,Deaths!T40)</f>
        <v>205321</v>
      </c>
      <c r="U40" s="0" t="n">
        <f aca="false">162148-SUM(Infectious!U40,Deaths!U40)</f>
        <v>162144</v>
      </c>
      <c r="V40" s="0" t="n">
        <f aca="false">470393-SUM(Infectious!V40,Deaths!V40)</f>
        <v>470393</v>
      </c>
      <c r="W40" s="0" t="n">
        <f aca="false">478786-SUM(Infectious!W40,Deaths!W40)</f>
        <v>478782</v>
      </c>
      <c r="X40" s="0" t="n">
        <f aca="false">1161370-SUM(Infectious!X40,Deaths!X40)</f>
        <v>1161361</v>
      </c>
    </row>
    <row r="41" customFormat="false" ht="13.8" hidden="false" customHeight="false" outlineLevel="0" collapsed="false">
      <c r="A41" s="3" t="n">
        <v>44382</v>
      </c>
      <c r="B41" s="8" t="n">
        <f aca="false">8926959 -SUM(Infectious!B41,Deaths!B41)</f>
        <v>8926582</v>
      </c>
      <c r="C41" s="9" t="n">
        <f aca="false">139485-SUM(Infectious!C41,Deaths!C41)</f>
        <v>139468</v>
      </c>
      <c r="D41" s="0" t="n">
        <f aca="false">189258--SUM(Infectious!D41,Deaths!D41)</f>
        <v>189328</v>
      </c>
      <c r="E41" s="0" t="n">
        <f aca="false">173970-SUM(Infectious!E41,Deaths!E41)</f>
        <v>173963</v>
      </c>
      <c r="F41" s="0" t="n">
        <f aca="false">157920-SUM(Infectious!F41,Deaths!F41)</f>
        <v>157919</v>
      </c>
      <c r="G41" s="0" t="n">
        <f aca="false">232077-SUM(Infectious!G41,Deaths!G41)</f>
        <v>232074</v>
      </c>
      <c r="H41" s="0" t="n">
        <f aca="false">356380-SUM(Infectious!H41,Deaths!H41)</f>
        <v>356342</v>
      </c>
      <c r="I41" s="0" t="n">
        <f aca="false">422151-SUM(Infectious!I41,Deaths!I41)</f>
        <v>422081</v>
      </c>
      <c r="J41" s="0" t="n">
        <f aca="false">233223-SUM(Infectious!J41,Deaths!J41)</f>
        <v>233213</v>
      </c>
      <c r="K41" s="0" t="n">
        <f aca="false">208680-SUM(Infectious!K41,Deaths!K41)</f>
        <v>208668</v>
      </c>
      <c r="L41" s="0" t="n">
        <f aca="false">618365-SUM(Infectious!L41,Deaths!L41)</f>
        <v>618352</v>
      </c>
      <c r="M41" s="0" t="n">
        <f aca="false">702972-SUM(Infectious!M41,Deaths!M41)</f>
        <v>702892</v>
      </c>
      <c r="N41" s="0" t="n">
        <f aca="false">781417-SUM(Infectious!N41,Deaths!N41)</f>
        <v>781371</v>
      </c>
      <c r="O41" s="0" t="n">
        <f aca="false">495955-SUM(Infectious!O41,Deaths!O41)</f>
        <v>495944</v>
      </c>
      <c r="P41" s="0" t="n">
        <f aca="false">69326-SUM(Infectious!P41,Deaths!P41)</f>
        <v>69325</v>
      </c>
      <c r="Q41" s="0" t="n">
        <f aca="false">457275-SUM(Infectious!Q41,Deaths!Q41)</f>
        <v>457269</v>
      </c>
      <c r="R41" s="0" t="n">
        <f aca="false">671252-SUM(Infectious!R41,Deaths!R41)</f>
        <v>671251</v>
      </c>
      <c r="S41" s="0" t="n">
        <f aca="false">539227-SUM(Infectious!S41,Deaths!S41)</f>
        <v>539199</v>
      </c>
      <c r="T41" s="0" t="n">
        <f aca="false">205329-SUM(Infectious!T41,Deaths!T41)</f>
        <v>205311</v>
      </c>
      <c r="U41" s="0" t="n">
        <f aca="false">162148-SUM(Infectious!U41,Deaths!U41)</f>
        <v>162139</v>
      </c>
      <c r="V41" s="0" t="n">
        <f aca="false">470393-SUM(Infectious!V41,Deaths!V41)</f>
        <v>470380</v>
      </c>
      <c r="W41" s="0" t="n">
        <f aca="false">478786-SUM(Infectious!W41,Deaths!W41)</f>
        <v>478771</v>
      </c>
      <c r="X41" s="0" t="n">
        <f aca="false">1161370-SUM(Infectious!X41,Deaths!X41)</f>
        <v>1161320</v>
      </c>
    </row>
    <row r="42" customFormat="false" ht="13.8" hidden="false" customHeight="false" outlineLevel="0" collapsed="false">
      <c r="A42" s="3" t="n">
        <v>44383</v>
      </c>
      <c r="B42" s="8" t="n">
        <f aca="false">8926959 -SUM(Infectious!B42,Deaths!B42)</f>
        <v>8926388</v>
      </c>
      <c r="C42" s="9" t="n">
        <f aca="false">139485-SUM(Infectious!C42,Deaths!C42)</f>
        <v>139423</v>
      </c>
      <c r="D42" s="0" t="n">
        <f aca="false">189258--SUM(Infectious!D42,Deaths!D42)</f>
        <v>189270</v>
      </c>
      <c r="E42" s="0" t="n">
        <f aca="false">173970-SUM(Infectious!E42,Deaths!E42)</f>
        <v>173965</v>
      </c>
      <c r="F42" s="0" t="n">
        <f aca="false">157920-SUM(Infectious!F42,Deaths!F42)</f>
        <v>157916</v>
      </c>
      <c r="G42" s="0" t="n">
        <f aca="false">232077-SUM(Infectious!G42,Deaths!G42)</f>
        <v>232063</v>
      </c>
      <c r="H42" s="0" t="n">
        <f aca="false">356380-SUM(Infectious!H42,Deaths!H42)</f>
        <v>356336</v>
      </c>
      <c r="I42" s="0" t="n">
        <f aca="false">422151-SUM(Infectious!I42,Deaths!I42)</f>
        <v>422125</v>
      </c>
      <c r="J42" s="0" t="n">
        <f aca="false">233223-SUM(Infectious!J42,Deaths!J42)</f>
        <v>233206</v>
      </c>
      <c r="K42" s="0" t="n">
        <f aca="false">208680-SUM(Infectious!K42,Deaths!K42)</f>
        <v>208662</v>
      </c>
      <c r="L42" s="0" t="n">
        <f aca="false">618365-SUM(Infectious!L42,Deaths!L42)</f>
        <v>618278</v>
      </c>
      <c r="M42" s="0" t="n">
        <f aca="false">702972-SUM(Infectious!M42,Deaths!M42)</f>
        <v>702964</v>
      </c>
      <c r="N42" s="0" t="n">
        <f aca="false">781417-SUM(Infectious!N42,Deaths!N42)</f>
        <v>781399</v>
      </c>
      <c r="O42" s="0" t="n">
        <f aca="false">495955-SUM(Infectious!O42,Deaths!O42)</f>
        <v>495913</v>
      </c>
      <c r="P42" s="0" t="n">
        <f aca="false">69326-SUM(Infectious!P42,Deaths!P42)</f>
        <v>69324</v>
      </c>
      <c r="Q42" s="0" t="n">
        <f aca="false">457275-SUM(Infectious!Q42,Deaths!Q42)</f>
        <v>457272</v>
      </c>
      <c r="R42" s="0" t="n">
        <f aca="false">671252-SUM(Infectious!R42,Deaths!R42)</f>
        <v>671181</v>
      </c>
      <c r="S42" s="0" t="n">
        <f aca="false">539227-SUM(Infectious!S42,Deaths!S42)</f>
        <v>539216</v>
      </c>
      <c r="T42" s="0" t="n">
        <f aca="false">205329-SUM(Infectious!T42,Deaths!T42)</f>
        <v>205249</v>
      </c>
      <c r="U42" s="0" t="n">
        <f aca="false">162148-SUM(Infectious!U42,Deaths!U42)</f>
        <v>162148</v>
      </c>
      <c r="V42" s="0" t="n">
        <f aca="false">470393-SUM(Infectious!V42,Deaths!V42)</f>
        <v>470384</v>
      </c>
      <c r="W42" s="0" t="n">
        <f aca="false">478786-SUM(Infectious!W42,Deaths!W42)</f>
        <v>478784</v>
      </c>
      <c r="X42" s="0" t="n">
        <f aca="false">1161370-SUM(Infectious!X42,Deaths!X42)</f>
        <v>1161336</v>
      </c>
    </row>
    <row r="43" customFormat="false" ht="13.8" hidden="false" customHeight="false" outlineLevel="0" collapsed="false">
      <c r="A43" s="3" t="n">
        <v>44384</v>
      </c>
      <c r="B43" s="8" t="n">
        <f aca="false">8926959 -SUM(Infectious!B43,Deaths!B43)</f>
        <v>8926009</v>
      </c>
      <c r="C43" s="9" t="n">
        <f aca="false">139485-SUM(Infectious!C43,Deaths!C43)</f>
        <v>139441</v>
      </c>
      <c r="D43" s="0" t="n">
        <f aca="false">189258--SUM(Infectious!D43,Deaths!D43)</f>
        <v>189333</v>
      </c>
      <c r="E43" s="0" t="n">
        <f aca="false">173970-SUM(Infectious!E43,Deaths!E43)</f>
        <v>173954</v>
      </c>
      <c r="F43" s="0" t="n">
        <f aca="false">157920-SUM(Infectious!F43,Deaths!F43)</f>
        <v>157880</v>
      </c>
      <c r="G43" s="0" t="n">
        <f aca="false">232077-SUM(Infectious!G43,Deaths!G43)</f>
        <v>232074</v>
      </c>
      <c r="H43" s="0" t="n">
        <f aca="false">356380-SUM(Infectious!H43,Deaths!H43)</f>
        <v>356353</v>
      </c>
      <c r="I43" s="0" t="n">
        <f aca="false">422151-SUM(Infectious!I43,Deaths!I43)</f>
        <v>422143</v>
      </c>
      <c r="J43" s="0" t="n">
        <f aca="false">233223-SUM(Infectious!J43,Deaths!J43)</f>
        <v>233218</v>
      </c>
      <c r="K43" s="0" t="n">
        <f aca="false">208680-SUM(Infectious!K43,Deaths!K43)</f>
        <v>208651</v>
      </c>
      <c r="L43" s="0" t="n">
        <f aca="false">618365-SUM(Infectious!L43,Deaths!L43)</f>
        <v>618262</v>
      </c>
      <c r="M43" s="0" t="n">
        <f aca="false">702972-SUM(Infectious!M43,Deaths!M43)</f>
        <v>702929</v>
      </c>
      <c r="N43" s="0" t="n">
        <f aca="false">781417-SUM(Infectious!N43,Deaths!N43)</f>
        <v>781376</v>
      </c>
      <c r="O43" s="0" t="n">
        <f aca="false">495955-SUM(Infectious!O43,Deaths!O43)</f>
        <v>495817</v>
      </c>
      <c r="P43" s="0" t="n">
        <f aca="false">69326-SUM(Infectious!P43,Deaths!P43)</f>
        <v>69322</v>
      </c>
      <c r="Q43" s="0" t="n">
        <f aca="false">457275-SUM(Infectious!Q43,Deaths!Q43)</f>
        <v>457265</v>
      </c>
      <c r="R43" s="0" t="n">
        <f aca="false">671252-SUM(Infectious!R43,Deaths!R43)</f>
        <v>671217</v>
      </c>
      <c r="S43" s="0" t="n">
        <f aca="false">539227-SUM(Infectious!S43,Deaths!S43)</f>
        <v>539198</v>
      </c>
      <c r="T43" s="0" t="n">
        <f aca="false">205329-SUM(Infectious!T43,Deaths!T43)</f>
        <v>205092</v>
      </c>
      <c r="U43" s="0" t="n">
        <f aca="false">162148-SUM(Infectious!U43,Deaths!U43)</f>
        <v>162148</v>
      </c>
      <c r="V43" s="0" t="n">
        <f aca="false">470393-SUM(Infectious!V43,Deaths!V43)</f>
        <v>470387</v>
      </c>
      <c r="W43" s="0" t="n">
        <f aca="false">478786-SUM(Infectious!W43,Deaths!W43)</f>
        <v>478763</v>
      </c>
      <c r="X43" s="0" t="n">
        <f aca="false">1161370-SUM(Infectious!X43,Deaths!X43)</f>
        <v>1161336</v>
      </c>
    </row>
    <row r="44" customFormat="false" ht="13.8" hidden="false" customHeight="false" outlineLevel="0" collapsed="false">
      <c r="A44" s="3" t="n">
        <v>44385</v>
      </c>
      <c r="B44" s="8" t="n">
        <f aca="false">8926959 -SUM(Infectious!B44,Deaths!B44)</f>
        <v>8926144</v>
      </c>
      <c r="C44" s="9" t="n">
        <f aca="false">139485-SUM(Infectious!C44,Deaths!C44)</f>
        <v>139473</v>
      </c>
      <c r="D44" s="0" t="n">
        <f aca="false">189258--SUM(Infectious!D44,Deaths!D44)</f>
        <v>189282</v>
      </c>
      <c r="E44" s="0" t="n">
        <f aca="false">173970-SUM(Infectious!E44,Deaths!E44)</f>
        <v>173955</v>
      </c>
      <c r="F44" s="0" t="n">
        <f aca="false">157920-SUM(Infectious!F44,Deaths!F44)</f>
        <v>157916</v>
      </c>
      <c r="G44" s="0" t="n">
        <f aca="false">232077-SUM(Infectious!G44,Deaths!G44)</f>
        <v>232076</v>
      </c>
      <c r="H44" s="0" t="n">
        <f aca="false">356380-SUM(Infectious!H44,Deaths!H44)</f>
        <v>356230</v>
      </c>
      <c r="I44" s="0" t="n">
        <f aca="false">422151-SUM(Infectious!I44,Deaths!I44)</f>
        <v>422145</v>
      </c>
      <c r="J44" s="0" t="n">
        <f aca="false">233223-SUM(Infectious!J44,Deaths!J44)</f>
        <v>233149</v>
      </c>
      <c r="K44" s="0" t="n">
        <f aca="false">208680-SUM(Infectious!K44,Deaths!K44)</f>
        <v>208661</v>
      </c>
      <c r="L44" s="0" t="n">
        <f aca="false">618365-SUM(Infectious!L44,Deaths!L44)</f>
        <v>618190</v>
      </c>
      <c r="M44" s="0" t="n">
        <f aca="false">702972-SUM(Infectious!M44,Deaths!M44)</f>
        <v>702942</v>
      </c>
      <c r="N44" s="0" t="n">
        <f aca="false">781417-SUM(Infectious!N44,Deaths!N44)</f>
        <v>781380</v>
      </c>
      <c r="O44" s="0" t="n">
        <f aca="false">495955-SUM(Infectious!O44,Deaths!O44)</f>
        <v>495806</v>
      </c>
      <c r="P44" s="0" t="n">
        <f aca="false">69326-SUM(Infectious!P44,Deaths!P44)</f>
        <v>69322</v>
      </c>
      <c r="Q44" s="0" t="n">
        <f aca="false">457275-SUM(Infectious!Q44,Deaths!Q44)</f>
        <v>457271</v>
      </c>
      <c r="R44" s="0" t="n">
        <f aca="false">671252-SUM(Infectious!R44,Deaths!R44)</f>
        <v>671223</v>
      </c>
      <c r="S44" s="0" t="n">
        <f aca="false">539227-SUM(Infectious!S44,Deaths!S44)</f>
        <v>539219</v>
      </c>
      <c r="T44" s="0" t="n">
        <f aca="false">205329-SUM(Infectious!T44,Deaths!T44)</f>
        <v>205310</v>
      </c>
      <c r="U44" s="0" t="n">
        <f aca="false">162148-SUM(Infectious!U44,Deaths!U44)</f>
        <v>162148</v>
      </c>
      <c r="V44" s="0" t="n">
        <f aca="false">470393-SUM(Infectious!V44,Deaths!V44)</f>
        <v>470387</v>
      </c>
      <c r="W44" s="0" t="n">
        <f aca="false">478786-SUM(Infectious!W44,Deaths!W44)</f>
        <v>478778</v>
      </c>
      <c r="X44" s="0" t="n">
        <f aca="false">1161370-SUM(Infectious!X44,Deaths!X44)</f>
        <v>1161330</v>
      </c>
    </row>
    <row r="45" customFormat="false" ht="13.8" hidden="false" customHeight="false" outlineLevel="0" collapsed="false">
      <c r="A45" s="3" t="n">
        <v>44386</v>
      </c>
      <c r="B45" s="8" t="n">
        <f aca="false">8926959 -SUM(Infectious!B45,Deaths!B45)</f>
        <v>8925988</v>
      </c>
      <c r="C45" s="9" t="n">
        <f aca="false">139485-SUM(Infectious!C45,Deaths!C45)</f>
        <v>139461</v>
      </c>
      <c r="D45" s="0" t="n">
        <f aca="false">189258--SUM(Infectious!D45,Deaths!D45)</f>
        <v>189407</v>
      </c>
      <c r="E45" s="0" t="n">
        <f aca="false">173970-SUM(Infectious!E45,Deaths!E45)</f>
        <v>173865</v>
      </c>
      <c r="F45" s="0" t="n">
        <f aca="false">157920-SUM(Infectious!F45,Deaths!F45)</f>
        <v>157908</v>
      </c>
      <c r="G45" s="0" t="n">
        <f aca="false">232077-SUM(Infectious!G45,Deaths!G45)</f>
        <v>232058</v>
      </c>
      <c r="H45" s="0" t="n">
        <f aca="false">356380-SUM(Infectious!H45,Deaths!H45)</f>
        <v>356363</v>
      </c>
      <c r="I45" s="0" t="n">
        <f aca="false">422151-SUM(Infectious!I45,Deaths!I45)</f>
        <v>421957</v>
      </c>
      <c r="J45" s="0" t="n">
        <f aca="false">233223-SUM(Infectious!J45,Deaths!J45)</f>
        <v>233201</v>
      </c>
      <c r="K45" s="0" t="n">
        <f aca="false">208680-SUM(Infectious!K45,Deaths!K45)</f>
        <v>208664</v>
      </c>
      <c r="L45" s="0" t="n">
        <f aca="false">618365-SUM(Infectious!L45,Deaths!L45)</f>
        <v>618362</v>
      </c>
      <c r="M45" s="0" t="n">
        <f aca="false">702972-SUM(Infectious!M45,Deaths!M45)</f>
        <v>702879</v>
      </c>
      <c r="N45" s="0" t="n">
        <f aca="false">781417-SUM(Infectious!N45,Deaths!N45)</f>
        <v>781366</v>
      </c>
      <c r="O45" s="0" t="n">
        <f aca="false">495955-SUM(Infectious!O45,Deaths!O45)</f>
        <v>495945</v>
      </c>
      <c r="P45" s="0" t="n">
        <f aca="false">69326-SUM(Infectious!P45,Deaths!P45)</f>
        <v>69326</v>
      </c>
      <c r="Q45" s="0" t="n">
        <f aca="false">457275-SUM(Infectious!Q45,Deaths!Q45)</f>
        <v>457272</v>
      </c>
      <c r="R45" s="0" t="n">
        <f aca="false">671252-SUM(Infectious!R45,Deaths!R45)</f>
        <v>671237</v>
      </c>
      <c r="S45" s="0" t="n">
        <f aca="false">539227-SUM(Infectious!S45,Deaths!S45)</f>
        <v>539190</v>
      </c>
      <c r="T45" s="0" t="n">
        <f aca="false">205329-SUM(Infectious!T45,Deaths!T45)</f>
        <v>205327</v>
      </c>
      <c r="U45" s="0" t="n">
        <f aca="false">162148-SUM(Infectious!U45,Deaths!U45)</f>
        <v>162147</v>
      </c>
      <c r="V45" s="0" t="n">
        <f aca="false">470393-SUM(Infectious!V45,Deaths!V45)</f>
        <v>470304</v>
      </c>
      <c r="W45" s="0" t="n">
        <f aca="false">478786-SUM(Infectious!W45,Deaths!W45)</f>
        <v>478777</v>
      </c>
      <c r="X45" s="0" t="n">
        <f aca="false">1161370-SUM(Infectious!X45,Deaths!X45)</f>
        <v>1161273</v>
      </c>
    </row>
    <row r="46" customFormat="false" ht="13.8" hidden="false" customHeight="false" outlineLevel="0" collapsed="false">
      <c r="A46" s="3" t="n">
        <v>44387</v>
      </c>
      <c r="B46" s="8" t="n">
        <f aca="false">8926959 -SUM(Infectious!B46,Deaths!B46)</f>
        <v>8925715</v>
      </c>
      <c r="C46" s="9" t="n">
        <f aca="false">139485-SUM(Infectious!C46,Deaths!C46)</f>
        <v>139442</v>
      </c>
      <c r="D46" s="0" t="n">
        <f aca="false">189258--SUM(Infectious!D46,Deaths!D46)</f>
        <v>189277</v>
      </c>
      <c r="E46" s="0" t="n">
        <f aca="false">173970-SUM(Infectious!E46,Deaths!E46)</f>
        <v>173969</v>
      </c>
      <c r="F46" s="0" t="n">
        <f aca="false">157920-SUM(Infectious!F46,Deaths!F46)</f>
        <v>157916</v>
      </c>
      <c r="G46" s="0" t="n">
        <f aca="false">232077-SUM(Infectious!G46,Deaths!G46)</f>
        <v>232077</v>
      </c>
      <c r="H46" s="0" t="n">
        <f aca="false">356380-SUM(Infectious!H46,Deaths!H46)</f>
        <v>356380</v>
      </c>
      <c r="I46" s="0" t="n">
        <f aca="false">422151-SUM(Infectious!I46,Deaths!I46)</f>
        <v>422060</v>
      </c>
      <c r="J46" s="0" t="n">
        <f aca="false">233223-SUM(Infectious!J46,Deaths!J46)</f>
        <v>233209</v>
      </c>
      <c r="K46" s="0" t="n">
        <f aca="false">208680-SUM(Infectious!K46,Deaths!K46)</f>
        <v>208652</v>
      </c>
      <c r="L46" s="0" t="n">
        <f aca="false">618365-SUM(Infectious!L46,Deaths!L46)</f>
        <v>618312</v>
      </c>
      <c r="M46" s="0" t="n">
        <f aca="false">702972-SUM(Infectious!M46,Deaths!M46)</f>
        <v>702823</v>
      </c>
      <c r="N46" s="0" t="n">
        <f aca="false">781417-SUM(Infectious!N46,Deaths!N46)</f>
        <v>781190</v>
      </c>
      <c r="O46" s="0" t="n">
        <f aca="false">495955-SUM(Infectious!O46,Deaths!O46)</f>
        <v>495936</v>
      </c>
      <c r="P46" s="0" t="n">
        <f aca="false">69326-SUM(Infectious!P46,Deaths!P46)</f>
        <v>69326</v>
      </c>
      <c r="Q46" s="0" t="n">
        <f aca="false">457275-SUM(Infectious!Q46,Deaths!Q46)</f>
        <v>457274</v>
      </c>
      <c r="R46" s="0" t="n">
        <f aca="false">671252-SUM(Infectious!R46,Deaths!R46)</f>
        <v>671194</v>
      </c>
      <c r="S46" s="0" t="n">
        <f aca="false">539227-SUM(Infectious!S46,Deaths!S46)</f>
        <v>539138</v>
      </c>
      <c r="T46" s="0" t="n">
        <f aca="false">205329-SUM(Infectious!T46,Deaths!T46)</f>
        <v>205306</v>
      </c>
      <c r="U46" s="0" t="n">
        <f aca="false">162148-SUM(Infectious!U46,Deaths!U46)</f>
        <v>162129</v>
      </c>
      <c r="V46" s="0" t="n">
        <f aca="false">470393-SUM(Infectious!V46,Deaths!V46)</f>
        <v>470319</v>
      </c>
      <c r="W46" s="0" t="n">
        <f aca="false">478786-SUM(Infectious!W46,Deaths!W46)</f>
        <v>478764</v>
      </c>
      <c r="X46" s="0" t="n">
        <f aca="false">1161370-SUM(Infectious!X46,Deaths!X46)</f>
        <v>1161232</v>
      </c>
    </row>
    <row r="47" customFormat="false" ht="13.8" hidden="false" customHeight="false" outlineLevel="0" collapsed="false">
      <c r="A47" s="3" t="n">
        <v>44388</v>
      </c>
      <c r="B47" s="8" t="n">
        <f aca="false">8926959 -SUM(Infectious!B47,Deaths!B47)</f>
        <v>8925976</v>
      </c>
      <c r="C47" s="9" t="n">
        <f aca="false">139485-SUM(Infectious!C47,Deaths!C47)</f>
        <v>139428</v>
      </c>
      <c r="D47" s="0" t="n">
        <f aca="false">189258--SUM(Infectious!D47,Deaths!D47)</f>
        <v>189271</v>
      </c>
      <c r="E47" s="0" t="n">
        <f aca="false">173970-SUM(Infectious!E47,Deaths!E47)</f>
        <v>173931</v>
      </c>
      <c r="F47" s="0" t="n">
        <f aca="false">157920-SUM(Infectious!F47,Deaths!F47)</f>
        <v>157912</v>
      </c>
      <c r="G47" s="0" t="n">
        <f aca="false">232077-SUM(Infectious!G47,Deaths!G47)</f>
        <v>232069</v>
      </c>
      <c r="H47" s="0" t="n">
        <f aca="false">356380-SUM(Infectious!H47,Deaths!H47)</f>
        <v>356378</v>
      </c>
      <c r="I47" s="0" t="n">
        <f aca="false">422151-SUM(Infectious!I47,Deaths!I47)</f>
        <v>422070</v>
      </c>
      <c r="J47" s="0" t="n">
        <f aca="false">233223-SUM(Infectious!J47,Deaths!J47)</f>
        <v>233172</v>
      </c>
      <c r="K47" s="0" t="n">
        <f aca="false">208680-SUM(Infectious!K47,Deaths!K47)</f>
        <v>208642</v>
      </c>
      <c r="L47" s="0" t="n">
        <f aca="false">618365-SUM(Infectious!L47,Deaths!L47)</f>
        <v>618363</v>
      </c>
      <c r="M47" s="0" t="n">
        <f aca="false">702972-SUM(Infectious!M47,Deaths!M47)</f>
        <v>702969</v>
      </c>
      <c r="N47" s="0" t="n">
        <f aca="false">781417-SUM(Infectious!N47,Deaths!N47)</f>
        <v>781359</v>
      </c>
      <c r="O47" s="0" t="n">
        <f aca="false">495955-SUM(Infectious!O47,Deaths!O47)</f>
        <v>495909</v>
      </c>
      <c r="P47" s="0" t="n">
        <f aca="false">69326-SUM(Infectious!P47,Deaths!P47)</f>
        <v>69326</v>
      </c>
      <c r="Q47" s="0" t="n">
        <f aca="false">457275-SUM(Infectious!Q47,Deaths!Q47)</f>
        <v>457037</v>
      </c>
      <c r="R47" s="0" t="n">
        <f aca="false">671252-SUM(Infectious!R47,Deaths!R47)</f>
        <v>671232</v>
      </c>
      <c r="S47" s="0" t="n">
        <f aca="false">539227-SUM(Infectious!S47,Deaths!S47)</f>
        <v>539173</v>
      </c>
      <c r="T47" s="0" t="n">
        <f aca="false">205329-SUM(Infectious!T47,Deaths!T47)</f>
        <v>205329</v>
      </c>
      <c r="U47" s="0" t="n">
        <f aca="false">162148-SUM(Infectious!U47,Deaths!U47)</f>
        <v>162118</v>
      </c>
      <c r="V47" s="0" t="n">
        <f aca="false">470393-SUM(Infectious!V47,Deaths!V47)</f>
        <v>470380</v>
      </c>
      <c r="W47" s="0" t="n">
        <f aca="false">478786-SUM(Infectious!W47,Deaths!W47)</f>
        <v>478777</v>
      </c>
      <c r="X47" s="0" t="n">
        <f aca="false">1161370-SUM(Infectious!X47,Deaths!X47)</f>
        <v>1161328</v>
      </c>
    </row>
    <row r="48" customFormat="false" ht="13.8" hidden="false" customHeight="false" outlineLevel="0" collapsed="false">
      <c r="A48" s="3" t="n">
        <v>44389</v>
      </c>
      <c r="B48" s="8" t="n">
        <f aca="false">8926959 -SUM(Infectious!B48,Deaths!B48)</f>
        <v>8925231</v>
      </c>
      <c r="C48" s="9" t="n">
        <f aca="false">139485-SUM(Infectious!C48,Deaths!C48)</f>
        <v>139432</v>
      </c>
      <c r="D48" s="0" t="n">
        <f aca="false">189258--SUM(Infectious!D48,Deaths!D48)</f>
        <v>189298</v>
      </c>
      <c r="E48" s="0" t="n">
        <f aca="false">173970-SUM(Infectious!E48,Deaths!E48)</f>
        <v>173900</v>
      </c>
      <c r="F48" s="0" t="n">
        <f aca="false">157920-SUM(Infectious!F48,Deaths!F48)</f>
        <v>157856</v>
      </c>
      <c r="G48" s="0" t="n">
        <f aca="false">232077-SUM(Infectious!G48,Deaths!G48)</f>
        <v>232043</v>
      </c>
      <c r="H48" s="0" t="n">
        <f aca="false">356380-SUM(Infectious!H48,Deaths!H48)</f>
        <v>356362</v>
      </c>
      <c r="I48" s="0" t="n">
        <f aca="false">422151-SUM(Infectious!I48,Deaths!I48)</f>
        <v>421981</v>
      </c>
      <c r="J48" s="0" t="n">
        <f aca="false">233223-SUM(Infectious!J48,Deaths!J48)</f>
        <v>233180</v>
      </c>
      <c r="K48" s="0" t="n">
        <f aca="false">208680-SUM(Infectious!K48,Deaths!K48)</f>
        <v>208632</v>
      </c>
      <c r="L48" s="0" t="n">
        <f aca="false">618365-SUM(Infectious!L48,Deaths!L48)</f>
        <v>618337</v>
      </c>
      <c r="M48" s="0" t="n">
        <f aca="false">702972-SUM(Infectious!M48,Deaths!M48)</f>
        <v>702957</v>
      </c>
      <c r="N48" s="0" t="n">
        <f aca="false">781417-SUM(Infectious!N48,Deaths!N48)</f>
        <v>781345</v>
      </c>
      <c r="O48" s="0" t="n">
        <f aca="false">495955-SUM(Infectious!O48,Deaths!O48)</f>
        <v>495783</v>
      </c>
      <c r="P48" s="0" t="n">
        <f aca="false">69326-SUM(Infectious!P48,Deaths!P48)</f>
        <v>69311</v>
      </c>
      <c r="Q48" s="0" t="n">
        <f aca="false">457275-SUM(Infectious!Q48,Deaths!Q48)</f>
        <v>457190</v>
      </c>
      <c r="R48" s="0" t="n">
        <f aca="false">671252-SUM(Infectious!R48,Deaths!R48)</f>
        <v>671164</v>
      </c>
      <c r="S48" s="0" t="n">
        <f aca="false">539227-SUM(Infectious!S48,Deaths!S48)</f>
        <v>539197</v>
      </c>
      <c r="T48" s="0" t="n">
        <f aca="false">205329-SUM(Infectious!T48,Deaths!T48)</f>
        <v>205256</v>
      </c>
      <c r="U48" s="0" t="n">
        <f aca="false">162148-SUM(Infectious!U48,Deaths!U48)</f>
        <v>162056</v>
      </c>
      <c r="V48" s="0" t="n">
        <f aca="false">470393-SUM(Infectious!V48,Deaths!V48)</f>
        <v>470386</v>
      </c>
      <c r="W48" s="0" t="n">
        <f aca="false">478786-SUM(Infectious!W48,Deaths!W48)</f>
        <v>478676</v>
      </c>
      <c r="X48" s="0" t="n">
        <f aca="false">1161370-SUM(Infectious!X48,Deaths!X48)</f>
        <v>1161141</v>
      </c>
    </row>
    <row r="49" customFormat="false" ht="13.8" hidden="false" customHeight="false" outlineLevel="0" collapsed="false">
      <c r="A49" s="3" t="n">
        <v>44390</v>
      </c>
      <c r="B49" s="8" t="n">
        <f aca="false">8926959 -SUM(Infectious!B49,Deaths!B49)</f>
        <v>8925075</v>
      </c>
      <c r="C49" s="9" t="n">
        <f aca="false">139485-SUM(Infectious!C49,Deaths!C49)</f>
        <v>139432</v>
      </c>
      <c r="D49" s="0" t="n">
        <f aca="false">189258--SUM(Infectious!D49,Deaths!D49)</f>
        <v>189294</v>
      </c>
      <c r="E49" s="0" t="n">
        <f aca="false">173970-SUM(Infectious!E49,Deaths!E49)</f>
        <v>173783</v>
      </c>
      <c r="F49" s="0" t="n">
        <f aca="false">157920-SUM(Infectious!F49,Deaths!F49)</f>
        <v>157880</v>
      </c>
      <c r="G49" s="0" t="n">
        <f aca="false">232077-SUM(Infectious!G49,Deaths!G49)</f>
        <v>232031</v>
      </c>
      <c r="H49" s="0" t="n">
        <f aca="false">356380-SUM(Infectious!H49,Deaths!H49)</f>
        <v>356254</v>
      </c>
      <c r="I49" s="0" t="n">
        <f aca="false">422151-SUM(Infectious!I49,Deaths!I49)</f>
        <v>421976</v>
      </c>
      <c r="J49" s="0" t="n">
        <f aca="false">233223-SUM(Infectious!J49,Deaths!J49)</f>
        <v>233128</v>
      </c>
      <c r="K49" s="0" t="n">
        <f aca="false">208680-SUM(Infectious!K49,Deaths!K49)</f>
        <v>208644</v>
      </c>
      <c r="L49" s="0" t="n">
        <f aca="false">618365-SUM(Infectious!L49,Deaths!L49)</f>
        <v>618348</v>
      </c>
      <c r="M49" s="0" t="n">
        <f aca="false">702972-SUM(Infectious!M49,Deaths!M49)</f>
        <v>702641</v>
      </c>
      <c r="N49" s="0" t="n">
        <f aca="false">781417-SUM(Infectious!N49,Deaths!N49)</f>
        <v>781304</v>
      </c>
      <c r="O49" s="0" t="n">
        <f aca="false">495955-SUM(Infectious!O49,Deaths!O49)</f>
        <v>495839</v>
      </c>
      <c r="P49" s="0" t="n">
        <f aca="false">69326-SUM(Infectious!P49,Deaths!P49)</f>
        <v>69324</v>
      </c>
      <c r="Q49" s="0" t="n">
        <f aca="false">457275-SUM(Infectious!Q49,Deaths!Q49)</f>
        <v>457261</v>
      </c>
      <c r="R49" s="0" t="n">
        <f aca="false">671252-SUM(Infectious!R49,Deaths!R49)</f>
        <v>671228</v>
      </c>
      <c r="S49" s="0" t="n">
        <f aca="false">539227-SUM(Infectious!S49,Deaths!S49)</f>
        <v>539182</v>
      </c>
      <c r="T49" s="0" t="n">
        <f aca="false">205329-SUM(Infectious!T49,Deaths!T49)</f>
        <v>205292</v>
      </c>
      <c r="U49" s="0" t="n">
        <f aca="false">162148-SUM(Infectious!U49,Deaths!U49)</f>
        <v>162147</v>
      </c>
      <c r="V49" s="0" t="n">
        <f aca="false">470393-SUM(Infectious!V49,Deaths!V49)</f>
        <v>470384</v>
      </c>
      <c r="W49" s="0" t="n">
        <f aca="false">478786-SUM(Infectious!W49,Deaths!W49)</f>
        <v>478765</v>
      </c>
      <c r="X49" s="0" t="n">
        <f aca="false">1161370-SUM(Infectious!X49,Deaths!X49)</f>
        <v>1161184</v>
      </c>
    </row>
    <row r="50" customFormat="false" ht="13.8" hidden="false" customHeight="false" outlineLevel="0" collapsed="false">
      <c r="A50" s="3" t="n">
        <v>44391</v>
      </c>
      <c r="B50" s="8" t="n">
        <f aca="false">8926959 -SUM(Infectious!B50,Deaths!B50)</f>
        <v>8925057</v>
      </c>
      <c r="C50" s="9" t="n">
        <f aca="false">139485-SUM(Infectious!C50,Deaths!C50)</f>
        <v>139391</v>
      </c>
      <c r="D50" s="0" t="n">
        <f aca="false">189258--SUM(Infectious!D50,Deaths!D50)</f>
        <v>189368</v>
      </c>
      <c r="E50" s="0" t="n">
        <f aca="false">173970-SUM(Infectious!E50,Deaths!E50)</f>
        <v>173818</v>
      </c>
      <c r="F50" s="0" t="n">
        <f aca="false">157920-SUM(Infectious!F50,Deaths!F50)</f>
        <v>157898</v>
      </c>
      <c r="G50" s="0" t="n">
        <f aca="false">232077-SUM(Infectious!G50,Deaths!G50)</f>
        <v>232017</v>
      </c>
      <c r="H50" s="0" t="n">
        <f aca="false">356380-SUM(Infectious!H50,Deaths!H50)</f>
        <v>356313</v>
      </c>
      <c r="I50" s="0" t="n">
        <f aca="false">422151-SUM(Infectious!I50,Deaths!I50)</f>
        <v>422056</v>
      </c>
      <c r="J50" s="0" t="n">
        <f aca="false">233223-SUM(Infectious!J50,Deaths!J50)</f>
        <v>233177</v>
      </c>
      <c r="K50" s="0" t="n">
        <f aca="false">208680-SUM(Infectious!K50,Deaths!K50)</f>
        <v>208667</v>
      </c>
      <c r="L50" s="0" t="n">
        <f aca="false">618365-SUM(Infectious!L50,Deaths!L50)</f>
        <v>618314</v>
      </c>
      <c r="M50" s="0" t="n">
        <f aca="false">702972-SUM(Infectious!M50,Deaths!M50)</f>
        <v>702840</v>
      </c>
      <c r="N50" s="0" t="n">
        <f aca="false">781417-SUM(Infectious!N50,Deaths!N50)</f>
        <v>781233</v>
      </c>
      <c r="O50" s="0" t="n">
        <f aca="false">495955-SUM(Infectious!O50,Deaths!O50)</f>
        <v>495861</v>
      </c>
      <c r="P50" s="0" t="n">
        <f aca="false">69326-SUM(Infectious!P50,Deaths!P50)</f>
        <v>69305</v>
      </c>
      <c r="Q50" s="0" t="n">
        <f aca="false">457275-SUM(Infectious!Q50,Deaths!Q50)</f>
        <v>457260</v>
      </c>
      <c r="R50" s="0" t="n">
        <f aca="false">671252-SUM(Infectious!R50,Deaths!R50)</f>
        <v>671192</v>
      </c>
      <c r="S50" s="0" t="n">
        <f aca="false">539227-SUM(Infectious!S50,Deaths!S50)</f>
        <v>539062</v>
      </c>
      <c r="T50" s="0" t="n">
        <f aca="false">205329-SUM(Infectious!T50,Deaths!T50)</f>
        <v>205209</v>
      </c>
      <c r="U50" s="0" t="n">
        <f aca="false">162148-SUM(Infectious!U50,Deaths!U50)</f>
        <v>162091</v>
      </c>
      <c r="V50" s="0" t="n">
        <f aca="false">470393-SUM(Infectious!V50,Deaths!V50)</f>
        <v>470299</v>
      </c>
      <c r="W50" s="0" t="n">
        <f aca="false">478786-SUM(Infectious!W50,Deaths!W50)</f>
        <v>478750</v>
      </c>
      <c r="X50" s="0" t="n">
        <f aca="false">1161370-SUM(Infectious!X50,Deaths!X50)</f>
        <v>1161156</v>
      </c>
    </row>
    <row r="51" customFormat="false" ht="13.8" hidden="false" customHeight="false" outlineLevel="0" collapsed="false">
      <c r="A51" s="3" t="n">
        <v>44392</v>
      </c>
      <c r="B51" s="8" t="n">
        <f aca="false">8926959 -SUM(Infectious!B51,Deaths!B51)</f>
        <v>8925690</v>
      </c>
      <c r="C51" s="9" t="n">
        <f aca="false">139485-SUM(Infectious!C51,Deaths!C51)</f>
        <v>139432</v>
      </c>
      <c r="D51" s="0" t="n">
        <f aca="false">189258--SUM(Infectious!D51,Deaths!D51)</f>
        <v>189298</v>
      </c>
      <c r="E51" s="0" t="n">
        <f aca="false">173970-SUM(Infectious!E51,Deaths!E51)</f>
        <v>173900</v>
      </c>
      <c r="F51" s="0" t="n">
        <f aca="false">157920-SUM(Infectious!F51,Deaths!F51)</f>
        <v>157856</v>
      </c>
      <c r="G51" s="0" t="n">
        <f aca="false">232077-SUM(Infectious!G51,Deaths!G51)</f>
        <v>232043</v>
      </c>
      <c r="H51" s="0" t="n">
        <f aca="false">356380-SUM(Infectious!H51,Deaths!H51)</f>
        <v>356362</v>
      </c>
      <c r="I51" s="0" t="n">
        <f aca="false">422151-SUM(Infectious!I51,Deaths!I51)</f>
        <v>421981</v>
      </c>
      <c r="J51" s="0" t="n">
        <f aca="false">233223-SUM(Infectious!J51,Deaths!J51)</f>
        <v>233180</v>
      </c>
      <c r="K51" s="0" t="n">
        <f aca="false">208680-SUM(Infectious!K51,Deaths!K51)</f>
        <v>208632</v>
      </c>
      <c r="L51" s="0" t="n">
        <f aca="false">618365-SUM(Infectious!L51,Deaths!L51)</f>
        <v>618338</v>
      </c>
      <c r="M51" s="0" t="n">
        <f aca="false">702972-SUM(Infectious!M51,Deaths!M51)</f>
        <v>702957</v>
      </c>
      <c r="N51" s="0" t="n">
        <f aca="false">781417-SUM(Infectious!N51,Deaths!N51)</f>
        <v>781346</v>
      </c>
      <c r="O51" s="0" t="n">
        <f aca="false">495955-SUM(Infectious!O51,Deaths!O51)</f>
        <v>495783</v>
      </c>
      <c r="P51" s="0" t="n">
        <f aca="false">69326-SUM(Infectious!P51,Deaths!P51)</f>
        <v>69311</v>
      </c>
      <c r="Q51" s="0" t="n">
        <f aca="false">457275-SUM(Infectious!Q51,Deaths!Q51)</f>
        <v>457190</v>
      </c>
      <c r="R51" s="0" t="n">
        <f aca="false">671252-SUM(Infectious!R51,Deaths!R51)</f>
        <v>671164</v>
      </c>
      <c r="S51" s="0" t="n">
        <f aca="false">539227-SUM(Infectious!S51,Deaths!S51)</f>
        <v>539197</v>
      </c>
      <c r="T51" s="0" t="n">
        <f aca="false">205329-SUM(Infectious!T51,Deaths!T51)</f>
        <v>205256</v>
      </c>
      <c r="U51" s="0" t="n">
        <f aca="false">162148-SUM(Infectious!U51,Deaths!U51)</f>
        <v>162056</v>
      </c>
      <c r="V51" s="0" t="n">
        <f aca="false">470393-SUM(Infectious!V51,Deaths!V51)</f>
        <v>470386</v>
      </c>
      <c r="W51" s="0" t="n">
        <f aca="false">478786-SUM(Infectious!W51,Deaths!W51)</f>
        <v>478676</v>
      </c>
      <c r="X51" s="0" t="n">
        <f aca="false">1161370-SUM(Infectious!X51,Deaths!X51)</f>
        <v>1161141</v>
      </c>
    </row>
    <row r="52" customFormat="false" ht="13.8" hidden="false" customHeight="false" outlineLevel="0" collapsed="false">
      <c r="A52" s="3" t="n">
        <v>44393</v>
      </c>
      <c r="B52" s="8" t="n">
        <f aca="false">8926959 -SUM(Infectious!B52,Deaths!B52)</f>
        <v>8924453</v>
      </c>
      <c r="C52" s="9" t="n">
        <f aca="false">139485-SUM(Infectious!C52,Deaths!C52)</f>
        <v>139442</v>
      </c>
      <c r="D52" s="0" t="n">
        <f aca="false">189258--SUM(Infectious!D52,Deaths!D52)</f>
        <v>189353</v>
      </c>
      <c r="E52" s="0" t="n">
        <f aca="false">173970-SUM(Infectious!E52,Deaths!E52)</f>
        <v>173922</v>
      </c>
      <c r="F52" s="0" t="n">
        <f aca="false">157920-SUM(Infectious!F52,Deaths!F52)</f>
        <v>157913</v>
      </c>
      <c r="G52" s="0" t="n">
        <f aca="false">232077-SUM(Infectious!G52,Deaths!G52)</f>
        <v>231928</v>
      </c>
      <c r="H52" s="0" t="n">
        <f aca="false">356380-SUM(Infectious!H52,Deaths!H52)</f>
        <v>356088</v>
      </c>
      <c r="I52" s="0" t="n">
        <f aca="false">422151-SUM(Infectious!I52,Deaths!I52)</f>
        <v>421982</v>
      </c>
      <c r="J52" s="0" t="n">
        <f aca="false">233223-SUM(Infectious!J52,Deaths!J52)</f>
        <v>233058</v>
      </c>
      <c r="K52" s="0" t="n">
        <f aca="false">208680-SUM(Infectious!K52,Deaths!K52)</f>
        <v>208674</v>
      </c>
      <c r="L52" s="0" t="n">
        <f aca="false">618365-SUM(Infectious!L52,Deaths!L52)</f>
        <v>618266</v>
      </c>
      <c r="M52" s="0" t="n">
        <f aca="false">702972-SUM(Infectious!M52,Deaths!M52)</f>
        <v>702847</v>
      </c>
      <c r="N52" s="0" t="n">
        <f aca="false">781417-SUM(Infectious!N52,Deaths!N52)</f>
        <v>781185</v>
      </c>
      <c r="O52" s="0" t="n">
        <f aca="false">495955-SUM(Infectious!O52,Deaths!O52)</f>
        <v>495844</v>
      </c>
      <c r="P52" s="0" t="n">
        <f aca="false">69326-SUM(Infectious!P52,Deaths!P52)</f>
        <v>69317</v>
      </c>
      <c r="Q52" s="0" t="n">
        <f aca="false">457275-SUM(Infectious!Q52,Deaths!Q52)</f>
        <v>457252</v>
      </c>
      <c r="R52" s="0" t="n">
        <f aca="false">671252-SUM(Infectious!R52,Deaths!R52)</f>
        <v>671171</v>
      </c>
      <c r="S52" s="0" t="n">
        <f aca="false">539227-SUM(Infectious!S52,Deaths!S52)</f>
        <v>539209</v>
      </c>
      <c r="T52" s="0" t="n">
        <f aca="false">205329-SUM(Infectious!T52,Deaths!T52)</f>
        <v>205249</v>
      </c>
      <c r="U52" s="0" t="n">
        <f aca="false">162148-SUM(Infectious!U52,Deaths!U52)</f>
        <v>162096</v>
      </c>
      <c r="V52" s="0" t="n">
        <f aca="false">470393-SUM(Infectious!V52,Deaths!V52)</f>
        <v>470296</v>
      </c>
      <c r="W52" s="0" t="n">
        <f aca="false">478786-SUM(Infectious!W52,Deaths!W52)</f>
        <v>478697</v>
      </c>
      <c r="X52" s="0" t="n">
        <f aca="false">1161370-SUM(Infectious!X52,Deaths!X52)</f>
        <v>1161168</v>
      </c>
    </row>
    <row r="53" customFormat="false" ht="13.8" hidden="false" customHeight="false" outlineLevel="0" collapsed="false">
      <c r="A53" s="3" t="n">
        <v>44394</v>
      </c>
      <c r="B53" s="8" t="n">
        <f aca="false">8926959 -SUM(Infectious!B53,Deaths!B53)</f>
        <v>8924253</v>
      </c>
      <c r="C53" s="9" t="n">
        <f aca="false">139485-SUM(Infectious!C53,Deaths!C53)</f>
        <v>139427</v>
      </c>
      <c r="D53" s="0" t="n">
        <f aca="false">189258--SUM(Infectious!D53,Deaths!D53)</f>
        <v>189290</v>
      </c>
      <c r="E53" s="0" t="n">
        <f aca="false">173970-SUM(Infectious!E53,Deaths!E53)</f>
        <v>173865</v>
      </c>
      <c r="F53" s="0" t="n">
        <f aca="false">157920-SUM(Infectious!F53,Deaths!F53)</f>
        <v>157891</v>
      </c>
      <c r="G53" s="0" t="n">
        <f aca="false">232077-SUM(Infectious!G53,Deaths!G53)</f>
        <v>231970</v>
      </c>
      <c r="H53" s="0" t="n">
        <f aca="false">356380-SUM(Infectious!H53,Deaths!H53)</f>
        <v>355953</v>
      </c>
      <c r="I53" s="0" t="n">
        <f aca="false">422151-SUM(Infectious!I53,Deaths!I53)</f>
        <v>422089</v>
      </c>
      <c r="J53" s="0" t="n">
        <f aca="false">233223-SUM(Infectious!J53,Deaths!J53)</f>
        <v>233092</v>
      </c>
      <c r="K53" s="0" t="n">
        <f aca="false">208680-SUM(Infectious!K53,Deaths!K53)</f>
        <v>208570</v>
      </c>
      <c r="L53" s="0" t="n">
        <f aca="false">618365-SUM(Infectious!L53,Deaths!L53)</f>
        <v>618150</v>
      </c>
      <c r="M53" s="0" t="n">
        <f aca="false">702972-SUM(Infectious!M53,Deaths!M53)</f>
        <v>702714</v>
      </c>
      <c r="N53" s="0" t="n">
        <f aca="false">781417-SUM(Infectious!N53,Deaths!N53)</f>
        <v>781016</v>
      </c>
      <c r="O53" s="0" t="n">
        <f aca="false">495955-SUM(Infectious!O53,Deaths!O53)</f>
        <v>495873</v>
      </c>
      <c r="P53" s="0" t="n">
        <f aca="false">69326-SUM(Infectious!P53,Deaths!P53)</f>
        <v>69306</v>
      </c>
      <c r="Q53" s="0" t="n">
        <f aca="false">457275-SUM(Infectious!Q53,Deaths!Q53)</f>
        <v>457243</v>
      </c>
      <c r="R53" s="0" t="n">
        <f aca="false">671252-SUM(Infectious!R53,Deaths!R53)</f>
        <v>671128</v>
      </c>
      <c r="S53" s="0" t="n">
        <f aca="false">539227-SUM(Infectious!S53,Deaths!S53)</f>
        <v>539188</v>
      </c>
      <c r="T53" s="0" t="n">
        <f aca="false">205329-SUM(Infectious!T53,Deaths!T53)</f>
        <v>205292</v>
      </c>
      <c r="U53" s="0" t="n">
        <f aca="false">162148-SUM(Infectious!U53,Deaths!U53)</f>
        <v>162146</v>
      </c>
      <c r="V53" s="0" t="n">
        <f aca="false">470393-SUM(Infectious!V53,Deaths!V53)</f>
        <v>470334</v>
      </c>
      <c r="W53" s="0" t="n">
        <f aca="false">478786-SUM(Infectious!W53,Deaths!W53)</f>
        <v>478738</v>
      </c>
      <c r="X53" s="0" t="n">
        <f aca="false">1161370-SUM(Infectious!X53,Deaths!X53)</f>
        <v>1161354</v>
      </c>
    </row>
    <row r="54" customFormat="false" ht="13.8" hidden="false" customHeight="false" outlineLevel="0" collapsed="false">
      <c r="A54" s="3" t="n">
        <v>44395</v>
      </c>
      <c r="B54" s="8" t="n">
        <f aca="false">8926959 -SUM(Infectious!B54,Deaths!B54)</f>
        <v>8924142</v>
      </c>
      <c r="C54" s="9" t="n">
        <f aca="false">139485-SUM(Infectious!C54,Deaths!C54)</f>
        <v>139391</v>
      </c>
      <c r="D54" s="0" t="n">
        <f aca="false">189258--SUM(Infectious!D54,Deaths!D54)</f>
        <v>189501</v>
      </c>
      <c r="E54" s="0" t="n">
        <f aca="false">173970-SUM(Infectious!E54,Deaths!E54)</f>
        <v>173815</v>
      </c>
      <c r="F54" s="0" t="n">
        <f aca="false">157920-SUM(Infectious!F54,Deaths!F54)</f>
        <v>157802</v>
      </c>
      <c r="G54" s="0" t="n">
        <f aca="false">232077-SUM(Infectious!G54,Deaths!G54)</f>
        <v>231970</v>
      </c>
      <c r="H54" s="0" t="n">
        <f aca="false">356380-SUM(Infectious!H54,Deaths!H54)</f>
        <v>355997</v>
      </c>
      <c r="I54" s="0" t="n">
        <f aca="false">422151-SUM(Infectious!I54,Deaths!I54)</f>
        <v>422108</v>
      </c>
      <c r="J54" s="0" t="n">
        <f aca="false">233223-SUM(Infectious!J54,Deaths!J54)</f>
        <v>232984</v>
      </c>
      <c r="K54" s="0" t="n">
        <f aca="false">208680-SUM(Infectious!K54,Deaths!K54)</f>
        <v>208512</v>
      </c>
      <c r="L54" s="0" t="n">
        <f aca="false">618365-SUM(Infectious!L54,Deaths!L54)</f>
        <v>618224</v>
      </c>
      <c r="M54" s="0" t="n">
        <f aca="false">702972-SUM(Infectious!M54,Deaths!M54)</f>
        <v>702619</v>
      </c>
      <c r="N54" s="0" t="n">
        <f aca="false">781417-SUM(Infectious!N54,Deaths!N54)</f>
        <v>781211</v>
      </c>
      <c r="O54" s="0" t="n">
        <f aca="false">495955-SUM(Infectious!O54,Deaths!O54)</f>
        <v>495828</v>
      </c>
      <c r="P54" s="0" t="n">
        <f aca="false">69326-SUM(Infectious!P54,Deaths!P54)</f>
        <v>69307</v>
      </c>
      <c r="Q54" s="0" t="n">
        <f aca="false">457275-SUM(Infectious!Q54,Deaths!Q54)</f>
        <v>457202</v>
      </c>
      <c r="R54" s="0" t="n">
        <f aca="false">671252-SUM(Infectious!R54,Deaths!R54)</f>
        <v>671081</v>
      </c>
      <c r="S54" s="0" t="n">
        <f aca="false">539227-SUM(Infectious!S54,Deaths!S54)</f>
        <v>539164</v>
      </c>
      <c r="T54" s="0" t="n">
        <f aca="false">205329-SUM(Infectious!T54,Deaths!T54)</f>
        <v>205243</v>
      </c>
      <c r="U54" s="0" t="n">
        <f aca="false">162148-SUM(Infectious!U54,Deaths!U54)</f>
        <v>162098</v>
      </c>
      <c r="V54" s="0" t="n">
        <f aca="false">470393-SUM(Infectious!V54,Deaths!V54)</f>
        <v>470222</v>
      </c>
      <c r="W54" s="0" t="n">
        <f aca="false">478786-SUM(Infectious!W54,Deaths!W54)</f>
        <v>478718</v>
      </c>
      <c r="X54" s="0" t="n">
        <f aca="false">1161370-SUM(Infectious!X54,Deaths!X54)</f>
        <v>1161004</v>
      </c>
    </row>
    <row r="55" customFormat="false" ht="13.8" hidden="false" customHeight="false" outlineLevel="0" collapsed="false">
      <c r="A55" s="3" t="n">
        <v>44396</v>
      </c>
      <c r="B55" s="8" t="n">
        <f aca="false">8926959 -SUM(Infectious!B55,Deaths!B55)</f>
        <v>8923541</v>
      </c>
      <c r="C55" s="9" t="n">
        <f aca="false">139485-SUM(Infectious!C55,Deaths!C55)</f>
        <v>139395</v>
      </c>
      <c r="D55" s="0" t="n">
        <f aca="false">189258--SUM(Infectious!D55,Deaths!D55)</f>
        <v>189538</v>
      </c>
      <c r="E55" s="0" t="n">
        <f aca="false">173970-SUM(Infectious!E55,Deaths!E55)</f>
        <v>173798</v>
      </c>
      <c r="F55" s="0" t="n">
        <f aca="false">157920-SUM(Infectious!F55,Deaths!F55)</f>
        <v>157890</v>
      </c>
      <c r="G55" s="0" t="n">
        <f aca="false">232077-SUM(Infectious!G55,Deaths!G55)</f>
        <v>231946</v>
      </c>
      <c r="H55" s="0" t="n">
        <f aca="false">356380-SUM(Infectious!H55,Deaths!H55)</f>
        <v>356265</v>
      </c>
      <c r="I55" s="0" t="n">
        <f aca="false">422151-SUM(Infectious!I55,Deaths!I55)</f>
        <v>421825</v>
      </c>
      <c r="J55" s="0" t="n">
        <f aca="false">233223-SUM(Infectious!J55,Deaths!J55)</f>
        <v>233086</v>
      </c>
      <c r="K55" s="0" t="n">
        <f aca="false">208680-SUM(Infectious!K55,Deaths!K55)</f>
        <v>208675</v>
      </c>
      <c r="L55" s="0" t="n">
        <f aca="false">618365-SUM(Infectious!L55,Deaths!L55)</f>
        <v>618178</v>
      </c>
      <c r="M55" s="0" t="n">
        <f aca="false">702972-SUM(Infectious!M55,Deaths!M55)</f>
        <v>702631</v>
      </c>
      <c r="N55" s="0" t="n">
        <f aca="false">781417-SUM(Infectious!N55,Deaths!N55)</f>
        <v>781231</v>
      </c>
      <c r="O55" s="0" t="n">
        <f aca="false">495955-SUM(Infectious!O55,Deaths!O55)</f>
        <v>495952</v>
      </c>
      <c r="P55" s="0" t="n">
        <f aca="false">69326-SUM(Infectious!P55,Deaths!P55)</f>
        <v>69322</v>
      </c>
      <c r="Q55" s="0" t="n">
        <f aca="false">457275-SUM(Infectious!Q55,Deaths!Q55)</f>
        <v>457204</v>
      </c>
      <c r="R55" s="0" t="n">
        <f aca="false">671252-SUM(Infectious!R55,Deaths!R55)</f>
        <v>671149</v>
      </c>
      <c r="S55" s="0" t="n">
        <f aca="false">539227-SUM(Infectious!S55,Deaths!S55)</f>
        <v>539198</v>
      </c>
      <c r="T55" s="0" t="n">
        <f aca="false">205329-SUM(Infectious!T55,Deaths!T55)</f>
        <v>205161</v>
      </c>
      <c r="U55" s="0" t="n">
        <f aca="false">162148-SUM(Infectious!U55,Deaths!U55)</f>
        <v>162102</v>
      </c>
      <c r="V55" s="0" t="n">
        <f aca="false">470393-SUM(Infectious!V55,Deaths!V55)</f>
        <v>470334</v>
      </c>
      <c r="W55" s="0" t="n">
        <f aca="false">478786-SUM(Infectious!W55,Deaths!W55)</f>
        <v>478678</v>
      </c>
      <c r="X55" s="0" t="n">
        <f aca="false">1161370-SUM(Infectious!X55,Deaths!X55)</f>
        <v>1161142</v>
      </c>
    </row>
    <row r="56" customFormat="false" ht="13.8" hidden="false" customHeight="false" outlineLevel="0" collapsed="false">
      <c r="A56" s="3" t="n">
        <v>44397</v>
      </c>
      <c r="B56" s="8" t="n">
        <f aca="false">8926959 -SUM(Infectious!B56,Deaths!B56)</f>
        <v>8923389</v>
      </c>
      <c r="C56" s="9" t="n">
        <f aca="false">139485-SUM(Infectious!C56,Deaths!C56)</f>
        <v>139292</v>
      </c>
      <c r="D56" s="0" t="n">
        <f aca="false">189258--SUM(Infectious!D56,Deaths!D56)</f>
        <v>189345</v>
      </c>
      <c r="E56" s="0" t="n">
        <f aca="false">173970-SUM(Infectious!E56,Deaths!E56)</f>
        <v>173737</v>
      </c>
      <c r="F56" s="0" t="n">
        <f aca="false">157920-SUM(Infectious!F56,Deaths!F56)</f>
        <v>157914</v>
      </c>
      <c r="G56" s="0" t="n">
        <f aca="false">232077-SUM(Infectious!G56,Deaths!G56)</f>
        <v>232046</v>
      </c>
      <c r="H56" s="0" t="n">
        <f aca="false">356380-SUM(Infectious!H56,Deaths!H56)</f>
        <v>356178</v>
      </c>
      <c r="I56" s="0" t="n">
        <f aca="false">422151-SUM(Infectious!I56,Deaths!I56)</f>
        <v>422049</v>
      </c>
      <c r="J56" s="0" t="n">
        <f aca="false">233223-SUM(Infectious!J56,Deaths!J56)</f>
        <v>232856</v>
      </c>
      <c r="K56" s="0" t="n">
        <f aca="false">208680-SUM(Infectious!K56,Deaths!K56)</f>
        <v>208637</v>
      </c>
      <c r="L56" s="0" t="n">
        <f aca="false">618365-SUM(Infectious!L56,Deaths!L56)</f>
        <v>618233</v>
      </c>
      <c r="M56" s="0" t="n">
        <f aca="false">702972-SUM(Infectious!M56,Deaths!M56)</f>
        <v>702557</v>
      </c>
      <c r="N56" s="0" t="n">
        <f aca="false">781417-SUM(Infectious!N56,Deaths!N56)</f>
        <v>780792</v>
      </c>
      <c r="O56" s="0" t="n">
        <f aca="false">495955-SUM(Infectious!O56,Deaths!O56)</f>
        <v>495951</v>
      </c>
      <c r="P56" s="0" t="n">
        <f aca="false">69326-SUM(Infectious!P56,Deaths!P56)</f>
        <v>69319</v>
      </c>
      <c r="Q56" s="0" t="n">
        <f aca="false">457275-SUM(Infectious!Q56,Deaths!Q56)</f>
        <v>457198</v>
      </c>
      <c r="R56" s="0" t="n">
        <f aca="false">671252-SUM(Infectious!R56,Deaths!R56)</f>
        <v>671150</v>
      </c>
      <c r="S56" s="0" t="n">
        <f aca="false">539227-SUM(Infectious!S56,Deaths!S56)</f>
        <v>539130</v>
      </c>
      <c r="T56" s="0" t="n">
        <f aca="false">205329-SUM(Infectious!T56,Deaths!T56)</f>
        <v>205261</v>
      </c>
      <c r="U56" s="0" t="n">
        <f aca="false">162148-SUM(Infectious!U56,Deaths!U56)</f>
        <v>162103</v>
      </c>
      <c r="V56" s="0" t="n">
        <f aca="false">470393-SUM(Infectious!V56,Deaths!V56)</f>
        <v>470242</v>
      </c>
      <c r="W56" s="0" t="n">
        <f aca="false">478786-SUM(Infectious!W56,Deaths!W56)</f>
        <v>478772</v>
      </c>
      <c r="X56" s="0" t="n">
        <f aca="false">1161370-SUM(Infectious!X56,Deaths!X56)</f>
        <v>1161300</v>
      </c>
    </row>
    <row r="57" customFormat="false" ht="13.8" hidden="false" customHeight="false" outlineLevel="0" collapsed="false">
      <c r="A57" s="3" t="n">
        <v>44398</v>
      </c>
      <c r="B57" s="8" t="n">
        <f aca="false">8926959 -SUM(Infectious!B57,Deaths!B57)</f>
        <v>8923446</v>
      </c>
      <c r="C57" s="9" t="n">
        <f aca="false">139485-SUM(Infectious!C57,Deaths!C57)</f>
        <v>139464</v>
      </c>
      <c r="D57" s="0" t="n">
        <f aca="false">189258--SUM(Infectious!D57,Deaths!D57)</f>
        <v>189424</v>
      </c>
      <c r="E57" s="0" t="n">
        <f aca="false">173970-SUM(Infectious!E57,Deaths!E57)</f>
        <v>173922</v>
      </c>
      <c r="F57" s="0" t="n">
        <f aca="false">157920-SUM(Infectious!F57,Deaths!F57)</f>
        <v>157794</v>
      </c>
      <c r="G57" s="0" t="n">
        <f aca="false">232077-SUM(Infectious!G57,Deaths!G57)</f>
        <v>231741</v>
      </c>
      <c r="H57" s="0" t="n">
        <f aca="false">356380-SUM(Infectious!H57,Deaths!H57)</f>
        <v>355691</v>
      </c>
      <c r="I57" s="0" t="n">
        <f aca="false">422151-SUM(Infectious!I57,Deaths!I57)</f>
        <v>422122</v>
      </c>
      <c r="J57" s="0" t="n">
        <f aca="false">233223-SUM(Infectious!J57,Deaths!J57)</f>
        <v>233017</v>
      </c>
      <c r="K57" s="0" t="n">
        <f aca="false">208680-SUM(Infectious!K57,Deaths!K57)</f>
        <v>208538</v>
      </c>
      <c r="L57" s="0" t="n">
        <f aca="false">618365-SUM(Infectious!L57,Deaths!L57)</f>
        <v>618265</v>
      </c>
      <c r="M57" s="0" t="n">
        <f aca="false">702972-SUM(Infectious!M57,Deaths!M57)</f>
        <v>702242</v>
      </c>
      <c r="N57" s="0" t="n">
        <f aca="false">781417-SUM(Infectious!N57,Deaths!N57)</f>
        <v>780758</v>
      </c>
      <c r="O57" s="0" t="n">
        <f aca="false">495955-SUM(Infectious!O57,Deaths!O57)</f>
        <v>495577</v>
      </c>
      <c r="P57" s="0" t="n">
        <f aca="false">69326-SUM(Infectious!P57,Deaths!P57)</f>
        <v>69309</v>
      </c>
      <c r="Q57" s="0" t="n">
        <f aca="false">457275-SUM(Infectious!Q57,Deaths!Q57)</f>
        <v>457270</v>
      </c>
      <c r="R57" s="0" t="n">
        <f aca="false">671252-SUM(Infectious!R57,Deaths!R57)</f>
        <v>670983</v>
      </c>
      <c r="S57" s="0" t="n">
        <f aca="false">539227-SUM(Infectious!S57,Deaths!S57)</f>
        <v>539074</v>
      </c>
      <c r="T57" s="0" t="n">
        <f aca="false">205329-SUM(Infectious!T57,Deaths!T57)</f>
        <v>205270</v>
      </c>
      <c r="U57" s="0" t="n">
        <f aca="false">162148-SUM(Infectious!U57,Deaths!U57)</f>
        <v>162117</v>
      </c>
      <c r="V57" s="0" t="n">
        <f aca="false">470393-SUM(Infectious!V57,Deaths!V57)</f>
        <v>470316</v>
      </c>
      <c r="W57" s="0" t="n">
        <f aca="false">478786-SUM(Infectious!W57,Deaths!W57)</f>
        <v>478654</v>
      </c>
      <c r="X57" s="0" t="n">
        <f aca="false">1161370-SUM(Infectious!X57,Deaths!X57)</f>
        <v>1161130</v>
      </c>
    </row>
    <row r="58" customFormat="false" ht="13.8" hidden="false" customHeight="false" outlineLevel="0" collapsed="false">
      <c r="A58" s="3" t="n">
        <v>44399</v>
      </c>
      <c r="B58" s="8" t="n">
        <f aca="false">8926959 -SUM(Infectious!B58,Deaths!B58)</f>
        <v>8922793</v>
      </c>
      <c r="C58" s="9" t="n">
        <f aca="false">139485-SUM(Infectious!C58,Deaths!C58)</f>
        <v>139271</v>
      </c>
      <c r="D58" s="0" t="n">
        <f aca="false">189258--SUM(Infectious!D58,Deaths!D58)</f>
        <v>189414</v>
      </c>
      <c r="E58" s="0" t="n">
        <f aca="false">173970-SUM(Infectious!E58,Deaths!E58)</f>
        <v>173781</v>
      </c>
      <c r="F58" s="0" t="n">
        <f aca="false">157920-SUM(Infectious!F58,Deaths!F58)</f>
        <v>157835</v>
      </c>
      <c r="G58" s="0" t="n">
        <f aca="false">232077-SUM(Infectious!G58,Deaths!G58)</f>
        <v>231774</v>
      </c>
      <c r="H58" s="0" t="n">
        <f aca="false">356380-SUM(Infectious!H58,Deaths!H58)</f>
        <v>355856</v>
      </c>
      <c r="I58" s="0" t="n">
        <f aca="false">422151-SUM(Infectious!I58,Deaths!I58)</f>
        <v>421958</v>
      </c>
      <c r="J58" s="0" t="n">
        <f aca="false">233223-SUM(Infectious!J58,Deaths!J58)</f>
        <v>233125</v>
      </c>
      <c r="K58" s="0" t="n">
        <f aca="false">208680-SUM(Infectious!K58,Deaths!K58)</f>
        <v>208618</v>
      </c>
      <c r="L58" s="0" t="n">
        <f aca="false">618365-SUM(Infectious!L58,Deaths!L58)</f>
        <v>618210</v>
      </c>
      <c r="M58" s="0" t="n">
        <f aca="false">702972-SUM(Infectious!M58,Deaths!M58)</f>
        <v>702511</v>
      </c>
      <c r="N58" s="0" t="n">
        <f aca="false">781417-SUM(Infectious!N58,Deaths!N58)</f>
        <v>780925</v>
      </c>
      <c r="O58" s="0" t="n">
        <f aca="false">495955-SUM(Infectious!O58,Deaths!O58)</f>
        <v>495771</v>
      </c>
      <c r="P58" s="0" t="n">
        <f aca="false">69326-SUM(Infectious!P58,Deaths!P58)</f>
        <v>69301</v>
      </c>
      <c r="Q58" s="0" t="n">
        <f aca="false">457275-SUM(Infectious!Q58,Deaths!Q58)</f>
        <v>457151</v>
      </c>
      <c r="R58" s="0" t="n">
        <f aca="false">671252-SUM(Infectious!R58,Deaths!R58)</f>
        <v>671206</v>
      </c>
      <c r="S58" s="0" t="n">
        <f aca="false">539227-SUM(Infectious!S58,Deaths!S58)</f>
        <v>539117</v>
      </c>
      <c r="T58" s="0" t="n">
        <f aca="false">205329-SUM(Infectious!T58,Deaths!T58)</f>
        <v>205243</v>
      </c>
      <c r="U58" s="0" t="n">
        <f aca="false">162148-SUM(Infectious!U58,Deaths!U58)</f>
        <v>162113</v>
      </c>
      <c r="V58" s="0" t="n">
        <f aca="false">470393-SUM(Infectious!V58,Deaths!V58)</f>
        <v>470193</v>
      </c>
      <c r="W58" s="0" t="n">
        <f aca="false">478786-SUM(Infectious!W58,Deaths!W58)</f>
        <v>478699</v>
      </c>
      <c r="X58" s="0" t="n">
        <f aca="false">1161370-SUM(Infectious!X58,Deaths!X58)</f>
        <v>1161034</v>
      </c>
    </row>
    <row r="59" customFormat="false" ht="13.8" hidden="false" customHeight="false" outlineLevel="0" collapsed="false">
      <c r="A59" s="3" t="n">
        <v>44400</v>
      </c>
      <c r="B59" s="8" t="n">
        <f aca="false">8926959 -SUM(Infectious!B59,Deaths!B59)</f>
        <v>8923861</v>
      </c>
      <c r="C59" s="9" t="n">
        <f aca="false">139485-SUM(Infectious!C59,Deaths!C59)</f>
        <v>139190</v>
      </c>
      <c r="D59" s="0" t="n">
        <f aca="false">189258--SUM(Infectious!D59,Deaths!D59)</f>
        <v>189364</v>
      </c>
      <c r="E59" s="0" t="n">
        <f aca="false">173970-SUM(Infectious!E59,Deaths!E59)</f>
        <v>173923</v>
      </c>
      <c r="F59" s="0" t="n">
        <f aca="false">157920-SUM(Infectious!F59,Deaths!F59)</f>
        <v>157735</v>
      </c>
      <c r="G59" s="0" t="n">
        <f aca="false">232077-SUM(Infectious!G59,Deaths!G59)</f>
        <v>231989</v>
      </c>
      <c r="H59" s="0" t="n">
        <f aca="false">356380-SUM(Infectious!H59,Deaths!H59)</f>
        <v>356170</v>
      </c>
      <c r="I59" s="0" t="n">
        <f aca="false">422151-SUM(Infectious!I59,Deaths!I59)</f>
        <v>422015</v>
      </c>
      <c r="J59" s="0" t="n">
        <f aca="false">233223-SUM(Infectious!J59,Deaths!J59)</f>
        <v>233115</v>
      </c>
      <c r="K59" s="0" t="n">
        <f aca="false">208680-SUM(Infectious!K59,Deaths!K59)</f>
        <v>208639</v>
      </c>
      <c r="L59" s="0" t="n">
        <f aca="false">618365-SUM(Infectious!L59,Deaths!L59)</f>
        <v>618315</v>
      </c>
      <c r="M59" s="0" t="n">
        <f aca="false">702972-SUM(Infectious!M59,Deaths!M59)</f>
        <v>702516</v>
      </c>
      <c r="N59" s="0" t="n">
        <f aca="false">781417-SUM(Infectious!N59,Deaths!N59)</f>
        <v>781195</v>
      </c>
      <c r="O59" s="0" t="n">
        <f aca="false">495955-SUM(Infectious!O59,Deaths!O59)</f>
        <v>495842</v>
      </c>
      <c r="P59" s="0" t="n">
        <f aca="false">69326-SUM(Infectious!P59,Deaths!P59)</f>
        <v>69304</v>
      </c>
      <c r="Q59" s="0" t="n">
        <f aca="false">457275-SUM(Infectious!Q59,Deaths!Q59)</f>
        <v>457205</v>
      </c>
      <c r="R59" s="0" t="n">
        <f aca="false">671252-SUM(Infectious!R59,Deaths!R59)</f>
        <v>671068</v>
      </c>
      <c r="S59" s="0" t="n">
        <f aca="false">539227-SUM(Infectious!S59,Deaths!S59)</f>
        <v>538878</v>
      </c>
      <c r="T59" s="0" t="n">
        <f aca="false">205329-SUM(Infectious!T59,Deaths!T59)</f>
        <v>205163</v>
      </c>
      <c r="U59" s="0" t="n">
        <f aca="false">162148-SUM(Infectious!U59,Deaths!U59)</f>
        <v>162087</v>
      </c>
      <c r="V59" s="0" t="n">
        <f aca="false">470393-SUM(Infectious!V59,Deaths!V59)</f>
        <v>470333</v>
      </c>
      <c r="W59" s="0" t="n">
        <f aca="false">478786-SUM(Infectious!W59,Deaths!W59)</f>
        <v>478736</v>
      </c>
      <c r="X59" s="0" t="n">
        <f aca="false">1161370-SUM(Infectious!X59,Deaths!X59)</f>
        <v>1161292</v>
      </c>
    </row>
    <row r="60" customFormat="false" ht="12.8" hidden="false" customHeight="false" outlineLevel="0" collapsed="false">
      <c r="A60" s="3"/>
    </row>
    <row r="61" customFormat="false" ht="12.8" hidden="false" customHeight="false" outlineLevel="0" collapsed="false">
      <c r="A61" s="3"/>
    </row>
    <row r="62" customFormat="false" ht="12.8" hidden="false" customHeight="false" outlineLevel="0" collapsed="false">
      <c r="A62" s="3"/>
    </row>
    <row r="63" customFormat="false" ht="12.8" hidden="false" customHeight="false" outlineLevel="0" collapsed="false">
      <c r="A63" s="3"/>
    </row>
    <row r="64" customFormat="false" ht="12.8" hidden="false" customHeight="false" outlineLevel="0" collapsed="false">
      <c r="A64" s="3"/>
    </row>
    <row r="65" customFormat="false" ht="12.8" hidden="false" customHeight="false" outlineLevel="0" collapsed="false">
      <c r="A65" s="3"/>
    </row>
    <row r="66" customFormat="false" ht="12.8" hidden="false" customHeight="false" outlineLevel="0" collapsed="false">
      <c r="A66" s="3"/>
    </row>
    <row r="67" customFormat="false" ht="12.8" hidden="false" customHeight="false" outlineLevel="0" collapsed="false">
      <c r="A67" s="3"/>
    </row>
    <row r="68" customFormat="false" ht="12.8" hidden="false" customHeight="false" outlineLevel="0" collapsed="false">
      <c r="A68" s="3"/>
    </row>
    <row r="69" customFormat="false" ht="12.8" hidden="false" customHeight="false" outlineLevel="0" collapsed="false">
      <c r="A69" s="3"/>
    </row>
    <row r="70" customFormat="false" ht="12.8" hidden="false" customHeight="false" outlineLevel="0" collapsed="false">
      <c r="A70" s="3"/>
    </row>
    <row r="71" customFormat="false" ht="12.8" hidden="false" customHeight="false" outlineLevel="0" collapsed="false">
      <c r="A71" s="3"/>
    </row>
    <row r="72" customFormat="false" ht="12.8" hidden="false" customHeight="false" outlineLevel="0" collapsed="false">
      <c r="A72" s="3"/>
    </row>
    <row r="73" customFormat="false" ht="12.8" hidden="false" customHeight="false" outlineLevel="0" collapsed="false">
      <c r="A73" s="3"/>
    </row>
    <row r="74" customFormat="false" ht="12.8" hidden="false" customHeight="false" outlineLevel="0" collapsed="false">
      <c r="A74" s="3"/>
    </row>
    <row r="75" customFormat="false" ht="12.8" hidden="false" customHeight="false" outlineLevel="0" collapsed="false">
      <c r="A75" s="3"/>
    </row>
    <row r="76" customFormat="false" ht="12.8" hidden="false" customHeight="false" outlineLevel="0" collapsed="false">
      <c r="A76" s="3"/>
    </row>
    <row r="77" customFormat="false" ht="12.8" hidden="false" customHeight="false" outlineLevel="0" collapsed="false">
      <c r="A77" s="3"/>
    </row>
    <row r="78" customFormat="false" ht="12.8" hidden="false" customHeight="false" outlineLevel="0" collapsed="false">
      <c r="A78" s="3"/>
    </row>
    <row r="79" customFormat="false" ht="12.8" hidden="false" customHeight="false" outlineLevel="0" collapsed="false">
      <c r="A79" s="3"/>
    </row>
    <row r="80" customFormat="false" ht="12.8" hidden="false" customHeight="false" outlineLevel="0" collapsed="false">
      <c r="A80" s="3"/>
    </row>
    <row r="81" customFormat="false" ht="12.8" hidden="false" customHeight="false" outlineLevel="0" collapsed="false">
      <c r="A81" s="3"/>
    </row>
    <row r="82" customFormat="false" ht="12.8" hidden="false" customHeight="false" outlineLevel="0" collapsed="false">
      <c r="A82" s="3"/>
    </row>
    <row r="83" customFormat="false" ht="12.8" hidden="false" customHeight="false" outlineLevel="0" collapsed="false">
      <c r="A83" s="3"/>
    </row>
    <row r="84" customFormat="false" ht="12.8" hidden="false" customHeight="false" outlineLevel="0" collapsed="false">
      <c r="A84" s="3"/>
    </row>
    <row r="85" customFormat="false" ht="12.8" hidden="false" customHeight="false" outlineLevel="0" collapsed="false">
      <c r="A85" s="3"/>
    </row>
    <row r="86" customFormat="false" ht="12.8" hidden="false" customHeight="false" outlineLevel="0" collapsed="false">
      <c r="A86" s="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539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2021-07-08T00:19:39Z</dcterms:created>
  <dc:creator/>
  <dc:description/>
  <dc:language>en-US</dc:language>
  <cp:lastModifiedBy/>
  <dcterms:modified xsi:type="dcterms:W3CDTF">2021-07-24T18:07:46Z</dcterms:modified>
  <cp:revision>94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