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7-2026" sheetId="1" r:id="rId4"/>
    <sheet state="visible" name="2-7-2026" sheetId="2" r:id="rId5"/>
    <sheet state="visible" name="372026" sheetId="3" r:id="rId6"/>
    <sheet state="visible" name="472026" sheetId="4" r:id="rId7"/>
    <sheet state="visible" name="572026" sheetId="5" r:id="rId8"/>
    <sheet state="visible" name="772026" sheetId="6" r:id="rId9"/>
    <sheet state="visible" name="872026" sheetId="7" r:id="rId10"/>
    <sheet state="visible" name="972026" sheetId="8" r:id="rId11"/>
    <sheet state="visible" name="1072026" sheetId="9" r:id="rId12"/>
    <sheet state="visible" name="11-7-2026" sheetId="10" r:id="rId13"/>
    <sheet state="visible" name="12-7-2026" sheetId="11" r:id="rId14"/>
    <sheet state="visible" name="13-7-2026" sheetId="12" r:id="rId15"/>
    <sheet state="visible" name="14-7-2026" sheetId="13" r:id="rId16"/>
    <sheet state="visible" name="1572026" sheetId="14" r:id="rId17"/>
    <sheet state="visible" name="1672026" sheetId="15" r:id="rId18"/>
    <sheet state="visible" name="1772026" sheetId="16" r:id="rId19"/>
    <sheet state="visible" name="1872026" sheetId="17" r:id="rId20"/>
    <sheet state="visible" name="1972026" sheetId="18" r:id="rId21"/>
    <sheet state="visible" name="2072026" sheetId="19" r:id="rId22"/>
    <sheet state="visible" name="2172026" sheetId="20" r:id="rId23"/>
    <sheet state="visible" name="2272026" sheetId="21" r:id="rId24"/>
    <sheet state="visible" name="2372026" sheetId="22" r:id="rId25"/>
    <sheet state="visible" name="2472026" sheetId="23" r:id="rId26"/>
    <sheet state="visible" name="2572026" sheetId="24" r:id="rId27"/>
    <sheet state="visible" name="2672026" sheetId="25" r:id="rId28"/>
    <sheet state="visible" name="2772026" sheetId="26" r:id="rId29"/>
    <sheet state="visible" name="2872026" sheetId="27" r:id="rId30"/>
    <sheet state="visible" name="2972026" sheetId="28" r:id="rId31"/>
    <sheet state="visible" name="3072026" sheetId="29" r:id="rId32"/>
    <sheet state="visible" name="3172026" sheetId="30" r:id="rId33"/>
    <sheet state="visible" name="182026" sheetId="31" r:id="rId34"/>
    <sheet state="visible" name="282026" sheetId="32" r:id="rId35"/>
    <sheet state="visible" name="382026" sheetId="33" r:id="rId36"/>
    <sheet state="visible" name="482026" sheetId="34" r:id="rId37"/>
    <sheet state="visible" name="582026" sheetId="35" r:id="rId38"/>
    <sheet state="visible" name="682026" sheetId="36" r:id="rId39"/>
  </sheets>
  <definedNames/>
  <calcPr/>
  <extLst>
    <ext uri="GoogleSheetsCustomDataVersion2">
      <go:sheetsCustomData xmlns:go="http://customooxmlschemas.google.com/" r:id="rId40" roundtripDataChecksum="LAZKYI0C069lRMehFNT++EekEFxby1YT8Oc2XG1Qer8="/>
    </ext>
  </extLst>
</workbook>
</file>

<file path=xl/sharedStrings.xml><?xml version="1.0" encoding="utf-8"?>
<sst xmlns="http://schemas.openxmlformats.org/spreadsheetml/2006/main" count="4369" uniqueCount="445">
  <si>
    <t>Valuation &amp; Gross</t>
  </si>
  <si>
    <t>Date:</t>
  </si>
  <si>
    <t>وضع السوق اليوم</t>
  </si>
  <si>
    <t>حركة الأوردرات في سوق المغاسل (الإمارات):</t>
  </si>
  <si>
    <t xml:space="preserve">مؤشر انتشار </t>
  </si>
  <si>
    <t>مؤشرات</t>
  </si>
  <si>
    <t>النمو</t>
  </si>
  <si>
    <t>5,3%</t>
  </si>
  <si>
    <t>انتشار مبيعات</t>
  </si>
  <si>
    <t>الركود</t>
  </si>
  <si>
    <t>انتشار تسويق</t>
  </si>
  <si>
    <t>Mr. Haroon news</t>
  </si>
  <si>
    <t>تقيم تدفق عمليات التشغيل</t>
  </si>
  <si>
    <t>Operation Flow assesses</t>
  </si>
  <si>
    <t>Laundry Operation – King</t>
  </si>
  <si>
    <t>Laundry Operation – Mart</t>
  </si>
  <si>
    <t>إيجابيات:</t>
  </si>
  <si>
    <t>لا يوجد ناخير ف الدفتر</t>
  </si>
  <si>
    <t>لا يوجد تأخير فى أرسل  الدفتر</t>
  </si>
  <si>
    <t>سلبيات</t>
  </si>
  <si>
    <t>فقد تيشرت خاص بالعميل 1712 والعميل يطالب بتعويض 100 درهم او شراء بديل بقيمة 189 درهم</t>
  </si>
  <si>
    <t>لا يوجد ملاحظات تشغليه</t>
  </si>
  <si>
    <t xml:space="preserve">Laundry Operation </t>
  </si>
  <si>
    <t>تقييم قسم الكاستمر كير واللوجيستك:</t>
  </si>
  <si>
    <t>تحسن ملحوظ فى الاداء اليوم تم تنفيذ جميع المهام اليومية مع التقفيل بشكل جيد واستقرار سير العمل</t>
  </si>
  <si>
    <t xml:space="preserve"> تقييم قسم السيلز:</t>
  </si>
  <si>
    <t>تم التحدث مع اكثر صالون ومحاولة اغلاق اى ديل</t>
  </si>
  <si>
    <t>Online sales :</t>
  </si>
  <si>
    <t>Customer care sales :</t>
  </si>
  <si>
    <t>Social Media organic :</t>
  </si>
  <si>
    <t>Outdoor :</t>
  </si>
  <si>
    <t>Ornes ads :</t>
  </si>
  <si>
    <t>Google ads :</t>
  </si>
  <si>
    <t xml:space="preserve"> تقييم السائقين:</t>
  </si>
  <si>
    <t xml:space="preserve">"صدام (Mart):
لا يوجد ملاحظات تشغلية
▪️ كريم:
تم تنفيذ 18  مشوار .... .لا يوجد ملاحظات تشغلية اداء جيد </t>
  </si>
  <si>
    <t xml:space="preserve"> تقييم قسم الماركتنج:</t>
  </si>
  <si>
    <t>نقاط تحتاج إلى تحسين:
زيادة التركيز وسرعة الإنجاز 
تقليل الاعتماد على المتابعة المباشرة أثناء تنفيذ المهام.
استكمال جميع التاسكات اليومية في موعدها.</t>
  </si>
  <si>
    <t>تقييم قسم الجرافيك والمونتاج:</t>
  </si>
  <si>
    <t>تم تنفيذ 5 تصميمات لصفحة General House Laundry.</t>
  </si>
  <si>
    <t>ما زالت مشكلة فقد تيشيرت العميل 1712 قائمة.
شكوى من سواديكا بسبب رائحة الفوط، وأن لون الفوط البيضاء أصبح مائلًا إلى الرمادي.</t>
  </si>
  <si>
    <t xml:space="preserve"> Social Media Requirements</t>
  </si>
  <si>
    <t xml:space="preserve">لا يوجد تشغيل فى المغسلة لم يتم ارسال اوردرات للمغسلة </t>
  </si>
  <si>
    <t xml:space="preserve">لا يوجد ملاحظات تشغلية </t>
  </si>
  <si>
    <t>لا توجد ملاحظات تشغيلية.
يوجد ضعف في دعم المغسلة للمكتب وسرعة الاستجابة لا يوجد دعم نهائى من المغسلة للمكتب فى الظروف التي تمر به المكتب</t>
  </si>
  <si>
    <t>تم طلب تاسك كاس العالم ولم ينتهى بعد</t>
  </si>
  <si>
    <t>HR Follow-up (Laundry Team)</t>
  </si>
  <si>
    <t>100%</t>
  </si>
  <si>
    <t>تنفيذ مهام الترويج للصالونات.
إنجاز المهام الأساسية المطلوبة.</t>
  </si>
  <si>
    <t>لا يوجد ملاحظات تشغلية أداء التاسكات بطريقة ممتازة</t>
  </si>
  <si>
    <t>تقييم قسم البرمجيات:</t>
  </si>
  <si>
    <t xml:space="preserve">لا يوجد مشاكل </t>
  </si>
  <si>
    <t>تقييم قسم الحسابات:</t>
  </si>
  <si>
    <t xml:space="preserve">تم الترويج لاكثر من منطقة </t>
  </si>
  <si>
    <t>لا يوجد مشاكل تشغلية تم الانتهاء من جميع التاسكات المطلوبة على اكمل وجه</t>
  </si>
  <si>
    <t>تقييم الإدارة العليا:</t>
  </si>
  <si>
    <t>Quality &amp; Issues</t>
  </si>
  <si>
    <t xml:space="preserve">"صدام (Mart):
لا يوجد ملاحظات تشغلية
▪️ كريم:
لا يوجد اى اخبار مازال فى القسم وقام بالعمل بدل منو عبده وعمل بعض اوردرات قليلة </t>
  </si>
  <si>
    <t>"صدام (Mart):
لا يوجد ملاحظات تشغلية
▪️ كريم:
تم تنفيذ 18  مشوار ....نسي كيسا خاصا بفرع Max JLT داخل السيارة وسيتم توصيله غدا.</t>
  </si>
  <si>
    <t>Customer Care</t>
  </si>
  <si>
    <t>شهد القسم تراجعا في مستوى المتابعة والإدارة خلال غياب مسؤولة القسم، حيث تم الاكتفاء بتنفيذ المهام اليومية المعتادة دون متابعة فعلية لسير العمل أو للفريق، مما أثر على مستوى الإنتاجية وجودة التنفيذ.</t>
  </si>
  <si>
    <t>Valuation Methods</t>
  </si>
  <si>
    <t>التارجت العام</t>
  </si>
  <si>
    <t>التنفيذ</t>
  </si>
  <si>
    <t>النسبة</t>
  </si>
  <si>
    <t>ظهر ضعف واضح في مستوى التاسكات المنفذة اليوم.
يحتاج إلى تركيز أكبر وتطوير واضح في الأداء وسرعة الإنجاز.</t>
  </si>
  <si>
    <t xml:space="preserve">لا يوجد تقيم </t>
  </si>
  <si>
    <t>تارجت B2B</t>
  </si>
  <si>
    <t>B2B</t>
  </si>
  <si>
    <t>تارجت B2C</t>
  </si>
  <si>
    <t>B2C</t>
  </si>
  <si>
    <t>"صدام (Mart):
لا يوجد ملاحظات تشغلية
▪️ كريم:
تم تنفيذ 18  مشوار ....تم القبض عليه عند مول الامارت لا يوجد اى اخبار</t>
  </si>
  <si>
    <t>الشؤون المالية</t>
  </si>
  <si>
    <t xml:space="preserve">قيمة الشركة بالنسبة لمبيعات مقارنة بالسوق (B2B / B2C) </t>
  </si>
  <si>
    <t>Comparable</t>
  </si>
  <si>
    <t xml:space="preserve">يوجد تأخير ف الحضور لدى بعض الموظفين </t>
  </si>
  <si>
    <t>اجازة</t>
  </si>
  <si>
    <t>التقيم العام مقارنتا بالتارجيت - KPIs</t>
  </si>
  <si>
    <t>لا يوجد اى ملاحظات تتشغيلة متابعة قوية جدا للقسم وأداء جميع المهام بكفاءة</t>
  </si>
  <si>
    <t>KPIs</t>
  </si>
  <si>
    <t>إجمالي (مصروفات + أرباح + احتياطي)</t>
  </si>
  <si>
    <t>Discounted Cash Flow Details</t>
  </si>
  <si>
    <t>تقدير القيمة بناءً على الأرباح اليومية</t>
  </si>
  <si>
    <t>Capitalization of Earnings Method</t>
  </si>
  <si>
    <t>مقارنة صفقات مماثلة</t>
  </si>
  <si>
    <t>Precedent Transactions Method</t>
  </si>
  <si>
    <t>SAMAR</t>
  </si>
  <si>
    <t>MAGED</t>
  </si>
  <si>
    <t>مزود خدمة 1</t>
  </si>
  <si>
    <t>MART</t>
  </si>
  <si>
    <t xml:space="preserve">فوتو جرافيك </t>
  </si>
  <si>
    <t>مزود خدمة 2</t>
  </si>
  <si>
    <t>KINGS</t>
  </si>
  <si>
    <t xml:space="preserve">فيديو مونتاج </t>
  </si>
  <si>
    <t>مزود خدمة 3</t>
  </si>
  <si>
    <t>Golden</t>
  </si>
  <si>
    <t xml:space="preserve">برمجيات </t>
  </si>
  <si>
    <t>مزود خدمة 4</t>
  </si>
  <si>
    <t>الرغوة للسجاد</t>
  </si>
  <si>
    <t>Googel ADS</t>
  </si>
  <si>
    <t>Meta ADS</t>
  </si>
  <si>
    <t>🚨 management</t>
  </si>
  <si>
    <t>Maged &amp; Mr.Haroon</t>
  </si>
  <si>
    <t>Asset-Based Methods</t>
  </si>
  <si>
    <t>حساب صافي قيمة الأصول</t>
  </si>
  <si>
    <t>(Book Value + Liquidation Value)</t>
  </si>
  <si>
    <t>القيمة الدفترية + قيمة التصفية</t>
  </si>
  <si>
    <t>$$$$$</t>
  </si>
  <si>
    <t>القيمة السوقية للشركة</t>
  </si>
  <si>
    <t>%</t>
  </si>
  <si>
    <t>Common Valuation Terms</t>
  </si>
  <si>
    <r>
      <rPr>
        <rFont val="Calibri"/>
        <b/>
        <color theme="1"/>
        <sz val="11.0"/>
      </rPr>
      <t>Fair Value (</t>
    </r>
    <r>
      <rPr>
        <rFont val="Arial"/>
        <b val="0"/>
        <color theme="1"/>
        <sz val="12.0"/>
      </rPr>
      <t>القيمة العادلة</t>
    </r>
    <r>
      <rPr>
        <rFont val="Calibri"/>
        <b val="0"/>
        <color theme="1"/>
        <sz val="12.0"/>
      </rPr>
      <t>)</t>
    </r>
  </si>
  <si>
    <t>Market Value / Market Capitalization</t>
  </si>
  <si>
    <t>القيمة المقدرة بناءً على تقييم شامل</t>
  </si>
  <si>
    <t>P/E Ratio (مضاعف الربحية)</t>
  </si>
  <si>
    <t>تدفق النقدي الحر Free Cash Flow (FCF)</t>
  </si>
  <si>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</si>
  <si>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</si>
  <si>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t>مرتفع - متوسط - مقبول - ضعيف</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</si>
  <si>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</si>
  <si>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</si>
  <si>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</si>
  <si>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</si>
  <si>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</si>
  <si>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</si>
  <si>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t xml:space="preserve">اجازة </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</si>
  <si>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</si>
  <si>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</si>
  <si>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</si>
  <si>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t>لم يتم استلام Swan من بسيوني لليوم الثالث / تم تأجيل استلام New Tech إلى الغد بسبب السيارة./لم يتم تسليم فوط SP بحيث تكون كل فوطة في كيس منفصل، رغم التأكيد أكثر من مرة من الإدارة.</t>
  </si>
  <si>
    <t xml:space="preserve">
شهد القسم أداءً مقبولًا، مع تنفيذ بعض المهام المطلوبة، إلا أن ضعف المتابعة في نهاية اليوم وتأخر إرسال التقفيل</t>
  </si>
  <si>
    <t>قامت بعمل ديل مع صالون جديد، لكن لم يتم الاستلام منه بسبب ضغط العمل لدى مستر محمد، مما أدى إلى رفض العميل.</t>
  </si>
  <si>
    <t xml:space="preserve">"صدام (Mart):
لا يوجد ملاحظات تشغلية
▪️ كريم:
لا يوجد اى اخبار مازال فى القسم وتم عودة مستر هارون من مصر لإنقاذ الموقف </t>
  </si>
  <si>
    <t>حدوث خطأ في تمكيـس فوط فرعي Max JLT وMax Media City، مما أدى إلى إرسال الفوط الخاصة بكل فرع إلى الفرع الاخر.
- فقدان 6 قطع بفرع Max JLT، بالإضافة إلى فقدان قطعتين بفرع Little Bali.
- عدم حل شكوى العميل الخاصة بالأوردر 11112 بالشكل المطلوب، مما أدى إلى تصعيد الموقف وتهديد العميل بتقديم بلاغ ضد الشركة بسبب تلف تيشيرت واحتراق قطعة أخرى.
- عدم استلام فرع Beauty Room Nad Al Sheba دون إبلاغ الإدارة أو توضيح سبب عدم الاستلام، مما أثر على سير العمل والمتابعة
- وجود بطء ملحوظ في التواصل والاستجابة على جروبات العمل، مما تسبب في تأخير متابعة المشكلات والمهام التشغيلية.</t>
  </si>
  <si>
    <t xml:space="preserve">اداء مقبول خلال اليوم </t>
  </si>
  <si>
    <t xml:space="preserve">جارى محاولة اغلاق سبا جديد ولكن من خلال الادارة </t>
  </si>
  <si>
    <t xml:space="preserve">"صدام (Mart):
لا يوجد ملاحظات تشغلية
▪️ كريم:
تم تنفيذ 23 مشوار </t>
  </si>
  <si>
    <t>تم العمل اليوم على تاسك Voice Over وتاسك Monthly Analysis والتدرب عليه، مع تنفيذ باقي المهام المطلوبة. ظهر تحسن واضح في تنظيم العمل بالاعتماد على النوتس، وكانت إنتاجية اليوم جيدة جدًا.</t>
  </si>
  <si>
    <t xml:space="preserve">لا يوجد تقيم إجازة </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</si>
  <si>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</si>
  <si>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</si>
  <si>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</si>
  <si>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</si>
  <si>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</si>
  <si>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</si>
  <si>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color rgb="FFFF9900"/>
        <sz val="17.0"/>
        <u/>
      </rPr>
      <t>King</t>
    </r>
    <r>
      <rPr>
        <rFont val="Calibri"/>
        <b/>
        <color rgb="FF000000"/>
        <sz val="12.0"/>
      </rPr>
      <t>.</t>
    </r>
  </si>
  <si>
    <t>شكوى من Beauty Station بسبب تسليم فوطة مقطوعة.
شكوى من Safe Co بسبب توصيل فوطة لا تخصهم.  /لم يتم معالجة التيشيرت الخاص بعميل Villa 81 حتى الآن.
تأخير في إنهاء أوردرات الريتيل، وما زالت توجد أوردرات داخل المغسلة لم يتم إخراجها.
ما زالت مشكلة العميل 1112 الخاصة بالتيشيرت معلقة دون حل، وتم استلام القطع مرتجع، مع استمرار تهديد العميل بتقديم شكوى بسبب تأخر حل المشكلة.
مطالبة صالون Beauty Station بإلغاء التعاقد بسبب المشكلات المتكررة، وتم احتواء الموقف والاتفاق على تعويض العميل.
توجد صعوبة كبيرة جدًا في التواصل مع المغسلة، مما يؤثر على سرعة حل المشكلات ومتابعة الأوردرات./ بطء في الرد على استفسارات الدفتر.
تأخر إرسال باقي دفتر يوم 06/07 رغم المتابعة أكثر من مرة، وتم إرساله الساعة 5:45 مساءً بتوقيت مصر</t>
  </si>
  <si>
    <t xml:space="preserve">اداء ممتاز ومواجهة المشاكل وهندلة الأمور إلى حد ما </t>
  </si>
  <si>
    <t>تم دخول 2 عقد جديد من خلال الادارة</t>
  </si>
  <si>
    <t>"صدام (Mart):
لا يوجد ملاحظات تشغلية
▪️ كريم:
تم تنفيذ  25 مشوار ... لا توجد أى ملاحظات تشغلية قام باستلام وتسليم جميع الاوردرات يوجد شكوى من كيور بالذهاب مبكرا للصالون وحدث شد بسيط مع صالون كوهيبة وتم توضيح الامر</t>
  </si>
  <si>
    <t>لا يوجد تقيم من خلال التيم ليدر</t>
  </si>
  <si>
    <t xml:space="preserve">لا يوجد تقيم من خلال التيم ليدر </t>
  </si>
  <si>
    <r>
      <rPr>
        <rFont val="Calibri"/>
        <b/>
        <color theme="1"/>
        <sz val="11.0"/>
      </rPr>
      <t>Fair Value (</t>
    </r>
    <r>
      <rPr>
        <rFont val="Arial"/>
        <b val="0"/>
        <color theme="1"/>
        <sz val="12.0"/>
      </rPr>
      <t>القيمة العادلة</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</si>
  <si>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</si>
  <si>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</si>
  <si>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</si>
  <si>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</si>
  <si>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t>تم حل مشكلة Villa 81.</t>
  </si>
  <si>
    <t>تم توصيل فوطة Neverthina – Max Media City.
ملاحظة من Kohipa بسبب رائحة غير مقبولة في الفوط.
تأخر كبير في خروج السائق بالأوردرات حتى الساعة 5:00 مساءً.
عدم تنظيف ما يقارب 19 فوطة خاصة بـ Beauty Station.</t>
  </si>
  <si>
    <t>يوجد بطء في الرد على استفسارات المكتب.</t>
  </si>
  <si>
    <t>تنفيذ المهام اليومية بكفاءة.
متابعة جيدة لسير العمل.</t>
  </si>
  <si>
    <t xml:space="preserve">تم استلام اول اوردر من السبا الجديد </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</si>
  <si>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</si>
  <si>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</si>
  <si>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</si>
  <si>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</si>
  <si>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</si>
  <si>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تم خروج السائق ف الموعد المتفق عليه</t>
  </si>
  <si>
    <t xml:space="preserve">لا يوجد اى ملاحظات تشغلية                        </t>
  </si>
  <si>
    <t>لا يوجد اى جديد</t>
  </si>
  <si>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</si>
  <si>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</si>
  <si>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 xml:space="preserve">"صدام (Mart):
لا يوجد ملاحظات تشغلية
▪️ كريم:
تم تنفيذ  24 مشوار ... لا توجد أى ملاحظات تشغلية قام باستلام وتسليم جميع الاوردرات </t>
  </si>
  <si>
    <t>يوجد اختلاف في الأعداد التي تم تسليمها لصالون Dentelle.
تم إرسال فوطة لا تخص الصالون.</t>
  </si>
  <si>
    <t>شهد (تم عمل تاسك الاخبار - تم متابعة رسايل مهرة ستور - تم عمل 9 ديزاين ل تيشرت - وتم شير 4 بوست على الصفحات -وتم عمل فيديو لاسطورة - وتم عمل فديو لمهرة ستور)</t>
  </si>
  <si>
    <t>شهد (تمت متابعة الجرافيك بطريقة ممتازة، والعمل على إدارة الصفحات بشكل جيد. أصبحت يمكن الاعتماد عليها، وتحتاج فقط إلى ترتيب الأولويات وتنظيم التاسكات لتصل إلى مستوى أفضل.)
هنا (تم العمل على الترويج ورسالة الحركة والتدرب على كيفية تحضير الأوردرات، لكنها تحتاج إلى زيادة السرعة لأن أداءها ما زال بطيئا.)
سامية (تختفي على فترات خلال اليوم، مما يؤثر على استمرارية المتابعة وسير العمل.)</t>
  </si>
  <si>
    <t>تم تنفيذ 8 تصميمات لأحذية صفحة Mahra Store. جودة التصميمات جيدة إلى حد ما، لكنه يحتاج إلى سرعة أكبر وإبداع أكثر في التنفيذ.</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</si>
  <si>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</si>
  <si>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</si>
  <si>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</si>
  <si>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</si>
  <si>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</si>
  <si>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</si>
  <si>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</si>
  <si>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</si>
  <si>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تاخير خروج اوردر 1812 عن مدة اكبر من 48 ساعة ثم تم خروجه لاحقا فى نهاية اليوم</t>
  </si>
  <si>
    <t>وجود اختلاف فى اعداد بيوتى روم 
صدر اسلوب غير لائق مع تيم الكاستمر من خلال استاذ بسيونى 
تم توصيل اودر انديجو 1112 دون تنفيذ التصليح المطلوب مع ارسال قطعة بالخطا تخص عميل اخر</t>
  </si>
  <si>
    <t xml:space="preserve">اداء جيد مع وجود حاجة الى زيادة التركيز اثناء متابعة العمل </t>
  </si>
  <si>
    <t>"صدام (Mart):
لا يوجد ملاحظات تشغلية
▪️ كريم:
تم تنفيذ  29  مشوار ... لا توجد أى ملاحظات تشغلية قام باستلام وتسليم جميع الاوردرات عاد الى المغسلة لاستلام اوردر نيكتا 1812 وقم بالذهاب الى مستر هارون ف المطار</t>
  </si>
  <si>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</si>
  <si>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</si>
  <si>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شكوى من Neverthina بسبب فوطة بها خيوط، وسيتم إرجاعها ريواش.
يوجد تأخير في إرسال الدفتر.
بطء في الرد على استفسارات الدفتر.
عدم فصل مقاسات صالونات H.T وعدم توضيحها.
عدم كتابة أسماء العملاء في الدفتر.
عدم تسجيل بعض أوردرات الريتيل في دفاتر يومي 8 و9، وتم السؤال عنها أكثر من مرة.</t>
  </si>
  <si>
    <t xml:space="preserve">لا يوجد تأخير في إرسال الدفتر.
خطأ في كتابة أعداد صالون Beauty Room – فرع الورقاء، وتم تعديل الفاتورة بعد ملاحظة الصالون.
</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</si>
  <si>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</si>
  <si>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</si>
  <si>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</si>
  <si>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t>شهد القسم أداء جيدا اليوم مع استقرار في متابعة المهام.</t>
  </si>
  <si>
    <t>يتم التحدث مع عيادة جديدة من خلال روان وجارى محاولة اغلاق الديل من خلالها</t>
  </si>
  <si>
    <t xml:space="preserve">"صدام (Mart):
لا يوجد ملاحظات تشغلية
▪️ كريم:
تم تنفيذ  28  مشوار ... لا توجد أى ملاحظات تشغلية قام باستلام وتسليم جميع الاوردرات </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</si>
  <si>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</si>
  <si>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</si>
  <si>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</si>
  <si>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</si>
  <si>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</si>
  <si>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لا يوجد تاخير ف ارسال الدفتر</t>
  </si>
  <si>
    <t>شكوى من الجيم بسبب عدم وصول قطعة خاصة باحد العملاء 
كسر زرار قطع العميل 203 مما ادى الى عدم سداد الفاتورة حتى الان
مازالت مقاسات الهاند تاول غير موضحة</t>
  </si>
  <si>
    <t>شكوى من صالون سنوب بسبب رائحة المعطر 
تجاهل شديد فى الرد على الجروبات
تم تسجل اوردرات بيوتى روم بتاريخ مختلف عن تاريخ استلام الصالونات</t>
  </si>
  <si>
    <t>شهد القسم أداء ممتاز ودخول 2 عقد جديد للقسم +متابعة جيدة خلال اليوم للتشغيل</t>
  </si>
  <si>
    <t>تم اغلاق اتفاقية مع روان لعيادة جديدة وسوف يكون اول استلام غدا وتم اغلاق ديل جديد من خلال رضوى وتم الاستلام اول اوردر اليوم</t>
  </si>
  <si>
    <t>"صدام (Mart):
لا يوجد ملاحظات تشغلية
▪️ كريم:
تم تنفيذ  29  مشوار ... لا توجد أى ملاحظات تشغلية قام باستلام وتسليم جميع الاوردرات تم نسيان بعض الملابس الخاصة بالعميل 301 وقام بالعودة لتسلييمها مرة اخرى</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</si>
  <si>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</si>
  <si>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</si>
  <si>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</si>
  <si>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</si>
  <si>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</si>
  <si>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توقف المطعم عن التعامل، وجارٍ البحث عن السبب والعمل على حله.
لم يتم تقديم فيدباك بخصوص مشكلة العميل 1112 حتى الآن.</t>
  </si>
  <si>
    <t>يوجد أداء جيد في تنفيذ المهام والمتابعة.
مازال استمرار التواصل مع العملاء. الجدد 
يحتاجون إلى زيادة التركيز أثناء تنفيذ المهام.
التأكد من مواعيد استلام العملاء لتجنب ضياع فرص الاستلام.</t>
  </si>
  <si>
    <t>تم اغلاق ديل جديد مع صالون جديد من خلال روان وسيتم الاستلام غدا</t>
  </si>
  <si>
    <t xml:space="preserve">"صدام (Mart):
لا يوجد ملاحظات تشغلية
▪️ كريم:
تم تنفيذ  23  مشوار ... لا توجد أى ملاحظات تشغلية ظهر عليه التشتت بسبب وجود أكثر من أوردر في نفس الوقت.
تخطى استلام أوردر Stretched للالتحاق بالعيادة، وفي النهاية لم يتم استلام أيٍ منهما. </t>
  </si>
  <si>
    <t>تم العمل بكفاءة وعلى اكمل وجه</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</si>
  <si>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</si>
  <si>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</si>
  <si>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</si>
  <si>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</si>
  <si>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</si>
  <si>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جدال غير مبرر من مايا بشأن الكتابة على أوردر Jumeirah O36 ووصول الحبر إلى الملاية، وتم تدخل الأستاذ بلال وحل المشكلة.
تم كتابة اسم Kohiba على أوردر Monica بالخطأ، مما اضطر كريم للعودة مرة أخرى لاستلامه وتسليمه للصالون الصحيح.
شكوى من عميل Rimal 407 بسبب فقد شورت أبيض لم يتم توصيله.</t>
  </si>
  <si>
    <t>تم استرجاع المطعم بعد توضيح أن سبب التوقف كان جودة الخدمة في مارت، وسيتم تحويل العمل إلى المغسلة الأخرى.//العميل 1112
تم إصلاح أحد التيشيرتات، والتيشيرت الآخر موجود حاليًا في Dry Clean، وسيتم توصيلهما للعميل غدًا.</t>
  </si>
  <si>
    <t>أداء جيد في المتابعة.
استلام عيادة وصالون جداد
متابعة جيدة للعملاء والترويج</t>
  </si>
  <si>
    <t>نجحت في استلام عيادة وصالون جديد من خلال متابعتها.</t>
  </si>
  <si>
    <t>"صدام (Mart):
لا يوجد ملاحظات تشغلية
▪️ كريم:
تم تنفيذ  22 مشوار ... لا توجد أى ملاحظات تشغلية . متعاون جدا في تنفيذ المهام.</t>
  </si>
  <si>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</si>
  <si>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</si>
  <si>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أداء جيد في المتابعة وتقفيل جميع المهام على أكمل وجه</t>
  </si>
  <si>
    <t>تم الترويج على السوفا والديب كلينيج</t>
  </si>
  <si>
    <t>"صدام (Mart):
لا يوجد ملاحظات تشغلية
▪️ كريم:
تم تنفيذ  21 مشوار ... لا توجد أى ملاحظات تشغلية . متعاون جدا في تنفيذ المهام.</t>
  </si>
  <si>
    <t xml:space="preserve">إجازة </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</si>
  <si>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</si>
  <si>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</si>
  <si>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</si>
  <si>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</si>
  <si>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</si>
  <si>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</si>
  <si>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</si>
  <si>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</si>
  <si>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تأخر في خروج الأوردرات.
عدم إصلاح زر قطعة العميل 203.
ترك قطعة Apron الخاصة بـ S.P لعدم الانتهاء من كيّها.</t>
  </si>
  <si>
    <t xml:space="preserve">لا يوجد ملاحظات تشغلية ولكن تم استلام التيشرت الخاص ب 1112 مرة وذلك بسبب تلف القماشة البيضاء ومطها </t>
  </si>
  <si>
    <t>متابعة جيدة للمهام.
استقرار سير العمل.</t>
  </si>
  <si>
    <t xml:space="preserve">تم محاولة إدخال 2 عقد جديد اليوم ولكن لم يتم الاتفاق وذلك بسبب اختلاف الاسعار </t>
  </si>
  <si>
    <t>"صدام (Mart):
لا يوجد ملاحظات تشغلية
▪️ كريم:
تم تنفيذ  24 مشوار ... لا توجد أى ملاحظات تشغلية . تم الاتفاق مع عميل في مبنى Torch Tower 1709.</t>
  </si>
  <si>
    <t xml:space="preserve"> أداءً جيدا وتنفيذ المهام، إلا أن سرعة الإنجاز والرد على العملاء ما زالت تحتاج إلى تحسين للوصول إلى أداء أكثر كفاءة.</t>
  </si>
  <si>
    <t xml:space="preserve"> تم تنفيذ تصميمات خاصة بـ Mahra Store، والأفكار كانت جيدة، لكن جودة التنفيذ ما زالت تحتاج إلى تطوير وتحسين.</t>
  </si>
  <si>
    <t>نحتاج إلى متابعة الفواتير الغير مدفوعة بشكل يومى  حتى يسهل عملية التحصيل بشكل اسرع</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</si>
  <si>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</si>
  <si>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</si>
  <si>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</si>
  <si>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</si>
  <si>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</si>
  <si>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 xml:space="preserve">يوم راحة ل روان تم العمل من خلال سمر ورضوى </t>
  </si>
  <si>
    <t xml:space="preserve">لم يتم الترويج بكثرة وذلك بسبب البان </t>
  </si>
  <si>
    <t xml:space="preserve">"صدام (Mart):
لا يوجد ملاحظات تشغلية
▪️ كريم:
تم تنفيذ  24 مشوار ... لا توجد أى ملاحظات تشغلية </t>
  </si>
  <si>
    <t xml:space="preserve">لا يوجد اى ملاحظات تشغلية </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</si>
  <si>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</si>
  <si>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</si>
  <si>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</si>
  <si>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</si>
  <si>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</si>
  <si>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شكوى من Beauty Station – Mall of the Emirates بسبب عدم كي الكاب بشكل جيد، وإرساله بمظهر غير لائق، مع عدم وجود رائحة معطر وكأنه مغسول بالماء فقط.</t>
  </si>
  <si>
    <t>روان مازالت تحتاج إلى التمكن من إنهاء وتقفيل اليوم بمفردها</t>
  </si>
  <si>
    <t>"صدام (Mart):
لا يوجد ملاحظات تشغلية
▪️ كريم:
تم تنفيذ  22 مشوار ... خرج دون استلام أوردر New Tech، وتم التنبيه عليه باستلامه ليلا وتسليمه صباحا، لكنه نسي ذلك للمرة الثانية.
نسي استلام أوردر عملاء الجيم وتركه على الكرسي.
نسي كتابة اسم العميل 114 على الكيس.
تم تسجيل أوردر Cure على أنه استلام بينما كان في الحقيقة تسليم.</t>
  </si>
  <si>
    <t>يوجد ضعف ف ارسال الفيدباك الخاص بقسم السوشيال ميديا ومهرة ستور لم يتم إرساله بشكل يومى وتم التعليق أكثر من مرة</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</si>
  <si>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</si>
  <si>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</si>
  <si>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</si>
  <si>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</si>
  <si>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</si>
  <si>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يوجد تأخير في الرد على استفسارات الدفتر وعدم سرعة في الاستجابة.</t>
  </si>
  <si>
    <t>شكوى من Beauty Room – فرع الورقاء بعدم وصول قطعتين، بينما أفاد الصالون لاحقًا بأن القطعتين موجودتان.
تم تسجيل أعداد خاطئة لصالون Beauty Room – فرع الورقاء بتاريخ 18/7، وتم تعديل الفاتورة بعد تعليق الصالون</t>
  </si>
  <si>
    <t>روان
قامت بأداء جيد في مهام اليوم، مع وجود بعض الملاحظات التي تحتاج إلى متابعة.</t>
  </si>
  <si>
    <t>تم الترويج ولا يوجد استجابة ( تم استجابة رقم ولكن رفض السعر )</t>
  </si>
  <si>
    <t xml:space="preserve">"صدام (Mart):
لا يوجد ملاحظات تشغلية
▪️ كريم:
تم تنفيذ  20 مشوار ... لا يوجد ملاحظات تشغلية </t>
  </si>
  <si>
    <t>تقييم عام قسم السوشيال ميديا:-
أداء مميزا، مع تنفيذ جميع المهام المطلوبة بجودة عالية وإبداع في التنفيذ.
تقييم عام قسم مهرة ستور:- 
 أداء جيدا في تنفيذ المهام اليومية، إلا أن سرعة الإنجاز والمتابعة المستمرة مع العملاء ما زالت تحتاج إلى تحسين لرفع كفاءة العمل</t>
  </si>
  <si>
    <r>
      <t xml:space="preserve">تم تنفيذ تصميمات Mohra Store، ولكن كثرة التعديلات أدت إلى تأخر شهد في إنجاز مهامها بسبب انتظار انتهاء التصميمات.
</t>
    </r>
    <r>
      <rPr>
        <rFont val="Calibri"/>
        <b/>
        <i/>
        <color theme="1"/>
        <sz val="18.0"/>
        <u/>
      </rPr>
      <t>عطل كامل لتصميمات المغسله</t>
    </r>
  </si>
  <si>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</si>
  <si>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</si>
  <si>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</si>
  <si>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</si>
  <si>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</si>
  <si>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استغرق الـ Dry Clean أكثر من 48 ساعة، مما اضطر كريم للذهاب إلى International City لاستلام قطعة متأخرة تخص عميل Villa 48.</t>
  </si>
  <si>
    <t>شكوى من Beauty Room – الخوانيج بسبب توصيل فوطة لا تخصهم، مع مطالبتهم بالفوطة الخاصة بهم دون تلقي رد.
شكوى من La Mille بسبب وجود بقع على الفوط، وتم اكتشافها أمام أحد المرضى.
شكوى من Dr. Kayle بسبب تسليم طقم الطبيب مطبقًا بدلًا من تعليقه، مما جعله يبدو غير مكوي، بالإضافة إلى عدم توصيل Pillow Case الخاص بهم، وعدم الرد من المغسلة بسبب الظروف الحالية.</t>
  </si>
  <si>
    <t>روان
قدمت أداء متوسطا في مهام اليوم، مع وجود بعض الملاحظات التي تحتاج إلى تحسين والمتابعة.</t>
  </si>
  <si>
    <t xml:space="preserve">لا يوجد استجابة من الأرقام لا يوجد رد </t>
  </si>
  <si>
    <t xml:space="preserve">"صدام (Mart):
لا يوجد ملاحظات تشغلية
▪️ كريم:
تم تنفيذ  28 مشوار ... لا يوجد ملاحظات تشغلية </t>
  </si>
  <si>
    <r>
      <t xml:space="preserve">تم تنفيذ تصميمات Mohra Store، ولكن كثرة التعديلات أدت إلى تأخر شهد في إنجاز مهامها بسبب انتظار انتهاء التصميمات.
</t>
    </r>
    <r>
      <rPr>
        <rFont val="Calibri"/>
        <b/>
        <i/>
        <color theme="1"/>
        <sz val="18.0"/>
        <u/>
      </rPr>
      <t>عطل كامل لتصميمات المغسله</t>
    </r>
  </si>
  <si>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</si>
  <si>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</si>
  <si>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</si>
  <si>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</si>
  <si>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</si>
  <si>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لم يتم استلام أوردر Villa 35 وقطعة من أوردر 2020 لعدم وجودهما بالمغسلة، مما استدعى خروج سائق من المغسلة لمقابلة كريم وتسليمهما.</t>
  </si>
  <si>
    <t>شكوى من المطعم بعد كنسلته المرة الأولى ورجوعه مرة اخرى
➖➖➖➖➖➖➖➖➖➖
- شكوى من المطعم بسبب سوء جودة الغسيل والتجهيز.
- تم طلب إعادة غسيل جميع القطع
- وجود عدد كبير من القطع المفقودة (Napkins).
- العميل طلب إعادة تسليم القطع بنفس الطريقة السابقة، باستخدام شماعات مع تغليف بلاستيك، وعدم تكرار طريقة التغليف الحالية.
- شكوى من الكوى</t>
  </si>
  <si>
    <t>روان
نقاط تحتاج إلى تحسين:
الاستمرار في المتابعة الدقيقة للأوردرات مع التشغيل.</t>
  </si>
  <si>
    <t xml:space="preserve">لا يوجد استجابة </t>
  </si>
  <si>
    <t>"صدام (Mart):
لا يوجد ملاحظات تشغلية
▪️ كريم:
تم تنفيذ  23 مشوار ... تم توصيل قطعة إلى Villa 35 لا تخص العميل.
لم يلاحظ صورة التوضيح المرسلة في الجروب، كما أن المغسلة لم تكتب اسم العميل على القطعة، مما أدى إلى الخطأ في التسليم.</t>
  </si>
  <si>
    <r>
      <t xml:space="preserve">تم تنفيذ تصميمات Mohra Store، ولكن كثرة التعديلات أدت إلى تأخر شهد في إنجاز مهامها بسبب انتظار انتهاء التصميمات.
</t>
    </r>
    <r>
      <rPr>
        <rFont val="Calibri"/>
        <b/>
        <i/>
        <color theme="1"/>
        <sz val="18.0"/>
        <u/>
      </rPr>
      <t>عطل كامل لتصميمات المغسله</t>
    </r>
  </si>
  <si>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</si>
  <si>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</si>
  <si>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</si>
  <si>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</si>
  <si>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</si>
  <si>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لا يوجد ملاحظات تشغلية</t>
  </si>
  <si>
    <t>لا يوجد ملاحظات تشغلية.</t>
  </si>
  <si>
    <t xml:space="preserve">روان
تم العمل ف هدوء وبدون أخطاء  ولكن تم تقفيل اليوم من خلال سمر وذلك بناءا على طلب سمر </t>
  </si>
  <si>
    <t xml:space="preserve">تم الترويج عن طريق جوجل ماب ولكن لا يوجد اى تفاعل </t>
  </si>
  <si>
    <t>"صدام (Mart):
لا يوجد ملاحظات تشغلية
▪️ كريم:
تم تنفيذ  24 مشوار ...  لا يوجد اى اخطاء</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</si>
  <si>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</si>
  <si>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</si>
  <si>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</si>
  <si>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</si>
  <si>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</si>
  <si>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 xml:space="preserve">لا يوجد تشغيل </t>
  </si>
  <si>
    <t xml:space="preserve">لا يوجد تشغيل بها </t>
  </si>
  <si>
    <t>حتى الآن لم يتم الرد بشأن فقدان الـ Pillow Case الخاص بعميل Dr. Kayle.</t>
  </si>
  <si>
    <t>أداءً جيدا واستقرارا في تنفيذ المهام اليومية.</t>
  </si>
  <si>
    <t>جارى محاولة اغلاق ديل جديد ف انترنشونال سيتى ويتم التحدث مع الااونر</t>
  </si>
  <si>
    <t>"صدام (Mart):
لم يتم التحقق من رسالة الحركة قبل بدء العمل، مما ترتب عليه عدم تسليم أوردر المطعم وعدم استلام Namiz.
▪️ كريم:
تم تنفيذ  19 مشوار ...  لا يوجد اى اخطاء</t>
  </si>
  <si>
    <t>لا يوجد تقيم لقسم مهرة أو السوشيال ميديا</t>
  </si>
  <si>
    <t>لا يوجد اى اخطاء او ملاحظات تشغلية</t>
  </si>
  <si>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</si>
  <si>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</si>
  <si>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r>
      <rPr>
        <rFont val="Calibri"/>
        <b/>
        <color theme="1"/>
        <sz val="11.0"/>
      </rPr>
      <t>Fair Value (</t>
    </r>
    <r>
      <rPr>
        <rFont val="Arial"/>
        <b val="0"/>
        <color theme="1"/>
        <sz val="12.0"/>
      </rPr>
      <t>القيمة العادلة</t>
    </r>
    <r>
      <rPr>
        <rFont val="Calibri"/>
        <b val="0"/>
        <color theme="1"/>
        <sz val="12.0"/>
      </rPr>
      <t>)</t>
    </r>
  </si>
  <si>
    <t>تم العثور على الـ Pillow Case الخاص بعميل Dr. Kayl</t>
  </si>
  <si>
    <t>تم إرسال فوطة إلى Beauty Room – الخوانيج لا تخصهم، وما زالوا في انتظار الفوطة الخاصة بهم.</t>
  </si>
  <si>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</si>
  <si>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</si>
  <si>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t>"صدام (Mart):
لا يوجد ملاحظات تشغلية 
▪️ كريم:
تم تنفيذ  24 مشوار ...  لا يوجد اى اخطاء أداء ممتاز.
متعاون جدا ويحرص على مصلحة العمل.</t>
  </si>
  <si>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</si>
  <si>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</si>
  <si>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لم يتم إرسال أي فيدباك بخصوص فوطة Beauty Room – الخوانيج، ولم يتم توصيل الأوردر.
تجاهل تام للجروبات والرسائل.
شكوى من S&amp;P بسبب وجود بقع صبغة على الفوط الرمادية.
يوجد تأخير في إرسال باقي الدفتر وعدم استجابة سريعة.
خطأ في تسجيل فوطة Rewash الخاصة بفرع Beauty Room بتاريخ 25/7.</t>
  </si>
  <si>
    <t>روان اجازة</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</si>
  <si>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</si>
  <si>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</si>
  <si>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</si>
  <si>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t>"صدام (Mart):
لا يوجد ملاحظات تشغلية 
▪️ كريم:
تم تنفيذ  19 مشوار ...  لا يوجد اى اخطاء أداء ممتاز.
متعاون جدا ويحرص على مصلحة العمل. قام بالتحدث مع عميل جديد للانضمام إلى المغسلة، وتم التواصل معه، لكن الأسعار لم تكن مناسبة.</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</si>
  <si>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</si>
  <si>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</si>
  <si>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</si>
  <si>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</si>
  <si>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</si>
  <si>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 يوجد تأخير في الرد على استفسارات الدفتر الخاصة بـ Elmax M.C حتى نهاية اليوم.
- شكوى من العميل 203 بسبب سوء الكي.
- عدم خروج أوردر 3206 رغم دخوله منذ أول أمس.
- وجود لخبطة بين أوردرات فروع Max.
- عدم الإفادة بوصول أوردر Beauty Room – الخوانيج</t>
  </si>
  <si>
    <t>تم العمل على الارقام المرسلة من خلال مستر هارون</t>
  </si>
  <si>
    <t>"صدام (Mart):
لا يوجد ملاحظات تشغلية 
▪️ كريم:
تم تنفيذ  24 مشوار ...  يحتاج إلى التأكد من استلام جميع أوردراته من المغسلة قبل مغادرة الموقع.
يوجد ضغط ملحوظ عليه بسبب ارتفاع درجات الحرارة وغياب التكييف.</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</si>
  <si>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</si>
  <si>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</si>
  <si>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</si>
  <si>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</si>
  <si>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</si>
  <si>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عدم الرد علي استفسارات الدفتر وبطئ تااام في الرد وعدم الاستجابة وارسال الرد بعد تسجيل الفاتورة  بساعتين</t>
  </si>
  <si>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</si>
  <si>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</si>
  <si>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 xml:space="preserve">لا يوجد بسبب ضغط اليوم </t>
  </si>
  <si>
    <t>شكوى من Lilis بسبب عدم تغليف كل فوطة في كيس منفصل.</t>
  </si>
  <si>
    <t>"صدام (Mart):
لا يوجد ملاحظات تشغلية 
▪️ كريم:
تم تنفيذ  19 مشوار ...    لا يوجد ملاحظات تشغلية.</t>
  </si>
  <si>
    <t>أداءً متوسطا اليوم ويحتاج إلى زيادة التركيز في متابعة المهام اليومية.</t>
  </si>
  <si>
    <t>"صدام (Mart):
لا يوجد ملاحظات تشغلية 
▪️ كريم:
تم تنفيذ  29 مشوار ...    لا يوجد ملاحظات تشغلية.</t>
  </si>
  <si>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</si>
  <si>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</si>
  <si>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 xml:space="preserve">لا يوجد تأخير ف ارسال الدفتر </t>
  </si>
  <si>
    <t>للمرة الثانية تم تغليف ملابس Little Bali مع الفوط.
- تم تأجيل خروج أوردر Villa 51 لعدم الانتهاء من تجهيزه
- حدوث خطأ ف تسجيل الدفتر وهو تسجيل بلانكت عزيزم لدى كوهيبة وتم تعديل الدفتر.
- شكوى من سنوب للمرة الثالثة بسبب عدم نظافة الفوط بشكل جيد 
*يحتاجون لمراجعة التغليف قبل التسليم لتجنب تكرار الأخطاء*
*الالتزام بخروج الأوردرات في موعدها.*</t>
  </si>
  <si>
    <t>تقييم القسم: 94٪
 أداء جيدا، مع الحاجة إلى زيادة التركيز في تأكيد المواعيد مع العملاء قبل تحرك السائق. 
أداء جيد في متابعة المهام اليومية</t>
  </si>
  <si>
    <t>"صدام (Mart):
لا توجد ملاحظات تشغيلية عليه.
- تم إنهاء الأوردرات بمساعدة أ. بسيوني.
- تم تأجيل أوردر New Tech بسبب نزول الأوردر بعد خروج السائق من المنطقة. 
▪️ كريم:
تم تنفيذ  26 مشوار ...  لا توجد أي أخطاء. أداء ممتاز.
متعاون جدا ويحرص على مصلحة العمل.
تم تنفيذ جميع الأوردرات على أكمل وجه.</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</si>
  <si>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</si>
  <si>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</si>
  <si>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</si>
  <si>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</si>
  <si>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</si>
  <si>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</si>
  <si>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</si>
  <si>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</si>
  <si>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</si>
  <si>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rPr>
        <rFont val="Calibri"/>
        <b/>
        <color rgb="FF000000"/>
        <sz val="12.0"/>
      </rPr>
      <t xml:space="preserve">Laundry Operation – </t>
    </r>
    <r>
      <rPr>
        <rFont val="Calibri"/>
        <b/>
        <i/>
        <color rgb="FFFF0000"/>
        <sz val="21.0"/>
        <u/>
      </rPr>
      <t>Fresh</t>
    </r>
    <r>
      <rPr>
        <rFont val="Calibri"/>
        <b/>
        <i/>
        <color rgb="FF000000"/>
        <sz val="12.0"/>
      </rPr>
      <t xml:space="preserve"> </t>
    </r>
  </si>
  <si>
    <r>
      <rPr>
        <rFont val="Calibri"/>
        <b/>
        <color theme="1"/>
        <sz val="12.0"/>
      </rPr>
      <t xml:space="preserve">Laundry Operation – </t>
    </r>
    <r>
      <rPr>
        <rFont val="Calibri"/>
        <b/>
        <i/>
        <color rgb="FFFF0000"/>
        <sz val="17.0"/>
        <u/>
      </rPr>
      <t>Mart</t>
    </r>
  </si>
  <si>
    <t>شكوى من Dentelle بسبب فقد فوطتين وتوصيل فوطة رمادية لا تخصهم.
عدم خروج أوردر المطعم صباحًا مع صدام.</t>
  </si>
  <si>
    <t>تقييم القسم: 95%
 استمر القسم في تقديم أداء جيد مع متابعة مناسبة للمهام اليومية.</t>
  </si>
  <si>
    <t xml:space="preserve">تم التوريج للفنادق </t>
  </si>
  <si>
    <t>"صدام (Mart):
لا توجد ملاحظات تشغيلية عليه.                         ▪️ كريم:
تم تنفيذ  25 مشوار ... يقدم دعما كبيرا لفريق العمل خلال مرحلة التطوير الحالية.</t>
  </si>
  <si>
    <t>لا يوجد تقيم</t>
  </si>
  <si>
    <t>لا يوجد تقييم</t>
  </si>
  <si>
    <t>لا يوجد ملاحظات تم تقفيل جميع الصالونات الشهرية</t>
  </si>
  <si>
    <t>نقاط تحتاج إلى تحسين:
الالتزام بخروج الأوردرات في مواعيدها.
مراجعة الأعداد قبل التسليم لتجنب الفقد أو إرسال قطع لعملاء آخرين.</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</si>
  <si>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</si>
  <si>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</si>
  <si>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</si>
  <si>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t>Laundry Operation – King</t>
    </r>
    <r>
      <rPr>
        <rFont val="Calibri"/>
        <b/>
        <i/>
        <color rgb="FF000000"/>
        <sz val="12.0"/>
      </rPr>
      <t xml:space="preserve"> </t>
    </r>
  </si>
  <si>
    <r>
      <rPr>
        <rFont val="Calibri"/>
        <b/>
        <color theme="1"/>
        <sz val="12.0"/>
      </rPr>
      <t xml:space="preserve">Laundry Operation – </t>
    </r>
    <r>
      <rPr>
        <rFont val="Calibri"/>
        <b/>
        <i/>
        <color rgb="FFFF0000"/>
        <sz val="17.0"/>
        <u/>
      </rPr>
      <t>Mart</t>
    </r>
  </si>
  <si>
    <t>تم تبديل أسماء بعض الصالونات في الدفتر، مع عدم تطابق أعداد Down Town وIbis مع دفتر استلام الصالون.</t>
  </si>
  <si>
    <t>لم يتم تقديم أي حل أو تحديث بخصوص مشكلة Dentelle.
فقدان شراب خاص بأحد عملاء الجيم دون وجود رد أو حل حتى الآن.
شكوى من فرعي Happy Valley بسبب عدم نظافة الغسيل ووجود بقع على الفوط</t>
  </si>
  <si>
    <t>تقييم القسم: 90%
 أداء مقبولا، مع الحاجة إلى زيادة التركيز في متابعة الأوردرات والتأكد من تسجيلها في أماكنها الصحيحة قبل تحديث رسالة الحركة.</t>
  </si>
  <si>
    <t xml:space="preserve">"""صدام (Mart):
لا يوجد ملاحظات تشغلية 
▪️ كريم:
تم تنفيذ  31 مشوار ...    لا يوجد ملاحظات تشغلية."							</t>
  </si>
  <si>
    <r>
      <t>Laundry Operation – King</t>
    </r>
    <r>
      <rPr>
        <rFont val="Calibri"/>
        <b/>
        <i/>
        <color rgb="FF000000"/>
        <sz val="12.0"/>
      </rPr>
      <t xml:space="preserve"> </t>
    </r>
  </si>
  <si>
    <r>
      <rPr>
        <rFont val="Calibri"/>
        <b/>
        <color theme="1"/>
        <sz val="12.0"/>
      </rPr>
      <t xml:space="preserve">Laundry Operation – </t>
    </r>
    <r>
      <rPr>
        <rFont val="Calibri"/>
        <b/>
        <i/>
        <color rgb="FFFF0000"/>
        <sz val="17.0"/>
        <u/>
      </rPr>
      <t>Mart</t>
    </r>
  </si>
  <si>
    <t>وصول 6 قطع إلى Happy Valley Jumeirah لا تخصهم
عدم الرد على استفسارات الدفتر..</t>
  </si>
  <si>
    <t>لم يتم تقديم أي حل أو تحديث لمشكلة Dentelle.
عدم مقابلة كريم لتسليمه القطع المفقودة.
شكوى من ند الحمر بسبب وجود بقع في عدد كبير من الفوط./تعديل فاتورتي Beauty Room – Al Khawaneej (يومي 20 و26) وإزالة فوطتين منهما بعد المراجعة.</t>
  </si>
  <si>
    <t>تقييم القسم: 90%
 روان
أداء جيد.
تحتاج إلى مزيد من المتابعة والتركيز.</t>
  </si>
  <si>
    <t>نقاط تحتاج إلى تحسين:
سرعة التعامل مع شكاوى العملاء وإيجاد حلول لها.
تحسين جودة الغسيل لتجنب تكرار شكاوى البقع والنظافة.
سرعة الرد على استفسارات العملاء والمكتب.</t>
  </si>
  <si>
    <t xml:space="preserve">"""صدام (Mart):
لا يوجد ملاحظات تشغلية 
▪️ كريم:
تم تنفيذ  28 مشوار ...    لا يوجد ملاحظات تشغلية."							</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</si>
  <si>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</si>
  <si>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</si>
  <si>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</si>
  <si>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t>شهد القسم تراجعا في الأداء اليوم بسبب التأخير في بدء العمل واستمرار بعض المشكلات التشغيلية دون حلول واضحة، مما أدى إلى استمرار شكاوى العملاء. في المقابل، قدم كريم أداءً متميزًا وساهم في استقطاب عميل جديد.
نقاط تحتاج إلى تحسين:
الالتزام بموعد بدء العمل.
سرعة معالجة شكاوى العملاء وعدم تركها معلقة.
تحسين جودة الغسيل ومراجعة الأوردرات قبل التسليم</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</si>
  <si>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</si>
  <si>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</si>
  <si>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</si>
  <si>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t xml:space="preserve">Laundry Operation – </t>
    </r>
    <r>
      <rPr>
        <rFont val="Calibri"/>
        <b/>
        <color rgb="FFFF9900"/>
        <sz val="16.0"/>
      </rPr>
      <t>King</t>
    </r>
    <r>
      <rPr>
        <rFont val="Calibri"/>
        <b/>
        <i/>
        <color rgb="FFFF9900"/>
        <sz val="16.0"/>
      </rPr>
      <t xml:space="preserve"> </t>
    </r>
  </si>
  <si>
    <r>
      <rPr>
        <rFont val="Calibri"/>
        <b/>
        <color theme="1"/>
        <sz val="12.0"/>
      </rPr>
      <t xml:space="preserve">Laundry Operation – </t>
    </r>
    <r>
      <rPr>
        <rFont val="Calibri"/>
        <b/>
        <i/>
        <color rgb="FFFF0000"/>
        <sz val="17.0"/>
        <u/>
      </rPr>
      <t>Mart</t>
    </r>
  </si>
  <si>
    <t>فقد قطعتين خاصتين بـ S&amp;B.
عدم تغليف كل قطعة في كيس منفصل.
عدم الرد على استفسارات الدفتر.
عدم تسجيل أوردر Namysa في الدفتر، وتم إصدار الفاتورة بناءً على دفتر الاستلام بعد تكرار الاستفسار.
تعديل أعداد فرع Ibis في فاتورتي يومي 1 و3.</t>
  </si>
  <si>
    <t>لم يتم تقديم أي حل أو تحديث لمشكلة Dentelle.
عدم مقابلة كريم لتسليمه القطع المفقودة لليوم الثاني على التوالي.
شكوى من العميل 203 بشأن نظافة الياقة والكوى</t>
  </si>
  <si>
    <t xml:space="preserve">تم العمل من خلال سمر ورضوى </t>
  </si>
  <si>
    <t xml:space="preserve">تم الترويج للعملاء اليوم ولم يتم التحدث مع صالونات جديده </t>
  </si>
  <si>
    <t xml:space="preserve">"""صدام (Mart):
لا يوجد ملاحظات تشغلية 
▪️ كريم:
تم تنفيذ  26مشوار ...    لا يوجد ملاحظات تشغلية."							</t>
  </si>
  <si>
    <t>استقرارًا في أداء السائقين، إلا أن بعض المشكلات التشغيلية ما زالت مستمرة دون حلول، خاصة في مغسلة Mart، بالإضافة إلى ملاحظات على مغسلة King تتعلق بفقد قطع وأسلوب التغليف.</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</si>
  <si>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</si>
  <si>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</si>
  <si>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</si>
  <si>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t xml:space="preserve">Laundry Operation – </t>
    </r>
    <r>
      <rPr>
        <rFont val="Calibri"/>
        <b/>
        <i/>
        <color rgb="FFB45F06"/>
        <sz val="20.0"/>
        <u/>
      </rPr>
      <t xml:space="preserve">King </t>
    </r>
  </si>
  <si>
    <r>
      <rPr>
        <rFont val="Calibri"/>
        <b/>
        <color theme="1"/>
        <sz val="12.0"/>
      </rPr>
      <t xml:space="preserve">Laundry Operation – </t>
    </r>
    <r>
      <rPr>
        <rFont val="Calibri"/>
        <b/>
        <i/>
        <color rgb="FFFF0000"/>
        <sz val="17.0"/>
        <u/>
      </rPr>
      <t>Mart</t>
    </r>
  </si>
  <si>
    <t>لا يوجد تأخير فى ارسال الدفتر</t>
  </si>
  <si>
    <t>لا توجد شكاوى أو ملاحظات تشغيلية اليوم</t>
  </si>
  <si>
    <t>ما زالت مشكلة فقد قطعتين تخص S&amp;B قائمة، ولم يتم العثور عليهما حتى الآن.
تأخر في الرد على استفسارات الدفتر رغم تكرار الاتصال.
ما زال أوردر Namysa غير مسجل بالدفتر، وتم إصدار الفاتورة اعتمادًا على دفتر الاستلام.
تعديل أعداد فرع Ibis بعد تعليق الصالون على قطعة زائدة.
تعديل مقاسات فرع Ibis بعد تسجيلها بشكل غير صحيح.</t>
  </si>
  <si>
    <t>القسم أداءً جيدا، مع استمرار متابعة العملاء والعمل على التوسع في التعاقدات الجديدة.</t>
  </si>
  <si>
    <t xml:space="preserve">جارى الاتفاق مع صالون جديد فى الجداف من خلال روان </t>
  </si>
  <si>
    <t xml:space="preserve">"""صدام (Mart):
لا يوجد ملاحظات تشغلية 
▪️ كريم:
تم تنفيذ  27 مشوار ...    لا يوجد ملاحظات تشغلية."							</t>
  </si>
  <si>
    <t xml:space="preserve">لا يوجد ملاحظات تشغلية ولكن يوجد صعوبة فى تنفيذ الفواتير بشكل صحيح وذلك بسبب الدفتر الخاص بالمغسلة وعدم تتطابقه مع دفتر الصالونات </t>
  </si>
  <si>
    <t>استمرت  الملاحظات على دفاتر King Laundry بسبب تأخر الرد على الاستفسارات وتكرار التعديلات.</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</si>
  <si>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</si>
  <si>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</si>
  <si>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</si>
  <si>
    <r>
      <t xml:space="preserve">Laundry Operation – </t>
    </r>
    <r>
      <rPr>
        <rFont val="Calibri"/>
        <b/>
        <i/>
        <color rgb="FFB45F06"/>
        <sz val="20.0"/>
        <u/>
      </rPr>
      <t xml:space="preserve">King </t>
    </r>
  </si>
  <si>
    <r>
      <rPr>
        <rFont val="Calibri"/>
        <b/>
        <color theme="1"/>
        <sz val="12.0"/>
      </rPr>
      <t xml:space="preserve">Laundry Operation – </t>
    </r>
    <r>
      <rPr>
        <rFont val="Calibri"/>
        <b/>
        <i/>
        <color rgb="FFFF0000"/>
        <sz val="17.0"/>
        <u/>
      </rPr>
      <t>Mart</t>
    </r>
  </si>
  <si>
    <t xml:space="preserve">لا يوجد تأخير فى ارسال الدفتر ولا توجد شكاوى </t>
  </si>
  <si>
    <t>أداء مقبول إلى حد ما تحتاج روان التركيز والاعتماد أكثر ف مهام تقفيل اليوم</t>
  </si>
  <si>
    <t xml:space="preserve">"""صدام (Mart):
لا يوجد ملاحظات تشغلية 
▪️ كريم:
تم تنفيذ  32 مشوار ...    لا يوجد ملاحظات تشغلية."							</t>
  </si>
  <si>
    <t>إجازة</t>
  </si>
  <si>
    <t xml:space="preserve">لا توجد ملاحظات تشغلية </t>
  </si>
  <si>
    <r>
      <rPr>
        <rFont val="Calibri"/>
        <b/>
        <color theme="1"/>
        <sz val="11.0"/>
      </rPr>
      <t>Fair Value (</t>
    </r>
    <r>
      <rPr>
        <rFont val="Arial"/>
        <b val="0"/>
        <color theme="1"/>
        <sz val="12.0"/>
      </rPr>
      <t>القيمة العادلة</t>
    </r>
    <r>
      <rPr>
        <rFont val="Calibri"/>
        <b val="0"/>
        <color theme="1"/>
        <sz val="12.0"/>
      </rPr>
      <t>)</t>
    </r>
  </si>
  <si>
    <r>
      <rPr>
        <rFont val="Calibri"/>
        <b/>
        <color theme="1"/>
        <sz val="11.0"/>
      </rPr>
      <t>WACC (</t>
    </r>
    <r>
      <rPr>
        <rFont val="Arial"/>
        <b val="0"/>
        <color theme="1"/>
        <sz val="12.0"/>
      </rPr>
      <t>متوسط تكلفة رأس المال</t>
    </r>
    <r>
      <rPr>
        <rFont val="Calibri"/>
        <b val="0"/>
        <color theme="1"/>
        <sz val="12.0"/>
      </rPr>
      <t>)</t>
    </r>
  </si>
  <si>
    <r>
      <rPr>
        <rFont val="Calibri"/>
        <b/>
        <color theme="1"/>
        <sz val="11.0"/>
      </rPr>
      <t>Discount Rate (</t>
    </r>
    <r>
      <rPr>
        <rFont val="Arial"/>
        <b val="0"/>
        <color theme="1"/>
        <sz val="12.0"/>
      </rPr>
      <t>معدل الخصم</t>
    </r>
    <r>
      <rPr>
        <rFont val="Calibri"/>
        <b val="0"/>
        <color theme="1"/>
        <sz val="12.0"/>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</si>
</sst>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quot;-&quot;yyyy"/>
  </numFmts>
  <fonts count="18">
    <font>
      <sz val="11.0"/>
      <color theme="1"/>
      <name val="Calibri"/>
      <scheme val="minor"/>
    </font>
    <font>
      <b/>
      <sz val="18.0"/>
      <color rgb="FFFFFFFF"/>
      <name val="Calibri"/>
    </font>
    <font/>
    <font>
      <b/>
      <sz val="11.0"/>
      <color theme="1"/>
      <name val="Calibri"/>
    </font>
    <font>
      <sz val="11.0"/>
      <color theme="1"/>
      <name val="Calibri"/>
    </font>
    <font>
      <b/>
      <sz val="12.0"/>
      <color theme="1"/>
      <name val="Calibri"/>
    </font>
    <font>
      <b/>
      <sz val="18.0"/>
      <color rgb="FFFFFFFF"/>
      <name val="Arial"/>
    </font>
    <font>
      <b/>
      <sz val="11.0"/>
      <color rgb="FFFFFFFF"/>
      <name val="Calibri"/>
    </font>
    <font>
      <b/>
      <sz val="12.0"/>
      <color theme="1"/>
      <name val="Arial"/>
    </font>
    <font>
      <b/>
      <sz val="14.0"/>
      <color theme="1"/>
      <name val="Calibri"/>
    </font>
    <font>
      <sz val="9.0"/>
      <color theme="1"/>
      <name val="Calibri"/>
    </font>
    <font>
      <b/>
      <sz val="14.0"/>
      <color rgb="FFFFFFFF"/>
      <name val="Calibri"/>
    </font>
    <font>
      <b/>
      <sz val="12.0"/>
      <color rgb="FF000000"/>
      <name val="Calibri"/>
    </font>
    <font>
      <b/>
      <sz val="11.0"/>
      <color rgb="FF000000"/>
      <name val="Calibri"/>
    </font>
    <font>
      <sz val="14.0"/>
      <color theme="1"/>
      <name val="Calibri"/>
    </font>
    <font>
      <sz val="12.0"/>
      <color theme="1"/>
      <name val="Calibri"/>
    </font>
    <font>
      <b/>
      <sz val="16.0"/>
      <color theme="1"/>
      <name val="Calibri"/>
    </font>
    <font>
      <b/>
      <sz val="23.0"/>
      <color theme="0"/>
      <name val="Calibri"/>
    </font>
  </fonts>
  <fills count="12">
    <fill>
      <patternFill patternType="none"/>
    </fill>
    <fill>
      <patternFill patternType="lightGray"/>
    </fill>
    <fill>
      <patternFill patternType="solid">
        <fgColor rgb="FF1C4587"/>
        <bgColor rgb="FF1C4587"/>
      </patternFill>
    </fill>
    <fill>
      <patternFill patternType="solid">
        <fgColor rgb="FF0000FF"/>
        <bgColor rgb="FF0000FF"/>
      </patternFill>
    </fill>
    <fill>
      <patternFill patternType="solid">
        <fgColor rgb="FFFF0000"/>
        <bgColor rgb="FFFF0000"/>
      </patternFill>
    </fill>
    <fill>
      <patternFill patternType="solid">
        <fgColor rgb="FFC9DAF8"/>
        <bgColor rgb="FFC9DAF8"/>
      </patternFill>
    </fill>
    <fill>
      <patternFill patternType="solid">
        <fgColor rgb="FFDEEAF6"/>
        <bgColor rgb="FFDEEAF6"/>
      </patternFill>
    </fill>
    <fill>
      <patternFill patternType="solid">
        <fgColor rgb="FF434343"/>
        <bgColor rgb="FF434343"/>
      </patternFill>
    </fill>
    <fill>
      <patternFill patternType="solid">
        <fgColor rgb="FF9CC2E5"/>
        <bgColor rgb="FF9CC2E5"/>
      </patternFill>
    </fill>
    <fill>
      <patternFill patternType="solid">
        <fgColor rgb="FFCFE2F3"/>
        <bgColor rgb="FFCFE2F3"/>
      </patternFill>
    </fill>
    <fill>
      <patternFill patternType="solid">
        <fgColor rgb="FF3C78D8"/>
        <bgColor rgb="FF3C78D8"/>
      </patternFill>
    </fill>
    <fill>
      <patternFill patternType="solid">
        <fgColor rgb="FFBDD6EE"/>
        <bgColor rgb="FFBDD6EE"/>
      </patternFill>
    </fill>
  </fills>
  <borders count="31">
    <border/>
    <border>
      <left/>
      <top/>
      <bottom/>
    </border>
    <border>
      <top/>
      <bottom/>
    </border>
    <border>
      <right/>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right style="thin">
        <color rgb="FF000000"/>
      </right>
      <top/>
      <bottom/>
    </border>
    <border>
      <left/>
      <right/>
      <top/>
      <bottom style="thin">
        <color rgb="FF000000"/>
      </bottom>
    </border>
    <border>
      <left/>
      <top/>
      <bottom style="thin">
        <color rgb="FF000000"/>
      </bottom>
    </border>
    <border>
      <right/>
      <top/>
      <bottom style="thin">
        <color rgb="FF000000"/>
      </bottom>
    </border>
    <border>
      <left/>
      <right style="thin">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ck">
        <color rgb="FFFFFF00"/>
      </left>
      <top style="thick">
        <color rgb="FFFFFF00"/>
      </top>
      <bottom style="thick">
        <color rgb="FFFFFF00"/>
      </bottom>
    </border>
    <border>
      <right style="thick">
        <color rgb="FFFFFF00"/>
      </right>
      <top style="thick">
        <color rgb="FFFFFF00"/>
      </top>
      <bottom style="thick">
        <color rgb="FFFFFF00"/>
      </bottom>
    </border>
    <border>
      <left/>
      <right/>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vertical="center" wrapText="1"/>
    </xf>
    <xf borderId="0" fillId="0" fontId="4" numFmtId="0" xfId="0" applyAlignment="1" applyFont="1">
      <alignment horizontal="center" shrinkToFit="0" wrapText="1"/>
    </xf>
    <xf borderId="0" fillId="0" fontId="3" numFmtId="164" xfId="0" applyAlignment="1" applyFont="1" applyNumberFormat="1">
      <alignment horizontal="center" shrinkToFit="0" vertical="center" wrapText="1"/>
    </xf>
    <xf borderId="0" fillId="0" fontId="5" numFmtId="0" xfId="0" applyAlignment="1" applyFont="1">
      <alignment horizontal="center" shrinkToFit="0" vertical="center" wrapText="1"/>
    </xf>
    <xf borderId="1" fillId="2" fontId="6"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4" fillId="3" fontId="7" numFmtId="9" xfId="0" applyAlignment="1" applyBorder="1" applyFill="1" applyFont="1" applyNumberFormat="1">
      <alignment horizontal="center" shrinkToFit="0" vertical="center" wrapText="1"/>
    </xf>
    <xf borderId="0" fillId="0" fontId="8" numFmtId="0" xfId="0" applyAlignment="1" applyFont="1">
      <alignment horizontal="center" readingOrder="0" shrinkToFit="0" vertical="center" wrapText="1"/>
    </xf>
    <xf borderId="4" fillId="3" fontId="7" numFmtId="0" xfId="0" applyAlignment="1" applyBorder="1" applyFont="1">
      <alignment horizontal="center" shrinkToFit="0" vertical="center" wrapText="1"/>
    </xf>
    <xf borderId="4" fillId="4" fontId="4" numFmtId="0" xfId="0" applyAlignment="1" applyBorder="1" applyFill="1" applyFont="1">
      <alignment horizontal="center" shrinkToFit="0" vertical="center" wrapText="1"/>
    </xf>
    <xf borderId="4" fillId="4" fontId="3" numFmtId="0" xfId="0" applyAlignment="1" applyBorder="1" applyFont="1">
      <alignment horizontal="center" shrinkToFit="0" vertical="center" wrapText="1"/>
    </xf>
    <xf borderId="4" fillId="4" fontId="3" numFmtId="10" xfId="0" applyAlignment="1" applyBorder="1" applyFont="1" applyNumberFormat="1">
      <alignment horizontal="center" shrinkToFit="0" vertical="center" wrapText="1"/>
    </xf>
    <xf borderId="5" fillId="0" fontId="9" numFmtId="0" xfId="0" applyAlignment="1" applyBorder="1" applyFont="1">
      <alignment horizontal="center" shrinkToFit="0" vertical="center" wrapText="1"/>
    </xf>
    <xf borderId="6" fillId="0" fontId="2" numFmtId="0" xfId="0" applyBorder="1" applyFont="1"/>
    <xf borderId="7" fillId="0" fontId="2" numFmtId="0" xfId="0" applyBorder="1" applyFont="1"/>
    <xf borderId="0" fillId="0" fontId="4" numFmtId="0" xfId="0" applyAlignment="1" applyFont="1">
      <alignment horizontal="center" shrinkToFit="0" vertical="center" wrapText="1"/>
    </xf>
    <xf borderId="5" fillId="0" fontId="10" numFmtId="0" xfId="0" applyAlignment="1" applyBorder="1" applyFont="1">
      <alignment horizontal="center" shrinkToFit="0" vertical="center" wrapText="1"/>
    </xf>
    <xf borderId="5" fillId="2" fontId="11" numFmtId="0" xfId="0" applyAlignment="1" applyBorder="1" applyFont="1">
      <alignment horizontal="center" readingOrder="0" shrinkToFit="0" vertical="center" wrapText="1"/>
    </xf>
    <xf borderId="8" fillId="0" fontId="2" numFmtId="0" xfId="0" applyBorder="1" applyFont="1"/>
    <xf borderId="5" fillId="2" fontId="11" numFmtId="0" xfId="0" applyAlignment="1" applyBorder="1" applyFont="1">
      <alignment horizontal="center" shrinkToFit="0" vertical="center" wrapText="1"/>
    </xf>
    <xf borderId="9" fillId="5" fontId="12" numFmtId="0" xfId="0" applyAlignment="1" applyBorder="1" applyFill="1" applyFont="1">
      <alignment horizontal="center" shrinkToFit="0" vertical="center" wrapText="1"/>
    </xf>
    <xf borderId="10" fillId="0" fontId="2" numFmtId="0" xfId="0" applyBorder="1" applyFont="1"/>
    <xf borderId="11" fillId="0" fontId="2" numFmtId="0" xfId="0" applyBorder="1" applyFont="1"/>
    <xf borderId="9" fillId="6" fontId="5" numFmtId="0" xfId="0" applyAlignment="1" applyBorder="1" applyFill="1" applyFont="1">
      <alignment horizontal="center" shrinkToFit="0" vertical="center" wrapText="1"/>
    </xf>
    <xf borderId="5" fillId="5" fontId="13" numFmtId="0" xfId="0" applyAlignment="1" applyBorder="1" applyFont="1">
      <alignment horizontal="center" readingOrder="0" shrinkToFit="0" vertical="center" wrapText="1"/>
    </xf>
    <xf borderId="5" fillId="6" fontId="3" numFmtId="0" xfId="0" applyAlignment="1" applyBorder="1" applyFont="1">
      <alignment horizontal="center" readingOrder="0" shrinkToFit="0" vertical="center" wrapText="1"/>
    </xf>
    <xf borderId="12" fillId="5" fontId="13" numFmtId="0" xfId="0" applyAlignment="1" applyBorder="1" applyFont="1">
      <alignment horizontal="center" readingOrder="0" shrinkToFit="0" vertical="center" wrapText="1"/>
    </xf>
    <xf borderId="13" fillId="0" fontId="2" numFmtId="0" xfId="0" applyBorder="1" applyFont="1"/>
    <xf borderId="12" fillId="6" fontId="3" numFmtId="0" xfId="0" applyAlignment="1" applyBorder="1" applyFont="1">
      <alignment horizontal="center" readingOrder="0" shrinkToFit="0" vertical="center" wrapText="1"/>
    </xf>
    <xf borderId="12" fillId="3" fontId="7" numFmtId="0" xfId="0" applyAlignment="1" applyBorder="1" applyFont="1">
      <alignment horizontal="center" shrinkToFit="0" vertical="center" wrapText="1"/>
    </xf>
    <xf borderId="1" fillId="5" fontId="13" numFmtId="0" xfId="0" applyAlignment="1" applyBorder="1" applyFont="1">
      <alignment horizontal="center" shrinkToFit="0" vertical="center" wrapText="1"/>
    </xf>
    <xf borderId="12" fillId="3" fontId="7" numFmtId="9" xfId="0" applyAlignment="1" applyBorder="1" applyFont="1" applyNumberFormat="1">
      <alignment horizontal="center" shrinkToFit="0" vertical="center" wrapText="1"/>
    </xf>
    <xf borderId="1" fillId="6" fontId="3" numFmtId="0" xfId="0" applyAlignment="1" applyBorder="1" applyFont="1">
      <alignment horizontal="center" shrinkToFit="0" vertical="center" wrapText="1"/>
    </xf>
    <xf borderId="4" fillId="7" fontId="4" numFmtId="0" xfId="0" applyAlignment="1" applyBorder="1" applyFill="1" applyFont="1">
      <alignment horizontal="center" shrinkToFit="0" vertical="center" wrapText="1"/>
    </xf>
    <xf borderId="4" fillId="7" fontId="3" numFmtId="0" xfId="0" applyAlignment="1" applyBorder="1" applyFont="1">
      <alignment horizontal="center" shrinkToFit="0" vertical="center" wrapText="1"/>
    </xf>
    <xf borderId="4" fillId="7" fontId="3" numFmtId="10" xfId="0" applyAlignment="1" applyBorder="1" applyFont="1" applyNumberFormat="1">
      <alignment horizontal="center" shrinkToFit="0" vertical="center" wrapText="1"/>
    </xf>
    <xf borderId="5" fillId="0" fontId="9" numFmtId="0" xfId="0" applyAlignment="1" applyBorder="1" applyFont="1">
      <alignment horizontal="center" readingOrder="0" shrinkToFit="0" vertical="center" wrapText="1"/>
    </xf>
    <xf borderId="6" fillId="0" fontId="3" numFmtId="9" xfId="0" applyAlignment="1" applyBorder="1" applyFont="1" applyNumberFormat="1">
      <alignment horizontal="center" shrinkToFit="0" vertical="center" wrapText="1"/>
    </xf>
    <xf borderId="14" fillId="3" fontId="7" numFmtId="9" xfId="0" applyAlignment="1" applyBorder="1" applyFont="1" applyNumberFormat="1">
      <alignment horizontal="center" shrinkToFit="0" vertical="center" wrapText="1"/>
    </xf>
    <xf borderId="15" fillId="0" fontId="3" numFmtId="0" xfId="0" applyAlignment="1" applyBorder="1" applyFont="1">
      <alignment horizontal="center" readingOrder="2" shrinkToFit="0" vertical="center" wrapText="1"/>
    </xf>
    <xf borderId="16" fillId="0" fontId="2" numFmtId="0" xfId="0" applyBorder="1" applyFont="1"/>
    <xf borderId="17" fillId="0" fontId="2" numFmtId="0" xfId="0" applyBorder="1" applyFont="1"/>
    <xf borderId="6" fillId="0" fontId="3" numFmtId="0" xfId="0" applyAlignment="1" applyBorder="1" applyFont="1">
      <alignment horizontal="center" shrinkToFit="0" vertical="center" wrapText="1"/>
    </xf>
    <xf borderId="14" fillId="3" fontId="7" numFmtId="10" xfId="0" applyAlignment="1" applyBorder="1" applyFont="1" applyNumberFormat="1">
      <alignment horizontal="center" shrinkToFit="0" vertical="center" wrapText="1"/>
    </xf>
    <xf borderId="18" fillId="0" fontId="3" numFmtId="0" xfId="0" applyAlignment="1" applyBorder="1" applyFont="1">
      <alignment horizontal="center" readingOrder="0" shrinkToFit="0" vertical="center" wrapText="1"/>
    </xf>
    <xf borderId="19" fillId="0" fontId="2" numFmtId="0" xfId="0" applyBorder="1" applyFont="1"/>
    <xf borderId="4" fillId="6" fontId="3" numFmtId="0" xfId="0" applyAlignment="1" applyBorder="1" applyFont="1">
      <alignment horizontal="center" shrinkToFit="0" vertical="center" wrapText="1"/>
    </xf>
    <xf borderId="20" fillId="6" fontId="3" numFmtId="0" xfId="0" applyAlignment="1" applyBorder="1" applyFont="1">
      <alignment horizontal="center" shrinkToFit="0" vertical="center" wrapText="1"/>
    </xf>
    <xf borderId="18" fillId="0" fontId="2" numFmtId="0" xfId="0" applyBorder="1" applyFont="1"/>
    <xf borderId="4" fillId="8" fontId="3" numFmtId="0" xfId="0" applyAlignment="1" applyBorder="1" applyFill="1" applyFont="1">
      <alignment horizontal="center" shrinkToFit="0" vertical="center" wrapText="1"/>
    </xf>
    <xf borderId="1" fillId="8" fontId="3" numFmtId="0" xfId="0" applyAlignment="1" applyBorder="1" applyFont="1">
      <alignment horizontal="center" shrinkToFit="0" vertical="center" wrapText="1"/>
    </xf>
    <xf borderId="20" fillId="8" fontId="3" numFmtId="0" xfId="0" applyAlignment="1" applyBorder="1" applyFont="1">
      <alignment horizontal="center" shrinkToFit="0" vertical="center" wrapText="1"/>
    </xf>
    <xf borderId="4" fillId="8" fontId="3" numFmtId="9" xfId="0" applyAlignment="1" applyBorder="1" applyFont="1" applyNumberFormat="1">
      <alignment horizontal="center" shrinkToFit="0" vertical="center" wrapText="1"/>
    </xf>
    <xf borderId="4" fillId="6" fontId="3" numFmtId="9" xfId="0" applyAlignment="1" applyBorder="1" applyFont="1" applyNumberFormat="1">
      <alignment horizontal="center" shrinkToFit="0" vertical="center" wrapText="1"/>
    </xf>
    <xf borderId="15" fillId="0" fontId="2" numFmtId="0" xfId="0" applyBorder="1" applyFont="1"/>
    <xf borderId="21" fillId="8" fontId="3" numFmtId="9" xfId="0" applyAlignment="1" applyBorder="1" applyFont="1" applyNumberFormat="1">
      <alignment horizontal="center" shrinkToFit="0" vertical="center" wrapText="1"/>
    </xf>
    <xf borderId="22" fillId="8" fontId="3" numFmtId="0" xfId="0" applyAlignment="1" applyBorder="1" applyFont="1">
      <alignment horizontal="center" shrinkToFit="0" vertical="center" wrapText="1"/>
    </xf>
    <xf borderId="23" fillId="0" fontId="2" numFmtId="0" xfId="0" applyBorder="1" applyFont="1"/>
    <xf borderId="24" fillId="8" fontId="3" numFmtId="0" xfId="0" applyAlignment="1" applyBorder="1" applyFont="1">
      <alignment horizontal="center" shrinkToFit="0" vertical="center" wrapText="1"/>
    </xf>
    <xf borderId="4" fillId="7" fontId="3" numFmtId="9" xfId="0" applyAlignment="1" applyBorder="1" applyFont="1" applyNumberFormat="1">
      <alignment horizontal="center" shrinkToFit="0" vertical="center" wrapText="1"/>
    </xf>
    <xf borderId="25" fillId="9" fontId="3" numFmtId="0" xfId="0" applyAlignment="1" applyBorder="1" applyFill="1" applyFont="1">
      <alignment horizontal="center" readingOrder="0" shrinkToFit="0" vertical="center" wrapText="1"/>
    </xf>
    <xf borderId="26" fillId="0" fontId="2" numFmtId="0" xfId="0" applyBorder="1" applyFont="1"/>
    <xf borderId="27" fillId="0" fontId="2" numFmtId="0" xfId="0" applyBorder="1" applyFont="1"/>
    <xf borderId="12" fillId="5" fontId="13" numFmtId="0" xfId="0" applyAlignment="1" applyBorder="1" applyFont="1">
      <alignment horizontal="center" shrinkToFit="0" vertical="center" wrapText="1"/>
    </xf>
    <xf borderId="14" fillId="3" fontId="7" numFmtId="0" xfId="0" applyAlignment="1" applyBorder="1" applyFont="1">
      <alignment horizontal="center" shrinkToFit="0" vertical="center" wrapText="1"/>
    </xf>
    <xf borderId="25" fillId="9" fontId="3" numFmtId="0" xfId="0" applyAlignment="1" applyBorder="1" applyFont="1">
      <alignment horizontal="center" shrinkToFit="0" vertical="center" wrapText="1"/>
    </xf>
    <xf borderId="4" fillId="4" fontId="3" numFmtId="9" xfId="0" applyAlignment="1" applyBorder="1" applyFont="1" applyNumberFormat="1">
      <alignment horizontal="center" shrinkToFit="0" vertical="center" wrapText="1"/>
    </xf>
    <xf borderId="0" fillId="0" fontId="9" numFmtId="0" xfId="0" applyAlignment="1" applyFont="1">
      <alignment horizontal="center" readingOrder="0" shrinkToFit="0" vertical="center" wrapText="1"/>
    </xf>
    <xf borderId="0" fillId="0" fontId="3" numFmtId="9" xfId="0" applyAlignment="1" applyFont="1" applyNumberFormat="1">
      <alignment horizontal="center" shrinkToFit="0" vertical="center" wrapText="1"/>
    </xf>
    <xf borderId="5" fillId="9" fontId="3" numFmtId="0" xfId="0" applyAlignment="1" applyBorder="1" applyFont="1">
      <alignment horizontal="center" shrinkToFit="0" vertical="center" wrapText="1"/>
    </xf>
    <xf borderId="4" fillId="7" fontId="9" numFmtId="0" xfId="0" applyAlignment="1" applyBorder="1" applyFont="1">
      <alignment horizontal="center" shrinkToFit="0" vertical="center" wrapText="1"/>
    </xf>
    <xf borderId="1" fillId="2" fontId="11" numFmtId="0" xfId="0" applyAlignment="1" applyBorder="1" applyFont="1">
      <alignment horizontal="center" shrinkToFit="0" vertical="center" wrapText="1"/>
    </xf>
    <xf borderId="1" fillId="2" fontId="7" numFmtId="164" xfId="0" applyAlignment="1" applyBorder="1" applyFont="1" applyNumberFormat="1">
      <alignment horizontal="center" shrinkToFit="0" vertical="center" wrapText="1"/>
    </xf>
    <xf borderId="4" fillId="6" fontId="8" numFmtId="0" xfId="0" applyAlignment="1" applyBorder="1" applyFont="1">
      <alignment horizontal="center" readingOrder="0" shrinkToFit="0" vertical="center" wrapText="1"/>
    </xf>
    <xf borderId="4" fillId="6" fontId="8" numFmtId="0" xfId="0" applyAlignment="1" applyBorder="1" applyFont="1">
      <alignment horizontal="center" shrinkToFit="0" vertical="center" wrapText="1"/>
    </xf>
    <xf borderId="4" fillId="6" fontId="3" numFmtId="0" xfId="0" applyAlignment="1" applyBorder="1" applyFont="1">
      <alignment horizontal="center" readingOrder="0" shrinkToFit="0" vertical="center" wrapText="1"/>
    </xf>
    <xf borderId="4" fillId="6" fontId="3" numFmtId="10" xfId="0" applyAlignment="1" applyBorder="1" applyFont="1" applyNumberFormat="1">
      <alignment horizontal="center" shrinkToFit="0" vertical="center" wrapText="1"/>
    </xf>
    <xf borderId="4" fillId="8" fontId="8" numFmtId="0" xfId="0" applyAlignment="1" applyBorder="1" applyFont="1">
      <alignment horizontal="center" readingOrder="0" shrinkToFit="0" vertical="center" wrapText="1"/>
    </xf>
    <xf borderId="4" fillId="8" fontId="8" numFmtId="0" xfId="0" applyAlignment="1" applyBorder="1" applyFont="1">
      <alignment horizontal="center" shrinkToFit="0" vertical="center" wrapText="1"/>
    </xf>
    <xf borderId="4" fillId="8" fontId="3" numFmtId="0" xfId="0" applyAlignment="1" applyBorder="1" applyFont="1">
      <alignment horizontal="center" readingOrder="0" shrinkToFit="0" vertical="center" wrapText="1"/>
    </xf>
    <xf borderId="4" fillId="8" fontId="3" numFmtId="10" xfId="0" applyAlignment="1" applyBorder="1" applyFont="1" applyNumberFormat="1">
      <alignment horizontal="center" shrinkToFit="0" vertical="center" wrapText="1"/>
    </xf>
    <xf borderId="1" fillId="2" fontId="11"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0" fillId="0" fontId="14" numFmtId="0" xfId="0" applyAlignment="1" applyFont="1">
      <alignment horizontal="center" shrinkToFit="0" wrapText="1"/>
    </xf>
    <xf borderId="4" fillId="10" fontId="8" numFmtId="0" xfId="0" applyAlignment="1" applyBorder="1" applyFill="1" applyFont="1">
      <alignment horizontal="center" readingOrder="0" shrinkToFit="0" vertical="center" wrapText="1"/>
    </xf>
    <xf borderId="4" fillId="10" fontId="3" numFmtId="0" xfId="0" applyAlignment="1" applyBorder="1" applyFont="1">
      <alignment horizontal="center" shrinkToFit="0" vertical="center" wrapText="1"/>
    </xf>
    <xf borderId="4" fillId="10" fontId="8" numFmtId="0" xfId="0" applyAlignment="1" applyBorder="1" applyFont="1">
      <alignment horizontal="center" shrinkToFit="0" vertical="center" wrapText="1"/>
    </xf>
    <xf borderId="4" fillId="10" fontId="3" numFmtId="0" xfId="0" applyAlignment="1" applyBorder="1" applyFont="1">
      <alignment horizontal="center" readingOrder="0" shrinkToFit="0" vertical="center" wrapText="1"/>
    </xf>
    <xf borderId="4" fillId="10" fontId="3" numFmtId="10" xfId="0" applyAlignment="1" applyBorder="1" applyFont="1" applyNumberFormat="1">
      <alignment horizontal="center" shrinkToFit="0" vertical="center" wrapText="1"/>
    </xf>
    <xf borderId="4" fillId="5" fontId="8" numFmtId="0" xfId="0" applyAlignment="1" applyBorder="1" applyFont="1">
      <alignment horizontal="center" readingOrder="0" shrinkToFit="0" vertical="center" wrapText="1"/>
    </xf>
    <xf borderId="4" fillId="5" fontId="3" numFmtId="0" xfId="0" applyAlignment="1" applyBorder="1" applyFont="1">
      <alignment horizontal="center" shrinkToFit="0" vertical="center" wrapText="1"/>
    </xf>
    <xf borderId="4" fillId="5" fontId="8" numFmtId="0" xfId="0" applyAlignment="1" applyBorder="1" applyFont="1">
      <alignment horizontal="center" shrinkToFit="0" vertical="center" wrapText="1"/>
    </xf>
    <xf borderId="4" fillId="5" fontId="3" numFmtId="0" xfId="0" applyAlignment="1" applyBorder="1" applyFont="1">
      <alignment horizontal="center" readingOrder="0" shrinkToFit="0" vertical="center" wrapText="1"/>
    </xf>
    <xf borderId="4" fillId="5" fontId="3" numFmtId="10" xfId="0" applyAlignment="1" applyBorder="1" applyFont="1" applyNumberFormat="1">
      <alignment horizontal="center" shrinkToFit="0" vertical="center" wrapText="1"/>
    </xf>
    <xf borderId="0" fillId="0" fontId="15" numFmtId="0" xfId="0" applyAlignment="1" applyFont="1">
      <alignment horizontal="center" shrinkToFit="0" vertical="center" wrapText="1"/>
    </xf>
    <xf borderId="0" fillId="0" fontId="3" numFmtId="2" xfId="0" applyAlignment="1" applyFont="1" applyNumberFormat="1">
      <alignment horizontal="center" shrinkToFit="0" vertical="center" wrapText="1"/>
    </xf>
    <xf borderId="0" fillId="0" fontId="3" numFmtId="10" xfId="0" applyAlignment="1" applyFont="1" applyNumberFormat="1">
      <alignment horizontal="center" shrinkToFit="0" vertical="center" wrapText="1"/>
    </xf>
    <xf borderId="0" fillId="0" fontId="16" numFmtId="0" xfId="0" applyAlignment="1" applyFont="1">
      <alignment horizontal="center" shrinkToFit="0" vertical="center" wrapText="1"/>
    </xf>
    <xf borderId="0" fillId="0" fontId="9" numFmtId="2" xfId="0" applyAlignment="1" applyFont="1" applyNumberFormat="1">
      <alignment horizontal="center" shrinkToFit="0" vertical="center" wrapText="1"/>
    </xf>
    <xf borderId="1" fillId="6" fontId="3" numFmtId="0" xfId="0" applyAlignment="1" applyBorder="1" applyFont="1">
      <alignment horizontal="center" readingOrder="0" shrinkToFit="0" vertical="center" wrapText="1"/>
    </xf>
    <xf borderId="1" fillId="8" fontId="3" numFmtId="0" xfId="0" applyAlignment="1" applyBorder="1" applyFont="1">
      <alignment horizontal="center" readingOrder="0" shrinkToFit="0" vertical="center" wrapText="1"/>
    </xf>
    <xf borderId="1" fillId="7" fontId="17" numFmtId="0" xfId="0" applyAlignment="1" applyBorder="1" applyFont="1">
      <alignment horizontal="center" shrinkToFit="0" vertical="center" wrapText="1"/>
    </xf>
    <xf borderId="4" fillId="11" fontId="3" numFmtId="0" xfId="0" applyAlignment="1" applyBorder="1" applyFill="1" applyFont="1">
      <alignment horizontal="center" shrinkToFit="0" vertical="center" wrapText="1"/>
    </xf>
    <xf borderId="5" fillId="0" fontId="3" numFmtId="0" xfId="0" applyAlignment="1" applyBorder="1" applyFont="1">
      <alignment horizontal="center" shrinkToFit="0" vertical="center" wrapText="1"/>
    </xf>
    <xf borderId="12" fillId="6" fontId="3" numFmtId="0" xfId="0" applyAlignment="1" applyBorder="1" applyFont="1">
      <alignment horizontal="center" shrinkToFit="0" vertical="center" wrapText="1"/>
    </xf>
    <xf borderId="4" fillId="5" fontId="3" numFmtId="0" xfId="0" applyAlignment="1" applyBorder="1" applyFont="1">
      <alignment horizontal="center" readingOrder="0" shrinkToFit="0" vertical="center" wrapText="1"/>
    </xf>
    <xf borderId="0" fillId="0" fontId="3" numFmtId="164" xfId="0" applyAlignment="1" applyFont="1" applyNumberFormat="1">
      <alignment horizontal="center" readingOrder="0" shrinkToFit="0" vertical="center" wrapText="1"/>
    </xf>
    <xf borderId="12" fillId="5" fontId="13" numFmtId="0" xfId="0" applyAlignment="1" applyBorder="1" applyFont="1">
      <alignment horizontal="center" readingOrder="0" shrinkToFit="0" vertical="center" wrapText="1"/>
    </xf>
    <xf borderId="12" fillId="6" fontId="3" numFmtId="0" xfId="0" applyAlignment="1" applyBorder="1" applyFont="1">
      <alignment horizontal="center" readingOrder="0" shrinkToFit="0" vertical="center" wrapText="1"/>
    </xf>
    <xf borderId="15" fillId="0" fontId="3" numFmtId="0" xfId="0" applyAlignment="1" applyBorder="1" applyFont="1">
      <alignment horizontal="center" readingOrder="2" shrinkToFit="0" vertical="center" wrapText="1"/>
    </xf>
    <xf borderId="18" fillId="0" fontId="3" numFmtId="0" xfId="0" applyAlignment="1" applyBorder="1" applyFont="1">
      <alignment horizontal="center" readingOrder="0" shrinkToFit="0" vertical="center" wrapText="1"/>
    </xf>
    <xf borderId="25" fillId="9" fontId="3" numFmtId="0" xfId="0" applyAlignment="1" applyBorder="1" applyFont="1">
      <alignment horizontal="center" readingOrder="0" shrinkToFit="0" vertical="center" wrapText="1"/>
    </xf>
    <xf borderId="1" fillId="2" fontId="7" numFmtId="164" xfId="0" applyAlignment="1" applyBorder="1" applyFont="1" applyNumberFormat="1">
      <alignment horizontal="center" readingOrder="0" shrinkToFit="0" vertical="center" wrapText="1"/>
    </xf>
    <xf borderId="4" fillId="8" fontId="3" numFmtId="0" xfId="0" applyAlignment="1" applyBorder="1" applyFont="1">
      <alignment horizontal="center" readingOrder="0" shrinkToFit="0" vertical="center" wrapText="1"/>
    </xf>
    <xf borderId="4" fillId="6" fontId="3" numFmtId="0" xfId="0" applyAlignment="1" applyBorder="1" applyFont="1">
      <alignment horizontal="center" readingOrder="0" shrinkToFit="0" vertical="center" wrapText="1"/>
    </xf>
    <xf borderId="25" fillId="9" fontId="3" numFmtId="0" xfId="0" applyAlignment="1" applyBorder="1" applyFont="1">
      <alignment horizontal="center" readingOrder="0" shrinkToFit="0" vertical="center" wrapText="1"/>
    </xf>
    <xf borderId="14" fillId="3" fontId="7" numFmtId="9" xfId="0" applyAlignment="1" applyBorder="1" applyFont="1" applyNumberFormat="1">
      <alignment horizontal="center" readingOrder="0" shrinkToFit="0" vertical="center" wrapText="1"/>
    </xf>
    <xf borderId="9" fillId="5" fontId="12" numFmtId="0" xfId="0" applyAlignment="1" applyBorder="1" applyFont="1">
      <alignment horizontal="center" readingOrder="0" shrinkToFit="0" vertical="center" wrapText="1"/>
    </xf>
    <xf borderId="28" fillId="5" fontId="13" numFmtId="0" xfId="0" applyAlignment="1" applyBorder="1" applyFont="1">
      <alignment horizontal="center" shrinkToFit="0" vertical="center" wrapText="1"/>
    </xf>
    <xf borderId="29" fillId="0" fontId="2" numFmtId="0" xfId="0" applyBorder="1" applyFont="1"/>
    <xf borderId="2" fillId="3" fontId="7" numFmtId="9" xfId="0" applyAlignment="1" applyBorder="1" applyFont="1" applyNumberFormat="1">
      <alignment horizontal="center" shrinkToFit="0" vertical="center" wrapText="1"/>
    </xf>
    <xf borderId="28" fillId="6" fontId="3" numFmtId="0" xfId="0" applyAlignment="1" applyBorder="1" applyFont="1">
      <alignment horizontal="center" shrinkToFit="0" vertical="center" wrapText="1"/>
    </xf>
    <xf borderId="30" fillId="7" fontId="4" numFmtId="0" xfId="0" applyAlignment="1" applyBorder="1" applyFont="1">
      <alignment horizontal="center" shrinkToFit="0" vertical="center" wrapText="1"/>
    </xf>
    <xf borderId="30" fillId="7" fontId="3" numFmtId="10" xfId="0" applyAlignment="1" applyBorder="1" applyFont="1" applyNumberFormat="1">
      <alignment horizontal="center" shrinkToFit="0" vertical="center" wrapText="1"/>
    </xf>
  </cellXfs>
  <cellStyles count="1">
    <cellStyle xfId="0" name="Normal" builtinId="0"/>
  </cellStyles>
  <dxfs count="6">
    <dxf>
      <font>
        <color rgb="FFFFFFFF"/>
      </font>
      <fill>
        <patternFill patternType="solid">
          <fgColor rgb="FFFF0000"/>
          <bgColor rgb="FFFF0000"/>
        </patternFill>
      </fill>
      <border/>
    </dxf>
    <dxf>
      <font/>
      <fill>
        <patternFill patternType="solid">
          <fgColor rgb="FF8EAADB"/>
          <bgColor rgb="FF8EAADB"/>
        </patternFill>
      </fill>
      <border/>
    </dxf>
    <dxf>
      <font/>
      <fill>
        <patternFill patternType="solid">
          <fgColor rgb="FFF7CAAC"/>
          <bgColor rgb="FFF7CAAC"/>
        </patternFill>
      </fill>
      <border/>
    </dxf>
    <dxf>
      <font/>
      <fill>
        <patternFill patternType="solid">
          <fgColor rgb="FFA8D08D"/>
          <bgColor rgb="FFA8D08D"/>
        </patternFill>
      </fill>
      <border/>
    </dxf>
    <dxf>
      <font/>
      <fill>
        <patternFill patternType="solid">
          <fgColor rgb="FF9CC2E5"/>
          <bgColor rgb="FF9CC2E5"/>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40"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46204.0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t="s">
        <v>7</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14</v>
      </c>
      <c r="B12" s="25"/>
      <c r="C12" s="25"/>
      <c r="D12" s="26"/>
      <c r="E12" s="27" t="s">
        <v>15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17</v>
      </c>
      <c r="B14" s="2"/>
      <c r="C14" s="2"/>
      <c r="D14" s="31"/>
      <c r="E14" s="32" t="s">
        <v>18</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08.75" customHeight="1">
      <c r="A16" s="30" t="s">
        <v>20</v>
      </c>
      <c r="B16" s="2"/>
      <c r="C16" s="2"/>
      <c r="D16" s="31"/>
      <c r="E16" s="32" t="s">
        <v>21</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v>90.0</v>
      </c>
      <c r="B17" s="3"/>
      <c r="C17" s="34" t="s">
        <v>22</v>
      </c>
      <c r="D17" s="31"/>
      <c r="E17" s="35">
        <v>0.9</v>
      </c>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24</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26</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34</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69.0" customHeight="1">
      <c r="A34" s="64" t="s">
        <v>36</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38</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42.0" customHeight="1">
      <c r="A40" s="64" t="s">
        <v>44</v>
      </c>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48.0" customHeight="1">
      <c r="A49" s="64" t="s">
        <v>53</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4" t="s">
        <v>20</v>
      </c>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46204.0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17</v>
      </c>
      <c r="F61" s="50"/>
      <c r="G61" s="79" t="s">
        <v>63</v>
      </c>
      <c r="H61" s="80">
        <f t="shared" ref="H61:H63" si="1">E61/B61</f>
        <v>0.3777777778</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17.0</v>
      </c>
      <c r="F62" s="53"/>
      <c r="G62" s="83" t="s">
        <v>63</v>
      </c>
      <c r="H62" s="84">
        <f t="shared" si="1"/>
        <v>0.425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0.0</v>
      </c>
      <c r="F63" s="50"/>
      <c r="G63" s="79" t="s">
        <v>63</v>
      </c>
      <c r="H63" s="80">
        <f t="shared" si="1"/>
        <v>0</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46203.0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1306.55</v>
      </c>
      <c r="F66" s="89"/>
      <c r="G66" s="91" t="s">
        <v>63</v>
      </c>
      <c r="H66" s="92">
        <f t="shared" ref="H66:H68" si="2">E66/B66</f>
        <v>0.1088791667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1274.55</v>
      </c>
      <c r="F67" s="94"/>
      <c r="G67" s="96" t="s">
        <v>63</v>
      </c>
      <c r="H67" s="97">
        <f t="shared" si="2"/>
        <v>0.25491</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32.0</v>
      </c>
      <c r="F68" s="94"/>
      <c r="G68" s="96" t="s">
        <v>63</v>
      </c>
      <c r="H68" s="97">
        <f t="shared" si="2"/>
        <v>0.004571428571</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46203.0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0.52262</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110</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115</v>
      </c>
      <c r="E96" s="4" t="s">
        <v>108</v>
      </c>
      <c r="I96" s="4"/>
      <c r="J96" s="4"/>
      <c r="K96" s="4"/>
      <c r="L96" s="4"/>
      <c r="M96" s="4"/>
      <c r="N96" s="4"/>
      <c r="O96" s="4"/>
      <c r="P96" s="4"/>
      <c r="Q96" s="4"/>
      <c r="R96" s="4"/>
      <c r="S96" s="4"/>
      <c r="T96" s="4"/>
      <c r="U96" s="4"/>
      <c r="V96" s="4"/>
      <c r="W96" s="4"/>
      <c r="X96" s="4"/>
      <c r="Y96" s="4"/>
      <c r="Z96" s="4"/>
      <c r="AA96" s="5"/>
      <c r="AB96" s="5"/>
    </row>
    <row r="97" ht="14.25" customHeight="1">
      <c r="A97" s="9" t="s">
        <v>116</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46205.0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t="s">
        <v>7</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14</v>
      </c>
      <c r="B12" s="25"/>
      <c r="C12" s="25"/>
      <c r="D12" s="26"/>
      <c r="E12" s="27" t="s">
        <v>15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17</v>
      </c>
      <c r="B14" s="2"/>
      <c r="C14" s="2"/>
      <c r="D14" s="31"/>
      <c r="E14" s="32" t="s">
        <v>18</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08.75" customHeight="1">
      <c r="A16" s="30" t="s">
        <v>39</v>
      </c>
      <c r="B16" s="2"/>
      <c r="C16" s="2"/>
      <c r="D16" s="31"/>
      <c r="E16" s="32" t="s">
        <v>21</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v>90.0</v>
      </c>
      <c r="B17" s="3"/>
      <c r="C17" s="34" t="s">
        <v>22</v>
      </c>
      <c r="D17" s="31"/>
      <c r="E17" s="35">
        <v>0.9</v>
      </c>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0.93</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24</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26</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57</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69.0" customHeight="1">
      <c r="A34" s="64" t="s">
        <v>36</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65</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4" t="s">
        <v>44</v>
      </c>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48.0" customHeight="1">
      <c r="A49" s="64" t="s">
        <v>53</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4" t="s">
        <v>20</v>
      </c>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46205.0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20</v>
      </c>
      <c r="F61" s="50"/>
      <c r="G61" s="79" t="s">
        <v>63</v>
      </c>
      <c r="H61" s="80">
        <f t="shared" ref="H61:H63" si="1">E61/B61</f>
        <v>0.4444444444</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19.0</v>
      </c>
      <c r="F62" s="53"/>
      <c r="G62" s="83" t="s">
        <v>63</v>
      </c>
      <c r="H62" s="84">
        <f t="shared" si="1"/>
        <v>0.475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1.0</v>
      </c>
      <c r="F63" s="50"/>
      <c r="G63" s="79" t="s">
        <v>63</v>
      </c>
      <c r="H63" s="80">
        <f t="shared" si="1"/>
        <v>0.2</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46204.0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1008</v>
      </c>
      <c r="F66" s="89"/>
      <c r="G66" s="91" t="s">
        <v>63</v>
      </c>
      <c r="H66" s="92">
        <f t="shared" ref="H66:H68" si="2">E66/B66</f>
        <v>0.084</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1008.0</v>
      </c>
      <c r="F67" s="94"/>
      <c r="G67" s="96" t="s">
        <v>63</v>
      </c>
      <c r="H67" s="97">
        <f t="shared" si="2"/>
        <v>0.2016</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46204.0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0.4032</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118</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120</v>
      </c>
      <c r="E96" s="4" t="s">
        <v>108</v>
      </c>
      <c r="I96" s="4"/>
      <c r="J96" s="4"/>
      <c r="K96" s="4"/>
      <c r="L96" s="4"/>
      <c r="M96" s="4"/>
      <c r="N96" s="4"/>
      <c r="O96" s="4"/>
      <c r="P96" s="4"/>
      <c r="Q96" s="4"/>
      <c r="R96" s="4"/>
      <c r="S96" s="4"/>
      <c r="T96" s="4"/>
      <c r="U96" s="4"/>
      <c r="V96" s="4"/>
      <c r="W96" s="4"/>
      <c r="X96" s="4"/>
      <c r="Y96" s="4"/>
      <c r="Z96" s="4"/>
      <c r="AA96" s="5"/>
      <c r="AB96" s="5"/>
    </row>
    <row r="97" ht="14.25" customHeight="1">
      <c r="A97" s="9" t="s">
        <v>121</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46206.0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14</v>
      </c>
      <c r="B12" s="25"/>
      <c r="C12" s="25"/>
      <c r="D12" s="26"/>
      <c r="E12" s="27" t="s">
        <v>15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17</v>
      </c>
      <c r="B14" s="2"/>
      <c r="C14" s="2"/>
      <c r="D14" s="31"/>
      <c r="E14" s="32" t="s">
        <v>18</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54.75" customHeight="1">
      <c r="A16" s="30" t="s">
        <v>42</v>
      </c>
      <c r="B16" s="2"/>
      <c r="C16" s="2"/>
      <c r="D16" s="31"/>
      <c r="E16" s="32" t="s">
        <v>21</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v>100.0</v>
      </c>
      <c r="B17" s="3"/>
      <c r="C17" s="34" t="s">
        <v>22</v>
      </c>
      <c r="D17" s="31"/>
      <c r="E17" s="35">
        <v>1.0</v>
      </c>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0.93</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48</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52</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70</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37.5" customHeight="1">
      <c r="A34" s="64" t="s">
        <v>75</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75</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4" t="s">
        <v>124</v>
      </c>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124</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46206.0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21</v>
      </c>
      <c r="F61" s="50"/>
      <c r="G61" s="79" t="s">
        <v>63</v>
      </c>
      <c r="H61" s="80">
        <f t="shared" ref="H61:H63" si="1">E61/B61</f>
        <v>0.4666666667</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18.0</v>
      </c>
      <c r="F62" s="53"/>
      <c r="G62" s="83" t="s">
        <v>63</v>
      </c>
      <c r="H62" s="84">
        <f t="shared" si="1"/>
        <v>0.45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3.0</v>
      </c>
      <c r="F63" s="50"/>
      <c r="G63" s="79" t="s">
        <v>63</v>
      </c>
      <c r="H63" s="80">
        <f t="shared" si="1"/>
        <v>0.6</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46205.0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1534</v>
      </c>
      <c r="F66" s="89"/>
      <c r="G66" s="91" t="s">
        <v>63</v>
      </c>
      <c r="H66" s="92">
        <f t="shared" ref="H66:H68" si="2">E66/B66</f>
        <v>0.1278333333</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1499.0</v>
      </c>
      <c r="F67" s="94"/>
      <c r="G67" s="96" t="s">
        <v>63</v>
      </c>
      <c r="H67" s="97">
        <f t="shared" si="2"/>
        <v>0.2998</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35.0</v>
      </c>
      <c r="F68" s="94"/>
      <c r="G68" s="96" t="s">
        <v>63</v>
      </c>
      <c r="H68" s="97">
        <f t="shared" si="2"/>
        <v>0.005</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46205.0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0.6136</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125</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126</v>
      </c>
      <c r="E96" s="4" t="s">
        <v>108</v>
      </c>
      <c r="I96" s="4"/>
      <c r="J96" s="4"/>
      <c r="K96" s="4"/>
      <c r="L96" s="4"/>
      <c r="M96" s="4"/>
      <c r="N96" s="4"/>
      <c r="O96" s="4"/>
      <c r="P96" s="4"/>
      <c r="Q96" s="4"/>
      <c r="R96" s="4"/>
      <c r="S96" s="4"/>
      <c r="T96" s="4"/>
      <c r="U96" s="4"/>
      <c r="V96" s="4"/>
      <c r="W96" s="4"/>
      <c r="X96" s="4"/>
      <c r="Y96" s="4"/>
      <c r="Z96" s="4"/>
      <c r="AA96" s="5"/>
      <c r="AB96" s="5"/>
    </row>
    <row r="97" ht="14.25" customHeight="1">
      <c r="A97" s="9" t="s">
        <v>127</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46207.0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14</v>
      </c>
      <c r="B12" s="25"/>
      <c r="C12" s="25"/>
      <c r="D12" s="26"/>
      <c r="E12" s="27" t="s">
        <v>15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67"/>
      <c r="B14" s="2"/>
      <c r="C14" s="2"/>
      <c r="D14" s="31"/>
      <c r="E14" s="32" t="s">
        <v>18</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88.5" customHeight="1">
      <c r="A16" s="30" t="s">
        <v>41</v>
      </c>
      <c r="B16" s="2"/>
      <c r="C16" s="2"/>
      <c r="D16" s="31"/>
      <c r="E16" s="32" t="s">
        <v>43</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v>100.0</v>
      </c>
      <c r="B17" s="3"/>
      <c r="C17" s="34" t="s">
        <v>22</v>
      </c>
      <c r="D17" s="31"/>
      <c r="E17" s="35">
        <v>1.0</v>
      </c>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0.93</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47</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52</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56</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0.82</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37.5" customHeight="1">
      <c r="A34" s="64" t="s">
        <v>59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0.75</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79.5" customHeight="1">
      <c r="A37" s="64" t="s">
        <v>64</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4" t="s">
        <v>74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77</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46207.0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16</v>
      </c>
      <c r="F61" s="50"/>
      <c r="G61" s="79" t="s">
        <v>63</v>
      </c>
      <c r="H61" s="80">
        <f t="shared" ref="H61:H63" si="1">E61/B61</f>
        <v>0.3555555556</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12.0</v>
      </c>
      <c r="F62" s="53"/>
      <c r="G62" s="83" t="s">
        <v>63</v>
      </c>
      <c r="H62" s="84">
        <f t="shared" si="1"/>
        <v>0.3</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4.0</v>
      </c>
      <c r="F63" s="50"/>
      <c r="G63" s="79" t="s">
        <v>63</v>
      </c>
      <c r="H63" s="80">
        <f t="shared" si="1"/>
        <v>0.8</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46206.0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1477</v>
      </c>
      <c r="F66" s="89"/>
      <c r="G66" s="91" t="s">
        <v>63</v>
      </c>
      <c r="H66" s="92">
        <f t="shared" ref="H66:H68" si="2">E66/B66</f>
        <v>0.1230833333</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1134.0</v>
      </c>
      <c r="F67" s="94"/>
      <c r="G67" s="96" t="s">
        <v>63</v>
      </c>
      <c r="H67" s="97">
        <f t="shared" si="2"/>
        <v>0.2268</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343.0</v>
      </c>
      <c r="F68" s="94"/>
      <c r="G68" s="96" t="s">
        <v>63</v>
      </c>
      <c r="H68" s="97">
        <f t="shared" si="2"/>
        <v>0.049</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46206.0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0.5908</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119</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122</v>
      </c>
      <c r="E96" s="4" t="s">
        <v>108</v>
      </c>
      <c r="I96" s="4"/>
      <c r="J96" s="4"/>
      <c r="K96" s="4"/>
      <c r="L96" s="4"/>
      <c r="M96" s="4"/>
      <c r="N96" s="4"/>
      <c r="O96" s="4"/>
      <c r="P96" s="4"/>
      <c r="Q96" s="4"/>
      <c r="R96" s="4"/>
      <c r="S96" s="4"/>
      <c r="T96" s="4"/>
      <c r="U96" s="4"/>
      <c r="V96" s="4"/>
      <c r="W96" s="4"/>
      <c r="X96" s="4"/>
      <c r="Y96" s="4"/>
      <c r="Z96" s="4"/>
      <c r="AA96" s="5"/>
      <c r="AB96" s="5"/>
    </row>
    <row r="97" ht="14.25" customHeight="1">
      <c r="A97" s="9" t="s">
        <v>123</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46208.0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14</v>
      </c>
      <c r="B12" s="25"/>
      <c r="C12" s="25"/>
      <c r="D12" s="26"/>
      <c r="E12" s="27" t="s">
        <v>15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67"/>
      <c r="B14" s="2"/>
      <c r="C14" s="2"/>
      <c r="D14" s="31"/>
      <c r="E14" s="32" t="s">
        <v>18</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94.5" customHeight="1">
      <c r="A16" s="30" t="s">
        <v>41</v>
      </c>
      <c r="B16" s="2"/>
      <c r="C16" s="2"/>
      <c r="D16" s="31"/>
      <c r="E16" s="32" t="s">
        <v>128</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v>100.0</v>
      </c>
      <c r="B17" s="3"/>
      <c r="C17" s="34" t="s">
        <v>22</v>
      </c>
      <c r="D17" s="31"/>
      <c r="E17" s="35">
        <v>0.8</v>
      </c>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0.88</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57.0" customHeight="1">
      <c r="A20" s="43" t="s">
        <v>129</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130</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131</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37.5" customHeight="1">
      <c r="A34" s="64" t="s">
        <v>59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63.0" customHeight="1">
      <c r="A37" s="64" t="s">
        <v>64</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4" t="s">
        <v>74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77</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46208.0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23</v>
      </c>
      <c r="F61" s="50"/>
      <c r="G61" s="79" t="s">
        <v>63</v>
      </c>
      <c r="H61" s="80">
        <f t="shared" ref="H61:H63" si="1">E61/B61</f>
        <v>0.5111111111</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20.0</v>
      </c>
      <c r="F62" s="53"/>
      <c r="G62" s="83" t="s">
        <v>63</v>
      </c>
      <c r="H62" s="84">
        <f t="shared" si="1"/>
        <v>0.5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3.0</v>
      </c>
      <c r="F63" s="50"/>
      <c r="G63" s="79" t="s">
        <v>63</v>
      </c>
      <c r="H63" s="80">
        <f t="shared" si="1"/>
        <v>0.6</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46207.0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1325</v>
      </c>
      <c r="F66" s="89"/>
      <c r="G66" s="91" t="s">
        <v>63</v>
      </c>
      <c r="H66" s="92">
        <f t="shared" ref="H66:H68" si="2">E66/B66</f>
        <v>0.1104166667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1082.0</v>
      </c>
      <c r="F67" s="94"/>
      <c r="G67" s="96" t="s">
        <v>63</v>
      </c>
      <c r="H67" s="97">
        <f t="shared" si="2"/>
        <v>0.2164</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243.0</v>
      </c>
      <c r="F68" s="94"/>
      <c r="G68" s="96" t="s">
        <v>63</v>
      </c>
      <c r="H68" s="97">
        <f t="shared" si="2"/>
        <v>0.03471428571</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46207.0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0.53</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138</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139</v>
      </c>
      <c r="E96" s="4" t="s">
        <v>108</v>
      </c>
      <c r="I96" s="4"/>
      <c r="J96" s="4"/>
      <c r="K96" s="4"/>
      <c r="L96" s="4"/>
      <c r="M96" s="4"/>
      <c r="N96" s="4"/>
      <c r="O96" s="4"/>
      <c r="P96" s="4"/>
      <c r="Q96" s="4"/>
      <c r="R96" s="4"/>
      <c r="S96" s="4"/>
      <c r="T96" s="4"/>
      <c r="U96" s="4"/>
      <c r="V96" s="4"/>
      <c r="W96" s="4"/>
      <c r="X96" s="4"/>
      <c r="Y96" s="4"/>
      <c r="Z96" s="4"/>
      <c r="AA96" s="5"/>
      <c r="AB96" s="5"/>
    </row>
    <row r="97" ht="14.25" customHeight="1">
      <c r="A97" s="9" t="s">
        <v>140</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46210.0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5.17</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14</v>
      </c>
      <c r="B12" s="25"/>
      <c r="C12" s="25"/>
      <c r="D12" s="26"/>
      <c r="E12" s="27" t="s">
        <v>15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67"/>
      <c r="B14" s="2"/>
      <c r="C14" s="2"/>
      <c r="D14" s="31"/>
      <c r="E14" s="32" t="s">
        <v>18</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222.0" customHeight="1">
      <c r="A16" s="30" t="s">
        <v>41</v>
      </c>
      <c r="B16" s="2"/>
      <c r="C16" s="2"/>
      <c r="D16" s="31"/>
      <c r="E16" s="32" t="s">
        <v>132</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v>100.0</v>
      </c>
      <c r="B17" s="3"/>
      <c r="C17" s="34" t="s">
        <v>22</v>
      </c>
      <c r="D17" s="31"/>
      <c r="E17" s="35">
        <v>0.8</v>
      </c>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0.88</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133</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134</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135</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37.5" customHeight="1">
      <c r="A34" s="64" t="s">
        <v>136</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137</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4" t="s">
        <v>74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77</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46210.0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15</v>
      </c>
      <c r="F61" s="50"/>
      <c r="G61" s="79" t="s">
        <v>63</v>
      </c>
      <c r="H61" s="80">
        <f t="shared" ref="H61:H63" si="1">E61/B61</f>
        <v>0.3333333333</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11.0</v>
      </c>
      <c r="F62" s="53"/>
      <c r="G62" s="83" t="s">
        <v>63</v>
      </c>
      <c r="H62" s="84">
        <f t="shared" si="1"/>
        <v>0.275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4.0</v>
      </c>
      <c r="F63" s="50"/>
      <c r="G63" s="79" t="s">
        <v>63</v>
      </c>
      <c r="H63" s="80">
        <f t="shared" si="1"/>
        <v>0.8</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46209.0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1255</v>
      </c>
      <c r="F66" s="89"/>
      <c r="G66" s="91" t="s">
        <v>63</v>
      </c>
      <c r="H66" s="92">
        <f t="shared" ref="H66:H68" si="2">E66/B66</f>
        <v>0.1045833333</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1100.0</v>
      </c>
      <c r="F67" s="94"/>
      <c r="G67" s="96" t="s">
        <v>63</v>
      </c>
      <c r="H67" s="97">
        <f t="shared" si="2"/>
        <v>0.22</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155.0</v>
      </c>
      <c r="F68" s="94"/>
      <c r="G68" s="96" t="s">
        <v>63</v>
      </c>
      <c r="H68" s="97">
        <f t="shared" si="2"/>
        <v>0.02214285714</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46209.0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0.502</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141</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142</v>
      </c>
      <c r="E96" s="4" t="s">
        <v>108</v>
      </c>
      <c r="I96" s="4"/>
      <c r="J96" s="4"/>
      <c r="K96" s="4"/>
      <c r="L96" s="4"/>
      <c r="M96" s="4"/>
      <c r="N96" s="4"/>
      <c r="O96" s="4"/>
      <c r="P96" s="4"/>
      <c r="Q96" s="4"/>
      <c r="R96" s="4"/>
      <c r="S96" s="4"/>
      <c r="T96" s="4"/>
      <c r="U96" s="4"/>
      <c r="V96" s="4"/>
      <c r="W96" s="4"/>
      <c r="X96" s="4"/>
      <c r="Y96" s="4"/>
      <c r="Z96" s="4"/>
      <c r="AA96" s="5"/>
      <c r="AB96" s="5"/>
    </row>
    <row r="97" ht="14.25" customHeight="1">
      <c r="A97" s="9" t="s">
        <v>143</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46211.0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144</v>
      </c>
      <c r="B12" s="25"/>
      <c r="C12" s="25"/>
      <c r="D12" s="26"/>
      <c r="E12" s="27" t="s">
        <v>15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67"/>
      <c r="B14" s="2"/>
      <c r="C14" s="2"/>
      <c r="D14" s="31"/>
      <c r="E14" s="32" t="s">
        <v>18</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363.75" customHeight="1">
      <c r="A16" s="30" t="s">
        <v>41</v>
      </c>
      <c r="B16" s="2"/>
      <c r="C16" s="2"/>
      <c r="D16" s="31"/>
      <c r="E16" s="32" t="s">
        <v>145</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v>100.0</v>
      </c>
      <c r="B17" s="3"/>
      <c r="C17" s="34" t="s">
        <v>22</v>
      </c>
      <c r="D17" s="31"/>
      <c r="E17" s="35">
        <v>0.5</v>
      </c>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146</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147</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148</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37.5" customHeight="1">
      <c r="A34" s="64" t="s">
        <v>149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150</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4" t="s">
        <v>74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77</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46211.0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20</v>
      </c>
      <c r="F61" s="50"/>
      <c r="G61" s="79" t="s">
        <v>63</v>
      </c>
      <c r="H61" s="80">
        <f t="shared" ref="H61:H63" si="1">E61/B61</f>
        <v>0.4444444444</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19.0</v>
      </c>
      <c r="F62" s="53"/>
      <c r="G62" s="83" t="s">
        <v>63</v>
      </c>
      <c r="H62" s="84">
        <f t="shared" si="1"/>
        <v>0.475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1.0</v>
      </c>
      <c r="F63" s="50"/>
      <c r="G63" s="79" t="s">
        <v>63</v>
      </c>
      <c r="H63" s="80">
        <f t="shared" si="1"/>
        <v>0.2</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46210.0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0</v>
      </c>
      <c r="F66" s="89"/>
      <c r="G66" s="91" t="s">
        <v>63</v>
      </c>
      <c r="H66" s="92">
        <f t="shared" ref="H66:H68" si="2">E66/B66</f>
        <v>0</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0.0</v>
      </c>
      <c r="F67" s="94"/>
      <c r="G67" s="96" t="s">
        <v>63</v>
      </c>
      <c r="H67" s="97">
        <f t="shared" si="2"/>
        <v>0</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46210.0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151</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154</v>
      </c>
      <c r="E96" s="4" t="s">
        <v>108</v>
      </c>
      <c r="I96" s="4"/>
      <c r="J96" s="4"/>
      <c r="K96" s="4"/>
      <c r="L96" s="4"/>
      <c r="M96" s="4"/>
      <c r="N96" s="4"/>
      <c r="O96" s="4"/>
      <c r="P96" s="4"/>
      <c r="Q96" s="4"/>
      <c r="R96" s="4"/>
      <c r="S96" s="4"/>
      <c r="T96" s="4"/>
      <c r="U96" s="4"/>
      <c r="V96" s="4"/>
      <c r="W96" s="4"/>
      <c r="X96" s="4"/>
      <c r="Y96" s="4"/>
      <c r="Z96" s="4"/>
      <c r="AA96" s="5"/>
      <c r="AB96" s="5"/>
    </row>
    <row r="97" ht="14.25" customHeight="1">
      <c r="A97" s="9" t="s">
        <v>155</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46212.0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6.1</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152</v>
      </c>
      <c r="B12" s="25"/>
      <c r="C12" s="25"/>
      <c r="D12" s="26"/>
      <c r="E12" s="27" t="s">
        <v>153</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67"/>
      <c r="B14" s="2"/>
      <c r="C14" s="2"/>
      <c r="D14" s="31"/>
      <c r="E14" s="32" t="s">
        <v>156</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07.25" customHeight="1">
      <c r="A16" s="30" t="s">
        <v>157</v>
      </c>
      <c r="B16" s="2"/>
      <c r="C16" s="2"/>
      <c r="D16" s="31"/>
      <c r="E16" s="32" t="s">
        <v>158</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v>100.0</v>
      </c>
      <c r="B17" s="3"/>
      <c r="C17" s="34" t="s">
        <v>22</v>
      </c>
      <c r="D17" s="31"/>
      <c r="E17" s="35">
        <v>0.5</v>
      </c>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159</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160</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148</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37.5" customHeight="1">
      <c r="A34" s="64" t="s">
        <v>149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150</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4" t="s">
        <v>74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77</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46212.0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15</v>
      </c>
      <c r="F61" s="50"/>
      <c r="G61" s="79" t="s">
        <v>63</v>
      </c>
      <c r="H61" s="80">
        <f t="shared" ref="H61:H63" si="1">E61/B61</f>
        <v>0.3333333333</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12.0</v>
      </c>
      <c r="F62" s="53"/>
      <c r="G62" s="83" t="s">
        <v>63</v>
      </c>
      <c r="H62" s="84">
        <f t="shared" si="1"/>
        <v>0.3</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3.0</v>
      </c>
      <c r="F63" s="50"/>
      <c r="G63" s="79" t="s">
        <v>63</v>
      </c>
      <c r="H63" s="80">
        <f t="shared" si="1"/>
        <v>0.6</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46211.0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0</v>
      </c>
      <c r="F66" s="89"/>
      <c r="G66" s="91" t="s">
        <v>63</v>
      </c>
      <c r="H66" s="92">
        <f t="shared" ref="H66:H68" si="2">E66/B66</f>
        <v>0</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0.0</v>
      </c>
      <c r="F67" s="94"/>
      <c r="G67" s="96" t="s">
        <v>63</v>
      </c>
      <c r="H67" s="97">
        <f t="shared" si="2"/>
        <v>0</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46211.0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161</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162</v>
      </c>
      <c r="E96" s="4" t="s">
        <v>108</v>
      </c>
      <c r="I96" s="4"/>
      <c r="J96" s="4"/>
      <c r="K96" s="4"/>
      <c r="L96" s="4"/>
      <c r="M96" s="4"/>
      <c r="N96" s="4"/>
      <c r="O96" s="4"/>
      <c r="P96" s="4"/>
      <c r="Q96" s="4"/>
      <c r="R96" s="4"/>
      <c r="S96" s="4"/>
      <c r="T96" s="4"/>
      <c r="U96" s="4"/>
      <c r="V96" s="4"/>
      <c r="W96" s="4"/>
      <c r="X96" s="4"/>
      <c r="Y96" s="4"/>
      <c r="Z96" s="4"/>
      <c r="AA96" s="5"/>
      <c r="AB96" s="5"/>
    </row>
    <row r="97" ht="14.25" customHeight="1">
      <c r="A97" s="9" t="s">
        <v>163</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46213.0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164</v>
      </c>
      <c r="B12" s="25"/>
      <c r="C12" s="25"/>
      <c r="D12" s="26"/>
      <c r="E12" s="27" t="s">
        <v>165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166</v>
      </c>
      <c r="B14" s="2"/>
      <c r="C14" s="2"/>
      <c r="D14" s="31"/>
      <c r="E14" s="108"/>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07.25" customHeight="1">
      <c r="A16" s="30" t="s">
        <v>167</v>
      </c>
      <c r="B16" s="2"/>
      <c r="C16" s="2"/>
      <c r="D16" s="31"/>
      <c r="E16" s="32" t="s">
        <v>167</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v>100.0</v>
      </c>
      <c r="B17" s="3"/>
      <c r="C17" s="34" t="s">
        <v>22</v>
      </c>
      <c r="D17" s="31"/>
      <c r="E17" s="35">
        <v>0.5</v>
      </c>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159</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168</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171</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37.5" customHeight="1">
      <c r="A34" s="64" t="s">
        <v>173</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75</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4" t="s">
        <v>75</v>
      </c>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4" t="s">
        <v>75</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75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46213.0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28</v>
      </c>
      <c r="F61" s="50"/>
      <c r="G61" s="79" t="s">
        <v>63</v>
      </c>
      <c r="H61" s="80">
        <f t="shared" ref="H61:H63" si="1">E61/B61</f>
        <v>0.6222222222</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23.0</v>
      </c>
      <c r="F62" s="53"/>
      <c r="G62" s="83" t="s">
        <v>63</v>
      </c>
      <c r="H62" s="84">
        <f t="shared" si="1"/>
        <v>0.575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5.0</v>
      </c>
      <c r="F63" s="50"/>
      <c r="G63" s="79" t="s">
        <v>63</v>
      </c>
      <c r="H63" s="80">
        <f t="shared" si="1"/>
        <v>1</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46212.0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1102.2</v>
      </c>
      <c r="F66" s="89"/>
      <c r="G66" s="91" t="s">
        <v>63</v>
      </c>
      <c r="H66" s="92">
        <f t="shared" ref="H66:H68" si="2">E66/B66</f>
        <v>0.09185</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881.2</v>
      </c>
      <c r="F67" s="94"/>
      <c r="G67" s="96" t="s">
        <v>63</v>
      </c>
      <c r="H67" s="97">
        <f t="shared" si="2"/>
        <v>0.17624</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221.0</v>
      </c>
      <c r="F68" s="94"/>
      <c r="G68" s="96" t="s">
        <v>63</v>
      </c>
      <c r="H68" s="97">
        <f t="shared" si="2"/>
        <v>0.03157142857</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46212.0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0.44088</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176</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177</v>
      </c>
      <c r="E96" s="4" t="s">
        <v>108</v>
      </c>
      <c r="I96" s="4"/>
      <c r="J96" s="4"/>
      <c r="K96" s="4"/>
      <c r="L96" s="4"/>
      <c r="M96" s="4"/>
      <c r="N96" s="4"/>
      <c r="O96" s="4"/>
      <c r="P96" s="4"/>
      <c r="Q96" s="4"/>
      <c r="R96" s="4"/>
      <c r="S96" s="4"/>
      <c r="T96" s="4"/>
      <c r="U96" s="4"/>
      <c r="V96" s="4"/>
      <c r="W96" s="4"/>
      <c r="X96" s="4"/>
      <c r="Y96" s="4"/>
      <c r="Z96" s="4"/>
      <c r="AA96" s="5"/>
      <c r="AB96" s="5"/>
    </row>
    <row r="97" ht="14.25" customHeight="1">
      <c r="A97" s="9" t="s">
        <v>178</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46214.0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169</v>
      </c>
      <c r="B12" s="25"/>
      <c r="C12" s="25"/>
      <c r="D12" s="26"/>
      <c r="E12" s="27" t="s">
        <v>170</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166</v>
      </c>
      <c r="B14" s="2"/>
      <c r="C14" s="2"/>
      <c r="D14" s="31"/>
      <c r="E14" s="108"/>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07.25" customHeight="1">
      <c r="A16" s="30" t="s">
        <v>167</v>
      </c>
      <c r="B16" s="2"/>
      <c r="C16" s="2"/>
      <c r="D16" s="31"/>
      <c r="E16" s="32" t="s">
        <v>172</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v>100.0</v>
      </c>
      <c r="B17" s="3"/>
      <c r="C17" s="34" t="s">
        <v>22</v>
      </c>
      <c r="D17" s="31"/>
      <c r="E17" s="35">
        <v>0.5</v>
      </c>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168</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171</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97.5" customHeight="1">
      <c r="A34" s="64" t="s">
        <v>174</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175</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75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46214.0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28</v>
      </c>
      <c r="F61" s="50"/>
      <c r="G61" s="79" t="s">
        <v>63</v>
      </c>
      <c r="H61" s="80">
        <f t="shared" ref="H61:H63" si="1">E61/B61</f>
        <v>0.6222222222</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23.0</v>
      </c>
      <c r="F62" s="53"/>
      <c r="G62" s="83" t="s">
        <v>63</v>
      </c>
      <c r="H62" s="84">
        <f t="shared" si="1"/>
        <v>0.575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5.0</v>
      </c>
      <c r="F63" s="50"/>
      <c r="G63" s="79" t="s">
        <v>63</v>
      </c>
      <c r="H63" s="80">
        <f t="shared" si="1"/>
        <v>1</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46213.0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1990.25</v>
      </c>
      <c r="F66" s="89"/>
      <c r="G66" s="91" t="s">
        <v>63</v>
      </c>
      <c r="H66" s="92">
        <f t="shared" ref="H66:H68" si="2">E66/B66</f>
        <v>0.1658541667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1714.25</v>
      </c>
      <c r="F67" s="94"/>
      <c r="G67" s="96" t="s">
        <v>63</v>
      </c>
      <c r="H67" s="97">
        <f t="shared" si="2"/>
        <v>0.34285</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276.0</v>
      </c>
      <c r="F68" s="94"/>
      <c r="G68" s="96" t="s">
        <v>63</v>
      </c>
      <c r="H68" s="97">
        <f t="shared" si="2"/>
        <v>0.03942857143</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46213.0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0.7961</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مقبول</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179</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180</v>
      </c>
      <c r="E96" s="4" t="s">
        <v>108</v>
      </c>
      <c r="I96" s="4"/>
      <c r="J96" s="4"/>
      <c r="K96" s="4"/>
      <c r="L96" s="4"/>
      <c r="M96" s="4"/>
      <c r="N96" s="4"/>
      <c r="O96" s="4"/>
      <c r="P96" s="4"/>
      <c r="Q96" s="4"/>
      <c r="R96" s="4"/>
      <c r="S96" s="4"/>
      <c r="T96" s="4"/>
      <c r="U96" s="4"/>
      <c r="V96" s="4"/>
      <c r="W96" s="4"/>
      <c r="X96" s="4"/>
      <c r="Y96" s="4"/>
      <c r="Z96" s="4"/>
      <c r="AA96" s="5"/>
      <c r="AB96" s="5"/>
    </row>
    <row r="97" ht="14.25" customHeight="1">
      <c r="A97" s="9" t="s">
        <v>181</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46215.0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182</v>
      </c>
      <c r="B12" s="25"/>
      <c r="C12" s="25"/>
      <c r="D12" s="26"/>
      <c r="E12" s="27" t="s">
        <v>183</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166</v>
      </c>
      <c r="B14" s="2"/>
      <c r="C14" s="2"/>
      <c r="D14" s="31"/>
      <c r="E14" s="108"/>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07.25" customHeight="1">
      <c r="A16" s="30" t="s">
        <v>184</v>
      </c>
      <c r="B16" s="2"/>
      <c r="C16" s="2"/>
      <c r="D16" s="31"/>
      <c r="E16" s="32" t="s">
        <v>185</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186</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168</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187</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62.25" customHeight="1">
      <c r="A34" s="64" t="s">
        <v>150</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75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46215.0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27</v>
      </c>
      <c r="F61" s="50"/>
      <c r="G61" s="79" t="s">
        <v>63</v>
      </c>
      <c r="H61" s="80">
        <f t="shared" ref="H61:H63" si="1">E61/B61</f>
        <v>0.6</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22.0</v>
      </c>
      <c r="F62" s="53"/>
      <c r="G62" s="83" t="s">
        <v>63</v>
      </c>
      <c r="H62" s="84">
        <f t="shared" si="1"/>
        <v>0.55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5.0</v>
      </c>
      <c r="F63" s="50"/>
      <c r="G63" s="79" t="s">
        <v>63</v>
      </c>
      <c r="H63" s="80">
        <f t="shared" si="1"/>
        <v>1</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46214.0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1141.35</v>
      </c>
      <c r="F66" s="89"/>
      <c r="G66" s="91" t="s">
        <v>63</v>
      </c>
      <c r="H66" s="92">
        <f t="shared" ref="H66:H68" si="2">E66/B66</f>
        <v>0.0951125</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915.35</v>
      </c>
      <c r="F67" s="94"/>
      <c r="G67" s="96" t="s">
        <v>63</v>
      </c>
      <c r="H67" s="97">
        <f t="shared" si="2"/>
        <v>0.18307</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226.0</v>
      </c>
      <c r="F68" s="94"/>
      <c r="G68" s="96" t="s">
        <v>63</v>
      </c>
      <c r="H68" s="97">
        <f t="shared" si="2"/>
        <v>0.03228571429</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46214.0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0.45654</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192</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193</v>
      </c>
      <c r="E96" s="4" t="s">
        <v>108</v>
      </c>
      <c r="I96" s="4"/>
      <c r="J96" s="4"/>
      <c r="K96" s="4"/>
      <c r="L96" s="4"/>
      <c r="M96" s="4"/>
      <c r="N96" s="4"/>
      <c r="O96" s="4"/>
      <c r="P96" s="4"/>
      <c r="Q96" s="4"/>
      <c r="R96" s="4"/>
      <c r="S96" s="4"/>
      <c r="T96" s="4"/>
      <c r="U96" s="4"/>
      <c r="V96" s="4"/>
      <c r="W96" s="4"/>
      <c r="X96" s="4"/>
      <c r="Y96" s="4"/>
      <c r="Z96" s="4"/>
      <c r="AA96" s="5"/>
      <c r="AB96" s="5"/>
    </row>
    <row r="97" ht="14.25" customHeight="1">
      <c r="A97" s="9" t="s">
        <v>194</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46216.0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188</v>
      </c>
      <c r="B12" s="25"/>
      <c r="C12" s="25"/>
      <c r="D12" s="26"/>
      <c r="E12" s="27" t="s">
        <v>189</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67"/>
      <c r="B14" s="2"/>
      <c r="C14" s="2"/>
      <c r="D14" s="31"/>
      <c r="E14" s="108"/>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25.25" customHeight="1">
      <c r="A16" s="30" t="s">
        <v>190</v>
      </c>
      <c r="B16" s="2"/>
      <c r="C16" s="2"/>
      <c r="D16" s="31"/>
      <c r="E16" s="32" t="s">
        <v>191</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195</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196</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197</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62.25" customHeight="1">
      <c r="A34" s="64" t="s">
        <v>150</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75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46216.0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26</v>
      </c>
      <c r="F61" s="50"/>
      <c r="G61" s="79" t="s">
        <v>63</v>
      </c>
      <c r="H61" s="80">
        <f t="shared" ref="H61:H63" si="1">E61/B61</f>
        <v>0.5777777778</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22.0</v>
      </c>
      <c r="F62" s="53"/>
      <c r="G62" s="83" t="s">
        <v>63</v>
      </c>
      <c r="H62" s="84">
        <f t="shared" si="1"/>
        <v>0.55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4.0</v>
      </c>
      <c r="F63" s="50"/>
      <c r="G63" s="79" t="s">
        <v>63</v>
      </c>
      <c r="H63" s="80">
        <f t="shared" si="1"/>
        <v>0.8</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46215.0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2048.15</v>
      </c>
      <c r="F66" s="89"/>
      <c r="G66" s="91" t="s">
        <v>63</v>
      </c>
      <c r="H66" s="92">
        <f t="shared" ref="H66:H68" si="2">E66/B66</f>
        <v>0.1706791667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94">
        <v>1908.15</v>
      </c>
      <c r="F67" s="94"/>
      <c r="G67" s="96" t="s">
        <v>63</v>
      </c>
      <c r="H67" s="97">
        <f t="shared" si="2"/>
        <v>0.38163</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140.0</v>
      </c>
      <c r="F68" s="94"/>
      <c r="G68" s="96" t="s">
        <v>63</v>
      </c>
      <c r="H68" s="97">
        <f t="shared" si="2"/>
        <v>0.02</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46215.0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0.81926</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مكسب</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198</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199</v>
      </c>
      <c r="E96" s="4" t="s">
        <v>108</v>
      </c>
      <c r="I96" s="4"/>
      <c r="J96" s="4"/>
      <c r="K96" s="4"/>
      <c r="L96" s="4"/>
      <c r="M96" s="4"/>
      <c r="N96" s="4"/>
      <c r="O96" s="4"/>
      <c r="P96" s="4"/>
      <c r="Q96" s="4"/>
      <c r="R96" s="4"/>
      <c r="S96" s="4"/>
      <c r="T96" s="4"/>
      <c r="U96" s="4"/>
      <c r="V96" s="4"/>
      <c r="W96" s="4"/>
      <c r="X96" s="4"/>
      <c r="Y96" s="4"/>
      <c r="Z96" s="4"/>
      <c r="AA96" s="5"/>
      <c r="AB96" s="5"/>
    </row>
    <row r="97" ht="14.25" customHeight="1">
      <c r="A97" s="9" t="s">
        <v>200</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6">
        <v>46217.0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201</v>
      </c>
      <c r="B12" s="25"/>
      <c r="C12" s="25"/>
      <c r="D12" s="26"/>
      <c r="E12" s="27" t="s">
        <v>202</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25.25" customHeight="1">
      <c r="A16" s="30" t="s">
        <v>204</v>
      </c>
      <c r="B16" s="2"/>
      <c r="C16" s="2"/>
      <c r="D16" s="31"/>
      <c r="E16" s="32" t="s">
        <v>205</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7.5" customHeight="1">
      <c r="A20" s="43" t="s">
        <v>206</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48" t="s">
        <v>207</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64" t="s">
        <v>208</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62.25" customHeight="1">
      <c r="A34" s="64" t="s">
        <v>150</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64"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64" t="s">
        <v>75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76">
        <v>46217.0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27</v>
      </c>
      <c r="F61" s="50"/>
      <c r="G61" s="79" t="s">
        <v>63</v>
      </c>
      <c r="H61" s="80">
        <f t="shared" ref="H61:H63" si="1">E61/B61</f>
        <v>0.6</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53">
        <v>23.0</v>
      </c>
      <c r="F62" s="53"/>
      <c r="G62" s="83" t="s">
        <v>63</v>
      </c>
      <c r="H62" s="84">
        <f t="shared" si="1"/>
        <v>0.575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50">
        <v>4.0</v>
      </c>
      <c r="F63" s="50"/>
      <c r="G63" s="79" t="s">
        <v>63</v>
      </c>
      <c r="H63" s="80">
        <f t="shared" si="1"/>
        <v>0.8</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76">
        <v>46216.0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2388</v>
      </c>
      <c r="F66" s="89"/>
      <c r="G66" s="91" t="s">
        <v>63</v>
      </c>
      <c r="H66" s="92">
        <f t="shared" ref="H66:H68" si="2">E66/B66</f>
        <v>0.199</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1941.0</v>
      </c>
      <c r="F67" s="94"/>
      <c r="G67" s="96" t="s">
        <v>63</v>
      </c>
      <c r="H67" s="97">
        <f t="shared" si="2"/>
        <v>0.3882</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447.0</v>
      </c>
      <c r="F68" s="94"/>
      <c r="G68" s="96" t="s">
        <v>63</v>
      </c>
      <c r="H68" s="97">
        <f t="shared" si="2"/>
        <v>0.06385714286</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76">
        <v>46216.0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0.9552</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مكسب</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209</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210</v>
      </c>
      <c r="E96" s="4" t="s">
        <v>108</v>
      </c>
      <c r="I96" s="4"/>
      <c r="J96" s="4"/>
      <c r="K96" s="4"/>
      <c r="L96" s="4"/>
      <c r="M96" s="4"/>
      <c r="N96" s="4"/>
      <c r="O96" s="4"/>
      <c r="P96" s="4"/>
      <c r="Q96" s="4"/>
      <c r="R96" s="4"/>
      <c r="S96" s="4"/>
      <c r="T96" s="4"/>
      <c r="U96" s="4"/>
      <c r="V96" s="4"/>
      <c r="W96" s="4"/>
      <c r="X96" s="4"/>
      <c r="Y96" s="4"/>
      <c r="Z96" s="4"/>
      <c r="AA96" s="5"/>
      <c r="AB96" s="5"/>
    </row>
    <row r="97" ht="14.25" customHeight="1">
      <c r="A97" s="9" t="s">
        <v>211</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46218.0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212</v>
      </c>
      <c r="B12" s="25"/>
      <c r="C12" s="25"/>
      <c r="D12" s="26"/>
      <c r="E12" s="27" t="s">
        <v>213</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86.25" customHeight="1">
      <c r="A16" s="111" t="s">
        <v>42</v>
      </c>
      <c r="B16" s="2"/>
      <c r="C16" s="2"/>
      <c r="D16" s="31"/>
      <c r="E16" s="112" t="s">
        <v>214</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72.0" customHeight="1">
      <c r="A20" s="113" t="s">
        <v>215</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216</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217</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1.25" customHeight="1">
      <c r="A34" s="64" t="s">
        <v>150</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23.25" customHeight="1">
      <c r="A37" s="64"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218</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46218.0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14</v>
      </c>
      <c r="F61" s="50"/>
      <c r="G61" s="79" t="s">
        <v>63</v>
      </c>
      <c r="H61" s="80">
        <f t="shared" ref="H61:H63" si="1">E61/B61</f>
        <v>0.3111111111</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12.0</v>
      </c>
      <c r="F62" s="53"/>
      <c r="G62" s="83" t="s">
        <v>63</v>
      </c>
      <c r="H62" s="84">
        <f t="shared" si="1"/>
        <v>0.3</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2.0</v>
      </c>
      <c r="F63" s="50"/>
      <c r="G63" s="79" t="s">
        <v>63</v>
      </c>
      <c r="H63" s="80">
        <f t="shared" si="1"/>
        <v>0.4</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46217.0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1543</v>
      </c>
      <c r="F66" s="89"/>
      <c r="G66" s="91" t="s">
        <v>63</v>
      </c>
      <c r="H66" s="92">
        <f t="shared" ref="H66:H68" si="2">E66/B66</f>
        <v>0.1285833333</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1280.0</v>
      </c>
      <c r="F67" s="94"/>
      <c r="G67" s="96" t="s">
        <v>63</v>
      </c>
      <c r="H67" s="97">
        <f t="shared" si="2"/>
        <v>0.256</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263.0</v>
      </c>
      <c r="F68" s="94"/>
      <c r="G68" s="96" t="s">
        <v>63</v>
      </c>
      <c r="H68" s="97">
        <f t="shared" si="2"/>
        <v>0.03757142857</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46217.0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0.6172</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219</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220</v>
      </c>
      <c r="E96" s="4" t="s">
        <v>108</v>
      </c>
      <c r="I96" s="4"/>
      <c r="J96" s="4"/>
      <c r="K96" s="4"/>
      <c r="L96" s="4"/>
      <c r="M96" s="4"/>
      <c r="N96" s="4"/>
      <c r="O96" s="4"/>
      <c r="P96" s="4"/>
      <c r="Q96" s="4"/>
      <c r="R96" s="4"/>
      <c r="S96" s="4"/>
      <c r="T96" s="4"/>
      <c r="U96" s="4"/>
      <c r="V96" s="4"/>
      <c r="W96" s="4"/>
      <c r="X96" s="4"/>
      <c r="Y96" s="4"/>
      <c r="Z96" s="4"/>
      <c r="AA96" s="5"/>
      <c r="AB96" s="5"/>
    </row>
    <row r="97" ht="14.25" customHeight="1">
      <c r="A97" s="9" t="s">
        <v>221</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46219.0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222</v>
      </c>
      <c r="B12" s="25"/>
      <c r="C12" s="25"/>
      <c r="D12" s="26"/>
      <c r="E12" s="27" t="s">
        <v>223</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36.5" customHeight="1">
      <c r="A16" s="111" t="s">
        <v>224</v>
      </c>
      <c r="B16" s="2"/>
      <c r="C16" s="2"/>
      <c r="D16" s="31"/>
      <c r="E16" s="112" t="s">
        <v>225</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60.75" customHeight="1">
      <c r="A20" s="113" t="s">
        <v>226</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227</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228</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1.25" customHeight="1">
      <c r="A34" s="64" t="s">
        <v>150</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23.25" customHeight="1">
      <c r="A37" s="64"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218</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46219.0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23</v>
      </c>
      <c r="F61" s="50"/>
      <c r="G61" s="79" t="s">
        <v>63</v>
      </c>
      <c r="H61" s="80">
        <f t="shared" ref="H61:H63" si="1">E61/B61</f>
        <v>0.5111111111</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23.0</v>
      </c>
      <c r="F62" s="53"/>
      <c r="G62" s="83" t="s">
        <v>63</v>
      </c>
      <c r="H62" s="84">
        <f t="shared" si="1"/>
        <v>0.575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0.0</v>
      </c>
      <c r="F63" s="50"/>
      <c r="G63" s="79" t="s">
        <v>63</v>
      </c>
      <c r="H63" s="80">
        <f t="shared" si="1"/>
        <v>0</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46218.0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662</v>
      </c>
      <c r="F66" s="89"/>
      <c r="G66" s="91" t="s">
        <v>63</v>
      </c>
      <c r="H66" s="92">
        <f t="shared" ref="H66:H68" si="2">E66/B66</f>
        <v>0.05516666667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662.0</v>
      </c>
      <c r="F67" s="94"/>
      <c r="G67" s="96" t="s">
        <v>63</v>
      </c>
      <c r="H67" s="97">
        <f t="shared" si="2"/>
        <v>0.1324</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46218.0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0.2648</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235</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236</v>
      </c>
      <c r="E96" s="4" t="s">
        <v>108</v>
      </c>
      <c r="I96" s="4"/>
      <c r="J96" s="4"/>
      <c r="K96" s="4"/>
      <c r="L96" s="4"/>
      <c r="M96" s="4"/>
      <c r="N96" s="4"/>
      <c r="O96" s="4"/>
      <c r="P96" s="4"/>
      <c r="Q96" s="4"/>
      <c r="R96" s="4"/>
      <c r="S96" s="4"/>
      <c r="T96" s="4"/>
      <c r="U96" s="4"/>
      <c r="V96" s="4"/>
      <c r="W96" s="4"/>
      <c r="X96" s="4"/>
      <c r="Y96" s="4"/>
      <c r="Z96" s="4"/>
      <c r="AA96" s="5"/>
      <c r="AB96" s="5"/>
    </row>
    <row r="97" ht="14.25" customHeight="1">
      <c r="A97" s="9" t="s">
        <v>237</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46220.0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229</v>
      </c>
      <c r="B12" s="25"/>
      <c r="C12" s="25"/>
      <c r="D12" s="26"/>
      <c r="E12" s="27" t="s">
        <v>230</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62.25" customHeight="1">
      <c r="A16" s="111" t="s">
        <v>42</v>
      </c>
      <c r="B16" s="2"/>
      <c r="C16" s="2"/>
      <c r="D16" s="31"/>
      <c r="E16" s="112" t="s">
        <v>42</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60.75" customHeight="1">
      <c r="A20" s="113" t="s">
        <v>231</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232</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233</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1.25" customHeight="1">
      <c r="A34" s="64" t="s">
        <v>150</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23.25" customHeight="1">
      <c r="A37" s="64"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234</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46220.0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23</v>
      </c>
      <c r="F61" s="50"/>
      <c r="G61" s="79" t="s">
        <v>63</v>
      </c>
      <c r="H61" s="80">
        <f t="shared" ref="H61:H63" si="1">E61/B61</f>
        <v>0.5111111111</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19.0</v>
      </c>
      <c r="F62" s="53"/>
      <c r="G62" s="83" t="s">
        <v>63</v>
      </c>
      <c r="H62" s="84">
        <f t="shared" si="1"/>
        <v>0.475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4.0</v>
      </c>
      <c r="F63" s="50"/>
      <c r="G63" s="79" t="s">
        <v>63</v>
      </c>
      <c r="H63" s="80">
        <f t="shared" si="1"/>
        <v>0.8</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46219.0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1582</v>
      </c>
      <c r="F66" s="89"/>
      <c r="G66" s="91" t="s">
        <v>63</v>
      </c>
      <c r="H66" s="92">
        <f t="shared" ref="H66:H68" si="2">E66/B66</f>
        <v>0.1318333333</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1582.0</v>
      </c>
      <c r="F67" s="94"/>
      <c r="G67" s="96" t="s">
        <v>63</v>
      </c>
      <c r="H67" s="97">
        <f t="shared" si="2"/>
        <v>0.3164</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46219.0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0.6328</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238</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239</v>
      </c>
      <c r="E96" s="4" t="s">
        <v>108</v>
      </c>
      <c r="I96" s="4"/>
      <c r="J96" s="4"/>
      <c r="K96" s="4"/>
      <c r="L96" s="4"/>
      <c r="M96" s="4"/>
      <c r="N96" s="4"/>
      <c r="O96" s="4"/>
      <c r="P96" s="4"/>
      <c r="Q96" s="4"/>
      <c r="R96" s="4"/>
      <c r="S96" s="4"/>
      <c r="T96" s="4"/>
      <c r="U96" s="4"/>
      <c r="V96" s="4"/>
      <c r="W96" s="4"/>
      <c r="X96" s="4"/>
      <c r="Y96" s="4"/>
      <c r="Z96" s="4"/>
      <c r="AA96" s="5"/>
      <c r="AB96" s="5"/>
    </row>
    <row r="97" ht="14.25" customHeight="1">
      <c r="A97" s="9" t="s">
        <v>240</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46221.0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241</v>
      </c>
      <c r="B12" s="25"/>
      <c r="C12" s="25"/>
      <c r="D12" s="26"/>
      <c r="E12" s="27" t="s">
        <v>242</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95.25" customHeight="1">
      <c r="A16" s="111" t="s">
        <v>243</v>
      </c>
      <c r="B16" s="2"/>
      <c r="C16" s="2"/>
      <c r="D16" s="31"/>
      <c r="E16" s="112" t="s">
        <v>244</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57.75" customHeight="1">
      <c r="A20" s="113" t="s">
        <v>245</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246</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247</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52.5" customHeight="1">
      <c r="A34" s="115" t="s">
        <v>248</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115" t="s">
        <v>249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250</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46221.0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29</v>
      </c>
      <c r="F61" s="50"/>
      <c r="G61" s="79" t="s">
        <v>63</v>
      </c>
      <c r="H61" s="80">
        <f t="shared" ref="H61:H63" si="1">E61/B61</f>
        <v>0.6444444444</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26.0</v>
      </c>
      <c r="F62" s="53"/>
      <c r="G62" s="83" t="s">
        <v>63</v>
      </c>
      <c r="H62" s="84">
        <f t="shared" si="1"/>
        <v>0.65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3.0</v>
      </c>
      <c r="F63" s="50"/>
      <c r="G63" s="79" t="s">
        <v>63</v>
      </c>
      <c r="H63" s="80">
        <f t="shared" si="1"/>
        <v>0.6</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46220.0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1757</v>
      </c>
      <c r="F66" s="89"/>
      <c r="G66" s="91" t="s">
        <v>63</v>
      </c>
      <c r="H66" s="92">
        <f t="shared" ref="H66:H68" si="2">E66/B66</f>
        <v>0.1464166667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1604.0</v>
      </c>
      <c r="F67" s="94"/>
      <c r="G67" s="96" t="s">
        <v>63</v>
      </c>
      <c r="H67" s="97">
        <f t="shared" si="2"/>
        <v>0.3208</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153.0</v>
      </c>
      <c r="F68" s="94"/>
      <c r="G68" s="96" t="s">
        <v>63</v>
      </c>
      <c r="H68" s="97">
        <f t="shared" si="2"/>
        <v>0.02185714286</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46220.0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0.7028</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مقبول</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251</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252</v>
      </c>
      <c r="E96" s="4" t="s">
        <v>108</v>
      </c>
      <c r="I96" s="4"/>
      <c r="J96" s="4"/>
      <c r="K96" s="4"/>
      <c r="L96" s="4"/>
      <c r="M96" s="4"/>
      <c r="N96" s="4"/>
      <c r="O96" s="4"/>
      <c r="P96" s="4"/>
      <c r="Q96" s="4"/>
      <c r="R96" s="4"/>
      <c r="S96" s="4"/>
      <c r="T96" s="4"/>
      <c r="U96" s="4"/>
      <c r="V96" s="4"/>
      <c r="W96" s="4"/>
      <c r="X96" s="4"/>
      <c r="Y96" s="4"/>
      <c r="Z96" s="4"/>
      <c r="AA96" s="5"/>
      <c r="AB96" s="5"/>
    </row>
    <row r="97" ht="14.25" customHeight="1">
      <c r="A97" s="9" t="s">
        <v>253</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46222.0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254</v>
      </c>
      <c r="B12" s="25"/>
      <c r="C12" s="25"/>
      <c r="D12" s="26"/>
      <c r="E12" s="27" t="s">
        <v>255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53.25" customHeight="1">
      <c r="A16" s="111" t="s">
        <v>42</v>
      </c>
      <c r="B16" s="2"/>
      <c r="C16" s="2"/>
      <c r="D16" s="31"/>
      <c r="E16" s="112" t="s">
        <v>42</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256</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257</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258</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52.5" customHeight="1">
      <c r="A34" s="115" t="s">
        <v>150</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115" t="s">
        <v>150</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69"/>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259</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46222.0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18</v>
      </c>
      <c r="F61" s="50"/>
      <c r="G61" s="79" t="s">
        <v>63</v>
      </c>
      <c r="H61" s="80">
        <f t="shared" ref="H61:H63" si="1">E61/B61</f>
        <v>0.4</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15.0</v>
      </c>
      <c r="F62" s="53"/>
      <c r="G62" s="83" t="s">
        <v>63</v>
      </c>
      <c r="H62" s="84">
        <f t="shared" si="1"/>
        <v>0.375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3.0</v>
      </c>
      <c r="F63" s="50"/>
      <c r="G63" s="79" t="s">
        <v>63</v>
      </c>
      <c r="H63" s="80">
        <f t="shared" si="1"/>
        <v>0.6</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46221.0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1900</v>
      </c>
      <c r="F66" s="89"/>
      <c r="G66" s="91" t="s">
        <v>63</v>
      </c>
      <c r="H66" s="92">
        <f t="shared" ref="H66:H68" si="2">E66/B66</f>
        <v>0.1583333333</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1577.0</v>
      </c>
      <c r="F67" s="94"/>
      <c r="G67" s="96" t="s">
        <v>63</v>
      </c>
      <c r="H67" s="97">
        <f t="shared" si="2"/>
        <v>0.3154</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323.0</v>
      </c>
      <c r="F68" s="94"/>
      <c r="G68" s="96" t="s">
        <v>63</v>
      </c>
      <c r="H68" s="97">
        <f t="shared" si="2"/>
        <v>0.04614285714</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46221.0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0.76</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مقبول</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260</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261</v>
      </c>
      <c r="E96" s="4" t="s">
        <v>108</v>
      </c>
      <c r="I96" s="4"/>
      <c r="J96" s="4"/>
      <c r="K96" s="4"/>
      <c r="L96" s="4"/>
      <c r="M96" s="4"/>
      <c r="N96" s="4"/>
      <c r="O96" s="4"/>
      <c r="P96" s="4"/>
      <c r="Q96" s="4"/>
      <c r="R96" s="4"/>
      <c r="S96" s="4"/>
      <c r="T96" s="4"/>
      <c r="U96" s="4"/>
      <c r="V96" s="4"/>
      <c r="W96" s="4"/>
      <c r="X96" s="4"/>
      <c r="Y96" s="4"/>
      <c r="Z96" s="4"/>
      <c r="AA96" s="5"/>
      <c r="AB96" s="5"/>
    </row>
    <row r="97" ht="14.25" customHeight="1">
      <c r="A97" s="9" t="s">
        <v>262</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46223.0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263</v>
      </c>
      <c r="B12" s="25"/>
      <c r="C12" s="25"/>
      <c r="D12" s="26"/>
      <c r="E12" s="27" t="s">
        <v>264</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90.0" customHeight="1">
      <c r="A16" s="111" t="s">
        <v>42</v>
      </c>
      <c r="B16" s="2"/>
      <c r="C16" s="2"/>
      <c r="D16" s="31"/>
      <c r="E16" s="112" t="s">
        <v>265</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266</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257</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157.5" customHeight="1">
      <c r="A31" s="115" t="s">
        <v>267</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52.5" customHeight="1">
      <c r="A34" s="115" t="s">
        <v>150</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40.5" customHeight="1">
      <c r="A37" s="115" t="s">
        <v>150</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268</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259</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46223.0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22</v>
      </c>
      <c r="F61" s="50"/>
      <c r="G61" s="79" t="s">
        <v>63</v>
      </c>
      <c r="H61" s="80">
        <f t="shared" ref="H61:H63" si="1">E61/B61</f>
        <v>0.4888888889</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19.0</v>
      </c>
      <c r="F62" s="53"/>
      <c r="G62" s="83" t="s">
        <v>63</v>
      </c>
      <c r="H62" s="84">
        <f t="shared" si="1"/>
        <v>0.475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3.0</v>
      </c>
      <c r="F63" s="50"/>
      <c r="G63" s="79" t="s">
        <v>63</v>
      </c>
      <c r="H63" s="80">
        <f t="shared" si="1"/>
        <v>0.6</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46222.0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990</v>
      </c>
      <c r="F66" s="89"/>
      <c r="G66" s="91" t="s">
        <v>63</v>
      </c>
      <c r="H66" s="92">
        <f t="shared" ref="H66:H68" si="2">E66/B66</f>
        <v>0.0825</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888.0</v>
      </c>
      <c r="F67" s="94"/>
      <c r="G67" s="96" t="s">
        <v>63</v>
      </c>
      <c r="H67" s="97">
        <f t="shared" si="2"/>
        <v>0.1776</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102.0</v>
      </c>
      <c r="F68" s="94"/>
      <c r="G68" s="96" t="s">
        <v>63</v>
      </c>
      <c r="H68" s="97">
        <f t="shared" si="2"/>
        <v>0.01457142857</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46222.0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0.396</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269</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270</v>
      </c>
      <c r="E96" s="4" t="s">
        <v>108</v>
      </c>
      <c r="I96" s="4"/>
      <c r="J96" s="4"/>
      <c r="K96" s="4"/>
      <c r="L96" s="4"/>
      <c r="M96" s="4"/>
      <c r="N96" s="4"/>
      <c r="O96" s="4"/>
      <c r="P96" s="4"/>
      <c r="Q96" s="4"/>
      <c r="R96" s="4"/>
      <c r="S96" s="4"/>
      <c r="T96" s="4"/>
      <c r="U96" s="4"/>
      <c r="V96" s="4"/>
      <c r="W96" s="4"/>
      <c r="X96" s="4"/>
      <c r="Y96" s="4"/>
      <c r="Z96" s="4"/>
      <c r="AA96" s="5"/>
      <c r="AB96" s="5"/>
    </row>
    <row r="97" ht="14.25" customHeight="1">
      <c r="A97" s="9" t="s">
        <v>271</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46224.0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272</v>
      </c>
      <c r="B12" s="25"/>
      <c r="C12" s="25"/>
      <c r="D12" s="26"/>
      <c r="E12" s="27" t="s">
        <v>273</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90.75" customHeight="1">
      <c r="A16" s="111" t="s">
        <v>274</v>
      </c>
      <c r="B16" s="2"/>
      <c r="C16" s="2"/>
      <c r="D16" s="31"/>
      <c r="E16" s="112" t="s">
        <v>275</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276</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277</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278</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99.75" customHeight="1">
      <c r="A34" s="115" t="s">
        <v>279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92.25" customHeight="1">
      <c r="A37" s="119" t="s">
        <v>280</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268</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259</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46224.0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15</v>
      </c>
      <c r="F61" s="50"/>
      <c r="G61" s="79" t="s">
        <v>63</v>
      </c>
      <c r="H61" s="80">
        <f t="shared" ref="H61:H63" si="1">E61/B61</f>
        <v>0.3333333333</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12.0</v>
      </c>
      <c r="F62" s="53"/>
      <c r="G62" s="83" t="s">
        <v>63</v>
      </c>
      <c r="H62" s="84">
        <f t="shared" si="1"/>
        <v>0.3</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3.0</v>
      </c>
      <c r="F63" s="50"/>
      <c r="G63" s="79" t="s">
        <v>63</v>
      </c>
      <c r="H63" s="80">
        <f t="shared" si="1"/>
        <v>0.6</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46223.0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2069</v>
      </c>
      <c r="F66" s="89"/>
      <c r="G66" s="91" t="s">
        <v>63</v>
      </c>
      <c r="H66" s="92">
        <f t="shared" ref="H66:H68" si="2">E66/B66</f>
        <v>0.1724166667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1795.0</v>
      </c>
      <c r="F67" s="94"/>
      <c r="G67" s="96" t="s">
        <v>63</v>
      </c>
      <c r="H67" s="97">
        <f t="shared" si="2"/>
        <v>0.359</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274.0</v>
      </c>
      <c r="F68" s="94"/>
      <c r="G68" s="96" t="s">
        <v>63</v>
      </c>
      <c r="H68" s="97">
        <f t="shared" si="2"/>
        <v>0.03914285714</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46223.0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0.8276</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مكسب</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281</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282</v>
      </c>
      <c r="E96" s="4" t="s">
        <v>108</v>
      </c>
      <c r="I96" s="4"/>
      <c r="J96" s="4"/>
      <c r="K96" s="4"/>
      <c r="L96" s="4"/>
      <c r="M96" s="4"/>
      <c r="N96" s="4"/>
      <c r="O96" s="4"/>
      <c r="P96" s="4"/>
      <c r="Q96" s="4"/>
      <c r="R96" s="4"/>
      <c r="S96" s="4"/>
      <c r="T96" s="4"/>
      <c r="U96" s="4"/>
      <c r="V96" s="4"/>
      <c r="W96" s="4"/>
      <c r="X96" s="4"/>
      <c r="Y96" s="4"/>
      <c r="Z96" s="4"/>
      <c r="AA96" s="5"/>
      <c r="AB96" s="5"/>
    </row>
    <row r="97" ht="14.25" customHeight="1">
      <c r="A97" s="9" t="s">
        <v>283</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46225.0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284</v>
      </c>
      <c r="B12" s="25"/>
      <c r="C12" s="25"/>
      <c r="D12" s="26"/>
      <c r="E12" s="27" t="s">
        <v>285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26.75" customHeight="1">
      <c r="A16" s="111" t="s">
        <v>286</v>
      </c>
      <c r="B16" s="2"/>
      <c r="C16" s="2"/>
      <c r="D16" s="31"/>
      <c r="E16" s="112" t="s">
        <v>287</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288</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289</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290</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99.75" customHeight="1">
      <c r="A34" s="115" t="s">
        <v>279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92.25" customHeight="1">
      <c r="A37" s="119" t="s">
        <v>291</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268</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259</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46225.0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24</v>
      </c>
      <c r="F61" s="50"/>
      <c r="G61" s="79" t="s">
        <v>63</v>
      </c>
      <c r="H61" s="80">
        <f t="shared" ref="H61:H63" si="1">E61/B61</f>
        <v>0.5333333333</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22.0</v>
      </c>
      <c r="F62" s="53"/>
      <c r="G62" s="83" t="s">
        <v>63</v>
      </c>
      <c r="H62" s="84">
        <f t="shared" si="1"/>
        <v>0.55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2.0</v>
      </c>
      <c r="F63" s="50"/>
      <c r="G63" s="79" t="s">
        <v>63</v>
      </c>
      <c r="H63" s="80">
        <f t="shared" si="1"/>
        <v>0.4</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46224.0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1407</v>
      </c>
      <c r="F66" s="89"/>
      <c r="G66" s="91" t="s">
        <v>63</v>
      </c>
      <c r="H66" s="92">
        <f t="shared" ref="H66:H68" si="2">E66/B66</f>
        <v>0.11725</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1108.0</v>
      </c>
      <c r="F67" s="94"/>
      <c r="G67" s="96" t="s">
        <v>63</v>
      </c>
      <c r="H67" s="97">
        <f t="shared" si="2"/>
        <v>0.2216</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299.0</v>
      </c>
      <c r="F68" s="94"/>
      <c r="G68" s="96" t="s">
        <v>63</v>
      </c>
      <c r="H68" s="97">
        <f t="shared" si="2"/>
        <v>0.04271428571</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46224.0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0.5628</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292</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293</v>
      </c>
      <c r="E96" s="4" t="s">
        <v>108</v>
      </c>
      <c r="I96" s="4"/>
      <c r="J96" s="4"/>
      <c r="K96" s="4"/>
      <c r="L96" s="4"/>
      <c r="M96" s="4"/>
      <c r="N96" s="4"/>
      <c r="O96" s="4"/>
      <c r="P96" s="4"/>
      <c r="Q96" s="4"/>
      <c r="R96" s="4"/>
      <c r="S96" s="4"/>
      <c r="T96" s="4"/>
      <c r="U96" s="4"/>
      <c r="V96" s="4"/>
      <c r="W96" s="4"/>
      <c r="X96" s="4"/>
      <c r="Y96" s="4"/>
      <c r="Z96" s="4"/>
      <c r="AA96" s="5"/>
      <c r="AB96" s="5"/>
    </row>
    <row r="97" ht="14.25" customHeight="1">
      <c r="A97" s="9" t="s">
        <v>294</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46226.0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295</v>
      </c>
      <c r="B12" s="25"/>
      <c r="C12" s="25"/>
      <c r="D12" s="26"/>
      <c r="E12" s="27" t="s">
        <v>296</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96.5" customHeight="1">
      <c r="A16" s="111" t="s">
        <v>297</v>
      </c>
      <c r="B16" s="2"/>
      <c r="C16" s="2"/>
      <c r="D16" s="31"/>
      <c r="E16" s="112" t="s">
        <v>298</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299</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300</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301</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99.75" customHeight="1">
      <c r="A34" s="115" t="s">
        <v>279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92.25" customHeight="1">
      <c r="A37" s="119" t="s">
        <v>302</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268</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259</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46226.0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14</v>
      </c>
      <c r="F61" s="50"/>
      <c r="G61" s="79" t="s">
        <v>63</v>
      </c>
      <c r="H61" s="80">
        <f t="shared" ref="H61:H63" si="1">E61/B61</f>
        <v>0.3111111111</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12.0</v>
      </c>
      <c r="F62" s="53"/>
      <c r="G62" s="83" t="s">
        <v>63</v>
      </c>
      <c r="H62" s="84">
        <f t="shared" si="1"/>
        <v>0.3</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2.0</v>
      </c>
      <c r="F63" s="50"/>
      <c r="G63" s="79" t="s">
        <v>63</v>
      </c>
      <c r="H63" s="80">
        <f t="shared" si="1"/>
        <v>0.4</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46225.0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2567</v>
      </c>
      <c r="F66" s="89"/>
      <c r="G66" s="91" t="s">
        <v>63</v>
      </c>
      <c r="H66" s="92">
        <f t="shared" ref="H66:H68" si="2">E66/B66</f>
        <v>0.2139166667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2489.0</v>
      </c>
      <c r="F67" s="94"/>
      <c r="G67" s="96" t="s">
        <v>63</v>
      </c>
      <c r="H67" s="97">
        <f t="shared" si="2"/>
        <v>0.4978</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78.0</v>
      </c>
      <c r="F68" s="94"/>
      <c r="G68" s="96" t="s">
        <v>63</v>
      </c>
      <c r="H68" s="97">
        <f t="shared" si="2"/>
        <v>0.01114285714</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46225.0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1.0268</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فوق المتوقع</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موجب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high</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303</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304</v>
      </c>
      <c r="E96" s="4" t="s">
        <v>108</v>
      </c>
      <c r="I96" s="4"/>
      <c r="J96" s="4"/>
      <c r="K96" s="4"/>
      <c r="L96" s="4"/>
      <c r="M96" s="4"/>
      <c r="N96" s="4"/>
      <c r="O96" s="4"/>
      <c r="P96" s="4"/>
      <c r="Q96" s="4"/>
      <c r="R96" s="4"/>
      <c r="S96" s="4"/>
      <c r="T96" s="4"/>
      <c r="U96" s="4"/>
      <c r="V96" s="4"/>
      <c r="W96" s="4"/>
      <c r="X96" s="4"/>
      <c r="Y96" s="4"/>
      <c r="Z96" s="4"/>
      <c r="AA96" s="5"/>
      <c r="AB96" s="5"/>
    </row>
    <row r="97" ht="14.25" customHeight="1">
      <c r="A97" s="9" t="s">
        <v>305</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46227.0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306</v>
      </c>
      <c r="B12" s="25"/>
      <c r="C12" s="25"/>
      <c r="D12" s="26"/>
      <c r="E12" s="27" t="s">
        <v>307</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30" t="s">
        <v>203</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54.75" customHeight="1">
      <c r="A16" s="111" t="s">
        <v>308</v>
      </c>
      <c r="B16" s="2"/>
      <c r="C16" s="2"/>
      <c r="D16" s="31"/>
      <c r="E16" s="112" t="s">
        <v>309</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310</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311</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312</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75</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234</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75</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75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46227.0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26</v>
      </c>
      <c r="F61" s="50"/>
      <c r="G61" s="79" t="s">
        <v>63</v>
      </c>
      <c r="H61" s="80">
        <f t="shared" ref="H61:H63" si="1">E61/B61</f>
        <v>0.5777777778</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21.0</v>
      </c>
      <c r="F62" s="53"/>
      <c r="G62" s="83" t="s">
        <v>63</v>
      </c>
      <c r="H62" s="84">
        <f t="shared" si="1"/>
        <v>0.525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5.0</v>
      </c>
      <c r="F63" s="50"/>
      <c r="G63" s="79" t="s">
        <v>63</v>
      </c>
      <c r="H63" s="80">
        <f t="shared" si="1"/>
        <v>1</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46226.0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854</v>
      </c>
      <c r="F66" s="89"/>
      <c r="G66" s="91" t="s">
        <v>63</v>
      </c>
      <c r="H66" s="92">
        <f t="shared" ref="H66:H68" si="2">E66/B66</f>
        <v>0.07116666667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686.0</v>
      </c>
      <c r="F67" s="94"/>
      <c r="G67" s="96" t="s">
        <v>63</v>
      </c>
      <c r="H67" s="97">
        <f t="shared" si="2"/>
        <v>0.1372</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168.0</v>
      </c>
      <c r="F68" s="94"/>
      <c r="G68" s="96" t="s">
        <v>63</v>
      </c>
      <c r="H68" s="97">
        <f t="shared" si="2"/>
        <v>0.024</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46226.0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0.3416</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313</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314</v>
      </c>
      <c r="E96" s="4" t="s">
        <v>108</v>
      </c>
      <c r="I96" s="4"/>
      <c r="J96" s="4"/>
      <c r="K96" s="4"/>
      <c r="L96" s="4"/>
      <c r="M96" s="4"/>
      <c r="N96" s="4"/>
      <c r="O96" s="4"/>
      <c r="P96" s="4"/>
      <c r="Q96" s="4"/>
      <c r="R96" s="4"/>
      <c r="S96" s="4"/>
      <c r="T96" s="4"/>
      <c r="U96" s="4"/>
      <c r="V96" s="4"/>
      <c r="W96" s="4"/>
      <c r="X96" s="4"/>
      <c r="Y96" s="4"/>
      <c r="Z96" s="4"/>
      <c r="AA96" s="5"/>
      <c r="AB96" s="5"/>
    </row>
    <row r="97" ht="14.25" customHeight="1">
      <c r="A97" s="9" t="s">
        <v>315</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46228.0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316</v>
      </c>
      <c r="B12" s="25"/>
      <c r="C12" s="25"/>
      <c r="D12" s="26"/>
      <c r="E12" s="27" t="s">
        <v>317</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t="s">
        <v>318</v>
      </c>
      <c r="B14" s="2"/>
      <c r="C14" s="2"/>
      <c r="D14" s="31"/>
      <c r="E14" s="32" t="s">
        <v>203</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54.75" customHeight="1">
      <c r="A16" s="111" t="s">
        <v>319</v>
      </c>
      <c r="B16" s="2"/>
      <c r="C16" s="2"/>
      <c r="D16" s="31"/>
      <c r="E16" s="112" t="s">
        <v>320</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321</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322</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323</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149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325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46228.0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20</v>
      </c>
      <c r="F61" s="50"/>
      <c r="G61" s="79" t="s">
        <v>63</v>
      </c>
      <c r="H61" s="80">
        <f t="shared" ref="H61:H63" si="1">E61/B61</f>
        <v>0.4444444444</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18.0</v>
      </c>
      <c r="F62" s="53"/>
      <c r="G62" s="83" t="s">
        <v>63</v>
      </c>
      <c r="H62" s="84">
        <f t="shared" si="1"/>
        <v>0.45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2.0</v>
      </c>
      <c r="F63" s="50"/>
      <c r="G63" s="79" t="s">
        <v>63</v>
      </c>
      <c r="H63" s="80">
        <f t="shared" si="1"/>
        <v>0.4</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46227.0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2033</v>
      </c>
      <c r="F66" s="89"/>
      <c r="G66" s="91" t="s">
        <v>63</v>
      </c>
      <c r="H66" s="92">
        <f t="shared" ref="H66:H68" si="2">E66/B66</f>
        <v>0.1694166667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1717.0</v>
      </c>
      <c r="F67" s="94"/>
      <c r="G67" s="96" t="s">
        <v>63</v>
      </c>
      <c r="H67" s="97">
        <f t="shared" si="2"/>
        <v>0.3434</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316.0</v>
      </c>
      <c r="F68" s="94"/>
      <c r="G68" s="96" t="s">
        <v>63</v>
      </c>
      <c r="H68" s="97">
        <f t="shared" si="2"/>
        <v>0.04514285714</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46227.0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0.8132</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مكسب</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328</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331</v>
      </c>
      <c r="E96" s="4" t="s">
        <v>108</v>
      </c>
      <c r="I96" s="4"/>
      <c r="J96" s="4"/>
      <c r="K96" s="4"/>
      <c r="L96" s="4"/>
      <c r="M96" s="4"/>
      <c r="N96" s="4"/>
      <c r="O96" s="4"/>
      <c r="P96" s="4"/>
      <c r="Q96" s="4"/>
      <c r="R96" s="4"/>
      <c r="S96" s="4"/>
      <c r="T96" s="4"/>
      <c r="U96" s="4"/>
      <c r="V96" s="4"/>
      <c r="W96" s="4"/>
      <c r="X96" s="4"/>
      <c r="Y96" s="4"/>
      <c r="Z96" s="4"/>
      <c r="AA96" s="5"/>
      <c r="AB96" s="5"/>
    </row>
    <row r="97" ht="14.25" customHeight="1">
      <c r="A97" s="9" t="s">
        <v>332</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46229.0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326</v>
      </c>
      <c r="B12" s="25"/>
      <c r="C12" s="25"/>
      <c r="D12" s="26"/>
      <c r="E12" s="27" t="s">
        <v>327</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t="s">
        <v>318</v>
      </c>
      <c r="B14" s="2"/>
      <c r="C14" s="2"/>
      <c r="D14" s="31"/>
      <c r="E14" s="112" t="s">
        <v>329</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54.75" customHeight="1">
      <c r="A16" s="111" t="s">
        <v>319</v>
      </c>
      <c r="B16" s="2"/>
      <c r="C16" s="2"/>
      <c r="D16" s="31"/>
      <c r="E16" s="112" t="s">
        <v>330</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321</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322</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333</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149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325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46229.0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27</v>
      </c>
      <c r="F61" s="50"/>
      <c r="G61" s="79" t="s">
        <v>63</v>
      </c>
      <c r="H61" s="80">
        <f t="shared" ref="H61:H63" si="1">E61/B61</f>
        <v>0.6</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24.0</v>
      </c>
      <c r="F62" s="53"/>
      <c r="G62" s="83" t="s">
        <v>63</v>
      </c>
      <c r="H62" s="84">
        <f t="shared" si="1"/>
        <v>0.6</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3.0</v>
      </c>
      <c r="F63" s="50"/>
      <c r="G63" s="79" t="s">
        <v>63</v>
      </c>
      <c r="H63" s="80">
        <f t="shared" si="1"/>
        <v>0.6</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46228.0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1301</v>
      </c>
      <c r="F66" s="89"/>
      <c r="G66" s="91" t="s">
        <v>63</v>
      </c>
      <c r="H66" s="92">
        <f t="shared" ref="H66:H68" si="2">E66/B66</f>
        <v>0.1084166667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1221.0</v>
      </c>
      <c r="F67" s="94"/>
      <c r="G67" s="96" t="s">
        <v>63</v>
      </c>
      <c r="H67" s="97">
        <f t="shared" si="2"/>
        <v>0.2442</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80.0</v>
      </c>
      <c r="F68" s="94"/>
      <c r="G68" s="96" t="s">
        <v>63</v>
      </c>
      <c r="H68" s="97">
        <f t="shared" si="2"/>
        <v>0.01142857143</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46228.0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0.5204</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338</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339</v>
      </c>
      <c r="E96" s="4" t="s">
        <v>108</v>
      </c>
      <c r="I96" s="4"/>
      <c r="J96" s="4"/>
      <c r="K96" s="4"/>
      <c r="L96" s="4"/>
      <c r="M96" s="4"/>
      <c r="N96" s="4"/>
      <c r="O96" s="4"/>
      <c r="P96" s="4"/>
      <c r="Q96" s="4"/>
      <c r="R96" s="4"/>
      <c r="S96" s="4"/>
      <c r="T96" s="4"/>
      <c r="U96" s="4"/>
      <c r="V96" s="4"/>
      <c r="W96" s="4"/>
      <c r="X96" s="4"/>
      <c r="Y96" s="4"/>
      <c r="Z96" s="4"/>
      <c r="AA96" s="5"/>
      <c r="AB96" s="5"/>
    </row>
    <row r="97" ht="14.25" customHeight="1">
      <c r="A97" s="9" t="s">
        <v>340</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46230.0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334</v>
      </c>
      <c r="B12" s="25"/>
      <c r="C12" s="25"/>
      <c r="D12" s="26"/>
      <c r="E12" s="27" t="s">
        <v>335</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t="s">
        <v>318</v>
      </c>
      <c r="B14" s="2"/>
      <c r="C14" s="2"/>
      <c r="D14" s="31"/>
      <c r="E14" s="112"/>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32.75" customHeight="1">
      <c r="A16" s="111" t="s">
        <v>319</v>
      </c>
      <c r="B16" s="2"/>
      <c r="C16" s="2"/>
      <c r="D16" s="31"/>
      <c r="E16" s="112" t="s">
        <v>336</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337</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341</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149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325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46230.0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20</v>
      </c>
      <c r="F61" s="50"/>
      <c r="G61" s="79" t="s">
        <v>63</v>
      </c>
      <c r="H61" s="80">
        <f t="shared" ref="H61:H63" si="1">E61/B61</f>
        <v>0.4444444444</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18.0</v>
      </c>
      <c r="F62" s="53"/>
      <c r="G62" s="83" t="s">
        <v>63</v>
      </c>
      <c r="H62" s="84">
        <f t="shared" si="1"/>
        <v>0.45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2.0</v>
      </c>
      <c r="F63" s="50"/>
      <c r="G63" s="79" t="s">
        <v>63</v>
      </c>
      <c r="H63" s="80">
        <f t="shared" si="1"/>
        <v>0.4</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46229.0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1507</v>
      </c>
      <c r="F66" s="89"/>
      <c r="G66" s="91" t="s">
        <v>63</v>
      </c>
      <c r="H66" s="92">
        <f t="shared" ref="H66:H68" si="2">E66/B66</f>
        <v>0.1255833333</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1363.0</v>
      </c>
      <c r="F67" s="94"/>
      <c r="G67" s="96" t="s">
        <v>63</v>
      </c>
      <c r="H67" s="97">
        <f t="shared" si="2"/>
        <v>0.2726</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144.0</v>
      </c>
      <c r="F68" s="94"/>
      <c r="G68" s="96" t="s">
        <v>63</v>
      </c>
      <c r="H68" s="97">
        <f t="shared" si="2"/>
        <v>0.02057142857</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46229.0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0.6028</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342</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343</v>
      </c>
      <c r="E96" s="4" t="s">
        <v>108</v>
      </c>
      <c r="I96" s="4"/>
      <c r="J96" s="4"/>
      <c r="K96" s="4"/>
      <c r="L96" s="4"/>
      <c r="M96" s="4"/>
      <c r="N96" s="4"/>
      <c r="O96" s="4"/>
      <c r="P96" s="4"/>
      <c r="Q96" s="4"/>
      <c r="R96" s="4"/>
      <c r="S96" s="4"/>
      <c r="T96" s="4"/>
      <c r="U96" s="4"/>
      <c r="V96" s="4"/>
      <c r="W96" s="4"/>
      <c r="X96" s="4"/>
      <c r="Y96" s="4"/>
      <c r="Z96" s="4"/>
      <c r="AA96" s="5"/>
      <c r="AB96" s="5"/>
    </row>
    <row r="97" ht="14.25" customHeight="1">
      <c r="A97" s="9" t="s">
        <v>344</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46231.0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345</v>
      </c>
      <c r="B12" s="25"/>
      <c r="C12" s="25"/>
      <c r="D12" s="26"/>
      <c r="E12" s="27" t="s">
        <v>346</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t="s">
        <v>318</v>
      </c>
      <c r="B14" s="2"/>
      <c r="C14" s="2"/>
      <c r="D14" s="31"/>
      <c r="E14" s="112"/>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59.0" customHeight="1">
      <c r="A16" s="111" t="s">
        <v>319</v>
      </c>
      <c r="B16" s="2"/>
      <c r="C16" s="2"/>
      <c r="D16" s="31"/>
      <c r="E16" s="112" t="s">
        <v>347</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337</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348</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349</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149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325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46231.0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22</v>
      </c>
      <c r="F61" s="50"/>
      <c r="G61" s="79" t="s">
        <v>63</v>
      </c>
      <c r="H61" s="80">
        <f t="shared" ref="H61:H63" si="1">E61/B61</f>
        <v>0.4888888889</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19.0</v>
      </c>
      <c r="F62" s="53"/>
      <c r="G62" s="83" t="s">
        <v>63</v>
      </c>
      <c r="H62" s="84">
        <f t="shared" si="1"/>
        <v>0.475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3.0</v>
      </c>
      <c r="F63" s="50"/>
      <c r="G63" s="79" t="s">
        <v>63</v>
      </c>
      <c r="H63" s="80">
        <f t="shared" si="1"/>
        <v>0.6</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46230.0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1730</v>
      </c>
      <c r="F66" s="89"/>
      <c r="G66" s="91" t="s">
        <v>63</v>
      </c>
      <c r="H66" s="92">
        <f t="shared" ref="H66:H68" si="2">E66/B66</f>
        <v>0.1441666667</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1579.0</v>
      </c>
      <c r="F67" s="94"/>
      <c r="G67" s="96" t="s">
        <v>63</v>
      </c>
      <c r="H67" s="97">
        <f t="shared" si="2"/>
        <v>0.3158</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151.0</v>
      </c>
      <c r="F68" s="94"/>
      <c r="G68" s="96" t="s">
        <v>63</v>
      </c>
      <c r="H68" s="97">
        <f t="shared" si="2"/>
        <v>0.02157142857</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46230.0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0.692</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350</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351</v>
      </c>
      <c r="E96" s="4" t="s">
        <v>108</v>
      </c>
      <c r="I96" s="4"/>
      <c r="J96" s="4"/>
      <c r="K96" s="4"/>
      <c r="L96" s="4"/>
      <c r="M96" s="4"/>
      <c r="N96" s="4"/>
      <c r="O96" s="4"/>
      <c r="P96" s="4"/>
      <c r="Q96" s="4"/>
      <c r="R96" s="4"/>
      <c r="S96" s="4"/>
      <c r="T96" s="4"/>
      <c r="U96" s="4"/>
      <c r="V96" s="4"/>
      <c r="W96" s="4"/>
      <c r="X96" s="4"/>
      <c r="Y96" s="4"/>
      <c r="Z96" s="4"/>
      <c r="AA96" s="5"/>
      <c r="AB96" s="5"/>
    </row>
    <row r="97" ht="14.25" customHeight="1">
      <c r="A97" s="9" t="s">
        <v>352</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46232.0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353</v>
      </c>
      <c r="B12" s="25"/>
      <c r="C12" s="25"/>
      <c r="D12" s="26"/>
      <c r="E12" s="27" t="s">
        <v>354</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t="s">
        <v>318</v>
      </c>
      <c r="B14" s="2"/>
      <c r="C14" s="2"/>
      <c r="D14" s="31"/>
      <c r="E14" s="112"/>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71.25" customHeight="1">
      <c r="A16" s="111" t="s">
        <v>319</v>
      </c>
      <c r="B16" s="2"/>
      <c r="C16" s="2"/>
      <c r="D16" s="31"/>
      <c r="E16" s="112" t="s">
        <v>355</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337</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358</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360</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149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325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46232.0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18</v>
      </c>
      <c r="F61" s="50"/>
      <c r="G61" s="79" t="s">
        <v>63</v>
      </c>
      <c r="H61" s="80">
        <f t="shared" ref="H61:H63" si="1">E61/B61</f>
        <v>0.4</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18.0</v>
      </c>
      <c r="F62" s="53"/>
      <c r="G62" s="83" t="s">
        <v>63</v>
      </c>
      <c r="H62" s="84">
        <f t="shared" si="1"/>
        <v>0.45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0.0</v>
      </c>
      <c r="F63" s="50"/>
      <c r="G63" s="79" t="s">
        <v>63</v>
      </c>
      <c r="H63" s="80">
        <f t="shared" si="1"/>
        <v>0</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46231.0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1440.75</v>
      </c>
      <c r="F66" s="89"/>
      <c r="G66" s="91" t="s">
        <v>63</v>
      </c>
      <c r="H66" s="92">
        <f t="shared" ref="H66:H68" si="2">E66/B66</f>
        <v>0.1200625</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1283.75</v>
      </c>
      <c r="F67" s="94"/>
      <c r="G67" s="96" t="s">
        <v>63</v>
      </c>
      <c r="H67" s="97">
        <f t="shared" si="2"/>
        <v>0.25675</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109">
        <v>157.0</v>
      </c>
      <c r="F68" s="94"/>
      <c r="G68" s="96" t="s">
        <v>63</v>
      </c>
      <c r="H68" s="97">
        <f t="shared" si="2"/>
        <v>0.02242857143</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46231.0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0.5763</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369</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370</v>
      </c>
      <c r="E96" s="4" t="s">
        <v>108</v>
      </c>
      <c r="I96" s="4"/>
      <c r="J96" s="4"/>
      <c r="K96" s="4"/>
      <c r="L96" s="4"/>
      <c r="M96" s="4"/>
      <c r="N96" s="4"/>
      <c r="O96" s="4"/>
      <c r="P96" s="4"/>
      <c r="Q96" s="4"/>
      <c r="R96" s="4"/>
      <c r="S96" s="4"/>
      <c r="T96" s="4"/>
      <c r="U96" s="4"/>
      <c r="V96" s="4"/>
      <c r="W96" s="4"/>
      <c r="X96" s="4"/>
      <c r="Y96" s="4"/>
      <c r="Z96" s="4"/>
      <c r="AA96" s="5"/>
      <c r="AB96" s="5"/>
    </row>
    <row r="97" ht="14.25" customHeight="1">
      <c r="A97" s="9" t="s">
        <v>371</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46233.0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356</v>
      </c>
      <c r="B12" s="25"/>
      <c r="C12" s="25"/>
      <c r="D12" s="26"/>
      <c r="E12" s="27" t="s">
        <v>357</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t="s">
        <v>318</v>
      </c>
      <c r="B14" s="2"/>
      <c r="C14" s="2"/>
      <c r="D14" s="31"/>
      <c r="E14" s="112"/>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53.25" customHeight="1">
      <c r="A16" s="111" t="s">
        <v>319</v>
      </c>
      <c r="B16" s="2"/>
      <c r="C16" s="2"/>
      <c r="D16" s="31"/>
      <c r="E16" s="112" t="s">
        <v>359</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42">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9.0" customHeight="1">
      <c r="A20" s="113" t="s">
        <v>361</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1.75" customHeight="1">
      <c r="A31" s="115" t="s">
        <v>362</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f>SUM(A23:H31)</f>
        <v>1</v>
      </c>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149</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149</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325</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46233.0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118">
        <v>27.0</v>
      </c>
      <c r="F61" s="50"/>
      <c r="G61" s="79" t="s">
        <v>63</v>
      </c>
      <c r="H61" s="80">
        <f t="shared" ref="H61:H63" si="1">E61/B61</f>
        <v>0.6</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21.0</v>
      </c>
      <c r="F62" s="53"/>
      <c r="G62" s="83" t="s">
        <v>63</v>
      </c>
      <c r="H62" s="84">
        <f t="shared" si="1"/>
        <v>0.525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6.0</v>
      </c>
      <c r="F63" s="50"/>
      <c r="G63" s="79" t="s">
        <v>63</v>
      </c>
      <c r="H63" s="80">
        <f t="shared" si="1"/>
        <v>1.2</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46232.0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0</v>
      </c>
      <c r="F66" s="89"/>
      <c r="G66" s="91" t="s">
        <v>63</v>
      </c>
      <c r="H66" s="92">
        <f t="shared" ref="H66:H68" si="2">E66/B66</f>
        <v>0</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0.0</v>
      </c>
      <c r="F67" s="94"/>
      <c r="G67" s="96" t="s">
        <v>63</v>
      </c>
      <c r="H67" s="97">
        <f t="shared" si="2"/>
        <v>0</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46232.0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372</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373</v>
      </c>
      <c r="E96" s="4" t="s">
        <v>108</v>
      </c>
      <c r="I96" s="4"/>
      <c r="J96" s="4"/>
      <c r="K96" s="4"/>
      <c r="L96" s="4"/>
      <c r="M96" s="4"/>
      <c r="N96" s="4"/>
      <c r="O96" s="4"/>
      <c r="P96" s="4"/>
      <c r="Q96" s="4"/>
      <c r="R96" s="4"/>
      <c r="S96" s="4"/>
      <c r="T96" s="4"/>
      <c r="U96" s="4"/>
      <c r="V96" s="4"/>
      <c r="W96" s="4"/>
      <c r="X96" s="4"/>
      <c r="Y96" s="4"/>
      <c r="Z96" s="4"/>
      <c r="AA96" s="5"/>
      <c r="AB96" s="5"/>
    </row>
    <row r="97" ht="14.25" customHeight="1">
      <c r="A97" s="9" t="s">
        <v>374</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46234.0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363</v>
      </c>
      <c r="B12" s="25"/>
      <c r="C12" s="25"/>
      <c r="D12" s="26"/>
      <c r="E12" s="27" t="s">
        <v>364</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t="s">
        <v>318</v>
      </c>
      <c r="B14" s="2"/>
      <c r="C14" s="2"/>
      <c r="D14" s="31"/>
      <c r="E14" s="112" t="s">
        <v>365</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192.0" customHeight="1">
      <c r="A16" s="111" t="s">
        <v>319</v>
      </c>
      <c r="B16" s="2"/>
      <c r="C16" s="2"/>
      <c r="D16" s="31"/>
      <c r="E16" s="112" t="s">
        <v>366</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120">
        <v>0.94</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66.0" customHeight="1">
      <c r="A20" s="113" t="s">
        <v>367</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358</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210.0" customHeight="1">
      <c r="A31" s="115" t="s">
        <v>368</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75</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234</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234</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28.5" customHeight="1">
      <c r="A56" s="69"/>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46234.0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29</v>
      </c>
      <c r="F61" s="50"/>
      <c r="G61" s="79" t="s">
        <v>63</v>
      </c>
      <c r="H61" s="80">
        <f t="shared" ref="H61:H63" si="1">E61/B61</f>
        <v>0.6444444444</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27.0</v>
      </c>
      <c r="F62" s="53"/>
      <c r="G62" s="83" t="s">
        <v>63</v>
      </c>
      <c r="H62" s="84">
        <f t="shared" si="1"/>
        <v>0.675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2.0</v>
      </c>
      <c r="F63" s="50"/>
      <c r="G63" s="79" t="s">
        <v>63</v>
      </c>
      <c r="H63" s="80">
        <f t="shared" si="1"/>
        <v>0.4</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46233.0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0</v>
      </c>
      <c r="F66" s="89"/>
      <c r="G66" s="91" t="s">
        <v>63</v>
      </c>
      <c r="H66" s="92">
        <f t="shared" ref="H66:H68" si="2">E66/B66</f>
        <v>0</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0.0</v>
      </c>
      <c r="F67" s="94"/>
      <c r="G67" s="96" t="s">
        <v>63</v>
      </c>
      <c r="H67" s="97">
        <f t="shared" si="2"/>
        <v>0</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46233.0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375</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376</v>
      </c>
      <c r="E96" s="4" t="s">
        <v>108</v>
      </c>
      <c r="I96" s="4"/>
      <c r="J96" s="4"/>
      <c r="K96" s="4"/>
      <c r="L96" s="4"/>
      <c r="M96" s="4"/>
      <c r="N96" s="4"/>
      <c r="O96" s="4"/>
      <c r="P96" s="4"/>
      <c r="Q96" s="4"/>
      <c r="R96" s="4"/>
      <c r="S96" s="4"/>
      <c r="T96" s="4"/>
      <c r="U96" s="4"/>
      <c r="V96" s="4"/>
      <c r="W96" s="4"/>
      <c r="X96" s="4"/>
      <c r="Y96" s="4"/>
      <c r="Z96" s="4"/>
      <c r="AA96" s="5"/>
      <c r="AB96" s="5"/>
    </row>
    <row r="97" ht="14.25" customHeight="1">
      <c r="A97" s="9" t="s">
        <v>377</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46235.0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24" t="s">
        <v>378</v>
      </c>
      <c r="B12" s="25"/>
      <c r="C12" s="25"/>
      <c r="D12" s="26"/>
      <c r="E12" s="27" t="s">
        <v>379</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t="s">
        <v>318</v>
      </c>
      <c r="B14" s="2"/>
      <c r="C14" s="2"/>
      <c r="D14" s="31"/>
      <c r="E14" s="112" t="s">
        <v>365</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84.75" customHeight="1">
      <c r="A16" s="111" t="s">
        <v>319</v>
      </c>
      <c r="B16" s="2"/>
      <c r="C16" s="2"/>
      <c r="D16" s="31"/>
      <c r="E16" s="112" t="s">
        <v>380</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120">
        <v>0.94</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66.0" customHeight="1">
      <c r="A20" s="113" t="s">
        <v>381</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382</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5.5" customHeight="1">
      <c r="A31" s="115" t="s">
        <v>383</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384</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385</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386</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78.0" customHeight="1">
      <c r="A56" s="115" t="s">
        <v>387</v>
      </c>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46235.0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27</v>
      </c>
      <c r="F61" s="50"/>
      <c r="G61" s="79" t="s">
        <v>63</v>
      </c>
      <c r="H61" s="80">
        <f t="shared" ref="H61:H63" si="1">E61/B61</f>
        <v>0.6</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21.0</v>
      </c>
      <c r="F62" s="53"/>
      <c r="G62" s="83" t="s">
        <v>63</v>
      </c>
      <c r="H62" s="84">
        <f t="shared" si="1"/>
        <v>0.525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6.0</v>
      </c>
      <c r="F63" s="50"/>
      <c r="G63" s="79" t="s">
        <v>63</v>
      </c>
      <c r="H63" s="80">
        <f t="shared" si="1"/>
        <v>1.2</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46234.0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0</v>
      </c>
      <c r="F66" s="89"/>
      <c r="G66" s="91" t="s">
        <v>63</v>
      </c>
      <c r="H66" s="92">
        <f t="shared" ref="H66:H68" si="2">E66/B66</f>
        <v>0</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0.0</v>
      </c>
      <c r="F67" s="94"/>
      <c r="G67" s="96" t="s">
        <v>63</v>
      </c>
      <c r="H67" s="97">
        <f t="shared" si="2"/>
        <v>0</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46234.0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388</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389</v>
      </c>
      <c r="E96" s="4" t="s">
        <v>108</v>
      </c>
      <c r="I96" s="4"/>
      <c r="J96" s="4"/>
      <c r="K96" s="4"/>
      <c r="L96" s="4"/>
      <c r="M96" s="4"/>
      <c r="N96" s="4"/>
      <c r="O96" s="4"/>
      <c r="P96" s="4"/>
      <c r="Q96" s="4"/>
      <c r="R96" s="4"/>
      <c r="S96" s="4"/>
      <c r="T96" s="4"/>
      <c r="U96" s="4"/>
      <c r="V96" s="4"/>
      <c r="W96" s="4"/>
      <c r="X96" s="4"/>
      <c r="Y96" s="4"/>
      <c r="Z96" s="4"/>
      <c r="AA96" s="5"/>
      <c r="AB96" s="5"/>
    </row>
    <row r="97" ht="14.25" customHeight="1">
      <c r="A97" s="9" t="s">
        <v>390</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46236.0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121" t="s">
        <v>391</v>
      </c>
      <c r="B12" s="25"/>
      <c r="C12" s="25"/>
      <c r="D12" s="26"/>
      <c r="E12" s="27" t="s">
        <v>392</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c r="B14" s="2"/>
      <c r="C14" s="2"/>
      <c r="D14" s="31"/>
      <c r="E14" s="112" t="s">
        <v>365</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99.75" customHeight="1">
      <c r="A16" s="111" t="s">
        <v>393</v>
      </c>
      <c r="B16" s="2"/>
      <c r="C16" s="2"/>
      <c r="D16" s="31"/>
      <c r="E16" s="112" t="s">
        <v>394</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120">
        <v>0.94</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66.0" customHeight="1">
      <c r="A20" s="113" t="s">
        <v>395</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5.5" customHeight="1">
      <c r="A31" s="115" t="s">
        <v>396</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384</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385</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386</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83.25" customHeight="1">
      <c r="A56" s="115" t="s">
        <v>402</v>
      </c>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46236.0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22</v>
      </c>
      <c r="F61" s="50"/>
      <c r="G61" s="79" t="s">
        <v>63</v>
      </c>
      <c r="H61" s="80">
        <f t="shared" ref="H61:H63" si="1">E61/B61</f>
        <v>0.4888888889</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21.0</v>
      </c>
      <c r="F62" s="53"/>
      <c r="G62" s="83" t="s">
        <v>63</v>
      </c>
      <c r="H62" s="84">
        <f t="shared" si="1"/>
        <v>0.525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1.0</v>
      </c>
      <c r="F63" s="50"/>
      <c r="G63" s="79" t="s">
        <v>63</v>
      </c>
      <c r="H63" s="80">
        <f t="shared" si="1"/>
        <v>0.2</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46235.0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0</v>
      </c>
      <c r="F66" s="89"/>
      <c r="G66" s="91" t="s">
        <v>63</v>
      </c>
      <c r="H66" s="92">
        <f t="shared" ref="H66:H68" si="2">E66/B66</f>
        <v>0</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0.0</v>
      </c>
      <c r="F67" s="94"/>
      <c r="G67" s="96" t="s">
        <v>63</v>
      </c>
      <c r="H67" s="97">
        <f t="shared" si="2"/>
        <v>0</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46235.0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404</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405</v>
      </c>
      <c r="E96" s="4" t="s">
        <v>108</v>
      </c>
      <c r="I96" s="4"/>
      <c r="J96" s="4"/>
      <c r="K96" s="4"/>
      <c r="L96" s="4"/>
      <c r="M96" s="4"/>
      <c r="N96" s="4"/>
      <c r="O96" s="4"/>
      <c r="P96" s="4"/>
      <c r="Q96" s="4"/>
      <c r="R96" s="4"/>
      <c r="S96" s="4"/>
      <c r="T96" s="4"/>
      <c r="U96" s="4"/>
      <c r="V96" s="4"/>
      <c r="W96" s="4"/>
      <c r="X96" s="4"/>
      <c r="Y96" s="4"/>
      <c r="Z96" s="4"/>
      <c r="AA96" s="5"/>
      <c r="AB96" s="5"/>
    </row>
    <row r="97" ht="14.25" customHeight="1">
      <c r="A97" s="9" t="s">
        <v>406</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46237.0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121" t="s">
        <v>397</v>
      </c>
      <c r="B12" s="25"/>
      <c r="C12" s="25"/>
      <c r="D12" s="26"/>
      <c r="E12" s="27" t="s">
        <v>398</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c r="B14" s="2"/>
      <c r="C14" s="2"/>
      <c r="D14" s="31"/>
      <c r="E14" s="112" t="s">
        <v>365</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99.75" customHeight="1">
      <c r="A16" s="111" t="s">
        <v>399</v>
      </c>
      <c r="B16" s="2"/>
      <c r="C16" s="2"/>
      <c r="D16" s="31"/>
      <c r="E16" s="112" t="s">
        <v>400</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34" t="s">
        <v>22</v>
      </c>
      <c r="D17" s="31"/>
      <c r="E17" s="35"/>
      <c r="F17" s="3"/>
      <c r="G17" s="36" t="s">
        <v>22</v>
      </c>
      <c r="H17" s="31"/>
      <c r="I17" s="4"/>
      <c r="J17" s="4"/>
      <c r="K17" s="4"/>
      <c r="L17" s="4"/>
      <c r="M17" s="4"/>
      <c r="N17" s="4"/>
      <c r="O17" s="4"/>
      <c r="P17" s="4"/>
      <c r="Q17" s="4"/>
      <c r="R17" s="4"/>
      <c r="S17" s="4"/>
      <c r="T17" s="4"/>
      <c r="U17" s="4"/>
      <c r="V17" s="4"/>
      <c r="W17" s="4"/>
      <c r="X17" s="4"/>
      <c r="Y17" s="4"/>
      <c r="Z17" s="4"/>
      <c r="AA17" s="5"/>
      <c r="AB17" s="5"/>
    </row>
    <row r="18" ht="7.5" customHeight="1">
      <c r="A18" s="37"/>
      <c r="B18" s="38"/>
      <c r="C18" s="37"/>
      <c r="D18" s="39"/>
      <c r="E18" s="38"/>
      <c r="F18" s="38"/>
      <c r="G18" s="37"/>
      <c r="H18" s="39"/>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120">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66.0" customHeight="1">
      <c r="A20" s="113" t="s">
        <v>401</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5.5" customHeight="1">
      <c r="A31" s="115" t="s">
        <v>403</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384</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385</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386</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165.0" customHeight="1">
      <c r="A56" s="115" t="s">
        <v>407</v>
      </c>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46237.0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32</v>
      </c>
      <c r="F61" s="50"/>
      <c r="G61" s="79" t="s">
        <v>63</v>
      </c>
      <c r="H61" s="80">
        <f t="shared" ref="H61:H63" si="1">E61/B61</f>
        <v>0.7111111111</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28.0</v>
      </c>
      <c r="F62" s="53"/>
      <c r="G62" s="83" t="s">
        <v>63</v>
      </c>
      <c r="H62" s="84">
        <f t="shared" si="1"/>
        <v>0.7</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4.0</v>
      </c>
      <c r="F63" s="50"/>
      <c r="G63" s="79" t="s">
        <v>63</v>
      </c>
      <c r="H63" s="80">
        <f t="shared" si="1"/>
        <v>0.8</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46236.0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0</v>
      </c>
      <c r="F66" s="89"/>
      <c r="G66" s="91" t="s">
        <v>63</v>
      </c>
      <c r="H66" s="92">
        <f t="shared" ref="H66:H68" si="2">E66/B66</f>
        <v>0</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0.0</v>
      </c>
      <c r="F67" s="94"/>
      <c r="G67" s="96" t="s">
        <v>63</v>
      </c>
      <c r="H67" s="97">
        <f t="shared" si="2"/>
        <v>0</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46236.0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408</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409</v>
      </c>
      <c r="E96" s="4" t="s">
        <v>108</v>
      </c>
      <c r="I96" s="4"/>
      <c r="J96" s="4"/>
      <c r="K96" s="4"/>
      <c r="L96" s="4"/>
      <c r="M96" s="4"/>
      <c r="N96" s="4"/>
      <c r="O96" s="4"/>
      <c r="P96" s="4"/>
      <c r="Q96" s="4"/>
      <c r="R96" s="4"/>
      <c r="S96" s="4"/>
      <c r="T96" s="4"/>
      <c r="U96" s="4"/>
      <c r="V96" s="4"/>
      <c r="W96" s="4"/>
      <c r="X96" s="4"/>
      <c r="Y96" s="4"/>
      <c r="Z96" s="4"/>
      <c r="AA96" s="5"/>
      <c r="AB96" s="5"/>
    </row>
    <row r="97" ht="14.25" customHeight="1">
      <c r="A97" s="9" t="s">
        <v>410</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46238.0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121" t="s">
        <v>411</v>
      </c>
      <c r="B12" s="25"/>
      <c r="C12" s="25"/>
      <c r="D12" s="26"/>
      <c r="E12" s="27" t="s">
        <v>412</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c r="B14" s="2"/>
      <c r="C14" s="2"/>
      <c r="D14" s="31"/>
      <c r="E14" s="112" t="s">
        <v>365</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99.75" customHeight="1">
      <c r="A16" s="111" t="s">
        <v>413</v>
      </c>
      <c r="B16" s="2"/>
      <c r="C16" s="2"/>
      <c r="D16" s="31"/>
      <c r="E16" s="112" t="s">
        <v>414</v>
      </c>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122" t="s">
        <v>22</v>
      </c>
      <c r="D17" s="123"/>
      <c r="E17" s="124"/>
      <c r="F17" s="3"/>
      <c r="G17" s="125" t="s">
        <v>22</v>
      </c>
      <c r="H17" s="123"/>
      <c r="I17" s="4"/>
      <c r="J17" s="4"/>
      <c r="K17" s="4"/>
      <c r="L17" s="4"/>
      <c r="M17" s="4"/>
      <c r="N17" s="4"/>
      <c r="O17" s="4"/>
      <c r="P17" s="4"/>
      <c r="Q17" s="4"/>
      <c r="R17" s="4"/>
      <c r="S17" s="4"/>
      <c r="T17" s="4"/>
      <c r="U17" s="4"/>
      <c r="V17" s="4"/>
      <c r="W17" s="4"/>
      <c r="X17" s="4"/>
      <c r="Y17" s="4"/>
      <c r="Z17" s="4"/>
      <c r="AA17" s="5"/>
      <c r="AB17" s="5"/>
    </row>
    <row r="18" ht="7.5" customHeight="1">
      <c r="A18" s="37"/>
      <c r="B18" s="38"/>
      <c r="C18" s="126"/>
      <c r="D18" s="127"/>
      <c r="E18" s="38"/>
      <c r="F18" s="38"/>
      <c r="G18" s="126"/>
      <c r="H18" s="127"/>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120">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4.5" customHeight="1">
      <c r="A20" s="113" t="s">
        <v>415</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416</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5.5" customHeight="1">
      <c r="A31" s="115" t="s">
        <v>417</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384</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385</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386</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50.25" customHeight="1">
      <c r="A56" s="115" t="s">
        <v>418</v>
      </c>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46238.0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22</v>
      </c>
      <c r="F61" s="50"/>
      <c r="G61" s="79" t="s">
        <v>63</v>
      </c>
      <c r="H61" s="80">
        <f t="shared" ref="H61:H63" si="1">E61/B61</f>
        <v>0.4888888889</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21.0</v>
      </c>
      <c r="F62" s="53"/>
      <c r="G62" s="83" t="s">
        <v>63</v>
      </c>
      <c r="H62" s="84">
        <f t="shared" si="1"/>
        <v>0.525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1.0</v>
      </c>
      <c r="F63" s="50"/>
      <c r="G63" s="79" t="s">
        <v>63</v>
      </c>
      <c r="H63" s="80">
        <f t="shared" si="1"/>
        <v>0.2</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46237.0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0</v>
      </c>
      <c r="F66" s="89"/>
      <c r="G66" s="91" t="s">
        <v>63</v>
      </c>
      <c r="H66" s="92">
        <f t="shared" ref="H66:H68" si="2">E66/B66</f>
        <v>0</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0.0</v>
      </c>
      <c r="F67" s="94"/>
      <c r="G67" s="96" t="s">
        <v>63</v>
      </c>
      <c r="H67" s="97">
        <f t="shared" si="2"/>
        <v>0</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46237.0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419</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420</v>
      </c>
      <c r="E96" s="4" t="s">
        <v>108</v>
      </c>
      <c r="I96" s="4"/>
      <c r="J96" s="4"/>
      <c r="K96" s="4"/>
      <c r="L96" s="4"/>
      <c r="M96" s="4"/>
      <c r="N96" s="4"/>
      <c r="O96" s="4"/>
      <c r="P96" s="4"/>
      <c r="Q96" s="4"/>
      <c r="R96" s="4"/>
      <c r="S96" s="4"/>
      <c r="T96" s="4"/>
      <c r="U96" s="4"/>
      <c r="V96" s="4"/>
      <c r="W96" s="4"/>
      <c r="X96" s="4"/>
      <c r="Y96" s="4"/>
      <c r="Z96" s="4"/>
      <c r="AA96" s="5"/>
      <c r="AB96" s="5"/>
    </row>
    <row r="97" ht="14.25" customHeight="1">
      <c r="A97" s="9" t="s">
        <v>421</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46239.0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121" t="s">
        <v>422</v>
      </c>
      <c r="B12" s="25"/>
      <c r="C12" s="25"/>
      <c r="D12" s="26"/>
      <c r="E12" s="27" t="s">
        <v>423</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t="s">
        <v>424</v>
      </c>
      <c r="B14" s="2"/>
      <c r="C14" s="2"/>
      <c r="D14" s="31"/>
      <c r="E14" s="112" t="s">
        <v>425</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99.75" customHeight="1">
      <c r="A16" s="111" t="s">
        <v>426</v>
      </c>
      <c r="B16" s="2"/>
      <c r="C16" s="2"/>
      <c r="D16" s="31"/>
      <c r="E16" s="112"/>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122" t="s">
        <v>22</v>
      </c>
      <c r="D17" s="123"/>
      <c r="E17" s="124"/>
      <c r="F17" s="3"/>
      <c r="G17" s="125" t="s">
        <v>22</v>
      </c>
      <c r="H17" s="123"/>
      <c r="I17" s="4"/>
      <c r="J17" s="4"/>
      <c r="K17" s="4"/>
      <c r="L17" s="4"/>
      <c r="M17" s="4"/>
      <c r="N17" s="4"/>
      <c r="O17" s="4"/>
      <c r="P17" s="4"/>
      <c r="Q17" s="4"/>
      <c r="R17" s="4"/>
      <c r="S17" s="4"/>
      <c r="T17" s="4"/>
      <c r="U17" s="4"/>
      <c r="V17" s="4"/>
      <c r="W17" s="4"/>
      <c r="X17" s="4"/>
      <c r="Y17" s="4"/>
      <c r="Z17" s="4"/>
      <c r="AA17" s="5"/>
      <c r="AB17" s="5"/>
    </row>
    <row r="18" ht="7.5" customHeight="1">
      <c r="A18" s="37"/>
      <c r="B18" s="38"/>
      <c r="C18" s="126"/>
      <c r="D18" s="127"/>
      <c r="E18" s="38"/>
      <c r="F18" s="38"/>
      <c r="G18" s="126"/>
      <c r="H18" s="127"/>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120">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4.5" customHeight="1">
      <c r="A20" s="113" t="s">
        <v>427</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428</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5.5" customHeight="1">
      <c r="A31" s="115" t="s">
        <v>429</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384</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385</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430</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50.25" customHeight="1">
      <c r="A56" s="115" t="s">
        <v>431</v>
      </c>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46239.0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22</v>
      </c>
      <c r="F61" s="50"/>
      <c r="G61" s="79" t="s">
        <v>63</v>
      </c>
      <c r="H61" s="80">
        <f t="shared" ref="H61:H63" si="1">E61/B61</f>
        <v>0.4888888889</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20.0</v>
      </c>
      <c r="F62" s="53"/>
      <c r="G62" s="83" t="s">
        <v>63</v>
      </c>
      <c r="H62" s="84">
        <f t="shared" si="1"/>
        <v>0.5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2.0</v>
      </c>
      <c r="F63" s="50"/>
      <c r="G63" s="79" t="s">
        <v>63</v>
      </c>
      <c r="H63" s="80">
        <f t="shared" si="1"/>
        <v>0.4</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46238.0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0</v>
      </c>
      <c r="F66" s="89"/>
      <c r="G66" s="91" t="s">
        <v>63</v>
      </c>
      <c r="H66" s="92">
        <f t="shared" ref="H66:H68" si="2">E66/B66</f>
        <v>0</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0.0</v>
      </c>
      <c r="F67" s="94"/>
      <c r="G67" s="96" t="s">
        <v>63</v>
      </c>
      <c r="H67" s="97">
        <f t="shared" si="2"/>
        <v>0</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46238.0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432</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433</v>
      </c>
      <c r="E96" s="4" t="s">
        <v>108</v>
      </c>
      <c r="I96" s="4"/>
      <c r="J96" s="4"/>
      <c r="K96" s="4"/>
      <c r="L96" s="4"/>
      <c r="M96" s="4"/>
      <c r="N96" s="4"/>
      <c r="O96" s="4"/>
      <c r="P96" s="4"/>
      <c r="Q96" s="4"/>
      <c r="R96" s="4"/>
      <c r="S96" s="4"/>
      <c r="T96" s="4"/>
      <c r="U96" s="4"/>
      <c r="V96" s="4"/>
      <c r="W96" s="4"/>
      <c r="X96" s="4"/>
      <c r="Y96" s="4"/>
      <c r="Z96" s="4"/>
      <c r="AA96" s="5"/>
      <c r="AB96" s="5"/>
    </row>
    <row r="97" ht="14.25" customHeight="1">
      <c r="A97" s="9" t="s">
        <v>434</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2.71"/>
    <col customWidth="1" min="2" max="2" width="13.29"/>
    <col customWidth="1" min="3" max="3" width="10.43"/>
    <col customWidth="1" min="4" max="5" width="8.86"/>
    <col customWidth="1" min="6" max="6" width="11.86"/>
    <col customWidth="1" min="7" max="7" width="10.0"/>
    <col customWidth="1" min="8" max="8" width="11.0"/>
    <col customWidth="1" hidden="1" min="9" max="11" width="8.86"/>
    <col customWidth="1" hidden="1" min="12" max="26" width="8.71"/>
    <col hidden="1" min="27" max="28" width="14.43"/>
  </cols>
  <sheetData>
    <row r="1" ht="34.5" customHeight="1">
      <c r="A1" s="1" t="s">
        <v>0</v>
      </c>
      <c r="B1" s="2"/>
      <c r="C1" s="2"/>
      <c r="D1" s="2"/>
      <c r="E1" s="2"/>
      <c r="F1" s="2"/>
      <c r="G1" s="2"/>
      <c r="H1" s="3"/>
      <c r="I1" s="4"/>
      <c r="J1" s="4"/>
      <c r="K1" s="4"/>
      <c r="L1" s="4"/>
      <c r="M1" s="4"/>
      <c r="N1" s="4"/>
      <c r="O1" s="4"/>
      <c r="P1" s="4"/>
      <c r="Q1" s="4"/>
      <c r="R1" s="4"/>
      <c r="S1" s="4"/>
      <c r="T1" s="4"/>
      <c r="U1" s="4"/>
      <c r="V1" s="4"/>
      <c r="W1" s="4"/>
      <c r="X1" s="4"/>
      <c r="Y1" s="4"/>
      <c r="Z1" s="4"/>
      <c r="AA1" s="5"/>
      <c r="AB1" s="5"/>
    </row>
    <row r="2" ht="14.25" customHeight="1">
      <c r="A2" s="4"/>
      <c r="B2" s="4"/>
      <c r="C2" s="4"/>
      <c r="D2" s="4"/>
      <c r="E2" s="4"/>
      <c r="F2" s="110">
        <v>46240.0</v>
      </c>
      <c r="G2" s="7" t="s">
        <v>1</v>
      </c>
      <c r="H2" s="4"/>
      <c r="I2" s="4"/>
      <c r="J2" s="4"/>
      <c r="K2" s="4"/>
      <c r="L2" s="4"/>
      <c r="M2" s="4"/>
      <c r="N2" s="4"/>
      <c r="O2" s="4"/>
      <c r="P2" s="4"/>
      <c r="Q2" s="4"/>
      <c r="R2" s="4"/>
      <c r="S2" s="4"/>
      <c r="T2" s="4"/>
      <c r="U2" s="4"/>
      <c r="V2" s="4"/>
      <c r="W2" s="4"/>
      <c r="X2" s="4"/>
      <c r="Y2" s="4"/>
      <c r="Z2" s="4"/>
      <c r="AA2" s="5"/>
      <c r="AB2" s="5"/>
    </row>
    <row r="3" ht="30.0" customHeight="1">
      <c r="A3" s="8" t="s">
        <v>2</v>
      </c>
      <c r="B3" s="2"/>
      <c r="C3" s="2"/>
      <c r="D3" s="2"/>
      <c r="E3" s="2"/>
      <c r="F3" s="2"/>
      <c r="G3" s="2"/>
      <c r="H3" s="3"/>
      <c r="I3" s="4"/>
      <c r="J3" s="4"/>
      <c r="K3" s="4"/>
      <c r="L3" s="4"/>
      <c r="M3" s="4"/>
      <c r="N3" s="4"/>
      <c r="O3" s="4"/>
      <c r="P3" s="4"/>
      <c r="Q3" s="4"/>
      <c r="R3" s="4"/>
      <c r="S3" s="4"/>
      <c r="T3" s="4"/>
      <c r="U3" s="4"/>
      <c r="V3" s="4"/>
      <c r="W3" s="4"/>
      <c r="X3" s="4"/>
      <c r="Y3" s="4"/>
      <c r="Z3" s="4"/>
      <c r="AA3" s="5"/>
      <c r="AB3" s="5"/>
    </row>
    <row r="4">
      <c r="A4" s="9" t="s">
        <v>3</v>
      </c>
      <c r="D4" s="10">
        <v>0.0</v>
      </c>
      <c r="E4" s="4"/>
      <c r="F4" s="11" t="s">
        <v>4</v>
      </c>
      <c r="I4" s="4"/>
      <c r="J4" s="4"/>
      <c r="K4" s="4"/>
      <c r="L4" s="4"/>
      <c r="M4" s="4"/>
      <c r="N4" s="4"/>
      <c r="O4" s="4"/>
      <c r="P4" s="4"/>
      <c r="Q4" s="4"/>
      <c r="R4" s="4"/>
      <c r="S4" s="4"/>
      <c r="T4" s="4"/>
      <c r="U4" s="4"/>
      <c r="V4" s="4"/>
      <c r="W4" s="4"/>
      <c r="X4" s="4"/>
      <c r="Y4" s="4"/>
      <c r="Z4" s="4"/>
      <c r="AA4" s="5"/>
      <c r="AB4" s="5"/>
    </row>
    <row r="5">
      <c r="A5" s="9" t="s">
        <v>5</v>
      </c>
      <c r="B5" s="9" t="s">
        <v>6</v>
      </c>
      <c r="D5" s="12">
        <v>0.0</v>
      </c>
      <c r="E5" s="4"/>
      <c r="F5" s="9" t="s">
        <v>8</v>
      </c>
      <c r="H5" s="12">
        <v>0.0</v>
      </c>
      <c r="I5" s="4"/>
      <c r="J5" s="4"/>
      <c r="K5" s="4"/>
      <c r="L5" s="4"/>
      <c r="M5" s="4"/>
      <c r="N5" s="4"/>
      <c r="O5" s="4"/>
      <c r="P5" s="4"/>
      <c r="Q5" s="4"/>
      <c r="R5" s="4"/>
      <c r="S5" s="4"/>
      <c r="T5" s="4"/>
      <c r="U5" s="4"/>
      <c r="V5" s="4"/>
      <c r="W5" s="4"/>
      <c r="X5" s="4"/>
      <c r="Y5" s="4"/>
      <c r="Z5" s="4"/>
      <c r="AA5" s="5"/>
      <c r="AB5" s="5"/>
    </row>
    <row r="6">
      <c r="B6" s="9" t="s">
        <v>9</v>
      </c>
      <c r="D6" s="12">
        <v>0.0</v>
      </c>
      <c r="E6" s="4"/>
      <c r="F6" s="9" t="s">
        <v>10</v>
      </c>
      <c r="H6" s="12">
        <v>0.0</v>
      </c>
      <c r="I6" s="4"/>
      <c r="J6" s="4"/>
      <c r="K6" s="4"/>
      <c r="L6" s="4"/>
      <c r="M6" s="4"/>
      <c r="N6" s="4"/>
      <c r="O6" s="4"/>
      <c r="P6" s="4"/>
      <c r="Q6" s="4"/>
      <c r="R6" s="4"/>
      <c r="S6" s="4"/>
      <c r="T6" s="4"/>
      <c r="U6" s="4"/>
      <c r="V6" s="4"/>
      <c r="W6" s="4"/>
      <c r="X6" s="4"/>
      <c r="Y6" s="4"/>
      <c r="Z6" s="4"/>
      <c r="AA6" s="5"/>
      <c r="AB6" s="5"/>
    </row>
    <row r="7" ht="2.25" customHeight="1">
      <c r="A7" s="13"/>
      <c r="B7" s="14"/>
      <c r="C7" s="13"/>
      <c r="D7" s="15"/>
      <c r="E7" s="14"/>
      <c r="F7" s="14"/>
      <c r="G7" s="13"/>
      <c r="H7" s="15"/>
      <c r="I7" s="14"/>
      <c r="J7" s="14"/>
      <c r="K7" s="14"/>
      <c r="L7" s="14"/>
      <c r="M7" s="14"/>
      <c r="N7" s="14"/>
      <c r="O7" s="14"/>
      <c r="P7" s="14"/>
      <c r="Q7" s="14"/>
      <c r="R7" s="14"/>
      <c r="S7" s="14"/>
      <c r="T7" s="14"/>
      <c r="U7" s="14"/>
      <c r="V7" s="14"/>
      <c r="W7" s="14"/>
      <c r="X7" s="14"/>
      <c r="Y7" s="14"/>
      <c r="Z7" s="14"/>
      <c r="AA7" s="5"/>
      <c r="AB7" s="5"/>
    </row>
    <row r="8">
      <c r="A8" s="16" t="s">
        <v>11</v>
      </c>
      <c r="B8" s="17"/>
      <c r="C8" s="17"/>
      <c r="D8" s="17"/>
      <c r="E8" s="17"/>
      <c r="F8" s="17"/>
      <c r="G8" s="17"/>
      <c r="H8" s="18"/>
      <c r="I8" s="19"/>
      <c r="J8" s="4"/>
      <c r="K8" s="4"/>
      <c r="L8" s="4"/>
      <c r="M8" s="4"/>
      <c r="N8" s="4"/>
      <c r="O8" s="4"/>
      <c r="P8" s="4"/>
      <c r="Q8" s="4"/>
      <c r="R8" s="4"/>
      <c r="S8" s="4"/>
      <c r="T8" s="4"/>
      <c r="U8" s="4"/>
      <c r="V8" s="4"/>
      <c r="W8" s="4"/>
      <c r="X8" s="4"/>
      <c r="Y8" s="4"/>
      <c r="Z8" s="4"/>
      <c r="AA8" s="5"/>
      <c r="AB8" s="5"/>
    </row>
    <row r="9" ht="31.5" customHeight="1">
      <c r="A9" s="20"/>
      <c r="B9" s="17"/>
      <c r="C9" s="17"/>
      <c r="D9" s="17"/>
      <c r="E9" s="17"/>
      <c r="F9" s="17"/>
      <c r="G9" s="17"/>
      <c r="H9" s="18"/>
      <c r="I9" s="4"/>
      <c r="J9" s="4"/>
      <c r="K9" s="4"/>
      <c r="L9" s="4"/>
      <c r="M9" s="4"/>
      <c r="N9" s="4"/>
      <c r="O9" s="4"/>
      <c r="P9" s="4"/>
      <c r="Q9" s="4"/>
      <c r="R9" s="4"/>
      <c r="S9" s="4"/>
      <c r="T9" s="4"/>
      <c r="U9" s="4"/>
      <c r="V9" s="4"/>
      <c r="W9" s="4"/>
      <c r="X9" s="4"/>
      <c r="Y9" s="4"/>
      <c r="Z9" s="4"/>
      <c r="AA9" s="5"/>
      <c r="AB9" s="5"/>
    </row>
    <row r="10" ht="2.25" customHeight="1">
      <c r="A10" s="13"/>
      <c r="B10" s="14"/>
      <c r="C10" s="13"/>
      <c r="D10" s="15"/>
      <c r="E10" s="14"/>
      <c r="F10" s="14"/>
      <c r="G10" s="13"/>
      <c r="H10" s="15"/>
      <c r="I10" s="14"/>
      <c r="J10" s="14"/>
      <c r="K10" s="14"/>
      <c r="L10" s="14"/>
      <c r="M10" s="14"/>
      <c r="N10" s="14"/>
      <c r="O10" s="14"/>
      <c r="P10" s="14"/>
      <c r="Q10" s="14"/>
      <c r="R10" s="14"/>
      <c r="S10" s="14"/>
      <c r="T10" s="14"/>
      <c r="U10" s="14"/>
      <c r="V10" s="14"/>
      <c r="W10" s="14"/>
      <c r="X10" s="14"/>
      <c r="Y10" s="14"/>
      <c r="Z10" s="14"/>
      <c r="AA10" s="5"/>
      <c r="AB10" s="5"/>
    </row>
    <row r="11" ht="28.5" customHeight="1">
      <c r="A11" s="21" t="s">
        <v>12</v>
      </c>
      <c r="B11" s="17"/>
      <c r="C11" s="17"/>
      <c r="D11" s="22"/>
      <c r="E11" s="23" t="s">
        <v>13</v>
      </c>
      <c r="F11" s="17"/>
      <c r="G11" s="17"/>
      <c r="H11" s="18"/>
      <c r="I11" s="4"/>
      <c r="J11" s="4"/>
      <c r="K11" s="4"/>
      <c r="L11" s="4"/>
      <c r="M11" s="4"/>
      <c r="N11" s="4"/>
      <c r="O11" s="4"/>
      <c r="P11" s="4"/>
      <c r="Q11" s="4"/>
      <c r="R11" s="4"/>
      <c r="S11" s="4"/>
      <c r="T11" s="4"/>
      <c r="U11" s="4"/>
      <c r="V11" s="4"/>
      <c r="W11" s="4"/>
      <c r="X11" s="4"/>
      <c r="Y11" s="4"/>
      <c r="Z11" s="4"/>
      <c r="AA11" s="5"/>
      <c r="AB11" s="5"/>
    </row>
    <row r="12">
      <c r="A12" s="121" t="s">
        <v>435</v>
      </c>
      <c r="B12" s="25"/>
      <c r="C12" s="25"/>
      <c r="D12" s="26"/>
      <c r="E12" s="27" t="s">
        <v>436</v>
      </c>
      <c r="F12" s="25"/>
      <c r="G12" s="25"/>
      <c r="H12" s="26"/>
      <c r="I12" s="4"/>
      <c r="J12" s="4"/>
      <c r="K12" s="4"/>
      <c r="L12" s="4"/>
      <c r="M12" s="4"/>
      <c r="N12" s="4"/>
      <c r="O12" s="4"/>
      <c r="P12" s="4"/>
      <c r="Q12" s="4"/>
      <c r="R12" s="4"/>
      <c r="S12" s="4"/>
      <c r="T12" s="4"/>
      <c r="U12" s="4"/>
      <c r="V12" s="4"/>
      <c r="W12" s="4"/>
      <c r="X12" s="4"/>
      <c r="Y12" s="4"/>
      <c r="Z12" s="4"/>
      <c r="AA12" s="5"/>
      <c r="AB12" s="5"/>
    </row>
    <row r="13" ht="14.25" customHeight="1">
      <c r="A13" s="28" t="s">
        <v>16</v>
      </c>
      <c r="B13" s="17"/>
      <c r="C13" s="17"/>
      <c r="D13" s="18"/>
      <c r="E13" s="29" t="s">
        <v>16</v>
      </c>
      <c r="F13" s="17"/>
      <c r="G13" s="17"/>
      <c r="H13" s="18"/>
      <c r="I13" s="4"/>
      <c r="J13" s="4"/>
      <c r="K13" s="4"/>
      <c r="L13" s="4"/>
      <c r="M13" s="4"/>
      <c r="N13" s="4"/>
      <c r="O13" s="4"/>
      <c r="P13" s="4"/>
      <c r="Q13" s="4"/>
      <c r="R13" s="4"/>
      <c r="S13" s="4"/>
      <c r="T13" s="4"/>
      <c r="U13" s="4"/>
      <c r="V13" s="4"/>
      <c r="W13" s="4"/>
      <c r="X13" s="4"/>
      <c r="Y13" s="4"/>
      <c r="Z13" s="4"/>
      <c r="AA13" s="5"/>
      <c r="AB13" s="5"/>
    </row>
    <row r="14" ht="44.25" customHeight="1">
      <c r="A14" s="111" t="s">
        <v>437</v>
      </c>
      <c r="B14" s="2"/>
      <c r="C14" s="2"/>
      <c r="D14" s="31"/>
      <c r="E14" s="112" t="s">
        <v>425</v>
      </c>
      <c r="F14" s="2"/>
      <c r="G14" s="2"/>
      <c r="H14" s="31"/>
      <c r="I14" s="4"/>
      <c r="J14" s="4"/>
      <c r="K14" s="4"/>
      <c r="L14" s="4"/>
      <c r="M14" s="4"/>
      <c r="N14" s="4"/>
      <c r="O14" s="4"/>
      <c r="P14" s="4"/>
      <c r="Q14" s="4"/>
      <c r="R14" s="4"/>
      <c r="S14" s="4"/>
      <c r="T14" s="4"/>
      <c r="U14" s="4"/>
      <c r="V14" s="4"/>
      <c r="W14" s="4"/>
      <c r="X14" s="4"/>
      <c r="Y14" s="4"/>
      <c r="Z14" s="4"/>
      <c r="AA14" s="5"/>
      <c r="AB14" s="5"/>
    </row>
    <row r="15" ht="14.25" customHeight="1">
      <c r="A15" s="28" t="s">
        <v>19</v>
      </c>
      <c r="B15" s="17"/>
      <c r="C15" s="17"/>
      <c r="D15" s="18"/>
      <c r="E15" s="29" t="s">
        <v>19</v>
      </c>
      <c r="F15" s="17"/>
      <c r="G15" s="17"/>
      <c r="H15" s="18"/>
      <c r="I15" s="4"/>
      <c r="J15" s="4"/>
      <c r="K15" s="4"/>
      <c r="L15" s="4"/>
      <c r="M15" s="4"/>
      <c r="N15" s="4"/>
      <c r="O15" s="4"/>
      <c r="P15" s="4"/>
      <c r="Q15" s="4"/>
      <c r="R15" s="4"/>
      <c r="S15" s="4"/>
      <c r="T15" s="4"/>
      <c r="U15" s="4"/>
      <c r="V15" s="4"/>
      <c r="W15" s="4"/>
      <c r="X15" s="4"/>
      <c r="Y15" s="4"/>
      <c r="Z15" s="4"/>
      <c r="AA15" s="5"/>
      <c r="AB15" s="5"/>
    </row>
    <row r="16" ht="99.75" customHeight="1">
      <c r="A16" s="111"/>
      <c r="B16" s="2"/>
      <c r="C16" s="2"/>
      <c r="D16" s="31"/>
      <c r="E16" s="112"/>
      <c r="F16" s="2"/>
      <c r="G16" s="2"/>
      <c r="H16" s="31"/>
      <c r="I16" s="4"/>
      <c r="J16" s="4"/>
      <c r="K16" s="4"/>
      <c r="L16" s="4"/>
      <c r="M16" s="4"/>
      <c r="N16" s="4"/>
      <c r="O16" s="4"/>
      <c r="P16" s="4"/>
      <c r="Q16" s="4"/>
      <c r="R16" s="4"/>
      <c r="S16" s="4"/>
      <c r="T16" s="4"/>
      <c r="U16" s="4"/>
      <c r="V16" s="4"/>
      <c r="W16" s="4"/>
      <c r="X16" s="4"/>
      <c r="Y16" s="4"/>
      <c r="Z16" s="4"/>
      <c r="AA16" s="5"/>
      <c r="AB16" s="5"/>
    </row>
    <row r="17" ht="14.25" customHeight="1">
      <c r="A17" s="33"/>
      <c r="B17" s="3"/>
      <c r="C17" s="122" t="s">
        <v>22</v>
      </c>
      <c r="D17" s="123"/>
      <c r="E17" s="124"/>
      <c r="F17" s="3"/>
      <c r="G17" s="125" t="s">
        <v>22</v>
      </c>
      <c r="H17" s="123"/>
      <c r="I17" s="4"/>
      <c r="J17" s="4"/>
      <c r="K17" s="4"/>
      <c r="L17" s="4"/>
      <c r="M17" s="4"/>
      <c r="N17" s="4"/>
      <c r="O17" s="4"/>
      <c r="P17" s="4"/>
      <c r="Q17" s="4"/>
      <c r="R17" s="4"/>
      <c r="S17" s="4"/>
      <c r="T17" s="4"/>
      <c r="U17" s="4"/>
      <c r="V17" s="4"/>
      <c r="W17" s="4"/>
      <c r="X17" s="4"/>
      <c r="Y17" s="4"/>
      <c r="Z17" s="4"/>
      <c r="AA17" s="5"/>
      <c r="AB17" s="5"/>
    </row>
    <row r="18" ht="7.5" customHeight="1">
      <c r="A18" s="37"/>
      <c r="B18" s="38"/>
      <c r="C18" s="126"/>
      <c r="D18" s="127"/>
      <c r="E18" s="38"/>
      <c r="F18" s="38"/>
      <c r="G18" s="126"/>
      <c r="H18" s="127"/>
      <c r="I18" s="14"/>
      <c r="J18" s="14"/>
      <c r="K18" s="14"/>
      <c r="L18" s="14"/>
      <c r="M18" s="14"/>
      <c r="N18" s="14"/>
      <c r="O18" s="14"/>
      <c r="P18" s="14"/>
      <c r="Q18" s="14"/>
      <c r="R18" s="14"/>
      <c r="S18" s="14"/>
      <c r="T18" s="14"/>
      <c r="U18" s="14"/>
      <c r="V18" s="14"/>
      <c r="W18" s="14"/>
      <c r="X18" s="14"/>
      <c r="Y18" s="14"/>
      <c r="Z18" s="14"/>
      <c r="AA18" s="5"/>
      <c r="AB18" s="5"/>
    </row>
    <row r="19">
      <c r="A19" s="40" t="s">
        <v>23</v>
      </c>
      <c r="B19" s="17"/>
      <c r="C19" s="17"/>
      <c r="D19" s="41"/>
      <c r="E19" s="120">
        <v>0.9</v>
      </c>
      <c r="F19" s="41" t="str">
        <f>REPT("⭐",ROUND(E19*5,0)) &amp; REPT("☆",5-ROUND(E19*5,0))</f>
        <v>⭐⭐⭐⭐⭐</v>
      </c>
      <c r="G19" s="17"/>
      <c r="H19" s="18"/>
      <c r="I19" s="4"/>
      <c r="J19" s="4"/>
      <c r="K19" s="4"/>
      <c r="L19" s="4"/>
      <c r="M19" s="4"/>
      <c r="N19" s="4"/>
      <c r="O19" s="4"/>
      <c r="P19" s="4"/>
      <c r="Q19" s="4"/>
      <c r="R19" s="4"/>
      <c r="S19" s="4"/>
      <c r="T19" s="4"/>
      <c r="U19" s="4"/>
      <c r="V19" s="4"/>
      <c r="W19" s="4"/>
      <c r="X19" s="4"/>
      <c r="Y19" s="4"/>
      <c r="Z19" s="4"/>
      <c r="AA19" s="5"/>
      <c r="AB19" s="5"/>
    </row>
    <row r="20" ht="34.5" customHeight="1">
      <c r="A20" s="113" t="s">
        <v>438</v>
      </c>
      <c r="B20" s="44"/>
      <c r="C20" s="44"/>
      <c r="D20" s="44"/>
      <c r="E20" s="44"/>
      <c r="F20" s="44"/>
      <c r="G20" s="44"/>
      <c r="H20" s="45"/>
      <c r="I20" s="4"/>
      <c r="J20" s="4"/>
      <c r="K20" s="4"/>
      <c r="L20" s="4"/>
      <c r="M20" s="4"/>
      <c r="N20" s="4"/>
      <c r="O20" s="4"/>
      <c r="P20" s="4"/>
      <c r="Q20" s="4"/>
      <c r="R20" s="4"/>
      <c r="S20" s="4"/>
      <c r="T20" s="4"/>
      <c r="U20" s="4"/>
      <c r="V20" s="4"/>
      <c r="W20" s="4"/>
      <c r="X20" s="4"/>
      <c r="Y20" s="4"/>
      <c r="Z20" s="4"/>
      <c r="AA20" s="5"/>
      <c r="AB20" s="5"/>
    </row>
    <row r="21" ht="7.5" customHeight="1">
      <c r="A21" s="38"/>
      <c r="B21" s="38"/>
      <c r="C21" s="38"/>
      <c r="D21" s="38"/>
      <c r="E21" s="38"/>
      <c r="F21" s="38"/>
      <c r="G21" s="38"/>
      <c r="H21" s="38"/>
      <c r="I21" s="14"/>
      <c r="J21" s="14"/>
      <c r="K21" s="14"/>
      <c r="L21" s="14"/>
      <c r="M21" s="14"/>
      <c r="N21" s="14"/>
      <c r="O21" s="14"/>
      <c r="P21" s="14"/>
      <c r="Q21" s="14"/>
      <c r="R21" s="14"/>
      <c r="S21" s="14"/>
      <c r="T21" s="14"/>
      <c r="U21" s="14"/>
      <c r="V21" s="14"/>
      <c r="W21" s="14"/>
      <c r="X21" s="14"/>
      <c r="Y21" s="14"/>
      <c r="Z21" s="14"/>
      <c r="AA21" s="5"/>
      <c r="AB21" s="5"/>
    </row>
    <row r="22">
      <c r="A22" s="40" t="s">
        <v>25</v>
      </c>
      <c r="B22" s="17"/>
      <c r="C22" s="17"/>
      <c r="D22" s="46"/>
      <c r="E22" s="47">
        <f>AVERAGE(E23:E28)</f>
        <v>0</v>
      </c>
      <c r="F22" s="41" t="str">
        <f>REPT("⭐",ROUND(E22*5,0)) &amp; REPT("☆",5-ROUND(E22*5,0))</f>
        <v>☆☆☆☆☆</v>
      </c>
      <c r="G22" s="17"/>
      <c r="H22" s="18"/>
      <c r="I22" s="4"/>
      <c r="J22" s="4"/>
      <c r="K22" s="4"/>
      <c r="L22" s="4"/>
      <c r="M22" s="4"/>
      <c r="N22" s="4"/>
      <c r="O22" s="4"/>
      <c r="P22" s="4"/>
      <c r="Q22" s="4"/>
      <c r="R22" s="4"/>
      <c r="S22" s="4"/>
      <c r="T22" s="4"/>
      <c r="U22" s="4"/>
      <c r="V22" s="4"/>
      <c r="W22" s="4"/>
      <c r="X22" s="4"/>
      <c r="Y22" s="4"/>
      <c r="Z22" s="4"/>
      <c r="AA22" s="5"/>
      <c r="AB22" s="5"/>
    </row>
    <row r="23">
      <c r="A23" s="114" t="s">
        <v>428</v>
      </c>
      <c r="D23" s="49"/>
      <c r="E23" s="50">
        <v>0.0</v>
      </c>
      <c r="F23" s="36" t="s">
        <v>27</v>
      </c>
      <c r="G23" s="3"/>
      <c r="H23" s="51"/>
      <c r="I23" s="4"/>
      <c r="J23" s="4"/>
      <c r="K23" s="4"/>
      <c r="L23" s="4"/>
      <c r="M23" s="4"/>
      <c r="N23" s="4"/>
      <c r="O23" s="4"/>
      <c r="P23" s="4"/>
      <c r="Q23" s="4"/>
      <c r="R23" s="4"/>
      <c r="S23" s="4"/>
      <c r="T23" s="4"/>
      <c r="U23" s="4"/>
      <c r="V23" s="4"/>
      <c r="W23" s="4"/>
      <c r="X23" s="4"/>
      <c r="Y23" s="4"/>
      <c r="Z23" s="4"/>
      <c r="AA23" s="5"/>
      <c r="AB23" s="5"/>
    </row>
    <row r="24">
      <c r="A24" s="52"/>
      <c r="D24" s="49"/>
      <c r="E24" s="53">
        <v>0.0</v>
      </c>
      <c r="F24" s="54" t="s">
        <v>28</v>
      </c>
      <c r="G24" s="3"/>
      <c r="H24" s="55"/>
      <c r="I24" s="4"/>
      <c r="J24" s="4"/>
      <c r="K24" s="4"/>
      <c r="L24" s="4"/>
      <c r="M24" s="4"/>
      <c r="N24" s="4"/>
      <c r="O24" s="4"/>
      <c r="P24" s="4"/>
      <c r="Q24" s="4"/>
      <c r="R24" s="4"/>
      <c r="S24" s="4"/>
      <c r="T24" s="4"/>
      <c r="U24" s="4"/>
      <c r="V24" s="4"/>
      <c r="W24" s="4"/>
      <c r="X24" s="4"/>
      <c r="Y24" s="4"/>
      <c r="Z24" s="4"/>
      <c r="AA24" s="5"/>
      <c r="AB24" s="5"/>
    </row>
    <row r="25">
      <c r="A25" s="52"/>
      <c r="D25" s="49"/>
      <c r="E25" s="50">
        <v>0.0</v>
      </c>
      <c r="F25" s="36" t="s">
        <v>29</v>
      </c>
      <c r="G25" s="3"/>
      <c r="H25" s="51"/>
      <c r="I25" s="4"/>
      <c r="J25" s="4"/>
      <c r="K25" s="4"/>
      <c r="L25" s="4"/>
      <c r="M25" s="4"/>
      <c r="N25" s="4"/>
      <c r="O25" s="4"/>
      <c r="P25" s="4"/>
      <c r="Q25" s="4"/>
      <c r="R25" s="4"/>
      <c r="S25" s="4"/>
      <c r="T25" s="4"/>
      <c r="U25" s="4"/>
      <c r="V25" s="4"/>
      <c r="W25" s="4"/>
      <c r="X25" s="4"/>
      <c r="Y25" s="4"/>
      <c r="Z25" s="4"/>
      <c r="AA25" s="5"/>
      <c r="AB25" s="5"/>
    </row>
    <row r="26">
      <c r="A26" s="52"/>
      <c r="D26" s="49"/>
      <c r="E26" s="56">
        <v>0.0</v>
      </c>
      <c r="F26" s="54" t="s">
        <v>30</v>
      </c>
      <c r="G26" s="3"/>
      <c r="H26" s="55"/>
      <c r="I26" s="4"/>
      <c r="J26" s="4"/>
      <c r="K26" s="4"/>
      <c r="L26" s="4"/>
      <c r="M26" s="4"/>
      <c r="N26" s="4"/>
      <c r="O26" s="4"/>
      <c r="P26" s="4"/>
      <c r="Q26" s="4"/>
      <c r="R26" s="4"/>
      <c r="S26" s="4"/>
      <c r="T26" s="4"/>
      <c r="U26" s="4"/>
      <c r="V26" s="4"/>
      <c r="W26" s="4"/>
      <c r="X26" s="4"/>
      <c r="Y26" s="4"/>
      <c r="Z26" s="4"/>
      <c r="AA26" s="5"/>
      <c r="AB26" s="5"/>
    </row>
    <row r="27">
      <c r="A27" s="52"/>
      <c r="D27" s="49"/>
      <c r="E27" s="57">
        <v>0.0</v>
      </c>
      <c r="F27" s="36" t="s">
        <v>31</v>
      </c>
      <c r="G27" s="3"/>
      <c r="H27" s="51"/>
      <c r="I27" s="4"/>
      <c r="J27" s="4"/>
      <c r="K27" s="4"/>
      <c r="L27" s="4"/>
      <c r="M27" s="4"/>
      <c r="N27" s="4"/>
      <c r="O27" s="4"/>
      <c r="P27" s="4"/>
      <c r="Q27" s="4"/>
      <c r="R27" s="4"/>
      <c r="S27" s="4"/>
      <c r="T27" s="4"/>
      <c r="U27" s="4"/>
      <c r="V27" s="4"/>
      <c r="W27" s="4"/>
      <c r="X27" s="4"/>
      <c r="Y27" s="4"/>
      <c r="Z27" s="4"/>
      <c r="AA27" s="5"/>
      <c r="AB27" s="5"/>
    </row>
    <row r="28">
      <c r="A28" s="58"/>
      <c r="B28" s="44"/>
      <c r="C28" s="44"/>
      <c r="D28" s="45"/>
      <c r="E28" s="59">
        <v>0.0</v>
      </c>
      <c r="F28" s="60" t="s">
        <v>32</v>
      </c>
      <c r="G28" s="61"/>
      <c r="H28" s="62"/>
      <c r="I28" s="4"/>
      <c r="J28" s="4"/>
      <c r="K28" s="4"/>
      <c r="L28" s="4"/>
      <c r="M28" s="4"/>
      <c r="N28" s="4"/>
      <c r="O28" s="4"/>
      <c r="P28" s="4"/>
      <c r="Q28" s="4"/>
      <c r="R28" s="4"/>
      <c r="S28" s="4"/>
      <c r="T28" s="4"/>
      <c r="U28" s="4"/>
      <c r="V28" s="4"/>
      <c r="W28" s="4"/>
      <c r="X28" s="4"/>
      <c r="Y28" s="4"/>
      <c r="Z28" s="4"/>
      <c r="AA28" s="5"/>
      <c r="AB28" s="5"/>
    </row>
    <row r="29" ht="7.5" customHeight="1">
      <c r="A29" s="38"/>
      <c r="B29" s="38"/>
      <c r="C29" s="38"/>
      <c r="D29" s="38"/>
      <c r="E29" s="39"/>
      <c r="F29" s="63"/>
      <c r="G29" s="63"/>
      <c r="H29" s="63"/>
      <c r="I29" s="14"/>
      <c r="J29" s="14"/>
      <c r="K29" s="14"/>
      <c r="L29" s="14"/>
      <c r="M29" s="14"/>
      <c r="N29" s="14"/>
      <c r="O29" s="14"/>
      <c r="P29" s="14"/>
      <c r="Q29" s="14"/>
      <c r="R29" s="14"/>
      <c r="S29" s="14"/>
      <c r="T29" s="14"/>
      <c r="U29" s="14"/>
      <c r="V29" s="14"/>
      <c r="W29" s="14"/>
      <c r="X29" s="14"/>
      <c r="Y29" s="14"/>
      <c r="Z29" s="14"/>
      <c r="AA29" s="5"/>
      <c r="AB29" s="5"/>
    </row>
    <row r="30">
      <c r="A30" s="40" t="s">
        <v>33</v>
      </c>
      <c r="B30" s="17"/>
      <c r="C30" s="17"/>
      <c r="D30" s="46"/>
      <c r="E30" s="42">
        <v>1.0</v>
      </c>
      <c r="F30" s="41" t="str">
        <f>REPT("⭐",ROUND(E30*5,0)) &amp; REPT("☆",5-ROUND(E30*5,0))</f>
        <v>⭐⭐⭐⭐⭐</v>
      </c>
      <c r="G30" s="17"/>
      <c r="H30" s="18"/>
      <c r="I30" s="4"/>
      <c r="J30" s="4"/>
      <c r="K30" s="4"/>
      <c r="L30" s="4"/>
      <c r="M30" s="4"/>
      <c r="N30" s="4"/>
      <c r="O30" s="4"/>
      <c r="P30" s="4"/>
      <c r="Q30" s="4"/>
      <c r="R30" s="4"/>
      <c r="S30" s="4"/>
      <c r="T30" s="4"/>
      <c r="U30" s="4"/>
      <c r="V30" s="4"/>
      <c r="W30" s="4"/>
      <c r="X30" s="4"/>
      <c r="Y30" s="4"/>
      <c r="Z30" s="4"/>
      <c r="AA30" s="5"/>
      <c r="AB30" s="5"/>
    </row>
    <row r="31" ht="85.5" customHeight="1">
      <c r="A31" s="115" t="s">
        <v>439</v>
      </c>
      <c r="B31" s="65"/>
      <c r="C31" s="65"/>
      <c r="D31" s="65"/>
      <c r="E31" s="65"/>
      <c r="F31" s="65"/>
      <c r="G31" s="65"/>
      <c r="H31" s="66"/>
      <c r="I31" s="4"/>
      <c r="J31" s="4"/>
      <c r="K31" s="4"/>
      <c r="L31" s="4"/>
      <c r="M31" s="4"/>
      <c r="N31" s="4"/>
      <c r="O31" s="4"/>
      <c r="P31" s="4"/>
      <c r="Q31" s="4"/>
      <c r="R31" s="4"/>
      <c r="S31" s="4"/>
      <c r="T31" s="4"/>
      <c r="U31" s="4"/>
      <c r="V31" s="4"/>
      <c r="W31" s="4"/>
      <c r="X31" s="4"/>
      <c r="Y31" s="4"/>
      <c r="Z31" s="4"/>
      <c r="AA31" s="5"/>
      <c r="AB31" s="5"/>
    </row>
    <row r="32" ht="7.5" customHeight="1">
      <c r="A32" s="38"/>
      <c r="B32" s="38"/>
      <c r="C32" s="38"/>
      <c r="D32" s="38"/>
      <c r="E32" s="39"/>
      <c r="F32" s="63"/>
      <c r="G32" s="63"/>
      <c r="H32" s="63"/>
      <c r="I32" s="14"/>
      <c r="J32" s="14"/>
      <c r="K32" s="14"/>
      <c r="L32" s="14"/>
      <c r="M32" s="14"/>
      <c r="N32" s="14"/>
      <c r="O32" s="14"/>
      <c r="P32" s="14"/>
      <c r="Q32" s="14"/>
      <c r="R32" s="14"/>
      <c r="S32" s="14"/>
      <c r="T32" s="14"/>
      <c r="U32" s="14"/>
      <c r="V32" s="14"/>
      <c r="W32" s="14"/>
      <c r="X32" s="14"/>
      <c r="Y32" s="14"/>
      <c r="Z32" s="14"/>
      <c r="AA32" s="5"/>
      <c r="AB32" s="5"/>
    </row>
    <row r="33">
      <c r="A33" s="40" t="s">
        <v>35</v>
      </c>
      <c r="B33" s="17"/>
      <c r="C33" s="17"/>
      <c r="D33" s="46"/>
      <c r="E33" s="42">
        <v>0.95</v>
      </c>
      <c r="F33" s="41" t="str">
        <f>REPT("⭐",ROUND(E33*5,0)) &amp; REPT("☆",5-ROUND(E33*5,0))</f>
        <v>⭐⭐⭐⭐⭐</v>
      </c>
      <c r="G33" s="17"/>
      <c r="H33" s="18"/>
      <c r="I33" s="4"/>
      <c r="J33" s="4"/>
      <c r="K33" s="4"/>
      <c r="L33" s="4"/>
      <c r="M33" s="4"/>
      <c r="N33" s="4"/>
      <c r="O33" s="4"/>
      <c r="P33" s="4"/>
      <c r="Q33" s="4"/>
      <c r="R33" s="4"/>
      <c r="S33" s="4"/>
      <c r="T33" s="4"/>
      <c r="U33" s="4"/>
      <c r="V33" s="4"/>
      <c r="W33" s="4"/>
      <c r="X33" s="4"/>
      <c r="Y33" s="4"/>
      <c r="Z33" s="4"/>
      <c r="AA33" s="5"/>
      <c r="AB33" s="5"/>
    </row>
    <row r="34" ht="45.0" customHeight="1">
      <c r="A34" s="115" t="s">
        <v>384</v>
      </c>
      <c r="B34" s="65"/>
      <c r="C34" s="65"/>
      <c r="D34" s="65"/>
      <c r="E34" s="65"/>
      <c r="F34" s="65"/>
      <c r="G34" s="65"/>
      <c r="H34" s="66"/>
      <c r="I34" s="4"/>
      <c r="J34" s="4"/>
      <c r="K34" s="4"/>
      <c r="L34" s="4"/>
      <c r="M34" s="4"/>
      <c r="N34" s="4"/>
      <c r="O34" s="4"/>
      <c r="P34" s="4"/>
      <c r="Q34" s="4"/>
      <c r="R34" s="4"/>
      <c r="S34" s="4"/>
      <c r="T34" s="4"/>
      <c r="U34" s="4"/>
      <c r="V34" s="4"/>
      <c r="W34" s="4"/>
      <c r="X34" s="4"/>
      <c r="Y34" s="4"/>
      <c r="Z34" s="4"/>
      <c r="AA34" s="5"/>
      <c r="AB34" s="5"/>
    </row>
    <row r="35" ht="9.75" customHeight="1">
      <c r="A35" s="38"/>
      <c r="B35" s="38"/>
      <c r="C35" s="38"/>
      <c r="D35" s="38"/>
      <c r="E35" s="39"/>
      <c r="F35" s="63"/>
      <c r="G35" s="63"/>
      <c r="H35" s="63"/>
      <c r="I35" s="14"/>
      <c r="J35" s="14"/>
      <c r="K35" s="14"/>
      <c r="L35" s="14"/>
      <c r="M35" s="14"/>
      <c r="N35" s="14"/>
      <c r="O35" s="14"/>
      <c r="P35" s="14"/>
      <c r="Q35" s="14"/>
      <c r="R35" s="14"/>
      <c r="S35" s="14"/>
      <c r="T35" s="14"/>
      <c r="U35" s="14"/>
      <c r="V35" s="14"/>
      <c r="W35" s="14"/>
      <c r="X35" s="14"/>
      <c r="Y35" s="14"/>
      <c r="Z35" s="14"/>
      <c r="AA35" s="5"/>
      <c r="AB35" s="5"/>
    </row>
    <row r="36">
      <c r="A36" s="40" t="s">
        <v>37</v>
      </c>
      <c r="B36" s="17"/>
      <c r="C36" s="17"/>
      <c r="D36" s="46"/>
      <c r="E36" s="42">
        <v>0.9</v>
      </c>
      <c r="F36" s="41" t="str">
        <f>REPT("⭐",ROUND(E36*5,0)) &amp; REPT("☆",5-ROUND(E36*5,0))</f>
        <v>⭐⭐⭐⭐⭐</v>
      </c>
      <c r="G36" s="17"/>
      <c r="H36" s="18"/>
      <c r="I36" s="4"/>
      <c r="J36" s="4"/>
      <c r="K36" s="4"/>
      <c r="L36" s="4"/>
      <c r="M36" s="4"/>
      <c r="N36" s="4"/>
      <c r="O36" s="4"/>
      <c r="P36" s="4"/>
      <c r="Q36" s="4"/>
      <c r="R36" s="4"/>
      <c r="S36" s="4"/>
      <c r="T36" s="4"/>
      <c r="U36" s="4"/>
      <c r="V36" s="4"/>
      <c r="W36" s="4"/>
      <c r="X36" s="4"/>
      <c r="Y36" s="4"/>
      <c r="Z36" s="4"/>
      <c r="AA36" s="5"/>
      <c r="AB36" s="5"/>
    </row>
    <row r="37" ht="39.0" customHeight="1">
      <c r="A37" s="115" t="s">
        <v>385</v>
      </c>
      <c r="B37" s="65"/>
      <c r="C37" s="65"/>
      <c r="D37" s="65"/>
      <c r="E37" s="65"/>
      <c r="F37" s="65"/>
      <c r="G37" s="65"/>
      <c r="H37" s="66"/>
      <c r="I37" s="4"/>
      <c r="J37" s="4"/>
      <c r="K37" s="4"/>
      <c r="L37" s="4"/>
      <c r="M37" s="4"/>
      <c r="N37" s="4"/>
      <c r="O37" s="4"/>
      <c r="P37" s="4"/>
      <c r="Q37" s="4"/>
      <c r="R37" s="4"/>
      <c r="S37" s="4"/>
      <c r="T37" s="4"/>
      <c r="U37" s="4"/>
      <c r="V37" s="4"/>
      <c r="W37" s="4"/>
      <c r="X37" s="4"/>
      <c r="Y37" s="4"/>
      <c r="Z37" s="4"/>
      <c r="AA37" s="5"/>
      <c r="AB37" s="5"/>
    </row>
    <row r="38" ht="7.5" customHeight="1">
      <c r="A38" s="38"/>
      <c r="B38" s="38"/>
      <c r="C38" s="38"/>
      <c r="D38" s="38"/>
      <c r="E38" s="39"/>
      <c r="F38" s="63"/>
      <c r="G38" s="63"/>
      <c r="H38" s="63"/>
      <c r="I38" s="14"/>
      <c r="J38" s="14"/>
      <c r="K38" s="14"/>
      <c r="L38" s="14"/>
      <c r="M38" s="14"/>
      <c r="N38" s="14"/>
      <c r="O38" s="14"/>
      <c r="P38" s="14"/>
      <c r="Q38" s="14"/>
      <c r="R38" s="14"/>
      <c r="S38" s="14"/>
      <c r="T38" s="14"/>
      <c r="U38" s="14"/>
      <c r="V38" s="14"/>
      <c r="W38" s="14"/>
      <c r="X38" s="14"/>
      <c r="Y38" s="14"/>
      <c r="Z38" s="14"/>
      <c r="AA38" s="5"/>
      <c r="AB38" s="5"/>
    </row>
    <row r="39">
      <c r="A39" s="16" t="s">
        <v>40</v>
      </c>
      <c r="B39" s="17"/>
      <c r="C39" s="17"/>
      <c r="D39" s="46"/>
      <c r="E39" s="42">
        <v>0.9</v>
      </c>
      <c r="F39" s="41" t="str">
        <f>REPT("⭐",ROUND(E39*5,0)) &amp; REPT("☆",5-ROUND(E39*5,0))</f>
        <v>⭐⭐⭐⭐⭐</v>
      </c>
      <c r="G39" s="17"/>
      <c r="H39" s="18"/>
      <c r="I39" s="4"/>
      <c r="J39" s="4"/>
      <c r="K39" s="4"/>
      <c r="L39" s="4"/>
      <c r="M39" s="4"/>
      <c r="N39" s="4"/>
      <c r="O39" s="4"/>
      <c r="P39" s="4"/>
      <c r="Q39" s="4"/>
      <c r="R39" s="4"/>
      <c r="S39" s="4"/>
      <c r="T39" s="4"/>
      <c r="U39" s="4"/>
      <c r="V39" s="4"/>
      <c r="W39" s="4"/>
      <c r="X39" s="4"/>
      <c r="Y39" s="4"/>
      <c r="Z39" s="4"/>
      <c r="AA39" s="5"/>
      <c r="AB39" s="5"/>
    </row>
    <row r="40" ht="32.25" customHeight="1">
      <c r="A40" s="69"/>
      <c r="B40" s="65"/>
      <c r="C40" s="65"/>
      <c r="D40" s="65"/>
      <c r="E40" s="65"/>
      <c r="F40" s="65"/>
      <c r="G40" s="65"/>
      <c r="H40" s="66"/>
      <c r="I40" s="4"/>
      <c r="J40" s="4"/>
      <c r="K40" s="4"/>
      <c r="L40" s="4"/>
      <c r="M40" s="4"/>
      <c r="N40" s="4"/>
      <c r="O40" s="4"/>
      <c r="P40" s="4"/>
      <c r="Q40" s="4"/>
      <c r="R40" s="4"/>
      <c r="S40" s="4"/>
      <c r="T40" s="4"/>
      <c r="U40" s="4"/>
      <c r="V40" s="4"/>
      <c r="W40" s="4"/>
      <c r="X40" s="4"/>
      <c r="Y40" s="4"/>
      <c r="Z40" s="4"/>
      <c r="AA40" s="5"/>
      <c r="AB40" s="5"/>
    </row>
    <row r="41" ht="7.5" customHeight="1">
      <c r="A41" s="38"/>
      <c r="B41" s="38"/>
      <c r="C41" s="38"/>
      <c r="D41" s="38"/>
      <c r="E41" s="39"/>
      <c r="F41" s="63"/>
      <c r="G41" s="63"/>
      <c r="H41" s="63"/>
      <c r="I41" s="14"/>
      <c r="J41" s="14"/>
      <c r="K41" s="14"/>
      <c r="L41" s="14"/>
      <c r="M41" s="14"/>
      <c r="N41" s="14"/>
      <c r="O41" s="14"/>
      <c r="P41" s="14"/>
      <c r="Q41" s="14"/>
      <c r="R41" s="14"/>
      <c r="S41" s="14"/>
      <c r="T41" s="14"/>
      <c r="U41" s="14"/>
      <c r="V41" s="14"/>
      <c r="W41" s="14"/>
      <c r="X41" s="14"/>
      <c r="Y41" s="14"/>
      <c r="Z41" s="14"/>
      <c r="AA41" s="5"/>
      <c r="AB41" s="5"/>
    </row>
    <row r="42">
      <c r="A42" s="16" t="s">
        <v>45</v>
      </c>
      <c r="B42" s="17"/>
      <c r="C42" s="17"/>
      <c r="D42" s="46"/>
      <c r="E42" s="68" t="s">
        <v>46</v>
      </c>
      <c r="F42" s="41" t="str">
        <f>REPT("⭐",ROUND(E42*5,0)) &amp; REPT("☆",5-ROUND(E42*5,0))</f>
        <v>⭐⭐⭐⭐⭐</v>
      </c>
      <c r="G42" s="17"/>
      <c r="H42" s="18"/>
      <c r="I42" s="4"/>
      <c r="J42" s="4"/>
      <c r="K42" s="4"/>
      <c r="L42" s="4"/>
      <c r="M42" s="4"/>
      <c r="N42" s="4"/>
      <c r="O42" s="4"/>
      <c r="P42" s="4"/>
      <c r="Q42" s="4"/>
      <c r="R42" s="4"/>
      <c r="S42" s="4"/>
      <c r="T42" s="4"/>
      <c r="U42" s="4"/>
      <c r="V42" s="4"/>
      <c r="W42" s="4"/>
      <c r="X42" s="4"/>
      <c r="Y42" s="4"/>
      <c r="Z42" s="4"/>
      <c r="AA42" s="5"/>
      <c r="AB42" s="5"/>
    </row>
    <row r="43" ht="42.75" customHeight="1">
      <c r="A43" s="115" t="s">
        <v>324</v>
      </c>
      <c r="B43" s="65"/>
      <c r="C43" s="65"/>
      <c r="D43" s="65"/>
      <c r="E43" s="65"/>
      <c r="F43" s="65"/>
      <c r="G43" s="65"/>
      <c r="H43" s="66"/>
      <c r="I43" s="4"/>
      <c r="J43" s="4"/>
      <c r="K43" s="4"/>
      <c r="L43" s="4"/>
      <c r="M43" s="4"/>
      <c r="N43" s="4"/>
      <c r="O43" s="4"/>
      <c r="P43" s="4"/>
      <c r="Q43" s="4"/>
      <c r="R43" s="4"/>
      <c r="S43" s="4"/>
      <c r="T43" s="4"/>
      <c r="U43" s="4"/>
      <c r="V43" s="4"/>
      <c r="W43" s="4"/>
      <c r="X43" s="4"/>
      <c r="Y43" s="4"/>
      <c r="Z43" s="4"/>
      <c r="AA43" s="5"/>
      <c r="AB43" s="5"/>
    </row>
    <row r="44" ht="7.5" customHeight="1">
      <c r="A44" s="38"/>
      <c r="B44" s="38"/>
      <c r="C44" s="38"/>
      <c r="D44" s="38"/>
      <c r="E44" s="39"/>
      <c r="F44" s="63"/>
      <c r="G44" s="63"/>
      <c r="H44" s="63"/>
      <c r="I44" s="14"/>
      <c r="J44" s="14"/>
      <c r="K44" s="14"/>
      <c r="L44" s="14"/>
      <c r="M44" s="14"/>
      <c r="N44" s="14"/>
      <c r="O44" s="14"/>
      <c r="P44" s="14"/>
      <c r="Q44" s="14"/>
      <c r="R44" s="14"/>
      <c r="S44" s="14"/>
      <c r="T44" s="14"/>
      <c r="U44" s="14"/>
      <c r="V44" s="14"/>
      <c r="W44" s="14"/>
      <c r="X44" s="14"/>
      <c r="Y44" s="14"/>
      <c r="Z44" s="14"/>
      <c r="AA44" s="5"/>
      <c r="AB44" s="5"/>
    </row>
    <row r="45">
      <c r="A45" s="40" t="s">
        <v>49</v>
      </c>
      <c r="B45" s="17"/>
      <c r="C45" s="17"/>
      <c r="D45" s="46"/>
      <c r="E45" s="47">
        <v>1.0</v>
      </c>
      <c r="F45" s="41" t="str">
        <f>REPT("⭐",ROUND(E45*5,0)) &amp; REPT("☆",5-ROUND(E45*5,0))</f>
        <v>⭐⭐⭐⭐⭐</v>
      </c>
      <c r="G45" s="17"/>
      <c r="H45" s="18"/>
      <c r="I45" s="4"/>
      <c r="J45" s="4"/>
      <c r="K45" s="4"/>
      <c r="L45" s="4"/>
      <c r="M45" s="4"/>
      <c r="N45" s="4"/>
      <c r="O45" s="4"/>
      <c r="P45" s="4"/>
      <c r="Q45" s="4"/>
      <c r="R45" s="4"/>
      <c r="S45" s="4"/>
      <c r="T45" s="4"/>
      <c r="U45" s="4"/>
      <c r="V45" s="4"/>
      <c r="W45" s="4"/>
      <c r="X45" s="4"/>
      <c r="Y45" s="4"/>
      <c r="Z45" s="4"/>
      <c r="AA45" s="5"/>
      <c r="AB45" s="5"/>
    </row>
    <row r="46" ht="37.5" customHeight="1">
      <c r="A46" s="64" t="s">
        <v>50</v>
      </c>
      <c r="B46" s="65"/>
      <c r="C46" s="65"/>
      <c r="D46" s="65"/>
      <c r="E46" s="65"/>
      <c r="F46" s="65"/>
      <c r="G46" s="65"/>
      <c r="H46" s="66"/>
      <c r="I46" s="4"/>
      <c r="J46" s="4"/>
      <c r="K46" s="4"/>
      <c r="L46" s="4"/>
      <c r="M46" s="4"/>
      <c r="N46" s="4"/>
      <c r="O46" s="4"/>
      <c r="P46" s="4"/>
      <c r="Q46" s="4"/>
      <c r="R46" s="4"/>
      <c r="S46" s="4"/>
      <c r="T46" s="4"/>
      <c r="U46" s="4"/>
      <c r="V46" s="4"/>
      <c r="W46" s="4"/>
      <c r="X46" s="4"/>
      <c r="Y46" s="4"/>
      <c r="Z46" s="4"/>
      <c r="AA46" s="5"/>
      <c r="AB46" s="5"/>
    </row>
    <row r="47" ht="7.5" customHeight="1">
      <c r="A47" s="38"/>
      <c r="B47" s="38"/>
      <c r="C47" s="38"/>
      <c r="D47" s="38"/>
      <c r="E47" s="39"/>
      <c r="F47" s="63"/>
      <c r="G47" s="63"/>
      <c r="H47" s="63"/>
      <c r="I47" s="14"/>
      <c r="J47" s="14"/>
      <c r="K47" s="14"/>
      <c r="L47" s="14"/>
      <c r="M47" s="15"/>
      <c r="N47" s="70"/>
      <c r="O47" s="70"/>
      <c r="P47" s="70"/>
      <c r="Q47" s="14"/>
      <c r="R47" s="14"/>
      <c r="S47" s="14"/>
      <c r="T47" s="14"/>
      <c r="U47" s="15"/>
      <c r="V47" s="70"/>
      <c r="W47" s="70"/>
      <c r="X47" s="70"/>
      <c r="Y47" s="4"/>
      <c r="Z47" s="4"/>
      <c r="AA47" s="5"/>
      <c r="AB47" s="5"/>
    </row>
    <row r="48">
      <c r="A48" s="40" t="s">
        <v>51</v>
      </c>
      <c r="B48" s="17"/>
      <c r="C48" s="17"/>
      <c r="D48" s="46"/>
      <c r="E48" s="47">
        <v>1.0</v>
      </c>
      <c r="F48" s="41" t="str">
        <f>REPT("⭐",ROUND(E48*5,0)) &amp; REPT("☆",5-ROUND(E48*5,0))</f>
        <v>⭐⭐⭐⭐⭐</v>
      </c>
      <c r="G48" s="17"/>
      <c r="H48" s="18"/>
      <c r="I48" s="4"/>
      <c r="J48" s="4"/>
      <c r="K48" s="4"/>
      <c r="L48" s="4"/>
      <c r="M48" s="4"/>
      <c r="N48" s="4"/>
      <c r="O48" s="4"/>
      <c r="P48" s="4"/>
      <c r="Q48" s="4"/>
      <c r="R48" s="4"/>
      <c r="S48" s="4"/>
      <c r="T48" s="4"/>
      <c r="U48" s="4"/>
      <c r="V48" s="4"/>
      <c r="W48" s="4"/>
      <c r="X48" s="4"/>
      <c r="Y48" s="4"/>
      <c r="Z48" s="4"/>
      <c r="AA48" s="5"/>
      <c r="AB48" s="5"/>
    </row>
    <row r="49" ht="36.0" customHeight="1">
      <c r="A49" s="115" t="s">
        <v>440</v>
      </c>
      <c r="B49" s="65"/>
      <c r="C49" s="65"/>
      <c r="D49" s="65"/>
      <c r="E49" s="65"/>
      <c r="F49" s="65"/>
      <c r="G49" s="65"/>
      <c r="H49" s="66"/>
      <c r="I49" s="4"/>
      <c r="J49" s="4"/>
      <c r="K49" s="4"/>
      <c r="L49" s="4"/>
      <c r="M49" s="4"/>
      <c r="N49" s="4"/>
      <c r="O49" s="4"/>
      <c r="P49" s="4"/>
      <c r="Q49" s="4"/>
      <c r="R49" s="4"/>
      <c r="S49" s="4"/>
      <c r="T49" s="4"/>
      <c r="U49" s="4"/>
      <c r="V49" s="4"/>
      <c r="W49" s="4"/>
      <c r="X49" s="4"/>
      <c r="Y49" s="4"/>
      <c r="Z49" s="4"/>
      <c r="AA49" s="5"/>
      <c r="AB49" s="5"/>
    </row>
    <row r="50" ht="7.5" customHeight="1">
      <c r="A50" s="38"/>
      <c r="B50" s="38"/>
      <c r="C50" s="38"/>
      <c r="D50" s="38"/>
      <c r="E50" s="63"/>
      <c r="F50" s="63"/>
      <c r="G50" s="63"/>
      <c r="H50" s="63"/>
      <c r="I50" s="14"/>
      <c r="J50" s="14"/>
      <c r="K50" s="14"/>
      <c r="L50" s="14"/>
      <c r="M50" s="14"/>
      <c r="N50" s="14"/>
      <c r="O50" s="14"/>
      <c r="P50" s="14"/>
      <c r="Q50" s="14"/>
      <c r="R50" s="14"/>
      <c r="S50" s="14"/>
      <c r="T50" s="14"/>
      <c r="U50" s="14"/>
      <c r="V50" s="14"/>
      <c r="W50" s="14"/>
      <c r="X50" s="14"/>
      <c r="Y50" s="14"/>
      <c r="Z50" s="14"/>
      <c r="AA50" s="5"/>
      <c r="AB50" s="5"/>
    </row>
    <row r="51">
      <c r="A51" s="71" t="s">
        <v>54</v>
      </c>
      <c r="D51" s="4"/>
      <c r="E51" s="10">
        <v>0.95</v>
      </c>
      <c r="F51" s="72" t="str">
        <f>REPT("⭐",ROUND(E51*5,0)) &amp; REPT("☆",5-ROUND(E51*5,0))</f>
        <v>⭐⭐⭐⭐⭐</v>
      </c>
      <c r="I51" s="4"/>
      <c r="J51" s="4"/>
      <c r="K51" s="4"/>
      <c r="L51" s="4"/>
      <c r="M51" s="4"/>
      <c r="N51" s="4"/>
      <c r="O51" s="4"/>
      <c r="P51" s="4"/>
      <c r="Q51" s="4"/>
      <c r="R51" s="4"/>
      <c r="S51" s="4"/>
      <c r="T51" s="4"/>
      <c r="U51" s="4"/>
      <c r="V51" s="4"/>
      <c r="W51" s="4"/>
      <c r="X51" s="4"/>
      <c r="Y51" s="4"/>
      <c r="Z51" s="4"/>
      <c r="AA51" s="5"/>
      <c r="AB51" s="5"/>
    </row>
    <row r="52" ht="25.5" customHeight="1">
      <c r="A52" s="73"/>
      <c r="B52" s="17"/>
      <c r="C52" s="17"/>
      <c r="D52" s="17"/>
      <c r="E52" s="17"/>
      <c r="F52" s="17"/>
      <c r="G52" s="17"/>
      <c r="H52" s="18"/>
      <c r="I52" s="4"/>
      <c r="J52" s="4"/>
      <c r="K52" s="4"/>
      <c r="L52" s="4"/>
      <c r="M52" s="4"/>
      <c r="N52" s="4"/>
      <c r="O52" s="4"/>
      <c r="P52" s="4"/>
      <c r="Q52" s="4"/>
      <c r="R52" s="4"/>
      <c r="S52" s="4"/>
      <c r="T52" s="4"/>
      <c r="U52" s="4"/>
      <c r="V52" s="4"/>
      <c r="W52" s="4"/>
      <c r="X52" s="4"/>
      <c r="Y52" s="4"/>
      <c r="Z52" s="4"/>
      <c r="AA52" s="5"/>
      <c r="AB52" s="5"/>
    </row>
    <row r="53" ht="7.5" customHeight="1">
      <c r="A53" s="74"/>
      <c r="B53" s="74"/>
      <c r="C53" s="74"/>
      <c r="D53" s="74"/>
      <c r="E53" s="74"/>
      <c r="F53" s="74"/>
      <c r="G53" s="74"/>
      <c r="H53" s="74"/>
      <c r="I53" s="14"/>
      <c r="J53" s="14"/>
      <c r="K53" s="14"/>
      <c r="L53" s="14"/>
      <c r="M53" s="14"/>
      <c r="N53" s="14"/>
      <c r="O53" s="14"/>
      <c r="P53" s="14"/>
      <c r="Q53" s="14"/>
      <c r="R53" s="14"/>
      <c r="S53" s="14"/>
      <c r="T53" s="14"/>
      <c r="U53" s="14"/>
      <c r="V53" s="14"/>
      <c r="W53" s="14"/>
      <c r="X53" s="14"/>
      <c r="Y53" s="14"/>
      <c r="Z53" s="14"/>
      <c r="AA53" s="5"/>
      <c r="AB53" s="5"/>
    </row>
    <row r="54" ht="42.75" customHeight="1">
      <c r="A54" s="75" t="s">
        <v>55</v>
      </c>
      <c r="B54" s="2"/>
      <c r="C54" s="2"/>
      <c r="D54" s="2"/>
      <c r="E54" s="2"/>
      <c r="F54" s="2"/>
      <c r="G54" s="2"/>
      <c r="H54" s="3"/>
      <c r="I54" s="4"/>
      <c r="J54" s="4"/>
      <c r="K54" s="4"/>
      <c r="L54" s="4"/>
      <c r="M54" s="4"/>
      <c r="N54" s="4"/>
      <c r="O54" s="4"/>
      <c r="P54" s="4"/>
      <c r="Q54" s="4"/>
      <c r="R54" s="4"/>
      <c r="S54" s="4"/>
      <c r="T54" s="4"/>
      <c r="U54" s="4"/>
      <c r="V54" s="4"/>
      <c r="W54" s="4"/>
      <c r="X54" s="4"/>
      <c r="Y54" s="4"/>
      <c r="Z54" s="4"/>
      <c r="AA54" s="5"/>
      <c r="AB54" s="5"/>
    </row>
    <row r="55">
      <c r="A55" s="16" t="s">
        <v>55</v>
      </c>
      <c r="B55" s="17"/>
      <c r="C55" s="17"/>
      <c r="D55" s="46"/>
      <c r="E55" s="42">
        <v>0.9</v>
      </c>
      <c r="F55" s="41" t="str">
        <f>REPT("⭐",ROUND(E55*5,0)) &amp; REPT("☆",5-ROUND(E55*5,0))</f>
        <v>⭐⭐⭐⭐⭐</v>
      </c>
      <c r="G55" s="17"/>
      <c r="H55" s="18"/>
      <c r="I55" s="4"/>
      <c r="J55" s="4"/>
      <c r="K55" s="4"/>
      <c r="L55" s="4"/>
      <c r="M55" s="4"/>
      <c r="N55" s="4"/>
      <c r="O55" s="4"/>
      <c r="P55" s="4"/>
      <c r="Q55" s="4"/>
      <c r="R55" s="4"/>
      <c r="S55" s="4"/>
      <c r="T55" s="4"/>
      <c r="U55" s="4"/>
      <c r="V55" s="4"/>
      <c r="W55" s="4"/>
      <c r="X55" s="4"/>
      <c r="Y55" s="4"/>
      <c r="Z55" s="4"/>
      <c r="AA55" s="5"/>
      <c r="AB55" s="5"/>
    </row>
    <row r="56" ht="50.25" customHeight="1">
      <c r="A56" s="115" t="s">
        <v>441</v>
      </c>
      <c r="B56" s="65"/>
      <c r="C56" s="65"/>
      <c r="D56" s="65"/>
      <c r="E56" s="65"/>
      <c r="F56" s="65"/>
      <c r="G56" s="65"/>
      <c r="H56" s="66"/>
      <c r="I56" s="4"/>
      <c r="J56" s="4"/>
      <c r="K56" s="4"/>
      <c r="L56" s="4"/>
      <c r="M56" s="4"/>
      <c r="N56" s="4"/>
      <c r="O56" s="4"/>
      <c r="P56" s="4"/>
      <c r="Q56" s="4"/>
      <c r="R56" s="4"/>
      <c r="S56" s="4"/>
      <c r="T56" s="4"/>
      <c r="U56" s="4"/>
      <c r="V56" s="4"/>
      <c r="W56" s="4"/>
      <c r="X56" s="4"/>
      <c r="Y56" s="4"/>
      <c r="Z56" s="4"/>
      <c r="AA56" s="5"/>
      <c r="AB56" s="5"/>
    </row>
    <row r="57">
      <c r="A57" s="16" t="s">
        <v>58</v>
      </c>
      <c r="B57" s="17"/>
      <c r="C57" s="17"/>
      <c r="D57" s="46"/>
      <c r="E57" s="42">
        <v>1.0</v>
      </c>
      <c r="F57" s="41" t="str">
        <f>REPT("⭐",ROUND(E57*5,0)) &amp; REPT("☆",5-ROUND(E57*5,0))</f>
        <v>⭐⭐⭐⭐⭐</v>
      </c>
      <c r="G57" s="17"/>
      <c r="H57" s="18"/>
      <c r="I57" s="4"/>
      <c r="J57" s="4"/>
      <c r="K57" s="4"/>
      <c r="L57" s="4"/>
      <c r="M57" s="4"/>
      <c r="N57" s="4"/>
      <c r="O57" s="4"/>
      <c r="P57" s="4"/>
      <c r="Q57" s="4"/>
      <c r="R57" s="4"/>
      <c r="S57" s="4"/>
      <c r="T57" s="4"/>
      <c r="U57" s="4"/>
      <c r="V57" s="4"/>
      <c r="W57" s="4"/>
      <c r="X57" s="4"/>
      <c r="Y57" s="4"/>
      <c r="Z57" s="4"/>
      <c r="AA57" s="5"/>
      <c r="AB57" s="5"/>
    </row>
    <row r="58" ht="33.0" customHeight="1">
      <c r="A58" s="69"/>
      <c r="B58" s="65"/>
      <c r="C58" s="65"/>
      <c r="D58" s="65"/>
      <c r="E58" s="65"/>
      <c r="F58" s="65"/>
      <c r="G58" s="65"/>
      <c r="H58" s="66"/>
      <c r="I58" s="4"/>
      <c r="J58" s="4"/>
      <c r="K58" s="4"/>
      <c r="L58" s="4"/>
      <c r="M58" s="4"/>
      <c r="N58" s="4"/>
      <c r="O58" s="4"/>
      <c r="P58" s="4"/>
      <c r="Q58" s="4"/>
      <c r="R58" s="4"/>
      <c r="S58" s="4"/>
      <c r="T58" s="4"/>
      <c r="U58" s="4"/>
      <c r="V58" s="4"/>
      <c r="W58" s="4"/>
      <c r="X58" s="4"/>
      <c r="Y58" s="4"/>
      <c r="Z58" s="4"/>
      <c r="AA58" s="5"/>
      <c r="AB58" s="5"/>
    </row>
    <row r="59" ht="7.5" customHeight="1">
      <c r="A59" s="74"/>
      <c r="B59" s="74"/>
      <c r="C59" s="74"/>
      <c r="D59" s="74"/>
      <c r="E59" s="74"/>
      <c r="F59" s="74"/>
      <c r="G59" s="74"/>
      <c r="H59" s="74"/>
      <c r="I59" s="14"/>
      <c r="J59" s="14"/>
      <c r="K59" s="14"/>
      <c r="L59" s="14"/>
      <c r="M59" s="14"/>
      <c r="N59" s="14"/>
      <c r="O59" s="14"/>
      <c r="P59" s="14"/>
      <c r="Q59" s="14"/>
      <c r="R59" s="14"/>
      <c r="S59" s="14"/>
      <c r="T59" s="14"/>
      <c r="U59" s="14"/>
      <c r="V59" s="14"/>
      <c r="W59" s="14"/>
      <c r="X59" s="14"/>
      <c r="Y59" s="14"/>
      <c r="Z59" s="14"/>
      <c r="AA59" s="5"/>
      <c r="AB59" s="5"/>
    </row>
    <row r="60" ht="42.75" customHeight="1">
      <c r="A60" s="75" t="s">
        <v>60</v>
      </c>
      <c r="B60" s="2"/>
      <c r="C60" s="2"/>
      <c r="D60" s="2"/>
      <c r="E60" s="2"/>
      <c r="F60" s="3"/>
      <c r="G60" s="116">
        <v>46240.0</v>
      </c>
      <c r="H60" s="3"/>
      <c r="I60" s="4"/>
      <c r="J60" s="4"/>
      <c r="K60" s="4"/>
      <c r="L60" s="4"/>
      <c r="M60" s="4"/>
      <c r="N60" s="4"/>
      <c r="O60" s="4"/>
      <c r="P60" s="4"/>
      <c r="Q60" s="4"/>
      <c r="R60" s="4"/>
      <c r="S60" s="4"/>
      <c r="T60" s="4"/>
      <c r="U60" s="4"/>
      <c r="V60" s="4"/>
      <c r="W60" s="4"/>
      <c r="X60" s="4"/>
      <c r="Y60" s="4"/>
      <c r="Z60" s="4"/>
      <c r="AA60" s="5"/>
      <c r="AB60" s="5"/>
    </row>
    <row r="61">
      <c r="A61" s="77" t="s">
        <v>61</v>
      </c>
      <c r="B61" s="50">
        <v>45.0</v>
      </c>
      <c r="C61" s="78"/>
      <c r="D61" s="77" t="s">
        <v>62</v>
      </c>
      <c r="E61" s="50">
        <f>SUM(E62:E63)</f>
        <v>25</v>
      </c>
      <c r="F61" s="50"/>
      <c r="G61" s="79" t="s">
        <v>63</v>
      </c>
      <c r="H61" s="80">
        <f t="shared" ref="H61:H63" si="1">E61/B61</f>
        <v>0.5555555556</v>
      </c>
      <c r="I61" s="4"/>
      <c r="J61" s="4"/>
      <c r="K61" s="4"/>
      <c r="L61" s="4"/>
      <c r="M61" s="4"/>
      <c r="N61" s="4"/>
      <c r="O61" s="4"/>
      <c r="P61" s="4"/>
      <c r="Q61" s="4"/>
      <c r="R61" s="4"/>
      <c r="S61" s="4"/>
      <c r="T61" s="4"/>
      <c r="U61" s="4"/>
      <c r="V61" s="4"/>
      <c r="W61" s="4"/>
      <c r="X61" s="4"/>
      <c r="Y61" s="4"/>
      <c r="Z61" s="4"/>
      <c r="AA61" s="5"/>
      <c r="AB61" s="5"/>
    </row>
    <row r="62">
      <c r="A62" s="81" t="s">
        <v>66</v>
      </c>
      <c r="B62" s="53">
        <v>40.0</v>
      </c>
      <c r="C62" s="82"/>
      <c r="D62" s="82" t="s">
        <v>67</v>
      </c>
      <c r="E62" s="117">
        <v>21.0</v>
      </c>
      <c r="F62" s="53"/>
      <c r="G62" s="83" t="s">
        <v>63</v>
      </c>
      <c r="H62" s="84">
        <f t="shared" si="1"/>
        <v>0.525</v>
      </c>
      <c r="I62" s="4"/>
      <c r="J62" s="4"/>
      <c r="K62" s="4"/>
      <c r="L62" s="4"/>
      <c r="M62" s="4"/>
      <c r="N62" s="4"/>
      <c r="O62" s="4"/>
      <c r="P62" s="4"/>
      <c r="Q62" s="4"/>
      <c r="R62" s="4"/>
      <c r="S62" s="4"/>
      <c r="T62" s="4"/>
      <c r="U62" s="4"/>
      <c r="V62" s="4"/>
      <c r="W62" s="4"/>
      <c r="X62" s="4"/>
      <c r="Y62" s="4"/>
      <c r="Z62" s="4"/>
      <c r="AA62" s="5"/>
      <c r="AB62" s="5"/>
    </row>
    <row r="63">
      <c r="A63" s="77" t="s">
        <v>68</v>
      </c>
      <c r="B63" s="50">
        <v>5.0</v>
      </c>
      <c r="C63" s="78"/>
      <c r="D63" s="78" t="s">
        <v>69</v>
      </c>
      <c r="E63" s="118">
        <v>4.0</v>
      </c>
      <c r="F63" s="50"/>
      <c r="G63" s="79" t="s">
        <v>63</v>
      </c>
      <c r="H63" s="80">
        <f t="shared" si="1"/>
        <v>0.8</v>
      </c>
      <c r="I63" s="4"/>
      <c r="J63" s="4"/>
      <c r="K63" s="4"/>
      <c r="L63" s="4"/>
      <c r="M63" s="4"/>
      <c r="N63" s="4"/>
      <c r="O63" s="4"/>
      <c r="P63" s="4"/>
      <c r="Q63" s="4"/>
      <c r="R63" s="4"/>
      <c r="S63" s="4"/>
      <c r="T63" s="4"/>
      <c r="U63" s="4"/>
      <c r="V63" s="4"/>
      <c r="W63" s="4"/>
      <c r="X63" s="4"/>
      <c r="Y63" s="4"/>
      <c r="Z63" s="4"/>
      <c r="AA63" s="5"/>
      <c r="AB63" s="5"/>
    </row>
    <row r="64" ht="42.75" customHeight="1">
      <c r="A64" s="85" t="s">
        <v>71</v>
      </c>
      <c r="B64" s="2"/>
      <c r="C64" s="2"/>
      <c r="D64" s="2"/>
      <c r="E64" s="2"/>
      <c r="F64" s="3"/>
      <c r="G64" s="116">
        <v>46239.0</v>
      </c>
      <c r="H64" s="3"/>
      <c r="I64" s="4"/>
      <c r="J64" s="4"/>
      <c r="K64" s="4"/>
      <c r="L64" s="4"/>
      <c r="M64" s="4"/>
      <c r="N64" s="4"/>
      <c r="O64" s="4"/>
      <c r="P64" s="4"/>
      <c r="Q64" s="4"/>
      <c r="R64" s="4"/>
      <c r="S64" s="4"/>
      <c r="T64" s="4"/>
      <c r="U64" s="4"/>
      <c r="V64" s="4"/>
      <c r="W64" s="4"/>
      <c r="X64" s="4"/>
      <c r="Y64" s="4"/>
      <c r="Z64" s="4"/>
      <c r="AA64" s="5"/>
      <c r="AB64" s="5"/>
    </row>
    <row r="65">
      <c r="A65" s="71" t="s">
        <v>72</v>
      </c>
      <c r="G65" s="86" t="s">
        <v>73</v>
      </c>
      <c r="I65" s="86"/>
      <c r="J65" s="86"/>
      <c r="K65" s="86"/>
      <c r="L65" s="86"/>
      <c r="M65" s="86"/>
      <c r="N65" s="86"/>
      <c r="O65" s="86"/>
      <c r="P65" s="86"/>
      <c r="Q65" s="86"/>
      <c r="R65" s="86"/>
      <c r="S65" s="86"/>
      <c r="T65" s="86"/>
      <c r="U65" s="86"/>
      <c r="V65" s="86"/>
      <c r="W65" s="86"/>
      <c r="X65" s="86"/>
      <c r="Y65" s="86"/>
      <c r="Z65" s="86"/>
      <c r="AA65" s="87"/>
      <c r="AB65" s="87"/>
    </row>
    <row r="66">
      <c r="A66" s="88" t="s">
        <v>61</v>
      </c>
      <c r="B66" s="89">
        <f>B67+B68</f>
        <v>12000</v>
      </c>
      <c r="C66" s="90"/>
      <c r="D66" s="88" t="s">
        <v>62</v>
      </c>
      <c r="E66" s="89">
        <f>SUM(E67:E68)</f>
        <v>0</v>
      </c>
      <c r="F66" s="89"/>
      <c r="G66" s="91" t="s">
        <v>63</v>
      </c>
      <c r="H66" s="92">
        <f t="shared" ref="H66:H68" si="2">E66/B66</f>
        <v>0</v>
      </c>
      <c r="I66" s="4"/>
      <c r="J66" s="4"/>
      <c r="K66" s="4"/>
      <c r="L66" s="4"/>
      <c r="M66" s="4"/>
      <c r="N66" s="4"/>
      <c r="O66" s="4"/>
      <c r="P66" s="4"/>
      <c r="Q66" s="4"/>
      <c r="R66" s="4"/>
      <c r="S66" s="4"/>
      <c r="T66" s="4"/>
      <c r="U66" s="4"/>
      <c r="V66" s="4"/>
      <c r="W66" s="4"/>
      <c r="X66" s="4"/>
      <c r="Y66" s="4"/>
      <c r="Z66" s="4"/>
      <c r="AA66" s="5"/>
      <c r="AB66" s="5"/>
    </row>
    <row r="67">
      <c r="A67" s="93" t="s">
        <v>66</v>
      </c>
      <c r="B67" s="94">
        <v>5000.0</v>
      </c>
      <c r="C67" s="95"/>
      <c r="D67" s="95" t="s">
        <v>67</v>
      </c>
      <c r="E67" s="109">
        <v>0.0</v>
      </c>
      <c r="F67" s="94"/>
      <c r="G67" s="96" t="s">
        <v>63</v>
      </c>
      <c r="H67" s="97">
        <f t="shared" si="2"/>
        <v>0</v>
      </c>
      <c r="I67" s="4"/>
      <c r="J67" s="4"/>
      <c r="K67" s="4"/>
      <c r="L67" s="4"/>
      <c r="M67" s="4"/>
      <c r="N67" s="4"/>
      <c r="O67" s="4"/>
      <c r="P67" s="4"/>
      <c r="Q67" s="4"/>
      <c r="R67" s="4"/>
      <c r="S67" s="4"/>
      <c r="T67" s="4"/>
      <c r="U67" s="4"/>
      <c r="V67" s="4"/>
      <c r="W67" s="4"/>
      <c r="X67" s="4"/>
      <c r="Y67" s="4"/>
      <c r="Z67" s="4"/>
      <c r="AA67" s="5"/>
      <c r="AB67" s="5"/>
    </row>
    <row r="68">
      <c r="A68" s="93" t="s">
        <v>68</v>
      </c>
      <c r="B68" s="94">
        <v>7000.0</v>
      </c>
      <c r="C68" s="95"/>
      <c r="D68" s="95" t="s">
        <v>69</v>
      </c>
      <c r="E68" s="94">
        <v>0.0</v>
      </c>
      <c r="F68" s="94"/>
      <c r="G68" s="96" t="s">
        <v>63</v>
      </c>
      <c r="H68" s="97">
        <f t="shared" si="2"/>
        <v>0</v>
      </c>
      <c r="I68" s="4"/>
      <c r="J68" s="4"/>
      <c r="K68" s="4"/>
      <c r="L68" s="4"/>
      <c r="M68" s="4"/>
      <c r="N68" s="4"/>
      <c r="O68" s="4"/>
      <c r="P68" s="4"/>
      <c r="Q68" s="4"/>
      <c r="R68" s="4"/>
      <c r="S68" s="4"/>
      <c r="T68" s="4"/>
      <c r="U68" s="4"/>
      <c r="V68" s="4"/>
      <c r="W68" s="4"/>
      <c r="X68" s="4"/>
      <c r="Y68" s="4"/>
      <c r="Z68" s="4"/>
      <c r="AA68" s="5"/>
      <c r="AB68" s="5"/>
    </row>
    <row r="69" ht="42.75" customHeight="1">
      <c r="A69" s="85" t="s">
        <v>76</v>
      </c>
      <c r="B69" s="2"/>
      <c r="C69" s="2"/>
      <c r="D69" s="2"/>
      <c r="E69" s="2"/>
      <c r="F69" s="3"/>
      <c r="G69" s="116">
        <v>46239.0</v>
      </c>
      <c r="H69" s="3"/>
      <c r="I69" s="4"/>
      <c r="J69" s="4"/>
      <c r="K69" s="98"/>
      <c r="L69" s="4"/>
      <c r="M69" s="4"/>
      <c r="N69" s="4"/>
      <c r="O69" s="4"/>
      <c r="P69" s="4"/>
      <c r="Q69" s="4"/>
      <c r="R69" s="4"/>
      <c r="S69" s="4"/>
      <c r="T69" s="4"/>
      <c r="U69" s="4"/>
      <c r="V69" s="4"/>
      <c r="W69" s="4"/>
      <c r="X69" s="4"/>
      <c r="Y69" s="4"/>
      <c r="Z69" s="4"/>
      <c r="AA69" s="5"/>
      <c r="AB69" s="5"/>
    </row>
    <row r="70">
      <c r="A70" s="9" t="s">
        <v>61</v>
      </c>
      <c r="D70" s="99">
        <v>2500.0</v>
      </c>
      <c r="G70" s="4" t="s">
        <v>78</v>
      </c>
      <c r="H70" s="100">
        <f>E66/D70</f>
        <v>0</v>
      </c>
      <c r="I70" s="4"/>
      <c r="J70" s="4"/>
      <c r="K70" s="7"/>
      <c r="L70" s="4"/>
      <c r="M70" s="4"/>
      <c r="N70" s="4"/>
      <c r="O70" s="4"/>
      <c r="P70" s="4"/>
      <c r="Q70" s="4"/>
      <c r="R70" s="4"/>
      <c r="S70" s="4"/>
      <c r="T70" s="4"/>
      <c r="U70" s="4"/>
      <c r="V70" s="4"/>
      <c r="W70" s="4"/>
      <c r="X70" s="4"/>
      <c r="Y70" s="4"/>
      <c r="Z70" s="4"/>
      <c r="AA70" s="5"/>
      <c r="AB70" s="5"/>
    </row>
    <row r="71" ht="27.0" customHeight="1">
      <c r="A71" s="101" t="str">
        <f>IF(H70&lt;=70%,"خسائر",IF(H70&lt;=80%,"مقبول",IF(H70&lt;=100%,"مكسب","فوق المتوقع")))</f>
        <v>خسائر</v>
      </c>
      <c r="I71" s="4"/>
      <c r="J71" s="4"/>
      <c r="K71" s="98"/>
      <c r="L71" s="4"/>
      <c r="M71" s="4"/>
      <c r="N71" s="4"/>
      <c r="O71" s="4"/>
      <c r="P71" s="4"/>
      <c r="Q71" s="4"/>
      <c r="R71" s="4"/>
      <c r="S71" s="4"/>
      <c r="T71" s="4"/>
      <c r="U71" s="4"/>
      <c r="V71" s="4"/>
      <c r="W71" s="4"/>
      <c r="X71" s="4"/>
      <c r="Y71" s="4"/>
      <c r="Z71" s="4"/>
      <c r="AA71" s="5"/>
      <c r="AB71" s="5"/>
    </row>
    <row r="72" ht="42.75" customHeight="1">
      <c r="A72" s="85" t="s">
        <v>79</v>
      </c>
      <c r="B72" s="2"/>
      <c r="C72" s="2"/>
      <c r="D72" s="3"/>
      <c r="E72" s="75" t="s">
        <v>80</v>
      </c>
      <c r="F72" s="2"/>
      <c r="G72" s="2"/>
      <c r="H72" s="3"/>
      <c r="I72" s="4"/>
      <c r="J72" s="4"/>
      <c r="K72" s="98"/>
      <c r="L72" s="4"/>
      <c r="M72" s="4"/>
      <c r="N72" s="4"/>
      <c r="O72" s="4"/>
      <c r="P72" s="4"/>
      <c r="Q72" s="4"/>
      <c r="R72" s="4"/>
      <c r="S72" s="4"/>
      <c r="T72" s="4"/>
      <c r="U72" s="4"/>
      <c r="V72" s="4"/>
      <c r="W72" s="4"/>
      <c r="X72" s="4"/>
      <c r="Y72" s="4"/>
      <c r="Z72" s="4"/>
      <c r="AA72" s="5"/>
      <c r="AB72" s="5"/>
    </row>
    <row r="73">
      <c r="A73" s="71" t="s">
        <v>61</v>
      </c>
      <c r="D73" s="99">
        <v>2460.0</v>
      </c>
      <c r="G73" s="86"/>
      <c r="H73" s="102"/>
      <c r="I73" s="4"/>
      <c r="J73" s="4"/>
      <c r="K73" s="4"/>
      <c r="L73" s="4"/>
      <c r="M73" s="4"/>
      <c r="N73" s="4"/>
      <c r="O73" s="4"/>
      <c r="P73" s="4"/>
      <c r="Q73" s="4"/>
      <c r="R73" s="4"/>
      <c r="S73" s="4"/>
      <c r="T73" s="4"/>
      <c r="U73" s="4"/>
      <c r="V73" s="4"/>
      <c r="W73" s="4"/>
      <c r="X73" s="4"/>
      <c r="Y73" s="4"/>
      <c r="Z73" s="4"/>
      <c r="AA73" s="5"/>
      <c r="AB73" s="5"/>
    </row>
    <row r="74" ht="27.0" customHeight="1">
      <c r="A74" s="101" t="str">
        <f>IF(E66&lt;D73,"سالب",IF(E66&gt;D73,"موجب",IF(E66=D73,"نقطة امان","يوجد خطأ")))</f>
        <v>سالب</v>
      </c>
      <c r="I74" s="4"/>
      <c r="J74" s="4"/>
      <c r="K74" s="4"/>
      <c r="L74" s="4"/>
      <c r="M74" s="4"/>
      <c r="N74" s="4"/>
      <c r="O74" s="4"/>
      <c r="P74" s="4"/>
      <c r="Q74" s="4"/>
      <c r="R74" s="4"/>
      <c r="S74" s="4"/>
      <c r="T74" s="4"/>
      <c r="U74" s="4"/>
      <c r="V74" s="4"/>
      <c r="W74" s="4"/>
      <c r="X74" s="4"/>
      <c r="Y74" s="4"/>
      <c r="Z74" s="4"/>
      <c r="AA74" s="5"/>
      <c r="AB74" s="5"/>
    </row>
    <row r="75" ht="42.75" customHeight="1">
      <c r="A75" s="85" t="s">
        <v>81</v>
      </c>
      <c r="B75" s="2"/>
      <c r="C75" s="2"/>
      <c r="D75" s="3"/>
      <c r="E75" s="75" t="s">
        <v>82</v>
      </c>
      <c r="F75" s="2"/>
      <c r="G75" s="2"/>
      <c r="H75" s="3"/>
      <c r="I75" s="4"/>
      <c r="J75" s="4"/>
      <c r="K75" s="4"/>
      <c r="L75" s="4"/>
      <c r="M75" s="4"/>
      <c r="N75" s="4"/>
      <c r="O75" s="4"/>
      <c r="P75" s="4"/>
      <c r="Q75" s="4"/>
      <c r="R75" s="4"/>
      <c r="S75" s="4"/>
      <c r="T75" s="4"/>
      <c r="U75" s="4"/>
      <c r="V75" s="4"/>
      <c r="W75" s="4"/>
      <c r="X75" s="4"/>
      <c r="Y75" s="4"/>
      <c r="Z75" s="4"/>
      <c r="AA75" s="5"/>
      <c r="AB75" s="5"/>
    </row>
    <row r="76" ht="27.0" customHeight="1">
      <c r="A76" s="101" t="str">
        <f>IF(E66&gt;=2460,"high", "low")</f>
        <v>low</v>
      </c>
      <c r="I76" s="4"/>
      <c r="J76" s="4"/>
      <c r="K76" s="4"/>
      <c r="L76" s="4"/>
      <c r="M76" s="4"/>
      <c r="N76" s="4"/>
      <c r="O76" s="4"/>
      <c r="P76" s="4"/>
      <c r="Q76" s="4"/>
      <c r="R76" s="4"/>
      <c r="S76" s="4"/>
      <c r="T76" s="4"/>
      <c r="U76" s="4"/>
      <c r="V76" s="4"/>
      <c r="W76" s="4"/>
      <c r="X76" s="4"/>
      <c r="Y76" s="4"/>
      <c r="Z76" s="4"/>
      <c r="AA76" s="5"/>
      <c r="AB76" s="5"/>
    </row>
    <row r="77" ht="42.75" customHeight="1">
      <c r="A77" s="85" t="s">
        <v>83</v>
      </c>
      <c r="B77" s="2"/>
      <c r="C77" s="2"/>
      <c r="D77" s="3"/>
      <c r="E77" s="75" t="s">
        <v>84</v>
      </c>
      <c r="F77" s="2"/>
      <c r="G77" s="2"/>
      <c r="H77" s="3"/>
      <c r="I77" s="4"/>
      <c r="J77" s="4"/>
      <c r="K77" s="4"/>
      <c r="L77" s="4"/>
      <c r="M77" s="4"/>
      <c r="N77" s="4"/>
      <c r="O77" s="4"/>
      <c r="P77" s="4"/>
      <c r="Q77" s="4"/>
      <c r="R77" s="4"/>
      <c r="S77" s="4"/>
      <c r="T77" s="4"/>
      <c r="U77" s="4"/>
      <c r="V77" s="4"/>
      <c r="W77" s="4"/>
      <c r="X77" s="4"/>
      <c r="Y77" s="4"/>
      <c r="Z77" s="4"/>
      <c r="AA77" s="5"/>
      <c r="AB77" s="5"/>
    </row>
    <row r="78">
      <c r="A78" s="86" t="s">
        <v>85</v>
      </c>
      <c r="E78" s="86" t="s">
        <v>86</v>
      </c>
      <c r="I78" s="4"/>
      <c r="J78" s="4"/>
      <c r="K78" s="4"/>
      <c r="L78" s="4"/>
      <c r="M78" s="4"/>
      <c r="N78" s="4"/>
      <c r="O78" s="4"/>
      <c r="P78" s="4"/>
      <c r="Q78" s="4"/>
      <c r="R78" s="4"/>
      <c r="S78" s="4"/>
      <c r="T78" s="4"/>
      <c r="U78" s="4"/>
      <c r="V78" s="4"/>
      <c r="W78" s="4"/>
      <c r="X78" s="4"/>
      <c r="Y78" s="4"/>
      <c r="Z78" s="4"/>
      <c r="AA78" s="5"/>
      <c r="AB78" s="5"/>
    </row>
    <row r="79">
      <c r="A79" s="77" t="s">
        <v>87</v>
      </c>
      <c r="B79" s="50" t="s">
        <v>88</v>
      </c>
      <c r="C79" s="57">
        <v>1.0</v>
      </c>
      <c r="D79" s="78"/>
      <c r="E79" s="103" t="s">
        <v>89</v>
      </c>
      <c r="F79" s="3"/>
      <c r="G79" s="57">
        <v>0.0</v>
      </c>
      <c r="H79" s="80"/>
      <c r="I79" s="4"/>
      <c r="J79" s="4"/>
      <c r="K79" s="4"/>
      <c r="L79" s="4"/>
      <c r="M79" s="4"/>
      <c r="N79" s="4"/>
      <c r="O79" s="4"/>
      <c r="P79" s="4"/>
      <c r="Q79" s="4"/>
      <c r="R79" s="4"/>
      <c r="S79" s="4"/>
      <c r="T79" s="4"/>
      <c r="U79" s="4"/>
      <c r="V79" s="4"/>
      <c r="W79" s="4"/>
      <c r="X79" s="4"/>
      <c r="Y79" s="4"/>
      <c r="Z79" s="4"/>
      <c r="AA79" s="5"/>
      <c r="AB79" s="5"/>
    </row>
    <row r="80">
      <c r="A80" s="81" t="s">
        <v>90</v>
      </c>
      <c r="B80" s="53" t="s">
        <v>91</v>
      </c>
      <c r="C80" s="56">
        <v>0.4</v>
      </c>
      <c r="D80" s="82"/>
      <c r="E80" s="104" t="s">
        <v>92</v>
      </c>
      <c r="F80" s="3"/>
      <c r="G80" s="56">
        <v>0.0</v>
      </c>
      <c r="H80" s="84"/>
      <c r="I80" s="4"/>
      <c r="J80" s="4"/>
      <c r="K80" s="4"/>
      <c r="L80" s="4"/>
      <c r="M80" s="4"/>
      <c r="N80" s="4"/>
      <c r="O80" s="4"/>
      <c r="P80" s="4"/>
      <c r="Q80" s="4"/>
      <c r="R80" s="4"/>
      <c r="S80" s="4"/>
      <c r="T80" s="4"/>
      <c r="U80" s="4"/>
      <c r="V80" s="4"/>
      <c r="W80" s="4"/>
      <c r="X80" s="4"/>
      <c r="Y80" s="4"/>
      <c r="Z80" s="4"/>
      <c r="AA80" s="5"/>
      <c r="AB80" s="5"/>
    </row>
    <row r="81">
      <c r="A81" s="77" t="s">
        <v>93</v>
      </c>
      <c r="B81" s="50" t="s">
        <v>94</v>
      </c>
      <c r="C81" s="57">
        <v>0.0</v>
      </c>
      <c r="D81" s="78"/>
      <c r="E81" s="103" t="s">
        <v>95</v>
      </c>
      <c r="F81" s="3"/>
      <c r="G81" s="57">
        <v>0.0</v>
      </c>
      <c r="H81" s="80"/>
      <c r="I81" s="4"/>
      <c r="J81" s="4"/>
      <c r="K81" s="4"/>
      <c r="L81" s="4"/>
      <c r="M81" s="4"/>
      <c r="N81" s="4"/>
      <c r="O81" s="4"/>
      <c r="P81" s="4"/>
      <c r="Q81" s="4"/>
      <c r="R81" s="4"/>
      <c r="S81" s="4"/>
      <c r="T81" s="4"/>
      <c r="U81" s="4"/>
      <c r="V81" s="4"/>
      <c r="W81" s="4"/>
      <c r="X81" s="4"/>
      <c r="Y81" s="4"/>
      <c r="Z81" s="4"/>
      <c r="AA81" s="5"/>
      <c r="AB81" s="5"/>
    </row>
    <row r="82">
      <c r="A82" s="81" t="s">
        <v>96</v>
      </c>
      <c r="B82" s="83" t="s">
        <v>97</v>
      </c>
      <c r="C82" s="56">
        <v>0.0</v>
      </c>
      <c r="D82" s="82"/>
      <c r="E82" s="54" t="s">
        <v>98</v>
      </c>
      <c r="F82" s="3"/>
      <c r="G82" s="56">
        <v>0.0</v>
      </c>
      <c r="H82" s="84"/>
      <c r="I82" s="4"/>
      <c r="J82" s="4"/>
      <c r="K82" s="4"/>
      <c r="L82" s="4"/>
      <c r="M82" s="4"/>
      <c r="N82" s="4"/>
      <c r="O82" s="4"/>
      <c r="P82" s="4"/>
      <c r="Q82" s="4"/>
      <c r="R82" s="4"/>
      <c r="S82" s="4"/>
      <c r="T82" s="4"/>
      <c r="U82" s="4"/>
      <c r="V82" s="4"/>
      <c r="W82" s="4"/>
      <c r="X82" s="4"/>
      <c r="Y82" s="4"/>
      <c r="Z82" s="4"/>
      <c r="AA82" s="5"/>
      <c r="AB82" s="5"/>
    </row>
    <row r="83">
      <c r="A83" s="78"/>
      <c r="B83" s="50"/>
      <c r="C83" s="57"/>
      <c r="D83" s="78"/>
      <c r="E83" s="36" t="s">
        <v>99</v>
      </c>
      <c r="F83" s="3"/>
      <c r="G83" s="57">
        <v>0.0</v>
      </c>
      <c r="H83" s="80"/>
      <c r="I83" s="4"/>
      <c r="J83" s="4"/>
      <c r="K83" s="4"/>
      <c r="L83" s="4"/>
      <c r="M83" s="4"/>
      <c r="N83" s="4"/>
      <c r="O83" s="4"/>
      <c r="P83" s="4"/>
      <c r="Q83" s="4"/>
      <c r="R83" s="4"/>
      <c r="S83" s="4"/>
      <c r="T83" s="4"/>
      <c r="U83" s="4"/>
      <c r="V83" s="4"/>
      <c r="W83" s="4"/>
      <c r="X83" s="4"/>
      <c r="Y83" s="4"/>
      <c r="Z83" s="4"/>
      <c r="AA83" s="5"/>
      <c r="AB83" s="5"/>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c r="A85" s="105" t="s">
        <v>100</v>
      </c>
      <c r="B85" s="2"/>
      <c r="C85" s="2"/>
      <c r="D85" s="2"/>
      <c r="E85" s="2"/>
      <c r="F85" s="3"/>
      <c r="G85" s="105" t="s">
        <v>101</v>
      </c>
      <c r="H85" s="3"/>
      <c r="I85" s="4"/>
      <c r="J85" s="4"/>
      <c r="K85" s="4"/>
      <c r="L85" s="4"/>
      <c r="M85" s="4"/>
      <c r="N85" s="4"/>
      <c r="O85" s="4"/>
      <c r="P85" s="4"/>
      <c r="Q85" s="4"/>
      <c r="R85" s="4"/>
      <c r="S85" s="4"/>
      <c r="T85" s="4"/>
      <c r="U85" s="4"/>
      <c r="V85" s="4"/>
      <c r="W85" s="4"/>
      <c r="X85" s="4"/>
      <c r="Y85" s="4"/>
      <c r="Z85" s="4"/>
      <c r="AA85" s="5"/>
      <c r="AB85" s="5"/>
    </row>
    <row r="86" ht="14.25" customHeight="1">
      <c r="A86" s="86"/>
      <c r="B86" s="86"/>
      <c r="C86" s="86"/>
      <c r="D86" s="86"/>
      <c r="E86" s="86" t="s">
        <v>102</v>
      </c>
      <c r="I86" s="4"/>
      <c r="J86" s="4"/>
      <c r="K86" s="4"/>
      <c r="L86" s="4"/>
      <c r="M86" s="4"/>
      <c r="N86" s="4"/>
      <c r="O86" s="4"/>
      <c r="P86" s="4"/>
      <c r="Q86" s="4"/>
      <c r="R86" s="4"/>
      <c r="S86" s="4"/>
      <c r="T86" s="4"/>
      <c r="U86" s="4"/>
      <c r="V86" s="4"/>
      <c r="W86" s="4"/>
      <c r="X86" s="4"/>
      <c r="Y86" s="4"/>
      <c r="Z86" s="4"/>
      <c r="AA86" s="5"/>
      <c r="AB86" s="5"/>
    </row>
    <row r="87" ht="14.25" customHeight="1">
      <c r="A87" s="4"/>
      <c r="B87" s="9" t="s">
        <v>103</v>
      </c>
      <c r="C87" s="4"/>
      <c r="D87" s="4"/>
      <c r="E87" s="4"/>
      <c r="F87" s="4"/>
      <c r="G87" s="4" t="s">
        <v>104</v>
      </c>
      <c r="H87" s="4"/>
      <c r="I87" s="4"/>
      <c r="J87" s="4"/>
      <c r="K87" s="4"/>
      <c r="L87" s="4"/>
      <c r="M87" s="4"/>
      <c r="N87" s="4"/>
      <c r="O87" s="4"/>
      <c r="P87" s="4"/>
      <c r="Q87" s="4"/>
      <c r="R87" s="4"/>
      <c r="S87" s="4"/>
      <c r="T87" s="4"/>
      <c r="U87" s="4"/>
      <c r="V87" s="4"/>
      <c r="W87" s="4"/>
      <c r="X87" s="4"/>
      <c r="Y87" s="4"/>
      <c r="Z87" s="4"/>
      <c r="AA87" s="5"/>
      <c r="AB87" s="5"/>
    </row>
    <row r="88" ht="14.25" customHeight="1">
      <c r="A88" s="9" t="s">
        <v>105</v>
      </c>
      <c r="E88" s="4" t="s">
        <v>106</v>
      </c>
      <c r="I88" s="4"/>
      <c r="J88" s="4"/>
      <c r="K88" s="4"/>
      <c r="L88" s="4"/>
      <c r="M88" s="4"/>
      <c r="N88" s="4"/>
      <c r="O88" s="4"/>
      <c r="P88" s="4"/>
      <c r="Q88" s="4"/>
      <c r="R88" s="4"/>
      <c r="S88" s="4"/>
      <c r="T88" s="4"/>
      <c r="U88" s="4"/>
      <c r="V88" s="4"/>
      <c r="W88" s="4"/>
      <c r="X88" s="4"/>
      <c r="Y88" s="4"/>
      <c r="Z88" s="4"/>
      <c r="AA88" s="5"/>
      <c r="AB88" s="5"/>
    </row>
    <row r="89" ht="6.75" customHeight="1">
      <c r="A89" s="106"/>
      <c r="B89" s="106"/>
      <c r="C89" s="106"/>
      <c r="D89" s="106"/>
      <c r="E89" s="106"/>
      <c r="F89" s="106"/>
      <c r="G89" s="106"/>
      <c r="H89" s="106"/>
      <c r="I89" s="4"/>
      <c r="J89" s="4"/>
      <c r="K89" s="4"/>
      <c r="L89" s="4"/>
      <c r="M89" s="4"/>
      <c r="N89" s="4"/>
      <c r="O89" s="4"/>
      <c r="P89" s="4"/>
      <c r="Q89" s="4"/>
      <c r="R89" s="4"/>
      <c r="S89" s="4"/>
      <c r="T89" s="4"/>
      <c r="U89" s="4"/>
      <c r="V89" s="4"/>
      <c r="W89" s="4"/>
      <c r="X89" s="4"/>
      <c r="Y89" s="4"/>
      <c r="Z89" s="4"/>
      <c r="AA89" s="5"/>
      <c r="AB89" s="5"/>
    </row>
    <row r="90" ht="14.25" customHeight="1">
      <c r="A90" s="9" t="s">
        <v>107</v>
      </c>
      <c r="D90" s="107" t="s">
        <v>108</v>
      </c>
      <c r="E90" s="18"/>
      <c r="F90" s="4" t="s">
        <v>109</v>
      </c>
      <c r="I90" s="4"/>
      <c r="J90" s="4"/>
      <c r="K90" s="4"/>
      <c r="L90" s="4"/>
      <c r="M90" s="4"/>
      <c r="N90" s="4"/>
      <c r="O90" s="4"/>
      <c r="P90" s="4"/>
      <c r="Q90" s="4"/>
      <c r="R90" s="4"/>
      <c r="S90" s="4"/>
      <c r="T90" s="4"/>
      <c r="U90" s="4"/>
      <c r="V90" s="4"/>
      <c r="W90" s="4"/>
      <c r="X90" s="4"/>
      <c r="Y90" s="4"/>
      <c r="Z90" s="4"/>
      <c r="AA90" s="5"/>
      <c r="AB90" s="5"/>
    </row>
    <row r="91" ht="6.75" customHeight="1">
      <c r="A91" s="106"/>
      <c r="B91" s="106"/>
      <c r="C91" s="106"/>
      <c r="D91" s="106"/>
      <c r="E91" s="106"/>
      <c r="F91" s="106"/>
      <c r="G91" s="106"/>
      <c r="H91" s="106"/>
      <c r="I91" s="4"/>
      <c r="J91" s="4"/>
      <c r="K91" s="4"/>
      <c r="L91" s="4"/>
      <c r="M91" s="4"/>
      <c r="N91" s="4"/>
      <c r="O91" s="4"/>
      <c r="P91" s="4"/>
      <c r="Q91" s="4"/>
      <c r="R91" s="4"/>
      <c r="S91" s="4"/>
      <c r="T91" s="4"/>
      <c r="U91" s="4"/>
      <c r="V91" s="4"/>
      <c r="W91" s="4"/>
      <c r="X91" s="4"/>
      <c r="Y91" s="4"/>
      <c r="Z91" s="4"/>
      <c r="AA91" s="5"/>
      <c r="AB91" s="5"/>
    </row>
    <row r="92" ht="14.25" customHeight="1">
      <c r="A92" s="9" t="s">
        <v>442</v>
      </c>
      <c r="D92" s="4"/>
      <c r="E92" s="4" t="s">
        <v>111</v>
      </c>
      <c r="I92" s="4"/>
      <c r="J92" s="4"/>
      <c r="K92" s="4"/>
      <c r="L92" s="4"/>
      <c r="M92" s="4"/>
      <c r="N92" s="4"/>
      <c r="O92" s="4"/>
      <c r="P92" s="4"/>
      <c r="Q92" s="4"/>
      <c r="R92" s="4"/>
      <c r="S92" s="4"/>
      <c r="T92" s="4"/>
      <c r="U92" s="4"/>
      <c r="V92" s="4"/>
      <c r="W92" s="4"/>
      <c r="X92" s="4"/>
      <c r="Y92" s="4"/>
      <c r="Z92" s="4"/>
      <c r="AA92" s="5"/>
      <c r="AB92" s="5"/>
    </row>
    <row r="93" ht="14.25" customHeight="1">
      <c r="A93" s="9" t="s">
        <v>112</v>
      </c>
      <c r="E93" s="4" t="s">
        <v>108</v>
      </c>
      <c r="I93" s="4"/>
      <c r="J93" s="4"/>
      <c r="K93" s="4"/>
      <c r="L93" s="4"/>
      <c r="M93" s="4"/>
      <c r="N93" s="4"/>
      <c r="O93" s="4"/>
      <c r="P93" s="4"/>
      <c r="Q93" s="4"/>
      <c r="R93" s="4"/>
      <c r="S93" s="4"/>
      <c r="T93" s="4"/>
      <c r="U93" s="4"/>
      <c r="V93" s="4"/>
      <c r="W93" s="4"/>
      <c r="X93" s="4"/>
      <c r="Y93" s="4"/>
      <c r="Z93" s="4"/>
      <c r="AA93" s="5"/>
      <c r="AB93" s="5"/>
    </row>
    <row r="94" ht="14.25" customHeight="1">
      <c r="A94" s="9" t="s">
        <v>113</v>
      </c>
      <c r="E94" s="4" t="s">
        <v>108</v>
      </c>
      <c r="I94" s="4"/>
      <c r="J94" s="4"/>
      <c r="K94" s="4"/>
      <c r="L94" s="4"/>
      <c r="M94" s="4"/>
      <c r="N94" s="4"/>
      <c r="O94" s="4"/>
      <c r="P94" s="4"/>
      <c r="Q94" s="4"/>
      <c r="R94" s="4"/>
      <c r="S94" s="4"/>
      <c r="T94" s="4"/>
      <c r="U94" s="4"/>
      <c r="V94" s="4"/>
      <c r="W94" s="4"/>
      <c r="X94" s="4"/>
      <c r="Y94" s="4"/>
      <c r="Z94" s="4"/>
      <c r="AA94" s="5"/>
      <c r="AB94" s="5"/>
    </row>
    <row r="95" ht="14.25" customHeight="1">
      <c r="A95" s="9" t="s">
        <v>114</v>
      </c>
      <c r="E95" s="4" t="s">
        <v>108</v>
      </c>
      <c r="I95" s="4"/>
      <c r="J95" s="4"/>
      <c r="K95" s="4"/>
      <c r="L95" s="4"/>
      <c r="M95" s="4"/>
      <c r="N95" s="4"/>
      <c r="O95" s="4"/>
      <c r="P95" s="4"/>
      <c r="Q95" s="4"/>
      <c r="R95" s="4"/>
      <c r="S95" s="4"/>
      <c r="T95" s="4"/>
      <c r="U95" s="4"/>
      <c r="V95" s="4"/>
      <c r="W95" s="4"/>
      <c r="X95" s="4"/>
      <c r="Y95" s="4"/>
      <c r="Z95" s="4"/>
      <c r="AA95" s="5"/>
      <c r="AB95" s="5"/>
    </row>
    <row r="96" ht="14.25" customHeight="1">
      <c r="A96" s="9" t="s">
        <v>443</v>
      </c>
      <c r="E96" s="4" t="s">
        <v>108</v>
      </c>
      <c r="I96" s="4"/>
      <c r="J96" s="4"/>
      <c r="K96" s="4"/>
      <c r="L96" s="4"/>
      <c r="M96" s="4"/>
      <c r="N96" s="4"/>
      <c r="O96" s="4"/>
      <c r="P96" s="4"/>
      <c r="Q96" s="4"/>
      <c r="R96" s="4"/>
      <c r="S96" s="4"/>
      <c r="T96" s="4"/>
      <c r="U96" s="4"/>
      <c r="V96" s="4"/>
      <c r="W96" s="4"/>
      <c r="X96" s="4"/>
      <c r="Y96" s="4"/>
      <c r="Z96" s="4"/>
      <c r="AA96" s="5"/>
      <c r="AB96" s="5"/>
    </row>
    <row r="97" ht="14.25" customHeight="1">
      <c r="A97" s="9" t="s">
        <v>444</v>
      </c>
      <c r="E97" s="9" t="s">
        <v>117</v>
      </c>
      <c r="I97" s="4"/>
      <c r="J97" s="4"/>
      <c r="K97" s="4"/>
      <c r="L97" s="4"/>
      <c r="M97" s="4"/>
      <c r="N97" s="4"/>
      <c r="O97" s="4"/>
      <c r="P97" s="4"/>
      <c r="Q97" s="4"/>
      <c r="R97" s="4"/>
      <c r="S97" s="4"/>
      <c r="T97" s="4"/>
      <c r="U97" s="4"/>
      <c r="V97" s="4"/>
      <c r="W97" s="4"/>
      <c r="X97" s="4"/>
      <c r="Y97" s="4"/>
      <c r="Z97" s="4"/>
      <c r="AA97" s="5"/>
      <c r="AB97" s="5"/>
    </row>
    <row r="98" ht="14.2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ht="14.2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ht="14.2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ht="14.25" hidden="1"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ht="14.25" hidden="1"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ht="14.25" hidden="1"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ht="14.25" hidden="1"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ht="14.25" hidden="1"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ht="14.25" hidden="1"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ht="14.25" hidden="1"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ht="14.25" hidden="1"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ht="14.25" hidden="1"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ht="14.25" hidden="1"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ht="14.25" hidden="1"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ht="14.25" hidden="1"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ht="14.25" hidden="1"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ht="14.25" hidden="1"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ht="14.25" hidden="1"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ht="14.25" hidden="1"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ht="14.25" hidden="1"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ht="14.25" hidden="1"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ht="14.25" hidden="1"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ht="14.25" hidden="1"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ht="14.25" hidden="1"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ht="14.25" hidden="1"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ht="14.25" hidden="1"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ht="14.25" hidden="1"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ht="14.25" hidden="1"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ht="14.25" hidden="1"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ht="14.25" hidden="1"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ht="14.25" hidden="1"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ht="14.25" hidden="1"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ht="14.25" hidden="1"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ht="14.25" hidden="1"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ht="14.25" hidden="1"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ht="14.25" hidden="1"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ht="14.25" hidden="1"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ht="14.25" hidden="1"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ht="14.25" hidden="1"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ht="14.25" hidden="1"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ht="14.25" hidden="1"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ht="14.25" hidden="1"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ht="14.25" hidden="1"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ht="14.25" hidden="1"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ht="14.25" hidden="1"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ht="14.25" hidden="1"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ht="14.25" hidden="1"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ht="14.25" hidden="1"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ht="14.25" hidden="1"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ht="14.25" hidden="1"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ht="14.25" hidden="1"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ht="14.25" hidden="1"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ht="14.25" hidden="1"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ht="14.25" hidden="1"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ht="14.25" hidden="1"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ht="14.25" hidden="1"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ht="14.25" hidden="1"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ht="14.25" hidden="1"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ht="14.25" hidden="1"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ht="14.25" hidden="1"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ht="14.25" hidden="1"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ht="14.25" hidden="1"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ht="14.25" hidden="1"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ht="14.25" hidden="1"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ht="14.25" hidden="1"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ht="14.25" hidden="1"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ht="14.25" hidden="1"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ht="14.25" hidden="1"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ht="14.25" hidden="1"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ht="14.25" hidden="1"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ht="14.25" hidden="1"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ht="14.25" hidden="1"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ht="14.25" hidden="1"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ht="14.25" hidden="1"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ht="14.25" hidden="1"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ht="14.25" hidden="1"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ht="14.25" hidden="1"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ht="14.25" hidden="1"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ht="14.25" hidden="1"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ht="14.25" hidden="1"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ht="14.25" hidden="1"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ht="14.25" hidden="1"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ht="14.25" hidden="1"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ht="14.25" hidden="1"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ht="14.25" hidden="1"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ht="14.25" hidden="1"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ht="14.25" hidden="1"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ht="14.25" hidden="1"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ht="14.25" hidden="1"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ht="14.25" hidden="1"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ht="14.25" hidden="1"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ht="14.25" hidden="1"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ht="14.25" hidden="1"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ht="14.25" hidden="1"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row>
    <row r="213" ht="14.25" hidden="1"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row>
    <row r="214" ht="14.25" hidden="1"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row>
    <row r="234" ht="14.25" hidden="1"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row>
    <row r="235" ht="14.25" hidden="1"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row>
    <row r="236" ht="14.25" hidden="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row>
    <row r="237" ht="14.25" hidden="1"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row>
    <row r="238" ht="14.25" hidden="1"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row>
    <row r="239" ht="14.25" hidden="1"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row>
    <row r="240" ht="14.25" hidden="1"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row>
    <row r="241" ht="14.25" hidden="1"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row>
    <row r="242" ht="14.25" hidden="1"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row>
    <row r="243" ht="14.25" hidden="1"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row>
    <row r="244" ht="14.25" hidden="1"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row>
    <row r="245" ht="14.25" hidden="1"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row>
    <row r="246" ht="14.25" hidden="1"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row>
    <row r="247" ht="14.25" hidden="1"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row>
    <row r="248" ht="14.25" hidden="1"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row>
    <row r="249" ht="14.25" hidden="1"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row>
    <row r="250" ht="14.25" hidden="1"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row>
    <row r="251" ht="14.25" hidden="1"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row>
    <row r="252" ht="14.25" hidden="1"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row>
    <row r="253" ht="14.25" hidden="1"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row>
    <row r="254" ht="14.25" hidden="1"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row>
    <row r="255" ht="14.25" hidden="1"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row>
    <row r="256" ht="14.25" hidden="1"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row>
    <row r="257" ht="14.25" hidden="1"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row>
    <row r="258" ht="14.25" hidden="1"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row>
    <row r="259" ht="14.25" hidden="1"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row>
    <row r="260" ht="14.25" hidden="1"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row>
    <row r="261" ht="14.25" hidden="1"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row>
    <row r="262" ht="14.25" hidden="1"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row>
    <row r="263" ht="14.25" hidden="1"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row>
    <row r="264" ht="14.25" hidden="1"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row>
    <row r="265" ht="14.25" hidden="1"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row>
    <row r="266" ht="14.25" hidden="1"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row>
    <row r="267" ht="14.25" hidden="1"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row>
    <row r="268" ht="14.25" hidden="1"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row>
    <row r="269" ht="14.25" hidden="1"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row>
    <row r="270" ht="14.25" hidden="1"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row>
    <row r="271" ht="14.25" hidden="1"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row>
    <row r="272" ht="14.25" hidden="1"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row>
    <row r="273" ht="14.25" hidden="1"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row>
    <row r="274" ht="14.25" hidden="1"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row>
    <row r="275" ht="14.25" hidden="1"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row>
    <row r="276" ht="14.25" hidden="1"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row>
    <row r="277" ht="14.25" hidden="1"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row>
    <row r="278" ht="14.25" hidden="1"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row>
    <row r="279" ht="14.25" hidden="1"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row>
    <row r="280" ht="14.25" hidden="1"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row>
    <row r="281" ht="14.25" hidden="1"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row>
    <row r="282" ht="14.25" hidden="1"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row>
    <row r="283" ht="14.25" hidden="1"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row>
    <row r="284" ht="14.25" hidden="1"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row>
    <row r="285" ht="14.25" hidden="1"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row>
    <row r="286" ht="14.25" hidden="1"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row>
    <row r="287" ht="14.25" hidden="1"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row>
    <row r="288" ht="14.25" hidden="1"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row>
    <row r="289" ht="14.25" hidden="1"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row>
    <row r="290" ht="14.25" hidden="1"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row>
    <row r="291" ht="14.25" hidden="1"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row>
    <row r="292" ht="14.25" hidden="1"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row>
    <row r="293" ht="14.25" hidden="1"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row>
    <row r="294" ht="14.25" hidden="1"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row>
    <row r="295" ht="14.25" hidden="1"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row>
    <row r="296" ht="14.25" hidden="1"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row>
    <row r="297" ht="14.25" hidden="1"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row>
    <row r="298" ht="14.25" hidden="1"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row>
    <row r="299" ht="14.25" hidden="1"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row>
    <row r="300" ht="14.25" hidden="1"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row>
    <row r="301" ht="14.25" hidden="1"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row>
    <row r="302" ht="14.25" hidden="1"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row>
    <row r="303" ht="14.25" hidden="1"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row>
    <row r="304" ht="14.25" hidden="1"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row>
    <row r="305" ht="14.25" hidden="1"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row>
    <row r="306" ht="14.25" hidden="1"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row>
    <row r="307" ht="14.25" hidden="1"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row>
    <row r="308" ht="14.25" hidden="1"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row>
    <row r="309" ht="14.25" hidden="1"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row>
    <row r="310" ht="14.25" hidden="1"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row>
    <row r="311" ht="14.25" hidden="1"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row>
    <row r="312" ht="14.25" hidden="1"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row>
    <row r="313" ht="14.25" hidden="1"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row>
    <row r="314" ht="14.25" hidden="1"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row>
    <row r="315" ht="14.25" hidden="1"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row>
    <row r="316" ht="14.25" hidden="1"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row>
    <row r="317" ht="14.25" hidden="1"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row>
    <row r="318" ht="14.25" hidden="1"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row>
    <row r="319" ht="14.25" hidden="1"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row>
    <row r="320" ht="14.25" hidden="1"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row>
    <row r="321" ht="14.25" hidden="1"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row>
    <row r="322" ht="14.25" hidden="1"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row>
    <row r="323" ht="14.25" hidden="1"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row>
    <row r="324" ht="14.25" hidden="1"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row>
    <row r="325" ht="14.25" hidden="1"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row>
    <row r="326" ht="14.25" hidden="1"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row>
    <row r="327" ht="14.25" hidden="1"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row>
    <row r="328" ht="14.25" hidden="1"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row>
    <row r="329" ht="14.25" hidden="1"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row>
    <row r="330" ht="14.25" hidden="1"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row>
    <row r="331" ht="14.25" hidden="1"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row>
    <row r="332" ht="14.25" hidden="1"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row>
    <row r="333" ht="14.25" hidden="1"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row>
    <row r="334" ht="14.25" hidden="1"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row>
    <row r="335" ht="14.25" hidden="1"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row>
    <row r="336" ht="14.25" hidden="1"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row>
    <row r="337" ht="14.25" hidden="1"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row>
    <row r="338" ht="14.25" hidden="1"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row>
    <row r="339" ht="14.25" hidden="1"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row>
    <row r="340" ht="14.25" hidden="1"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row>
    <row r="341" ht="14.25" hidden="1"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row>
    <row r="342" ht="14.25" hidden="1"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row>
    <row r="343" ht="14.25" hidden="1"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row>
    <row r="344" ht="14.25" hidden="1"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row>
    <row r="345" ht="14.25" hidden="1"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row>
    <row r="346" ht="14.25" hidden="1"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row>
    <row r="347" ht="14.25" hidden="1"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row>
    <row r="348" ht="14.25" hidden="1"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row>
    <row r="349" ht="14.25" hidden="1"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row>
    <row r="350" ht="14.25" hidden="1"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row>
    <row r="351" ht="14.25" hidden="1"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row>
    <row r="352" ht="14.25" hidden="1"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row>
    <row r="353" ht="14.25" hidden="1"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row>
    <row r="354" ht="14.25" hidden="1"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row>
    <row r="355" ht="14.25" hidden="1"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row>
    <row r="356" ht="14.25" hidden="1"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row>
    <row r="357" ht="14.25" hidden="1"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row>
    <row r="358" ht="14.25" hidden="1"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row>
    <row r="359" ht="14.25" hidden="1"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row>
    <row r="360" ht="14.25" hidden="1"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row>
    <row r="361" ht="14.25" hidden="1"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row>
    <row r="362" ht="14.25" hidden="1"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row>
    <row r="363" ht="14.25" hidden="1"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row>
    <row r="364" ht="14.25" hidden="1"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row>
    <row r="365" ht="14.25" hidden="1"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row>
    <row r="366" ht="14.25" hidden="1"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row>
    <row r="367" ht="14.25" hidden="1"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row>
    <row r="368" ht="14.25" hidden="1"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row>
    <row r="369" ht="14.25" hidden="1"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row>
    <row r="370" ht="14.25" hidden="1"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row>
    <row r="371" ht="14.25" hidden="1"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row>
    <row r="372" ht="14.25" hidden="1"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row>
    <row r="373" ht="14.25" hidden="1"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row>
    <row r="374" ht="14.25" hidden="1"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row>
    <row r="375" ht="14.25" hidden="1"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row>
    <row r="376" ht="14.25" hidden="1"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row>
    <row r="377" ht="14.25" hidden="1"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row>
    <row r="378" ht="14.25" hidden="1"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row>
    <row r="379" ht="14.25" hidden="1"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row>
    <row r="380" ht="14.25" hidden="1"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row>
    <row r="381" ht="14.25" hidden="1"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row>
    <row r="382" ht="14.25" hidden="1"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row>
    <row r="383" ht="14.25" hidden="1"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row>
    <row r="384" ht="14.25" hidden="1"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row>
    <row r="385" ht="14.25" hidden="1"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row>
    <row r="386" ht="14.25" hidden="1"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row>
    <row r="387" ht="14.25" hidden="1"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row>
    <row r="388" ht="14.25" hidden="1"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row>
    <row r="389" ht="14.25" hidden="1"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row>
    <row r="390" ht="14.25" hidden="1"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row>
    <row r="391" ht="14.25" hidden="1"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row>
    <row r="392" ht="14.25" hidden="1"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row>
    <row r="393" ht="14.25" hidden="1"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row>
    <row r="394" ht="14.25" hidden="1"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row>
    <row r="395" ht="14.25" hidden="1"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row>
    <row r="396" ht="14.25" hidden="1"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row>
    <row r="397" ht="14.25" hidden="1"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row>
    <row r="398" ht="14.25" hidden="1"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row>
    <row r="399" ht="14.25" hidden="1"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row>
    <row r="400" ht="14.25" hidden="1"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row>
    <row r="401" ht="14.25" hidden="1"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row>
    <row r="402" ht="14.25" hidden="1"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row>
    <row r="403" ht="14.25" hidden="1"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row>
    <row r="404" ht="14.25" hidden="1"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row>
    <row r="405" ht="14.25" hidden="1"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row>
    <row r="406" ht="14.25" hidden="1"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row>
    <row r="407" ht="14.25" hidden="1"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row>
    <row r="408" ht="14.25" hidden="1"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row>
    <row r="409" ht="14.25" hidden="1"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row>
    <row r="410" ht="14.25" hidden="1"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row>
    <row r="411" ht="14.25" hidden="1"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row>
    <row r="412" ht="14.25" hidden="1"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row>
    <row r="413" ht="14.25" hidden="1"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row>
    <row r="414" ht="14.25" hidden="1"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row>
    <row r="415" ht="14.25" hidden="1"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row>
    <row r="416" ht="14.25" hidden="1"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row>
    <row r="417" ht="14.25" hidden="1"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row>
    <row r="418" ht="14.25" hidden="1"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row>
    <row r="419" ht="14.25" hidden="1"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row>
    <row r="420" ht="14.25" hidden="1"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row>
    <row r="421" ht="14.25" hidden="1"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row>
    <row r="422" ht="14.2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row>
    <row r="423" ht="14.2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row>
    <row r="424" ht="14.2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row>
    <row r="425" ht="14.2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row>
    <row r="426" ht="14.2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row>
    <row r="427" ht="14.25" hidden="1"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row>
    <row r="428" ht="14.25" hidden="1"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row>
    <row r="429" ht="14.25" hidden="1"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row>
    <row r="430" ht="14.25" hidden="1"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row>
    <row r="431" ht="14.25" hidden="1"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row>
    <row r="432" ht="14.25" hidden="1"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row>
    <row r="433" ht="14.25" hidden="1"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row>
    <row r="434" ht="14.25" hidden="1"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row>
    <row r="435" ht="14.25" hidden="1"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row>
    <row r="436" ht="14.25" hidden="1"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row>
    <row r="437" ht="14.25" hidden="1"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row>
    <row r="438" ht="14.25" hidden="1"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row>
    <row r="439" ht="14.25" hidden="1"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row>
    <row r="440" ht="14.25" hidden="1"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row>
    <row r="441" ht="14.25" hidden="1"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row>
    <row r="442" ht="14.25" hidden="1"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row>
    <row r="443" ht="14.25" hidden="1"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row>
    <row r="444" ht="14.25" hidden="1"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row>
    <row r="445" ht="14.25" hidden="1"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row>
    <row r="446" ht="14.25" hidden="1"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row>
    <row r="447" ht="14.25" hidden="1"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row>
    <row r="448" ht="14.25" hidden="1"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row>
    <row r="449" ht="14.25" hidden="1"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row>
    <row r="450" ht="14.25" hidden="1"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row>
    <row r="451" ht="14.25" hidden="1"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row>
    <row r="452" ht="14.25" hidden="1"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row>
    <row r="453" ht="14.25" hidden="1"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row>
    <row r="454" ht="14.25" hidden="1"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row>
    <row r="455" ht="14.25" hidden="1"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row>
    <row r="456" ht="14.25" hidden="1"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row>
    <row r="457" ht="14.25" hidden="1"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row>
    <row r="458" ht="14.25" hidden="1"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row>
    <row r="459" ht="14.25" hidden="1"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row>
    <row r="460" ht="14.25" hidden="1"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row>
    <row r="461" ht="14.25" hidden="1"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row>
    <row r="462" ht="14.25" hidden="1"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row>
    <row r="463" ht="14.25" hidden="1"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row>
    <row r="464" ht="14.25" hidden="1"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row>
    <row r="465" ht="14.25" hidden="1"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row>
    <row r="466" ht="14.25" hidden="1"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row>
    <row r="467" ht="14.25" hidden="1"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row>
    <row r="468" ht="14.25" hidden="1"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row>
    <row r="469" ht="14.25" hidden="1"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row>
    <row r="470" ht="14.25" hidden="1"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row>
    <row r="471" ht="14.25" hidden="1"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row>
    <row r="472" ht="14.25" hidden="1"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row>
    <row r="473" ht="14.25" hidden="1"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row>
    <row r="474" ht="14.25" hidden="1"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row>
    <row r="475" ht="14.25" hidden="1"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row>
    <row r="476" ht="14.25" hidden="1"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row>
    <row r="477" ht="14.25" hidden="1"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row>
    <row r="478" ht="14.25" hidden="1"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row>
    <row r="479" ht="14.25" hidden="1"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row>
    <row r="480" ht="14.25" hidden="1"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row>
    <row r="481" ht="14.25" hidden="1"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row>
    <row r="482" ht="14.25" hidden="1"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row>
    <row r="483" ht="14.25" hidden="1"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row>
    <row r="484" ht="14.25" hidden="1"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row>
    <row r="485" ht="14.25" hidden="1"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row>
    <row r="486" ht="14.25" hidden="1"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row>
    <row r="487" ht="14.25" hidden="1"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row>
    <row r="488" ht="14.25" hidden="1"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row>
    <row r="489" ht="14.25" hidden="1"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row>
    <row r="490" ht="14.25" hidden="1"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row>
    <row r="491" ht="14.25" hidden="1"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row>
    <row r="492" ht="14.25" hidden="1"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row>
    <row r="493" ht="14.25" hidden="1"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row>
    <row r="494" ht="14.25" hidden="1"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row>
    <row r="495" ht="14.25" hidden="1"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row>
    <row r="496" ht="14.25" hidden="1"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row>
    <row r="497" ht="14.25" hidden="1"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row>
    <row r="498" ht="14.25" hidden="1"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row>
    <row r="499" ht="14.25" hidden="1"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row>
    <row r="500" ht="14.25" hidden="1"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row>
    <row r="501" ht="14.25" hidden="1"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row>
    <row r="502" ht="14.25" hidden="1"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row>
    <row r="503" ht="14.25" hidden="1"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row>
    <row r="504" ht="14.25" hidden="1"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row>
    <row r="505" ht="14.25" hidden="1"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row>
    <row r="506" ht="14.25" hidden="1"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row>
    <row r="507" ht="14.25" hidden="1"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row>
    <row r="508" ht="14.25" hidden="1"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row>
    <row r="509" ht="14.25" hidden="1"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row>
    <row r="510" ht="14.25" hidden="1"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row>
    <row r="511" ht="14.25" hidden="1"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row>
    <row r="512" ht="14.25" hidden="1"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row>
    <row r="513" ht="14.25" hidden="1"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row>
    <row r="514" ht="14.25" hidden="1"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row>
    <row r="515" ht="14.25" hidden="1"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row>
    <row r="516" ht="14.25" hidden="1"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row>
    <row r="517" ht="14.25" hidden="1"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row>
    <row r="518" ht="14.25" hidden="1"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row>
    <row r="519" ht="14.25" hidden="1"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row>
    <row r="520" ht="14.2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row>
    <row r="521" ht="14.2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row>
    <row r="522" ht="14.2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row>
    <row r="523" ht="14.2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row>
    <row r="524" ht="14.2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row>
    <row r="525" ht="14.2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row>
    <row r="526" ht="14.2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row>
    <row r="527" ht="14.2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row>
    <row r="528" ht="14.2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row>
    <row r="529" ht="14.2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row>
    <row r="530" ht="14.2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row>
    <row r="531" ht="14.2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row>
    <row r="532" ht="14.2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row>
    <row r="533" ht="14.2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row>
    <row r="534" ht="14.2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row>
    <row r="535" ht="14.2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row>
    <row r="536" ht="14.2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row>
    <row r="537" ht="14.2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row>
    <row r="538" ht="14.2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row>
    <row r="539" ht="14.2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row>
    <row r="540" ht="14.2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row>
    <row r="541" ht="14.2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row>
    <row r="542" ht="14.2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row>
    <row r="543" ht="14.2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row>
    <row r="544" ht="14.2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row>
    <row r="545" ht="14.2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row>
    <row r="546" ht="14.2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row>
    <row r="547" ht="14.2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row>
    <row r="548" ht="14.2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row>
    <row r="549" ht="14.2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row>
    <row r="550" ht="14.2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row>
    <row r="551" ht="14.2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row>
    <row r="552" ht="14.2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row>
    <row r="553" ht="14.2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row>
    <row r="554" ht="14.2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row>
    <row r="555" ht="14.2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row>
    <row r="556" ht="14.2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row>
    <row r="557" ht="14.2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row>
    <row r="558" ht="14.2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row>
    <row r="559" ht="14.2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row>
    <row r="560" ht="14.2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row>
    <row r="561" ht="14.2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row>
    <row r="562" ht="14.2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row>
    <row r="563" ht="14.2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row>
    <row r="564" ht="14.2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row>
    <row r="565" ht="14.2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row>
    <row r="566" ht="14.2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row>
    <row r="567" ht="14.2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row>
    <row r="568" ht="14.2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row>
    <row r="569" ht="14.2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row>
    <row r="570" ht="14.2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row>
    <row r="571" ht="14.2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row>
    <row r="572" ht="14.2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row>
    <row r="573" ht="14.2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row>
    <row r="574" ht="14.2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row>
    <row r="575" ht="14.2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row>
    <row r="576" ht="14.2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row>
    <row r="577" ht="14.2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row>
    <row r="578" ht="14.2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row>
    <row r="579" ht="14.2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row>
    <row r="580" ht="14.2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row>
    <row r="581" ht="14.2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row>
    <row r="582" ht="14.2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row>
    <row r="583" ht="14.2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row>
    <row r="584" ht="14.2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row>
    <row r="585" ht="14.2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row>
    <row r="586" ht="14.2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row>
    <row r="587" ht="14.2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row>
    <row r="588" ht="14.2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row>
    <row r="589" ht="14.2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row>
    <row r="590" ht="14.2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row>
    <row r="591" ht="14.2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row>
    <row r="592" ht="14.2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row>
    <row r="593" ht="14.2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row>
    <row r="594" ht="14.25" hidden="1"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row>
    <row r="595" ht="14.25" hidden="1"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row>
    <row r="596" ht="14.25" hidden="1"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row>
    <row r="597" ht="14.25" hidden="1"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row>
    <row r="598" ht="14.25" hidden="1"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row>
    <row r="599" ht="14.25" hidden="1"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row>
    <row r="600" ht="14.25" hidden="1"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row>
    <row r="601" ht="14.25" hidden="1"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row>
    <row r="602" ht="14.25" hidden="1"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row>
    <row r="603" ht="14.25" hidden="1"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row>
    <row r="604" ht="14.25" hidden="1"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row>
    <row r="605" ht="14.25" hidden="1"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row>
    <row r="606" ht="14.25" hidden="1"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row>
    <row r="607" ht="14.25" hidden="1"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row>
    <row r="608" ht="14.25" hidden="1"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row>
    <row r="609" ht="14.25" hidden="1"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row>
    <row r="610" ht="14.25" hidden="1"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row>
    <row r="611" ht="14.25" hidden="1"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row>
    <row r="612" ht="14.25" hidden="1"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row>
    <row r="613" ht="14.25" hidden="1"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row>
    <row r="614" ht="14.25" hidden="1"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row>
    <row r="615" ht="14.25" hidden="1"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row>
    <row r="616" ht="14.25" hidden="1"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row>
    <row r="617" ht="14.25" hidden="1"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row>
    <row r="618" ht="14.25" hidden="1"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row>
    <row r="619" ht="14.25" hidden="1"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row>
    <row r="620" ht="14.25" hidden="1"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row>
    <row r="621" ht="14.25" hidden="1"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row>
    <row r="622" ht="14.25" hidden="1"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row>
    <row r="623" ht="14.25" hidden="1"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row>
    <row r="624" ht="14.25" hidden="1"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row>
    <row r="625" ht="14.25" hidden="1"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row>
    <row r="626" ht="14.25" hidden="1"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row>
    <row r="627" ht="14.25" hidden="1"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row>
    <row r="628" ht="14.25" hidden="1"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row>
    <row r="629" ht="14.25" hidden="1"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row>
    <row r="630" ht="14.25" hidden="1"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row>
    <row r="631" ht="14.25" hidden="1"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row>
    <row r="632" ht="14.25" hidden="1"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row>
    <row r="633" ht="14.25" hidden="1"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row>
    <row r="634" ht="14.25" hidden="1"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row>
    <row r="635" ht="14.25" hidden="1"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row>
    <row r="636" ht="14.25" hidden="1"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row>
    <row r="637" ht="14.25" hidden="1"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row>
    <row r="638" ht="14.25" hidden="1"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row>
    <row r="639" ht="14.25" hidden="1"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row>
    <row r="640" ht="14.25" hidden="1"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row>
    <row r="641" ht="14.25" hidden="1"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row>
    <row r="642" ht="14.25" hidden="1"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row>
    <row r="643" ht="14.25" hidden="1"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row>
    <row r="644" ht="14.25" hidden="1"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row>
    <row r="645" ht="14.25" hidden="1"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row>
    <row r="646" ht="14.25" hidden="1"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row>
    <row r="647" ht="14.25" hidden="1"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row>
    <row r="648" ht="14.25" hidden="1"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row>
    <row r="649" ht="14.25" hidden="1"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row>
    <row r="650" ht="14.25" hidden="1"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row>
    <row r="651" ht="14.25" hidden="1"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row>
    <row r="652" ht="14.25" hidden="1"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row>
    <row r="653" ht="14.25" hidden="1"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row>
    <row r="654" ht="14.25" hidden="1"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row>
    <row r="655" ht="14.25" hidden="1"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row>
    <row r="656" ht="14.25" hidden="1"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row>
    <row r="657" ht="14.25" hidden="1"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row>
    <row r="658" ht="14.25" hidden="1"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row>
    <row r="659" ht="14.25" hidden="1"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row>
    <row r="660" ht="14.25" hidden="1"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row>
    <row r="661" ht="14.25" hidden="1"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row>
    <row r="662" ht="14.25" hidden="1"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row>
    <row r="663" ht="14.25" hidden="1"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row>
    <row r="664" ht="14.25" hidden="1"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row>
    <row r="665" ht="14.25" hidden="1"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row>
    <row r="666" ht="14.25" hidden="1"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row>
    <row r="667" ht="14.25" hidden="1"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row>
    <row r="668" ht="14.25" hidden="1"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row>
    <row r="669" ht="14.25" hidden="1"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row>
    <row r="670" ht="14.25" hidden="1"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row>
    <row r="671" ht="14.25" hidden="1"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row>
    <row r="672" ht="14.25" hidden="1"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row>
    <row r="673" ht="14.25" hidden="1"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row>
    <row r="674" ht="14.25" hidden="1"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row>
    <row r="675" ht="14.25" hidden="1"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row>
    <row r="676" ht="14.25" hidden="1"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row>
    <row r="677" ht="14.25" hidden="1"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row>
    <row r="678" ht="14.25" hidden="1"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row>
    <row r="679" ht="14.25" hidden="1"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row>
    <row r="680" ht="14.25" hidden="1"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row>
    <row r="681" ht="14.25" hidden="1"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row>
    <row r="682" ht="14.25" hidden="1"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row>
    <row r="683" ht="14.25" hidden="1"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row>
    <row r="684" ht="14.25" hidden="1"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row>
    <row r="685" ht="14.25" hidden="1"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row>
    <row r="686" ht="14.25" hidden="1"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row>
    <row r="687" ht="14.25" hidden="1"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row>
    <row r="688" ht="14.25" hidden="1"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row>
    <row r="689" ht="14.25" hidden="1"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row>
    <row r="690" ht="14.25" hidden="1"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row>
    <row r="691" ht="14.25" hidden="1"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row>
    <row r="692" ht="14.25" hidden="1"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row>
    <row r="693" ht="14.25" hidden="1"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row>
    <row r="694" ht="14.25" hidden="1"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row>
    <row r="695" ht="14.25" hidden="1"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row>
    <row r="696" ht="14.25" hidden="1"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row>
    <row r="697" ht="14.25" hidden="1"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row>
    <row r="698" ht="14.25" hidden="1"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row>
    <row r="699" ht="14.25" hidden="1"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row>
    <row r="700" ht="14.25" hidden="1"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row>
    <row r="701" ht="14.25" hidden="1"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row>
    <row r="702" ht="14.25" hidden="1"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row>
    <row r="703" ht="14.25" hidden="1"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row>
    <row r="704" ht="14.25" hidden="1"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row>
    <row r="705" ht="14.25" hidden="1"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row>
    <row r="706" ht="14.25" hidden="1"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row>
    <row r="707" ht="14.25" hidden="1"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row>
    <row r="708" ht="14.25" hidden="1"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row>
    <row r="709" ht="14.25" hidden="1"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row>
    <row r="710" ht="14.25" hidden="1"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row>
    <row r="711" ht="14.25" hidden="1"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row>
    <row r="712" ht="14.25" hidden="1"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row>
    <row r="713" ht="14.25" hidden="1"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row>
    <row r="714" ht="14.25" hidden="1"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row>
    <row r="715" ht="14.25" hidden="1"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row>
    <row r="716" ht="14.25" hidden="1"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row>
    <row r="717" ht="14.25" hidden="1"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row>
    <row r="718" ht="14.25" hidden="1"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row>
    <row r="719" ht="14.25" hidden="1"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row>
    <row r="720" ht="14.25" hidden="1"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row>
    <row r="721" ht="14.25" hidden="1"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row>
    <row r="722" ht="14.25" hidden="1"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row>
    <row r="723" ht="14.25" hidden="1"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row>
    <row r="724" ht="14.25" hidden="1"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row>
    <row r="725" ht="14.25" hidden="1"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row>
    <row r="726" ht="14.25" hidden="1"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row>
    <row r="727" ht="14.25" hidden="1"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row>
    <row r="728" ht="14.25" hidden="1"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row>
    <row r="729" ht="14.25" hidden="1"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row>
    <row r="730" ht="14.25" hidden="1"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row>
    <row r="731" ht="14.25" hidden="1"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row>
    <row r="732" ht="14.25" hidden="1"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row>
    <row r="733" ht="14.25" hidden="1"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row>
    <row r="734" ht="14.25" hidden="1"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row>
    <row r="735" ht="14.25" hidden="1"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row>
    <row r="736" ht="14.25" hidden="1"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row>
    <row r="737" ht="14.25" hidden="1"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row>
    <row r="738" ht="14.25" hidden="1"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row>
    <row r="739" ht="14.25" hidden="1"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row>
    <row r="740" ht="14.25" hidden="1"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row>
    <row r="741" ht="14.25" hidden="1"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row>
    <row r="742" ht="14.25" hidden="1"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row>
    <row r="743" ht="14.25" hidden="1"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row>
    <row r="744" ht="14.25" hidden="1"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row>
    <row r="745" ht="14.25" hidden="1"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row>
    <row r="746" ht="14.25" hidden="1"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row>
    <row r="747" ht="14.25" hidden="1"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row>
    <row r="748" ht="14.25" hidden="1"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row>
    <row r="749" ht="14.25" hidden="1"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row>
    <row r="750" ht="14.25" hidden="1"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row>
    <row r="751" ht="14.25" hidden="1"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row>
    <row r="752" ht="14.25" hidden="1"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row>
    <row r="753" ht="14.25" hidden="1"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row>
    <row r="754" ht="14.25" hidden="1"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row>
    <row r="755" ht="14.25" hidden="1"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row>
    <row r="756" ht="14.25" hidden="1"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row>
    <row r="757" ht="14.25" hidden="1"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row>
    <row r="758" ht="14.25" hidden="1"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row>
    <row r="759" ht="14.25" hidden="1"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row>
    <row r="760" ht="14.25" hidden="1"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row>
    <row r="761" ht="14.25" hidden="1"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row>
    <row r="762" ht="14.25" hidden="1"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row>
    <row r="763" ht="14.25" hidden="1"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row>
    <row r="764" ht="14.25" hidden="1"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row>
    <row r="765" ht="14.25" hidden="1"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row>
    <row r="766" ht="14.25" hidden="1"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row>
    <row r="767" ht="14.25" hidden="1"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row>
    <row r="768" ht="14.25" hidden="1"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row>
    <row r="769" ht="14.25" hidden="1"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row>
    <row r="770" ht="14.25" hidden="1"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row>
    <row r="771" ht="14.25" hidden="1"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row>
    <row r="772" ht="14.25" hidden="1"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row>
    <row r="773" ht="14.25" hidden="1"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row>
    <row r="774" ht="14.2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row>
    <row r="775" ht="14.2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row>
    <row r="776" ht="14.2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row>
    <row r="777" ht="14.2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row>
    <row r="778" ht="14.2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row>
    <row r="779" ht="14.2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row>
    <row r="780" ht="14.2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row>
    <row r="781" ht="14.2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row>
    <row r="782" ht="14.2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row>
    <row r="783" ht="14.2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row>
    <row r="784" ht="14.2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row>
    <row r="785" ht="14.2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row>
    <row r="786" ht="14.2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row>
    <row r="787" ht="14.2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row>
    <row r="788" ht="14.2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row>
    <row r="789" ht="14.2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row>
    <row r="790" ht="14.2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row>
    <row r="791" ht="14.2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row>
    <row r="792" ht="14.2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row>
    <row r="793" ht="14.2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row>
    <row r="794" ht="14.2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row>
    <row r="795" ht="14.2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row>
    <row r="796" ht="14.2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row>
    <row r="797" ht="14.2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row>
    <row r="798" ht="14.2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row>
    <row r="799" ht="14.2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row>
    <row r="800" ht="14.2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row>
    <row r="801" ht="14.2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row>
    <row r="802" ht="14.2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row>
    <row r="803" ht="14.2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row>
    <row r="804" ht="14.2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row>
    <row r="805" ht="14.2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row>
    <row r="806" ht="14.2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row>
    <row r="807" ht="14.2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row>
    <row r="808" ht="14.2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row>
    <row r="809" ht="14.2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row>
    <row r="810" ht="14.2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row>
    <row r="811" ht="14.2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row>
    <row r="812" ht="14.2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row>
    <row r="813" ht="14.2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row>
    <row r="814" ht="14.2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row>
    <row r="815" ht="14.2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row>
    <row r="816" ht="14.2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row>
    <row r="817" ht="14.2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row>
    <row r="818" ht="14.2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row>
    <row r="819" ht="14.2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row>
    <row r="820" ht="14.2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row>
    <row r="821" ht="14.2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row>
    <row r="822" ht="14.2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row>
    <row r="823" ht="14.2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row>
    <row r="824" ht="14.2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row>
    <row r="825" ht="14.2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row>
    <row r="826" ht="14.2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row>
    <row r="827" ht="14.2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row>
    <row r="828" ht="14.2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row>
    <row r="829" ht="14.2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row>
    <row r="830" ht="14.2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row>
    <row r="831" ht="14.2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row>
    <row r="832" ht="14.2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row>
    <row r="833" ht="14.2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row>
    <row r="834" ht="14.2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row>
    <row r="835" ht="14.2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row>
    <row r="836" ht="14.2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row>
    <row r="837" ht="14.2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row>
    <row r="838" ht="14.2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row>
    <row r="839" ht="14.2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row>
    <row r="840" ht="14.2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row>
    <row r="841" ht="14.2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row>
    <row r="842" ht="14.2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row>
    <row r="843" ht="14.2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row>
    <row r="844" ht="14.2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row>
    <row r="845" ht="14.2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row>
    <row r="846" ht="14.2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row>
    <row r="847" ht="14.2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row>
    <row r="848" ht="14.2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row>
    <row r="849" ht="14.2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row>
    <row r="850" ht="14.2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row>
    <row r="851" ht="14.2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row>
    <row r="852" ht="14.2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row>
    <row r="853" ht="14.2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row>
    <row r="854" ht="14.2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row>
    <row r="855" ht="14.2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row>
    <row r="856" ht="14.2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row>
    <row r="857" ht="14.2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row>
    <row r="858" ht="14.2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row>
    <row r="859" ht="14.2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row>
    <row r="860" ht="14.2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row>
    <row r="861" ht="14.2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row>
    <row r="862" ht="14.2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row>
    <row r="863" ht="14.2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row>
    <row r="864" ht="14.2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row>
    <row r="865" ht="14.2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row>
    <row r="866" ht="14.2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row>
    <row r="867" ht="14.2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row>
    <row r="868" ht="14.2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row>
    <row r="869" ht="14.2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row>
    <row r="870" ht="14.2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row>
    <row r="871" ht="14.2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row>
    <row r="872" ht="14.2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row>
    <row r="873" ht="14.2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row>
    <row r="874" ht="14.2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row>
    <row r="875" ht="14.2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row>
    <row r="876" ht="14.2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row>
    <row r="877" ht="14.25" hidden="1"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row>
    <row r="878" ht="14.25" hidden="1"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row>
    <row r="879" ht="14.25" hidden="1"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row>
    <row r="880" ht="14.25" hidden="1"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row>
    <row r="881" ht="14.25" hidden="1"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row>
    <row r="882" ht="14.25" hidden="1"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row>
    <row r="883" ht="14.25" hidden="1"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row>
    <row r="884" ht="14.25" hidden="1"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row>
    <row r="885" ht="14.25" hidden="1"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row>
    <row r="886" ht="14.25" hidden="1"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row>
    <row r="887" ht="14.25" hidden="1"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row>
    <row r="888" ht="14.25" hidden="1"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row>
    <row r="889" ht="14.25" hidden="1"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row>
    <row r="890" ht="14.25" hidden="1"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row>
    <row r="891" ht="14.25" hidden="1"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row>
    <row r="892" ht="14.25" hidden="1"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row>
    <row r="893" ht="14.25" hidden="1"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row>
    <row r="894" ht="14.25" hidden="1"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row>
    <row r="895" ht="14.25" hidden="1"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row>
    <row r="896" ht="14.25" hidden="1"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row>
    <row r="897" ht="14.25" hidden="1"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row>
    <row r="898" ht="14.25" hidden="1"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row>
    <row r="899" ht="14.25" hidden="1"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row>
    <row r="900" ht="14.25" hidden="1"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row>
    <row r="901" ht="14.25" hidden="1"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row>
    <row r="902" ht="14.25" hidden="1"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row>
    <row r="903" ht="14.25" hidden="1"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row>
    <row r="904" ht="14.25" hidden="1"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row>
    <row r="905" ht="14.25" hidden="1"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row>
    <row r="906" ht="14.25" hidden="1"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row>
    <row r="907" ht="14.25" hidden="1"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row>
    <row r="908" ht="14.25" hidden="1"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row>
    <row r="909" ht="14.25" hidden="1"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row>
    <row r="910" ht="14.25" hidden="1"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row>
    <row r="911" ht="14.25" hidden="1"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row>
    <row r="912" ht="14.25" hidden="1"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row>
    <row r="913" ht="14.25" hidden="1"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row>
    <row r="914" ht="14.25" hidden="1"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row>
    <row r="915" ht="14.25" hidden="1"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row>
    <row r="916" ht="14.25" hidden="1"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row>
    <row r="917" ht="14.25" hidden="1"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row>
    <row r="918" ht="14.25" hidden="1"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row>
    <row r="919" ht="14.25" hidden="1"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row>
    <row r="920" ht="14.25" hidden="1"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row>
    <row r="921" ht="14.25" hidden="1"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row>
    <row r="922" ht="14.25" hidden="1"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row>
    <row r="923" ht="14.25" hidden="1"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row>
    <row r="924" ht="14.25" hidden="1"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row>
    <row r="925" ht="14.25" hidden="1"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row>
    <row r="926" ht="14.25" hidden="1"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row>
    <row r="927" ht="14.25" hidden="1"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row>
    <row r="928" ht="14.25" hidden="1"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row>
    <row r="929" ht="14.25" hidden="1"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row>
    <row r="930" ht="14.25" hidden="1"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row>
    <row r="931" ht="14.25" hidden="1"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row>
    <row r="932" ht="14.25" hidden="1"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row>
    <row r="933" ht="14.25" hidden="1"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row>
    <row r="934" ht="14.25" hidden="1"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row>
    <row r="935" ht="14.25" hidden="1"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row>
    <row r="936" ht="14.25" hidden="1"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row>
    <row r="937" ht="14.25" hidden="1"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row>
    <row r="938" ht="14.25" hidden="1"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row>
    <row r="939" ht="14.25" hidden="1"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row>
    <row r="940" ht="14.25" hidden="1"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row>
    <row r="941" ht="14.25" hidden="1"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row>
    <row r="942" ht="14.25" hidden="1"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row>
    <row r="943" ht="14.25" hidden="1"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row>
    <row r="944" ht="14.25" hidden="1"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row>
    <row r="945" ht="14.25" hidden="1"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row>
    <row r="946" ht="14.25" hidden="1"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row>
    <row r="947" ht="14.25" hidden="1"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row>
    <row r="948" ht="14.25" hidden="1"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row>
    <row r="949" ht="14.25" hidden="1"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row>
    <row r="950" ht="14.25" hidden="1"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row>
    <row r="951" ht="14.25" hidden="1"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row>
    <row r="952" ht="14.25" hidden="1"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row>
    <row r="953" ht="14.25" hidden="1"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row>
    <row r="954" ht="14.25" hidden="1"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row>
    <row r="955" ht="14.25" hidden="1"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row>
    <row r="956" ht="14.25" hidden="1"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row>
    <row r="957" ht="14.25" hidden="1"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row>
    <row r="958" ht="14.25" hidden="1"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row>
    <row r="959" ht="14.25" hidden="1"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row>
    <row r="960" ht="14.25" hidden="1"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row>
    <row r="961" ht="14.25" hidden="1"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row>
    <row r="962" ht="14.25" hidden="1"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row>
    <row r="963" ht="14.25" hidden="1"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row>
    <row r="964" ht="14.25" hidden="1"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row>
    <row r="965" ht="14.25" hidden="1"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row>
    <row r="966" ht="14.25" hidden="1"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row>
    <row r="967" ht="14.25" hidden="1"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row>
    <row r="968" ht="14.25" hidden="1"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row>
    <row r="969" ht="14.25" hidden="1"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row>
    <row r="970" ht="14.25" hidden="1"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row>
    <row r="971" ht="14.25" hidden="1"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row>
    <row r="972" ht="14.25" hidden="1"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row>
    <row r="973" ht="14.25" hidden="1"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row>
    <row r="974" ht="14.25" hidden="1"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row>
    <row r="975" ht="14.25" hidden="1"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row>
    <row r="976" ht="14.25" hidden="1"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row>
    <row r="977" ht="14.25" hidden="1"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row>
    <row r="978" ht="14.25" hidden="1"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row>
    <row r="979" ht="14.25" hidden="1"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row>
    <row r="980" ht="14.25" hidden="1"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row>
    <row r="981" ht="14.25" hidden="1"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row>
    <row r="982" ht="14.25" hidden="1"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row>
    <row r="983" ht="14.25" hidden="1"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row>
    <row r="984" ht="14.25" hidden="1"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row>
    <row r="985" ht="14.25" hidden="1"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row>
    <row r="986" ht="14.25" hidden="1"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row>
    <row r="987" ht="14.25" hidden="1"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row>
    <row r="988" ht="14.25" hidden="1"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row>
    <row r="989" ht="14.25" hidden="1"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row>
    <row r="990" ht="14.25" hidden="1"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row>
    <row r="991" ht="14.25" hidden="1"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row>
    <row r="992" ht="14.25" hidden="1"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row>
    <row r="993" ht="14.25" hidden="1"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row>
    <row r="994" ht="14.25" hidden="1"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row>
    <row r="995" ht="14.25" hidden="1"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row>
    <row r="996" ht="14.25" hidden="1"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row>
    <row r="997" ht="14.25" hidden="1"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row>
    <row r="998" ht="14.25" hidden="1"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row>
    <row r="999" ht="14.25" hidden="1"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row>
    <row r="1000" ht="14.25" hidden="1"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row>
    <row r="1001" ht="14.25" hidden="1"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row>
    <row r="1002" ht="14.25" hidden="1"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row>
    <row r="1003" ht="14.25" hidden="1"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row>
    <row r="1004" ht="14.25" hidden="1"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row>
    <row r="1005" ht="14.25" hidden="1"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row>
    <row r="1006" ht="14.25" hidden="1"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row>
    <row r="1007" ht="14.25" hidden="1"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row>
    <row r="1008" ht="14.25" hidden="1"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row>
    <row r="1009" ht="14.25" hidden="1"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row>
    <row r="1010" ht="14.25" hidden="1"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row>
    <row r="1011" ht="14.25" hidden="1"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row>
    <row r="1012" ht="14.25" hidden="1"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row>
    <row r="1013" ht="14.25" hidden="1"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row>
  </sheetData>
  <mergeCells count="118">
    <mergeCell ref="F5:G5"/>
    <mergeCell ref="F6:G6"/>
    <mergeCell ref="A1:H1"/>
    <mergeCell ref="A3:H3"/>
    <mergeCell ref="A4:C4"/>
    <mergeCell ref="F4:H4"/>
    <mergeCell ref="A5:A6"/>
    <mergeCell ref="B5:C5"/>
    <mergeCell ref="B6:C6"/>
    <mergeCell ref="A8:H8"/>
    <mergeCell ref="A9:H9"/>
    <mergeCell ref="A11:D11"/>
    <mergeCell ref="E11:H11"/>
    <mergeCell ref="A12:D12"/>
    <mergeCell ref="E12:H12"/>
    <mergeCell ref="E13:H13"/>
    <mergeCell ref="A13:D13"/>
    <mergeCell ref="A14:D14"/>
    <mergeCell ref="A15:D15"/>
    <mergeCell ref="A16:D16"/>
    <mergeCell ref="A17:B17"/>
    <mergeCell ref="C17:D17"/>
    <mergeCell ref="A19:C19"/>
    <mergeCell ref="F22:H22"/>
    <mergeCell ref="F23:G23"/>
    <mergeCell ref="F24:G24"/>
    <mergeCell ref="F25:G25"/>
    <mergeCell ref="F26:G26"/>
    <mergeCell ref="F27:G27"/>
    <mergeCell ref="F28:G28"/>
    <mergeCell ref="F30:H30"/>
    <mergeCell ref="E14:H14"/>
    <mergeCell ref="E15:H15"/>
    <mergeCell ref="E16:H16"/>
    <mergeCell ref="E17:F17"/>
    <mergeCell ref="G17:H17"/>
    <mergeCell ref="F19:H19"/>
    <mergeCell ref="A20:H20"/>
    <mergeCell ref="A22:C22"/>
    <mergeCell ref="A23:D28"/>
    <mergeCell ref="A30:C30"/>
    <mergeCell ref="A31:H31"/>
    <mergeCell ref="A33:C33"/>
    <mergeCell ref="F33:H33"/>
    <mergeCell ref="A34:H34"/>
    <mergeCell ref="A72:D72"/>
    <mergeCell ref="A73:C73"/>
    <mergeCell ref="D73:F73"/>
    <mergeCell ref="A74:H74"/>
    <mergeCell ref="A75:D75"/>
    <mergeCell ref="E75:H75"/>
    <mergeCell ref="A76:H76"/>
    <mergeCell ref="A77:D77"/>
    <mergeCell ref="E77:H77"/>
    <mergeCell ref="A78:D78"/>
    <mergeCell ref="E78:H78"/>
    <mergeCell ref="E79:F79"/>
    <mergeCell ref="E80:F80"/>
    <mergeCell ref="E81:F81"/>
    <mergeCell ref="A94:D94"/>
    <mergeCell ref="E94:H94"/>
    <mergeCell ref="A95:D95"/>
    <mergeCell ref="E95:H95"/>
    <mergeCell ref="A96:D96"/>
    <mergeCell ref="E96:H96"/>
    <mergeCell ref="A97:D97"/>
    <mergeCell ref="E97:H97"/>
    <mergeCell ref="A90:C90"/>
    <mergeCell ref="D90:E90"/>
    <mergeCell ref="F90:H90"/>
    <mergeCell ref="A92:C92"/>
    <mergeCell ref="E92:H92"/>
    <mergeCell ref="A93:D93"/>
    <mergeCell ref="E93:H93"/>
    <mergeCell ref="A36:C36"/>
    <mergeCell ref="F36:H36"/>
    <mergeCell ref="A37:H37"/>
    <mergeCell ref="A39:C39"/>
    <mergeCell ref="F39:H39"/>
    <mergeCell ref="A40:H40"/>
    <mergeCell ref="A42:C42"/>
    <mergeCell ref="A48:C48"/>
    <mergeCell ref="A51:C51"/>
    <mergeCell ref="F42:H42"/>
    <mergeCell ref="A43:H43"/>
    <mergeCell ref="A45:C45"/>
    <mergeCell ref="F45:H45"/>
    <mergeCell ref="A46:H46"/>
    <mergeCell ref="F48:H48"/>
    <mergeCell ref="A49:H49"/>
    <mergeCell ref="F51:H51"/>
    <mergeCell ref="A52:H52"/>
    <mergeCell ref="A54:H54"/>
    <mergeCell ref="A55:C55"/>
    <mergeCell ref="F55:H55"/>
    <mergeCell ref="A56:H56"/>
    <mergeCell ref="A57:C57"/>
    <mergeCell ref="F57:H57"/>
    <mergeCell ref="A58:H58"/>
    <mergeCell ref="A60:F60"/>
    <mergeCell ref="G60:H60"/>
    <mergeCell ref="A64:F64"/>
    <mergeCell ref="G64:H64"/>
    <mergeCell ref="G65:H65"/>
    <mergeCell ref="A65:F65"/>
    <mergeCell ref="A69:F69"/>
    <mergeCell ref="G69:H69"/>
    <mergeCell ref="A70:C70"/>
    <mergeCell ref="D70:F70"/>
    <mergeCell ref="A71:H71"/>
    <mergeCell ref="E72:H72"/>
    <mergeCell ref="E82:F82"/>
    <mergeCell ref="E83:F83"/>
    <mergeCell ref="A85:F85"/>
    <mergeCell ref="G85:H85"/>
    <mergeCell ref="E86:H86"/>
    <mergeCell ref="A88:D88"/>
    <mergeCell ref="E88:H88"/>
  </mergeCells>
  <conditionalFormatting sqref="A71:H71 A74:H74">
    <cfRule type="expression" dxfId="0" priority="1">
      <formula>$A71="سالب"</formula>
    </cfRule>
  </conditionalFormatting>
  <conditionalFormatting sqref="A71:H71 A74:H74">
    <cfRule type="expression" dxfId="0" priority="2">
      <formula>$A71="خسائر"</formula>
    </cfRule>
  </conditionalFormatting>
  <conditionalFormatting sqref="A71:H71">
    <cfRule type="expression" dxfId="1" priority="3">
      <formula>$A71="فوق المتوقع"</formula>
    </cfRule>
  </conditionalFormatting>
  <conditionalFormatting sqref="A71:H71">
    <cfRule type="expression" dxfId="1" priority="4">
      <formula>$A71="مكسب"</formula>
    </cfRule>
  </conditionalFormatting>
  <conditionalFormatting sqref="A71:H71">
    <cfRule type="expression" dxfId="2" priority="5">
      <formula>$A71="مقبول"</formula>
    </cfRule>
  </conditionalFormatting>
  <conditionalFormatting sqref="A74:H74">
    <cfRule type="expression" dxfId="3" priority="6">
      <formula>$A74="نقطة امان"</formula>
    </cfRule>
  </conditionalFormatting>
  <conditionalFormatting sqref="A74:H74">
    <cfRule type="expression" dxfId="4" priority="7">
      <formula>$A74="موجب"</formula>
    </cfRule>
  </conditionalFormatting>
  <conditionalFormatting sqref="A76:H76">
    <cfRule type="cellIs" dxfId="0" priority="8" operator="equal">
      <formula>"low"</formula>
    </cfRule>
  </conditionalFormatting>
  <conditionalFormatting sqref="A76:H76">
    <cfRule type="cellIs" dxfId="5" priority="9" operator="equal">
      <formula>"High"</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maged zakaria</dc:creator>
</cp:coreProperties>
</file>