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https://mytrine-my.sharepoint.com/personal/kdamarla23_my_trine_edu/Documents/Trine/Terms/Spring Term 1, 2025 - Financial Modelling/W7/"/>
    </mc:Choice>
  </mc:AlternateContent>
  <xr:revisionPtr revIDLastSave="10" documentId="8_{CDEB4254-5B15-D447-9E72-472F78B1A8F3}" xr6:coauthVersionLast="47" xr6:coauthVersionMax="47" xr10:uidLastSave="{2C8F262E-3F56-2E40-95E2-83BC2A3DADF4}"/>
  <bookViews>
    <workbookView xWindow="4940" yWindow="640" windowWidth="22980" windowHeight="16140" xr2:uid="{00000000-000D-0000-FFFF-FFFF00000000}"/>
  </bookViews>
  <sheets>
    <sheet name="Project Action Plan" sheetId="11" r:id="rId1"/>
  </sheets>
  <definedNames>
    <definedName name="Display_Week">'Project Action Plan'!$P$2</definedName>
    <definedName name="_xlnm.Print_Titles" localSheetId="0">'Project Action Plan'!$4:$6</definedName>
    <definedName name="Project_Start">'Project Action Plan'!$P$1</definedName>
    <definedName name="task_end" localSheetId="0">'Project Action Plan'!$E1</definedName>
    <definedName name="task_progress" localSheetId="0">'Project Action Plan'!$C1</definedName>
    <definedName name="task_start" localSheetId="0">'Project Action Plan'!$D1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 i="11" l="1"/>
  <c r="E28" i="11"/>
  <c r="D28" i="11"/>
  <c r="E27" i="11"/>
  <c r="D8" i="11" l="1"/>
  <c r="E8" i="11" s="1"/>
  <c r="D9" i="11" s="1"/>
  <c r="E9" i="11" s="1"/>
  <c r="D10" i="11" s="1"/>
  <c r="E10" i="11" s="1"/>
  <c r="D11" i="11" s="1"/>
  <c r="E11" i="11" s="1"/>
  <c r="D12" i="11" s="1"/>
  <c r="E12" i="11" s="1"/>
  <c r="D14" i="11" s="1"/>
  <c r="E14" i="11" l="1"/>
  <c r="D15" i="11"/>
  <c r="E15" i="11" s="1"/>
  <c r="D16" i="11" s="1"/>
  <c r="E16" i="11" s="1"/>
  <c r="D17" i="11" s="1"/>
  <c r="E17" i="11" s="1"/>
  <c r="D18" i="11" s="1"/>
  <c r="E18" i="11" s="1"/>
  <c r="D20" i="11" s="1"/>
  <c r="E20" i="11" s="1"/>
  <c r="D21" i="11" s="1"/>
  <c r="E21" i="11" s="1"/>
  <c r="D22" i="11" s="1"/>
  <c r="E22" i="11" l="1"/>
  <c r="D23" i="11" s="1"/>
  <c r="E23" i="11" l="1"/>
  <c r="D24" i="11" s="1"/>
  <c r="E24" i="11" s="1"/>
  <c r="D26" i="11" s="1"/>
  <c r="E26" i="11" s="1"/>
  <c r="D27" i="11" s="1"/>
  <c r="H5" i="11" l="1"/>
  <c r="G32" i="11"/>
  <c r="G25" i="11"/>
  <c r="G19" i="11"/>
  <c r="G13" i="11"/>
  <c r="G7" i="11"/>
  <c r="E29" i="11" l="1"/>
  <c r="G20" i="11"/>
  <c r="G21" i="11"/>
  <c r="G8" i="11"/>
  <c r="H6" i="11"/>
  <c r="D30" i="11" l="1"/>
  <c r="E30" i="11"/>
  <c r="G26" i="11"/>
  <c r="G24" i="11"/>
  <c r="G9" i="11"/>
  <c r="G22" i="11"/>
  <c r="G14" i="11"/>
  <c r="G12" i="11"/>
  <c r="I5" i="11"/>
  <c r="J5" i="11" s="1"/>
  <c r="K5" i="11" s="1"/>
  <c r="L5" i="11" s="1"/>
  <c r="M5" i="11" s="1"/>
  <c r="N5" i="11" s="1"/>
  <c r="O5" i="11" s="1"/>
  <c r="H4" i="11"/>
  <c r="G30" i="11" l="1"/>
  <c r="G23" i="11"/>
  <c r="G15" i="11"/>
  <c r="G10" i="11"/>
  <c r="G11" i="11"/>
  <c r="O4" i="11"/>
  <c r="P5" i="11"/>
  <c r="Q5" i="11" s="1"/>
  <c r="R5" i="11" s="1"/>
  <c r="S5" i="11" s="1"/>
  <c r="T5" i="11" s="1"/>
  <c r="U5" i="11" s="1"/>
  <c r="V5" i="11" s="1"/>
  <c r="I6" i="11"/>
  <c r="G18" i="11" l="1"/>
  <c r="G17" i="11"/>
  <c r="G16"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J4" i="11" l="1"/>
  <c r="M6" i="11"/>
  <c r="N6" i="11" l="1"/>
  <c r="O6" i="11" l="1"/>
  <c r="P6" i="11"/>
  <c r="Q6" i="11" l="1"/>
  <c r="R6" i="11" l="1"/>
  <c r="S6" i="11" l="1"/>
  <c r="T6" i="11" l="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alcChain>
</file>

<file path=xl/sharedStrings.xml><?xml version="1.0" encoding="utf-8"?>
<sst xmlns="http://schemas.openxmlformats.org/spreadsheetml/2006/main" count="32" uniqueCount="32">
  <si>
    <t>Insert new rows ABOVE this one</t>
  </si>
  <si>
    <t>PROGRESS</t>
  </si>
  <si>
    <t>START</t>
  </si>
  <si>
    <t>END</t>
  </si>
  <si>
    <t>TASK</t>
  </si>
  <si>
    <t>Execution</t>
  </si>
  <si>
    <t>Project start:</t>
  </si>
  <si>
    <t>Display week:</t>
  </si>
  <si>
    <t>Evaluation</t>
  </si>
  <si>
    <t>Project Plan &amp; Design</t>
  </si>
  <si>
    <t>Review requirements</t>
  </si>
  <si>
    <t>Identify key variables &amp; relationships in retirement planning model</t>
  </si>
  <si>
    <t>Test and validate the model to ensure accuracy</t>
  </si>
  <si>
    <t xml:space="preserve">		
Retirement Planning Project Plan		</t>
  </si>
  <si>
    <t>Create a screen capture video of PPT in Panapto with explanation of 8 to 12 minutes in length</t>
  </si>
  <si>
    <t>Do mock reharsal of screen recording &amp; refine PPT</t>
  </si>
  <si>
    <t>Review PPT for clarity and ensure a coherent integration of concepts and images</t>
  </si>
  <si>
    <t>Review recording and submit for feedback</t>
  </si>
  <si>
    <t>Create a concept map</t>
  </si>
  <si>
    <t>Review the map &amp; submit for feedback</t>
  </si>
  <si>
    <t xml:space="preserve">Review Bob questions &amp; personal case questions </t>
  </si>
  <si>
    <t>Analyze the Excel model results by capturing detailed responses to each case question</t>
  </si>
  <si>
    <t>Outline the structure of 6-to-9 page case paper</t>
  </si>
  <si>
    <t>Review answers for grammatical, citation errors and submit case paper for feedback</t>
  </si>
  <si>
    <t>Review requirements &amp; concept map</t>
  </si>
  <si>
    <t>Ingest input parameters, decisions and calculations into the model</t>
  </si>
  <si>
    <t>Create ghantt chart to ouline tasks and timelines</t>
  </si>
  <si>
    <t>Create initial structure of retirement planning model in Excel</t>
  </si>
  <si>
    <t>Submit model for feedback &amp; make refinements</t>
  </si>
  <si>
    <t>Write the introduction, methodology, case questions and reflection sections</t>
  </si>
  <si>
    <t>Create a PPT (PowerPoint) with 12-to-16 slides based on model, concept map and 6-to-9 page case paper</t>
  </si>
  <si>
    <t>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</si>
</sst>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0"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sz val="11"/>
      <color theme="0"/>
      <name val="Arial"/>
      <family val="2"/>
      <scheme val="minor"/>
    </font>
    <font>
      <sz val="16"/>
      <color theme="1"/>
      <name val="Arial"/>
      <family val="2"/>
      <scheme val="minor"/>
    </font>
    <font>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10"/>
      <color rgb="FF000000"/>
      <name val="Arial"/>
      <family val="2"/>
      <scheme val="minor"/>
    </font>
    <font>
      <b/>
      <sz val="24"/>
      <color theme="9"/>
      <name val="Arial Black"/>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0.14996795556505021"/>
        <bgColor indexed="64"/>
      </patternFill>
    </fill>
    <fill>
      <patternFill patternType="solid">
        <fgColor rgb="FFF2F2F2"/>
        <bgColor rgb="FF6528F7"/>
      </patternFill>
    </fill>
  </fills>
  <borders count="23">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style="thin">
        <color rgb="FF808080"/>
      </top>
      <bottom/>
      <diagonal/>
    </border>
    <border>
      <left/>
      <right/>
      <top/>
      <bottom style="thin">
        <color rgb="FF808080"/>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7"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86">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7" fillId="0" borderId="0" xfId="3"/>
    <xf numFmtId="0" fontId="7" fillId="0" borderId="0" xfId="3" applyAlignment="1">
      <alignment wrapText="1"/>
    </xf>
    <xf numFmtId="0" fontId="7" fillId="0" borderId="0" xfId="0" applyFont="1" applyAlignment="1">
      <alignment horizontal="center"/>
    </xf>
    <xf numFmtId="0" fontId="3" fillId="0" borderId="0" xfId="0" applyFont="1" applyAlignment="1">
      <alignment horizontal="center" vertical="center"/>
    </xf>
    <xf numFmtId="0" fontId="8" fillId="0" borderId="0" xfId="0" applyFont="1"/>
    <xf numFmtId="0" fontId="4" fillId="0" borderId="0" xfId="0" applyFont="1"/>
    <xf numFmtId="0" fontId="1" fillId="0" borderId="0" xfId="1" applyFont="1" applyAlignment="1" applyProtection="1">
      <alignment horizontal="left" vertical="top" indent="1"/>
    </xf>
    <xf numFmtId="0" fontId="4" fillId="0" borderId="0" xfId="0" applyFont="1" applyAlignment="1">
      <alignment horizontal="left" indent="1"/>
    </xf>
    <xf numFmtId="167" fontId="10" fillId="11" borderId="18" xfId="0" applyNumberFormat="1" applyFont="1" applyFill="1" applyBorder="1" applyAlignment="1">
      <alignment horizontal="center" vertical="center"/>
    </xf>
    <xf numFmtId="167" fontId="10" fillId="11" borderId="16" xfId="0" applyNumberFormat="1" applyFont="1" applyFill="1" applyBorder="1" applyAlignment="1">
      <alignment horizontal="center" vertical="center"/>
    </xf>
    <xf numFmtId="167" fontId="10" fillId="11" borderId="17" xfId="0" applyNumberFormat="1" applyFont="1" applyFill="1" applyBorder="1" applyAlignment="1">
      <alignment horizontal="center" vertical="center"/>
    </xf>
    <xf numFmtId="0" fontId="11" fillId="2" borderId="15" xfId="0" applyFont="1" applyFill="1" applyBorder="1" applyAlignment="1">
      <alignment horizontal="center" vertical="center" shrinkToFit="1"/>
    </xf>
    <xf numFmtId="0" fontId="11" fillId="2" borderId="13" xfId="0" applyFont="1" applyFill="1" applyBorder="1" applyAlignment="1">
      <alignment horizontal="center" vertical="center" shrinkToFit="1"/>
    </xf>
    <xf numFmtId="0" fontId="11" fillId="2" borderId="14" xfId="0" applyFont="1" applyFill="1" applyBorder="1" applyAlignment="1">
      <alignment horizontal="center" vertical="center" shrinkToFit="1"/>
    </xf>
    <xf numFmtId="0" fontId="12" fillId="6" borderId="0" xfId="0" applyFont="1" applyFill="1" applyAlignment="1">
      <alignment horizontal="left" vertical="center" indent="1"/>
    </xf>
    <xf numFmtId="9" fontId="1" fillId="6" borderId="0" xfId="2" applyFont="1" applyFill="1" applyBorder="1" applyAlignment="1">
      <alignment horizontal="center" vertical="center"/>
    </xf>
    <xf numFmtId="164" fontId="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1" xfId="0" applyFont="1" applyBorder="1" applyAlignment="1">
      <alignment vertical="center"/>
    </xf>
    <xf numFmtId="0" fontId="4" fillId="0" borderId="0" xfId="0" applyFont="1" applyAlignment="1">
      <alignment vertical="center"/>
    </xf>
    <xf numFmtId="9" fontId="1" fillId="3" borderId="5" xfId="2" applyFont="1" applyFill="1" applyBorder="1" applyAlignment="1">
      <alignment horizontal="center" vertical="center"/>
    </xf>
    <xf numFmtId="164" fontId="9" fillId="3" borderId="5" xfId="10" applyFont="1" applyFill="1" applyBorder="1">
      <alignment horizontal="center" vertical="center"/>
    </xf>
    <xf numFmtId="0" fontId="4" fillId="0" borderId="3" xfId="0" applyFont="1" applyBorder="1" applyAlignment="1">
      <alignment vertical="center"/>
    </xf>
    <xf numFmtId="0" fontId="9" fillId="3" borderId="6" xfId="12" applyFont="1" applyFill="1" applyBorder="1">
      <alignment horizontal="left" vertical="center" indent="2"/>
    </xf>
    <xf numFmtId="9" fontId="1" fillId="3" borderId="6" xfId="2" applyFont="1" applyFill="1" applyBorder="1" applyAlignment="1">
      <alignment horizontal="center" vertical="center"/>
    </xf>
    <xf numFmtId="164" fontId="9" fillId="3" borderId="6" xfId="10" applyFont="1" applyFill="1" applyBorder="1">
      <alignment horizontal="center" vertical="center"/>
    </xf>
    <xf numFmtId="0" fontId="4" fillId="0" borderId="3" xfId="0" applyFont="1" applyBorder="1" applyAlignment="1">
      <alignment horizontal="right" vertical="center"/>
    </xf>
    <xf numFmtId="0" fontId="12" fillId="7" borderId="0" xfId="0" applyFont="1" applyFill="1" applyAlignment="1">
      <alignment horizontal="left" vertical="center" indent="1"/>
    </xf>
    <xf numFmtId="9" fontId="1" fillId="7" borderId="0" xfId="2" applyFont="1" applyFill="1" applyBorder="1" applyAlignment="1">
      <alignment horizontal="center" vertical="center"/>
    </xf>
    <xf numFmtId="164" fontId="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9" fillId="4" borderId="4" xfId="12" applyFont="1" applyFill="1" applyBorder="1">
      <alignment horizontal="left" vertical="center" indent="2"/>
    </xf>
    <xf numFmtId="9" fontId="1" fillId="4" borderId="4" xfId="2" applyFont="1" applyFill="1" applyBorder="1" applyAlignment="1">
      <alignment horizontal="center" vertical="center"/>
    </xf>
    <xf numFmtId="164" fontId="9" fillId="4" borderId="4" xfId="10" applyFont="1" applyFill="1" applyBorder="1">
      <alignment horizontal="center" vertical="center"/>
    </xf>
    <xf numFmtId="0" fontId="12" fillId="8" borderId="0" xfId="0" applyFont="1" applyFill="1" applyAlignment="1">
      <alignment horizontal="left" vertical="center" indent="1"/>
    </xf>
    <xf numFmtId="9" fontId="1" fillId="8" borderId="0" xfId="2" applyFont="1" applyFill="1" applyBorder="1" applyAlignment="1">
      <alignment horizontal="center" vertical="center"/>
    </xf>
    <xf numFmtId="164" fontId="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0" xfId="0" applyFont="1" applyBorder="1" applyAlignment="1">
      <alignment vertical="center"/>
    </xf>
    <xf numFmtId="0" fontId="9" fillId="5" borderId="7" xfId="12" applyFont="1" applyFill="1" applyBorder="1">
      <alignment horizontal="left" vertical="center" indent="2"/>
    </xf>
    <xf numFmtId="9" fontId="1" fillId="5" borderId="7" xfId="2" applyFont="1" applyFill="1" applyBorder="1" applyAlignment="1">
      <alignment horizontal="center" vertical="center"/>
    </xf>
    <xf numFmtId="164" fontId="9" fillId="5" borderId="7" xfId="10" applyFont="1" applyFill="1" applyBorder="1">
      <alignment horizontal="center" vertical="center"/>
    </xf>
    <xf numFmtId="0" fontId="12" fillId="9" borderId="0" xfId="0" applyFont="1" applyFill="1" applyAlignment="1">
      <alignment horizontal="left" vertical="center" indent="1"/>
    </xf>
    <xf numFmtId="9" fontId="1" fillId="9" borderId="0" xfId="2" applyFont="1" applyFill="1" applyBorder="1" applyAlignment="1">
      <alignment horizontal="center" vertical="center"/>
    </xf>
    <xf numFmtId="164" fontId="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9" xfId="0" applyFont="1" applyBorder="1" applyAlignment="1">
      <alignment vertical="center"/>
    </xf>
    <xf numFmtId="0" fontId="9" fillId="10" borderId="8" xfId="12" applyFont="1" applyFill="1" applyBorder="1">
      <alignment horizontal="left" vertical="center" indent="2"/>
    </xf>
    <xf numFmtId="9" fontId="1" fillId="10" borderId="8" xfId="2" applyFont="1" applyFill="1" applyBorder="1" applyAlignment="1">
      <alignment horizontal="center" vertical="center"/>
    </xf>
    <xf numFmtId="164" fontId="9" fillId="10" borderId="8" xfId="10" applyFont="1" applyFill="1" applyBorder="1">
      <alignment horizontal="center" vertical="center"/>
    </xf>
    <xf numFmtId="0" fontId="13" fillId="2" borderId="0" xfId="0" applyFont="1" applyFill="1" applyAlignment="1">
      <alignment horizontal="left" vertical="center" indent="1"/>
    </xf>
    <xf numFmtId="9" fontId="1" fillId="2" borderId="0" xfId="2" applyFont="1" applyFill="1" applyBorder="1" applyAlignment="1">
      <alignment horizontal="center" vertical="center"/>
    </xf>
    <xf numFmtId="164" fontId="14"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4" fillId="0" borderId="21" xfId="0" applyFont="1" applyBorder="1" applyAlignment="1">
      <alignment vertical="center"/>
    </xf>
    <xf numFmtId="167" fontId="10" fillId="0" borderId="0" xfId="0" applyNumberFormat="1" applyFont="1" applyAlignment="1">
      <alignment horizontal="center" vertical="center"/>
    </xf>
    <xf numFmtId="0" fontId="11" fillId="0" borderId="0" xfId="0" applyFont="1" applyAlignment="1">
      <alignment horizontal="center" vertical="center" shrinkToFit="1"/>
    </xf>
    <xf numFmtId="0" fontId="9" fillId="3" borderId="5" xfId="12" applyFont="1" applyFill="1" applyBorder="1" applyAlignment="1">
      <alignment horizontal="left" vertical="center" wrapText="1" indent="2"/>
    </xf>
    <xf numFmtId="0" fontId="9" fillId="3" borderId="6" xfId="12" applyFont="1" applyFill="1" applyBorder="1" applyAlignment="1">
      <alignment horizontal="left" vertical="center" wrapText="1" indent="2"/>
    </xf>
    <xf numFmtId="0" fontId="9" fillId="4" borderId="4" xfId="12" applyFont="1" applyFill="1" applyBorder="1" applyAlignment="1">
      <alignment horizontal="left" vertical="center" wrapText="1" indent="2"/>
    </xf>
    <xf numFmtId="0" fontId="9" fillId="0" borderId="0" xfId="12" applyFont="1" applyFill="1" applyBorder="1">
      <alignment horizontal="left" vertical="center" indent="2"/>
    </xf>
    <xf numFmtId="9" fontId="1" fillId="0" borderId="0" xfId="2" applyFont="1" applyFill="1" applyBorder="1" applyAlignment="1">
      <alignment horizontal="center" vertical="center"/>
    </xf>
    <xf numFmtId="164" fontId="9" fillId="0" borderId="0" xfId="10" applyFont="1" applyFill="1" applyBorder="1">
      <alignment horizontal="center" vertical="center"/>
    </xf>
    <xf numFmtId="0" fontId="4" fillId="0" borderId="22" xfId="0" applyFont="1" applyBorder="1" applyAlignment="1">
      <alignment vertical="center"/>
    </xf>
    <xf numFmtId="0" fontId="7" fillId="0" borderId="0" xfId="3" applyAlignment="1">
      <alignment wrapText="1"/>
    </xf>
    <xf numFmtId="0" fontId="18" fillId="12" borderId="19" xfId="0" applyFont="1" applyFill="1" applyBorder="1" applyAlignment="1">
      <alignment horizontal="left" vertical="center" indent="1"/>
    </xf>
    <xf numFmtId="0" fontId="18" fillId="12" borderId="20" xfId="0" applyFont="1" applyFill="1" applyBorder="1" applyAlignment="1">
      <alignment horizontal="left" vertical="center" indent="1"/>
    </xf>
    <xf numFmtId="0" fontId="18" fillId="12" borderId="19" xfId="0" applyFont="1" applyFill="1" applyBorder="1" applyAlignment="1">
      <alignment horizontal="center" vertical="center"/>
    </xf>
    <xf numFmtId="0" fontId="18" fillId="12" borderId="20" xfId="0" applyFont="1" applyFill="1" applyBorder="1" applyAlignment="1">
      <alignment horizontal="center" vertical="center"/>
    </xf>
    <xf numFmtId="0" fontId="16" fillId="0" borderId="0" xfId="0" applyFont="1" applyAlignment="1">
      <alignment horizontal="left"/>
    </xf>
    <xf numFmtId="165" fontId="16" fillId="0" borderId="0" xfId="9" applyFont="1" applyBorder="1" applyAlignment="1">
      <alignment horizontal="left"/>
    </xf>
    <xf numFmtId="0" fontId="17" fillId="0" borderId="0" xfId="0" applyFont="1"/>
    <xf numFmtId="0" fontId="15" fillId="0" borderId="0" xfId="8" applyFont="1" applyAlignment="1">
      <alignment horizontal="left"/>
    </xf>
    <xf numFmtId="0" fontId="4" fillId="0" borderId="0" xfId="0" applyFont="1"/>
    <xf numFmtId="0" fontId="19" fillId="0" borderId="0" xfId="5" applyFont="1" applyAlignment="1">
      <alignment horizontal="center" wrapText="1"/>
    </xf>
    <xf numFmtId="0" fontId="19" fillId="0" borderId="0" xfId="5" applyFont="1" applyAlignment="1">
      <alignment horizontal="center"/>
    </xf>
    <xf numFmtId="166" fontId="9" fillId="0" borderId="0" xfId="0" applyNumberFormat="1" applyFont="1" applyAlignment="1">
      <alignment horizontal="center" vertical="center" wrapText="1"/>
    </xf>
    <xf numFmtId="166" fontId="9" fillId="2" borderId="16" xfId="0" applyNumberFormat="1" applyFont="1" applyFill="1" applyBorder="1" applyAlignment="1">
      <alignment horizontal="center" vertical="center" wrapText="1"/>
    </xf>
    <xf numFmtId="166" fontId="9" fillId="2" borderId="12"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0">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4"/>
  <sheetViews>
    <sheetView showGridLines="0" tabSelected="1" showRuler="0" topLeftCell="A9" zoomScale="63" zoomScaleNormal="85" zoomScalePageLayoutView="70" workbookViewId="0">
      <selection activeCell="C34" sqref="C34"/>
    </sheetView>
  </sheetViews>
  <sheetFormatPr baseColWidth="10" defaultColWidth="8.6640625" defaultRowHeight="30" customHeight="1" x14ac:dyDescent="0.15"/>
  <cols>
    <col min="1" max="1" width="2.6640625" style="6" customWidth="1"/>
    <col min="2" max="2" width="83" customWidth="1"/>
    <col min="3" max="3" width="10.6640625" customWidth="1"/>
    <col min="4" max="4" width="10.6640625" style="2" customWidth="1"/>
    <col min="5" max="5" width="10.6640625" customWidth="1"/>
    <col min="6" max="6" width="2.6640625" customWidth="1"/>
    <col min="7" max="7" width="6" hidden="1" customWidth="1"/>
    <col min="8" max="64" width="2.6640625" customWidth="1"/>
  </cols>
  <sheetData>
    <row r="1" spans="1:63" ht="90" customHeight="1" x14ac:dyDescent="0.4">
      <c r="A1" s="7"/>
      <c r="B1" s="81" t="s">
        <v>13</v>
      </c>
      <c r="C1" s="82"/>
      <c r="D1" s="82"/>
      <c r="E1" s="82"/>
      <c r="G1" s="1"/>
      <c r="H1" s="79" t="s">
        <v>6</v>
      </c>
      <c r="I1" s="80"/>
      <c r="J1" s="80"/>
      <c r="K1" s="80"/>
      <c r="L1" s="80"/>
      <c r="M1" s="80"/>
      <c r="N1" s="80"/>
      <c r="O1" s="10"/>
      <c r="P1" s="77">
        <v>45684</v>
      </c>
      <c r="Q1" s="78"/>
      <c r="R1" s="78"/>
      <c r="S1" s="78"/>
      <c r="T1" s="78"/>
      <c r="U1" s="78"/>
      <c r="V1" s="78"/>
      <c r="W1" s="78"/>
      <c r="X1" s="78"/>
      <c r="Y1" s="78"/>
    </row>
    <row r="2" spans="1:63" ht="30" customHeight="1" x14ac:dyDescent="0.4">
      <c r="B2" s="82"/>
      <c r="C2" s="82"/>
      <c r="D2" s="82"/>
      <c r="E2" s="82"/>
      <c r="H2" s="79" t="s">
        <v>7</v>
      </c>
      <c r="I2" s="79"/>
      <c r="J2" s="79"/>
      <c r="K2" s="79"/>
      <c r="L2" s="79"/>
      <c r="M2" s="79"/>
      <c r="N2" s="79"/>
      <c r="O2" s="10"/>
      <c r="P2" s="76">
        <v>1</v>
      </c>
      <c r="Q2" s="76"/>
      <c r="R2" s="76"/>
      <c r="S2" s="76"/>
      <c r="T2" s="76"/>
      <c r="U2" s="76"/>
      <c r="V2" s="76"/>
      <c r="W2" s="76"/>
      <c r="X2" s="76"/>
      <c r="Y2" s="76"/>
    </row>
    <row r="3" spans="1:63" s="11" customFormat="1" ht="30" customHeight="1" x14ac:dyDescent="0.15">
      <c r="A3" s="6"/>
      <c r="B3" s="82"/>
      <c r="C3" s="82"/>
      <c r="D3" s="82"/>
      <c r="E3" s="82"/>
    </row>
    <row r="4" spans="1:63" s="11" customFormat="1" ht="30" customHeight="1" x14ac:dyDescent="0.15">
      <c r="A4" s="7"/>
      <c r="B4" s="12"/>
      <c r="D4" s="13"/>
      <c r="H4" s="84">
        <f>H5</f>
        <v>45684</v>
      </c>
      <c r="I4" s="85"/>
      <c r="J4" s="85"/>
      <c r="K4" s="85"/>
      <c r="L4" s="85"/>
      <c r="M4" s="85"/>
      <c r="N4" s="85"/>
      <c r="O4" s="85">
        <f>O5</f>
        <v>45691</v>
      </c>
      <c r="P4" s="85"/>
      <c r="Q4" s="85"/>
      <c r="R4" s="85"/>
      <c r="S4" s="85"/>
      <c r="T4" s="85"/>
      <c r="U4" s="85"/>
      <c r="V4" s="85">
        <f>V5</f>
        <v>45698</v>
      </c>
      <c r="W4" s="85"/>
      <c r="X4" s="85"/>
      <c r="Y4" s="85"/>
      <c r="Z4" s="85"/>
      <c r="AA4" s="85"/>
      <c r="AB4" s="85"/>
      <c r="AC4" s="85">
        <f>AC5</f>
        <v>45705</v>
      </c>
      <c r="AD4" s="85"/>
      <c r="AE4" s="85"/>
      <c r="AF4" s="85"/>
      <c r="AG4" s="85"/>
      <c r="AH4" s="85"/>
      <c r="AI4" s="85"/>
      <c r="AJ4" s="85">
        <f>AJ5</f>
        <v>45712</v>
      </c>
      <c r="AK4" s="85"/>
      <c r="AL4" s="85"/>
      <c r="AM4" s="85"/>
      <c r="AN4" s="85"/>
      <c r="AO4" s="85"/>
      <c r="AP4" s="85"/>
      <c r="AQ4" s="83"/>
      <c r="AR4" s="83"/>
      <c r="AS4" s="83"/>
      <c r="AT4" s="83"/>
      <c r="AU4" s="83"/>
      <c r="AV4" s="83"/>
      <c r="AW4" s="83"/>
      <c r="AX4" s="83"/>
      <c r="AY4" s="83"/>
      <c r="AZ4" s="83"/>
      <c r="BA4" s="83"/>
      <c r="BB4" s="83"/>
      <c r="BC4" s="83"/>
      <c r="BD4" s="83"/>
      <c r="BE4" s="83"/>
      <c r="BF4" s="83"/>
      <c r="BG4" s="83"/>
      <c r="BH4" s="83"/>
      <c r="BI4" s="83"/>
      <c r="BJ4" s="83"/>
      <c r="BK4" s="83"/>
    </row>
    <row r="5" spans="1:63" s="11" customFormat="1" ht="15" customHeight="1" x14ac:dyDescent="0.15">
      <c r="A5" s="71"/>
      <c r="B5" s="72" t="s">
        <v>4</v>
      </c>
      <c r="C5" s="74" t="s">
        <v>1</v>
      </c>
      <c r="D5" s="74" t="s">
        <v>2</v>
      </c>
      <c r="E5" s="74" t="s">
        <v>3</v>
      </c>
      <c r="H5" s="14">
        <f>Project_Start-WEEKDAY(Project_Start,1)+2+7*(Display_Week-1)</f>
        <v>45684</v>
      </c>
      <c r="I5" s="14">
        <f>H5+1</f>
        <v>45685</v>
      </c>
      <c r="J5" s="14">
        <f t="shared" ref="J5:AP5" si="0">I5+1</f>
        <v>45686</v>
      </c>
      <c r="K5" s="14">
        <f t="shared" si="0"/>
        <v>45687</v>
      </c>
      <c r="L5" s="14">
        <f t="shared" si="0"/>
        <v>45688</v>
      </c>
      <c r="M5" s="14">
        <f t="shared" si="0"/>
        <v>45689</v>
      </c>
      <c r="N5" s="15">
        <f t="shared" si="0"/>
        <v>45690</v>
      </c>
      <c r="O5" s="16">
        <f>N5+1</f>
        <v>45691</v>
      </c>
      <c r="P5" s="14">
        <f>O5+1</f>
        <v>45692</v>
      </c>
      <c r="Q5" s="14">
        <f t="shared" si="0"/>
        <v>45693</v>
      </c>
      <c r="R5" s="14">
        <f t="shared" si="0"/>
        <v>45694</v>
      </c>
      <c r="S5" s="14">
        <f t="shared" si="0"/>
        <v>45695</v>
      </c>
      <c r="T5" s="14">
        <f t="shared" si="0"/>
        <v>45696</v>
      </c>
      <c r="U5" s="15">
        <f t="shared" si="0"/>
        <v>45697</v>
      </c>
      <c r="V5" s="16">
        <f>U5+1</f>
        <v>45698</v>
      </c>
      <c r="W5" s="14">
        <f>V5+1</f>
        <v>45699</v>
      </c>
      <c r="X5" s="14">
        <f t="shared" si="0"/>
        <v>45700</v>
      </c>
      <c r="Y5" s="14">
        <f t="shared" si="0"/>
        <v>45701</v>
      </c>
      <c r="Z5" s="14">
        <f t="shared" si="0"/>
        <v>45702</v>
      </c>
      <c r="AA5" s="14">
        <f t="shared" si="0"/>
        <v>45703</v>
      </c>
      <c r="AB5" s="15">
        <f t="shared" si="0"/>
        <v>45704</v>
      </c>
      <c r="AC5" s="16">
        <f>AB5+1</f>
        <v>45705</v>
      </c>
      <c r="AD5" s="14">
        <f>AC5+1</f>
        <v>45706</v>
      </c>
      <c r="AE5" s="14">
        <f t="shared" si="0"/>
        <v>45707</v>
      </c>
      <c r="AF5" s="14">
        <f t="shared" si="0"/>
        <v>45708</v>
      </c>
      <c r="AG5" s="14">
        <f t="shared" si="0"/>
        <v>45709</v>
      </c>
      <c r="AH5" s="14">
        <f t="shared" si="0"/>
        <v>45710</v>
      </c>
      <c r="AI5" s="15">
        <f t="shared" si="0"/>
        <v>45711</v>
      </c>
      <c r="AJ5" s="16">
        <f>AI5+1</f>
        <v>45712</v>
      </c>
      <c r="AK5" s="14">
        <f>AJ5+1</f>
        <v>45713</v>
      </c>
      <c r="AL5" s="14">
        <f t="shared" si="0"/>
        <v>45714</v>
      </c>
      <c r="AM5" s="14">
        <f t="shared" si="0"/>
        <v>45715</v>
      </c>
      <c r="AN5" s="14">
        <f t="shared" si="0"/>
        <v>45716</v>
      </c>
      <c r="AO5" s="14">
        <f t="shared" si="0"/>
        <v>45717</v>
      </c>
      <c r="AP5" s="14">
        <f t="shared" si="0"/>
        <v>45718</v>
      </c>
      <c r="AQ5" s="62"/>
      <c r="AR5" s="62"/>
      <c r="AS5" s="62"/>
      <c r="AT5" s="62"/>
      <c r="AU5" s="62"/>
      <c r="AV5" s="62"/>
      <c r="AW5" s="62"/>
      <c r="AX5" s="62"/>
      <c r="AY5" s="62"/>
      <c r="AZ5" s="62"/>
      <c r="BA5" s="62"/>
      <c r="BB5" s="62"/>
      <c r="BC5" s="62"/>
      <c r="BD5" s="62"/>
      <c r="BE5" s="62"/>
      <c r="BF5" s="62"/>
      <c r="BG5" s="62"/>
      <c r="BH5" s="62"/>
      <c r="BI5" s="62"/>
      <c r="BJ5" s="62"/>
      <c r="BK5" s="62"/>
    </row>
    <row r="6" spans="1:63" s="11" customFormat="1" ht="15" customHeight="1" thickBot="1" x14ac:dyDescent="0.2">
      <c r="A6" s="71"/>
      <c r="B6" s="73"/>
      <c r="C6" s="75"/>
      <c r="D6" s="75"/>
      <c r="E6" s="75"/>
      <c r="H6" s="17" t="str">
        <f t="shared" ref="H6:AM6" si="1">LEFT(TEXT(H5,"ddd"),1)</f>
        <v>M</v>
      </c>
      <c r="I6" s="18" t="str">
        <f t="shared" si="1"/>
        <v>T</v>
      </c>
      <c r="J6" s="18" t="str">
        <f t="shared" si="1"/>
        <v>W</v>
      </c>
      <c r="K6" s="18" t="str">
        <f t="shared" si="1"/>
        <v>T</v>
      </c>
      <c r="L6" s="18" t="str">
        <f t="shared" si="1"/>
        <v>F</v>
      </c>
      <c r="M6" s="18" t="str">
        <f t="shared" si="1"/>
        <v>S</v>
      </c>
      <c r="N6" s="18" t="str">
        <f t="shared" si="1"/>
        <v>S</v>
      </c>
      <c r="O6" s="18" t="str">
        <f t="shared" si="1"/>
        <v>M</v>
      </c>
      <c r="P6" s="18" t="str">
        <f t="shared" si="1"/>
        <v>T</v>
      </c>
      <c r="Q6" s="18" t="str">
        <f t="shared" si="1"/>
        <v>W</v>
      </c>
      <c r="R6" s="18" t="str">
        <f t="shared" si="1"/>
        <v>T</v>
      </c>
      <c r="S6" s="18" t="str">
        <f t="shared" si="1"/>
        <v>F</v>
      </c>
      <c r="T6" s="18" t="str">
        <f t="shared" si="1"/>
        <v>S</v>
      </c>
      <c r="U6" s="18" t="str">
        <f t="shared" si="1"/>
        <v>S</v>
      </c>
      <c r="V6" s="18" t="str">
        <f t="shared" si="1"/>
        <v>M</v>
      </c>
      <c r="W6" s="18" t="str">
        <f t="shared" si="1"/>
        <v>T</v>
      </c>
      <c r="X6" s="18" t="str">
        <f t="shared" si="1"/>
        <v>W</v>
      </c>
      <c r="Y6" s="18" t="str">
        <f t="shared" si="1"/>
        <v>T</v>
      </c>
      <c r="Z6" s="18" t="str">
        <f t="shared" si="1"/>
        <v>F</v>
      </c>
      <c r="AA6" s="18" t="str">
        <f t="shared" si="1"/>
        <v>S</v>
      </c>
      <c r="AB6" s="18" t="str">
        <f t="shared" si="1"/>
        <v>S</v>
      </c>
      <c r="AC6" s="18" t="str">
        <f t="shared" si="1"/>
        <v>M</v>
      </c>
      <c r="AD6" s="18" t="str">
        <f t="shared" si="1"/>
        <v>T</v>
      </c>
      <c r="AE6" s="18" t="str">
        <f t="shared" si="1"/>
        <v>W</v>
      </c>
      <c r="AF6" s="18" t="str">
        <f t="shared" si="1"/>
        <v>T</v>
      </c>
      <c r="AG6" s="18" t="str">
        <f t="shared" si="1"/>
        <v>F</v>
      </c>
      <c r="AH6" s="18" t="str">
        <f t="shared" si="1"/>
        <v>S</v>
      </c>
      <c r="AI6" s="18" t="str">
        <f t="shared" si="1"/>
        <v>S</v>
      </c>
      <c r="AJ6" s="18" t="str">
        <f t="shared" si="1"/>
        <v>M</v>
      </c>
      <c r="AK6" s="18" t="str">
        <f t="shared" si="1"/>
        <v>T</v>
      </c>
      <c r="AL6" s="18" t="str">
        <f t="shared" si="1"/>
        <v>W</v>
      </c>
      <c r="AM6" s="18" t="str">
        <f t="shared" si="1"/>
        <v>T</v>
      </c>
      <c r="AN6" s="18" t="str">
        <f t="shared" ref="AN6:AP6" si="2">LEFT(TEXT(AN5,"ddd"),1)</f>
        <v>F</v>
      </c>
      <c r="AO6" s="18" t="str">
        <f t="shared" si="2"/>
        <v>S</v>
      </c>
      <c r="AP6" s="19" t="str">
        <f t="shared" si="2"/>
        <v>S</v>
      </c>
      <c r="AQ6" s="63"/>
      <c r="AR6" s="63"/>
      <c r="AS6" s="63"/>
      <c r="AT6" s="63"/>
      <c r="AU6" s="63"/>
      <c r="AV6" s="63"/>
      <c r="AW6" s="63"/>
      <c r="AX6" s="63"/>
      <c r="AY6" s="63"/>
      <c r="AZ6" s="63"/>
      <c r="BA6" s="63"/>
      <c r="BB6" s="63"/>
      <c r="BC6" s="63"/>
      <c r="BD6" s="63"/>
      <c r="BE6" s="63"/>
      <c r="BF6" s="63"/>
      <c r="BG6" s="63"/>
      <c r="BH6" s="63"/>
      <c r="BI6" s="63"/>
      <c r="BJ6" s="63"/>
      <c r="BK6" s="63"/>
    </row>
    <row r="7" spans="1:63" s="25" customFormat="1" ht="30" customHeight="1" thickBot="1" x14ac:dyDescent="0.2">
      <c r="A7" s="7"/>
      <c r="B7" s="20" t="s">
        <v>9</v>
      </c>
      <c r="C7" s="21"/>
      <c r="D7" s="22"/>
      <c r="E7" s="23"/>
      <c r="F7" s="9"/>
      <c r="G7" s="4" t="str">
        <f t="shared" ref="G7:G32" si="3">IF(OR(ISBLANK(task_start),ISBLANK(task_end)),"",task_end-task_start+1)</f>
        <v/>
      </c>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row>
    <row r="8" spans="1:63" s="25" customFormat="1" ht="30" customHeight="1" thickBot="1" x14ac:dyDescent="0.2">
      <c r="A8" s="7"/>
      <c r="B8" s="64" t="s">
        <v>10</v>
      </c>
      <c r="C8" s="26">
        <v>1</v>
      </c>
      <c r="D8" s="27">
        <f>Project_Start</f>
        <v>45684</v>
      </c>
      <c r="E8" s="27">
        <f>D8+3</f>
        <v>45687</v>
      </c>
      <c r="F8" s="9"/>
      <c r="G8" s="4">
        <f t="shared" si="3"/>
        <v>4</v>
      </c>
      <c r="H8" s="70"/>
      <c r="I8" s="70"/>
      <c r="J8" s="70"/>
      <c r="K8" s="70"/>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61"/>
    </row>
    <row r="9" spans="1:63" s="25" customFormat="1" ht="30" customHeight="1" thickBot="1" x14ac:dyDescent="0.2">
      <c r="A9" s="7"/>
      <c r="B9" s="65" t="s">
        <v>26</v>
      </c>
      <c r="C9" s="30">
        <v>1</v>
      </c>
      <c r="D9" s="31">
        <f>E8</f>
        <v>45687</v>
      </c>
      <c r="E9" s="31">
        <f>D9+3</f>
        <v>45690</v>
      </c>
      <c r="F9" s="9"/>
      <c r="G9" s="4">
        <f t="shared" si="3"/>
        <v>4</v>
      </c>
      <c r="H9" s="28"/>
      <c r="I9" s="28"/>
      <c r="J9" s="28"/>
      <c r="K9" s="28"/>
      <c r="L9" s="28"/>
      <c r="M9" s="28"/>
      <c r="N9" s="28"/>
      <c r="O9" s="28"/>
      <c r="P9" s="28"/>
      <c r="Q9" s="28"/>
      <c r="R9" s="28"/>
      <c r="S9" s="28"/>
      <c r="T9" s="32"/>
      <c r="U9" s="32"/>
      <c r="V9" s="28"/>
      <c r="W9" s="28"/>
      <c r="X9" s="28"/>
      <c r="Y9" s="28"/>
      <c r="Z9" s="28"/>
      <c r="AA9" s="28"/>
      <c r="AB9" s="28"/>
      <c r="AC9" s="28"/>
      <c r="AD9" s="28"/>
      <c r="AE9" s="28"/>
      <c r="AF9" s="28"/>
      <c r="AG9" s="28"/>
      <c r="AH9" s="28"/>
      <c r="AI9" s="28"/>
      <c r="AJ9" s="28"/>
      <c r="AK9" s="28"/>
      <c r="AL9" s="28"/>
      <c r="AM9" s="28"/>
      <c r="AN9" s="28"/>
      <c r="AO9" s="28"/>
      <c r="AP9" s="61"/>
    </row>
    <row r="10" spans="1:63" s="25" customFormat="1" ht="30" customHeight="1" thickBot="1" x14ac:dyDescent="0.2">
      <c r="A10" s="6"/>
      <c r="B10" s="65" t="s">
        <v>11</v>
      </c>
      <c r="C10" s="30">
        <v>1</v>
      </c>
      <c r="D10" s="31">
        <f>E9</f>
        <v>45690</v>
      </c>
      <c r="E10" s="31">
        <f>D10+3</f>
        <v>45693</v>
      </c>
      <c r="F10" s="9"/>
      <c r="G10" s="4">
        <f t="shared" si="3"/>
        <v>4</v>
      </c>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61"/>
    </row>
    <row r="11" spans="1:63" s="25" customFormat="1" ht="30" customHeight="1" thickBot="1" x14ac:dyDescent="0.2">
      <c r="A11" s="6"/>
      <c r="B11" s="65" t="s">
        <v>18</v>
      </c>
      <c r="C11" s="30">
        <v>1</v>
      </c>
      <c r="D11" s="31">
        <f>E10</f>
        <v>45693</v>
      </c>
      <c r="E11" s="31">
        <f>D11+2</f>
        <v>45695</v>
      </c>
      <c r="F11" s="9"/>
      <c r="G11" s="4">
        <f t="shared" si="3"/>
        <v>3</v>
      </c>
      <c r="H11" s="28"/>
      <c r="I11" s="28"/>
      <c r="J11" s="28"/>
      <c r="K11" s="28"/>
      <c r="L11" s="28"/>
      <c r="M11" s="28"/>
      <c r="N11" s="28"/>
      <c r="O11" s="28"/>
      <c r="P11" s="28"/>
      <c r="Q11" s="28"/>
      <c r="R11" s="28"/>
      <c r="S11" s="28"/>
      <c r="T11" s="28"/>
      <c r="U11" s="28"/>
      <c r="V11" s="28"/>
      <c r="W11" s="28"/>
      <c r="X11" s="32"/>
      <c r="Y11" s="28"/>
      <c r="Z11" s="28"/>
      <c r="AA11" s="28"/>
      <c r="AB11" s="28"/>
      <c r="AC11" s="28"/>
      <c r="AD11" s="28"/>
      <c r="AE11" s="28"/>
      <c r="AF11" s="28"/>
      <c r="AG11" s="28"/>
      <c r="AH11" s="28"/>
      <c r="AI11" s="28"/>
      <c r="AJ11" s="28"/>
      <c r="AK11" s="28"/>
      <c r="AL11" s="28"/>
      <c r="AM11" s="28"/>
      <c r="AN11" s="28"/>
      <c r="AO11" s="28"/>
      <c r="AP11" s="61"/>
    </row>
    <row r="12" spans="1:63" s="25" customFormat="1" ht="30" customHeight="1" thickBot="1" x14ac:dyDescent="0.2">
      <c r="A12" s="6"/>
      <c r="B12" s="29" t="s">
        <v>19</v>
      </c>
      <c r="C12" s="30">
        <v>1</v>
      </c>
      <c r="D12" s="31">
        <f>E11</f>
        <v>45695</v>
      </c>
      <c r="E12" s="31">
        <f>D12+2</f>
        <v>45697</v>
      </c>
      <c r="F12" s="9"/>
      <c r="G12" s="4">
        <f t="shared" si="3"/>
        <v>3</v>
      </c>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61"/>
    </row>
    <row r="13" spans="1:63" s="25" customFormat="1" ht="30" customHeight="1" thickBot="1" x14ac:dyDescent="0.2">
      <c r="A13" s="7"/>
      <c r="B13" s="33" t="s">
        <v>5</v>
      </c>
      <c r="C13" s="34"/>
      <c r="D13" s="35"/>
      <c r="E13" s="36"/>
      <c r="F13" s="9"/>
      <c r="G13" s="4" t="str">
        <f t="shared" si="3"/>
        <v/>
      </c>
    </row>
    <row r="14" spans="1:63" s="25" customFormat="1" ht="30" customHeight="1" thickBot="1" x14ac:dyDescent="0.2">
      <c r="A14" s="7"/>
      <c r="B14" s="66" t="s">
        <v>24</v>
      </c>
      <c r="C14" s="38">
        <v>1</v>
      </c>
      <c r="D14" s="39">
        <f>E12+1</f>
        <v>45698</v>
      </c>
      <c r="E14" s="39">
        <f>D14+1</f>
        <v>45699</v>
      </c>
      <c r="F14" s="9"/>
      <c r="G14" s="4">
        <f t="shared" si="3"/>
        <v>2</v>
      </c>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61"/>
    </row>
    <row r="15" spans="1:63" s="25" customFormat="1" ht="30" customHeight="1" thickBot="1" x14ac:dyDescent="0.2">
      <c r="A15" s="6"/>
      <c r="B15" s="66" t="s">
        <v>27</v>
      </c>
      <c r="C15" s="38">
        <v>1</v>
      </c>
      <c r="D15" s="39">
        <f>D14+1</f>
        <v>45699</v>
      </c>
      <c r="E15" s="39">
        <f>D15+1</f>
        <v>45700</v>
      </c>
      <c r="F15" s="9"/>
      <c r="G15" s="4">
        <f t="shared" si="3"/>
        <v>2</v>
      </c>
      <c r="H15" s="28"/>
      <c r="I15" s="28"/>
      <c r="J15" s="28"/>
      <c r="K15" s="28"/>
      <c r="L15" s="28"/>
      <c r="M15" s="28"/>
      <c r="N15" s="28"/>
      <c r="O15" s="28"/>
      <c r="P15" s="28"/>
      <c r="Q15" s="28"/>
      <c r="R15" s="28"/>
      <c r="S15" s="28"/>
      <c r="T15" s="32"/>
      <c r="U15" s="32"/>
      <c r="V15" s="28"/>
      <c r="W15" s="28"/>
      <c r="X15" s="28"/>
      <c r="Y15" s="28"/>
      <c r="Z15" s="28"/>
      <c r="AA15" s="28"/>
      <c r="AB15" s="28"/>
      <c r="AC15" s="28"/>
      <c r="AD15" s="28"/>
      <c r="AE15" s="28"/>
      <c r="AF15" s="28"/>
      <c r="AG15" s="28"/>
      <c r="AH15" s="28"/>
      <c r="AI15" s="28"/>
      <c r="AJ15" s="28"/>
      <c r="AK15" s="28"/>
      <c r="AL15" s="28"/>
      <c r="AM15" s="28"/>
      <c r="AN15" s="28"/>
      <c r="AO15" s="28"/>
      <c r="AP15" s="61"/>
    </row>
    <row r="16" spans="1:63" s="25" customFormat="1" ht="30" customHeight="1" thickBot="1" x14ac:dyDescent="0.2">
      <c r="A16" s="6"/>
      <c r="B16" s="66" t="s">
        <v>25</v>
      </c>
      <c r="C16" s="38">
        <v>1</v>
      </c>
      <c r="D16" s="39">
        <f>E15</f>
        <v>45700</v>
      </c>
      <c r="E16" s="39">
        <f>D16+2</f>
        <v>45702</v>
      </c>
      <c r="F16" s="9"/>
      <c r="G16" s="4">
        <f t="shared" si="3"/>
        <v>3</v>
      </c>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61"/>
    </row>
    <row r="17" spans="1:42" s="25" customFormat="1" ht="30" customHeight="1" thickBot="1" x14ac:dyDescent="0.2">
      <c r="A17" s="6"/>
      <c r="B17" s="37" t="s">
        <v>12</v>
      </c>
      <c r="C17" s="38">
        <v>1</v>
      </c>
      <c r="D17" s="39">
        <f>E16</f>
        <v>45702</v>
      </c>
      <c r="E17" s="39">
        <f>D17+1</f>
        <v>45703</v>
      </c>
      <c r="F17" s="9"/>
      <c r="G17" s="4">
        <f t="shared" si="3"/>
        <v>2</v>
      </c>
      <c r="H17" s="28"/>
      <c r="I17" s="28"/>
      <c r="J17" s="28"/>
      <c r="K17" s="28"/>
      <c r="L17" s="28"/>
      <c r="M17" s="28"/>
      <c r="N17" s="28"/>
      <c r="O17" s="28"/>
      <c r="P17" s="28"/>
      <c r="Q17" s="28"/>
      <c r="R17" s="28"/>
      <c r="S17" s="28"/>
      <c r="T17" s="28"/>
      <c r="U17" s="28"/>
      <c r="V17" s="28"/>
      <c r="W17" s="28"/>
      <c r="X17" s="32"/>
      <c r="Y17" s="28"/>
      <c r="Z17" s="28"/>
      <c r="AA17" s="28"/>
      <c r="AB17" s="28"/>
      <c r="AC17" s="28"/>
      <c r="AD17" s="28"/>
      <c r="AE17" s="28"/>
      <c r="AF17" s="28"/>
      <c r="AG17" s="28"/>
      <c r="AH17" s="28"/>
      <c r="AI17" s="28"/>
      <c r="AJ17" s="28"/>
      <c r="AK17" s="28"/>
      <c r="AL17" s="28"/>
      <c r="AM17" s="28"/>
      <c r="AN17" s="28"/>
      <c r="AO17" s="28"/>
      <c r="AP17" s="61"/>
    </row>
    <row r="18" spans="1:42" s="25" customFormat="1" ht="30" customHeight="1" thickBot="1" x14ac:dyDescent="0.2">
      <c r="A18" s="6"/>
      <c r="B18" s="37" t="s">
        <v>28</v>
      </c>
      <c r="C18" s="38">
        <v>1</v>
      </c>
      <c r="D18" s="39">
        <f>E17</f>
        <v>45703</v>
      </c>
      <c r="E18" s="39">
        <f>D18+1</f>
        <v>45704</v>
      </c>
      <c r="F18" s="9"/>
      <c r="G18" s="4">
        <f t="shared" si="3"/>
        <v>2</v>
      </c>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61"/>
    </row>
    <row r="19" spans="1:42" s="25" customFormat="1" ht="30" customHeight="1" thickBot="1" x14ac:dyDescent="0.2">
      <c r="A19" s="6"/>
      <c r="B19" s="40" t="s">
        <v>8</v>
      </c>
      <c r="C19" s="41"/>
      <c r="D19" s="42"/>
      <c r="E19" s="43"/>
      <c r="F19" s="9"/>
      <c r="G19" s="4" t="str">
        <f t="shared" si="3"/>
        <v/>
      </c>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row>
    <row r="20" spans="1:42" s="25" customFormat="1" ht="30" customHeight="1" thickBot="1" x14ac:dyDescent="0.2">
      <c r="A20" s="6"/>
      <c r="B20" s="45" t="s">
        <v>20</v>
      </c>
      <c r="C20" s="46">
        <v>1</v>
      </c>
      <c r="D20" s="47">
        <f>E18 + 1</f>
        <v>45705</v>
      </c>
      <c r="E20" s="47">
        <f>D20+1</f>
        <v>45706</v>
      </c>
      <c r="F20" s="9"/>
      <c r="G20" s="4">
        <f t="shared" si="3"/>
        <v>2</v>
      </c>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61"/>
    </row>
    <row r="21" spans="1:42" s="25" customFormat="1" ht="30" customHeight="1" thickBot="1" x14ac:dyDescent="0.2">
      <c r="A21" s="6"/>
      <c r="B21" s="45" t="s">
        <v>21</v>
      </c>
      <c r="C21" s="46">
        <v>1</v>
      </c>
      <c r="D21" s="47">
        <f>E20</f>
        <v>45706</v>
      </c>
      <c r="E21" s="47">
        <f>D21+1</f>
        <v>45707</v>
      </c>
      <c r="F21" s="9"/>
      <c r="G21" s="4">
        <f t="shared" si="3"/>
        <v>2</v>
      </c>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61"/>
    </row>
    <row r="22" spans="1:42" s="25" customFormat="1" ht="30" customHeight="1" thickBot="1" x14ac:dyDescent="0.2">
      <c r="A22" s="6"/>
      <c r="B22" s="45" t="s">
        <v>22</v>
      </c>
      <c r="C22" s="46">
        <v>1</v>
      </c>
      <c r="D22" s="47">
        <f>E21</f>
        <v>45707</v>
      </c>
      <c r="E22" s="47">
        <f>D22+1</f>
        <v>45708</v>
      </c>
      <c r="F22" s="9"/>
      <c r="G22" s="4">
        <f t="shared" si="3"/>
        <v>2</v>
      </c>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61"/>
    </row>
    <row r="23" spans="1:42" s="25" customFormat="1" ht="30" customHeight="1" thickBot="1" x14ac:dyDescent="0.2">
      <c r="A23" s="6"/>
      <c r="B23" s="45" t="s">
        <v>29</v>
      </c>
      <c r="C23" s="46">
        <v>1</v>
      </c>
      <c r="D23" s="47">
        <f>E22</f>
        <v>45708</v>
      </c>
      <c r="E23" s="47">
        <f>D23+2</f>
        <v>45710</v>
      </c>
      <c r="F23" s="9"/>
      <c r="G23" s="4">
        <f t="shared" si="3"/>
        <v>3</v>
      </c>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61"/>
    </row>
    <row r="24" spans="1:42" s="25" customFormat="1" ht="30" customHeight="1" thickBot="1" x14ac:dyDescent="0.2">
      <c r="A24" s="6"/>
      <c r="B24" s="45" t="s">
        <v>23</v>
      </c>
      <c r="C24" s="46">
        <v>1</v>
      </c>
      <c r="D24" s="47">
        <f>E23</f>
        <v>45710</v>
      </c>
      <c r="E24" s="47">
        <f>D24+1</f>
        <v>45711</v>
      </c>
      <c r="F24" s="9"/>
      <c r="G24" s="4">
        <f t="shared" si="3"/>
        <v>2</v>
      </c>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61"/>
    </row>
    <row r="25" spans="1:42" s="25" customFormat="1" ht="30" customHeight="1" thickBot="1" x14ac:dyDescent="0.2">
      <c r="A25" s="6"/>
      <c r="B25" s="48" t="s">
        <v>31</v>
      </c>
      <c r="C25" s="49"/>
      <c r="D25" s="50"/>
      <c r="E25" s="51"/>
      <c r="F25" s="9"/>
      <c r="G25" s="4" t="str">
        <f t="shared" si="3"/>
        <v/>
      </c>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row>
    <row r="26" spans="1:42" s="25" customFormat="1" ht="30" customHeight="1" thickBot="1" x14ac:dyDescent="0.2">
      <c r="A26" s="6"/>
      <c r="B26" s="53" t="s">
        <v>30</v>
      </c>
      <c r="C26" s="54">
        <v>1</v>
      </c>
      <c r="D26" s="55">
        <f>E24+1</f>
        <v>45712</v>
      </c>
      <c r="E26" s="55">
        <f>D26+1</f>
        <v>45713</v>
      </c>
      <c r="F26" s="9"/>
      <c r="G26" s="4">
        <f t="shared" si="3"/>
        <v>2</v>
      </c>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61"/>
    </row>
    <row r="27" spans="1:42" s="25" customFormat="1" ht="30" customHeight="1" thickBot="1" x14ac:dyDescent="0.2">
      <c r="A27" s="6"/>
      <c r="B27" s="53" t="s">
        <v>16</v>
      </c>
      <c r="C27" s="54">
        <v>1</v>
      </c>
      <c r="D27" s="55">
        <f>E26</f>
        <v>45713</v>
      </c>
      <c r="E27" s="55">
        <f>D27+1</f>
        <v>45714</v>
      </c>
      <c r="F27" s="9"/>
      <c r="G27" s="4"/>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61"/>
    </row>
    <row r="28" spans="1:42" s="25" customFormat="1" ht="30" customHeight="1" thickBot="1" x14ac:dyDescent="0.2">
      <c r="A28" s="6"/>
      <c r="B28" s="53" t="s">
        <v>15</v>
      </c>
      <c r="C28" s="54">
        <v>1</v>
      </c>
      <c r="D28" s="55">
        <f>E27</f>
        <v>45714</v>
      </c>
      <c r="E28" s="55">
        <f>D28 +1</f>
        <v>45715</v>
      </c>
      <c r="F28" s="9"/>
      <c r="G28" s="4"/>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61"/>
    </row>
    <row r="29" spans="1:42" s="25" customFormat="1" ht="30" customHeight="1" thickBot="1" x14ac:dyDescent="0.2">
      <c r="A29" s="6"/>
      <c r="B29" s="53" t="s">
        <v>14</v>
      </c>
      <c r="C29" s="54">
        <v>1</v>
      </c>
      <c r="D29" s="55">
        <f>E28</f>
        <v>45715</v>
      </c>
      <c r="E29" s="55">
        <f>D29 + 1</f>
        <v>45716</v>
      </c>
      <c r="F29" s="9"/>
      <c r="G29" s="4"/>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61"/>
    </row>
    <row r="30" spans="1:42" s="25" customFormat="1" ht="30" customHeight="1" thickBot="1" x14ac:dyDescent="0.2">
      <c r="A30" s="6"/>
      <c r="B30" s="53" t="s">
        <v>17</v>
      </c>
      <c r="C30" s="54">
        <v>1</v>
      </c>
      <c r="D30" s="55">
        <f>E29</f>
        <v>45716</v>
      </c>
      <c r="E30" s="55">
        <f>E29+1</f>
        <v>45717</v>
      </c>
      <c r="F30" s="9"/>
      <c r="G30" s="4">
        <f t="shared" si="3"/>
        <v>2</v>
      </c>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61"/>
    </row>
    <row r="31" spans="1:42" s="25" customFormat="1" ht="30" customHeight="1" thickBot="1" x14ac:dyDescent="0.2">
      <c r="A31" s="6"/>
      <c r="B31" s="67"/>
      <c r="C31" s="68"/>
      <c r="D31" s="69"/>
      <c r="E31" s="69"/>
      <c r="F31" s="9"/>
      <c r="G31" s="4"/>
    </row>
    <row r="32" spans="1:42" s="25" customFormat="1" ht="30" customHeight="1" thickBot="1" x14ac:dyDescent="0.2">
      <c r="A32" s="7"/>
      <c r="B32" s="56" t="s">
        <v>0</v>
      </c>
      <c r="C32" s="57"/>
      <c r="D32" s="58"/>
      <c r="E32" s="59"/>
      <c r="F32" s="9"/>
      <c r="G32" s="5" t="str">
        <f t="shared" si="3"/>
        <v/>
      </c>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row>
    <row r="33" spans="5:6" ht="30" customHeight="1" x14ac:dyDescent="0.15">
      <c r="F33" s="3"/>
    </row>
    <row r="34" spans="5:6" ht="30" customHeight="1" x14ac:dyDescent="0.15">
      <c r="E34" s="8"/>
    </row>
  </sheetData>
  <mergeCells count="18">
    <mergeCell ref="BE4:BK4"/>
    <mergeCell ref="H4:N4"/>
    <mergeCell ref="O4:U4"/>
    <mergeCell ref="V4:AB4"/>
    <mergeCell ref="AC4:AI4"/>
    <mergeCell ref="AJ4:AP4"/>
    <mergeCell ref="AQ4:AW4"/>
    <mergeCell ref="AX4:BD4"/>
    <mergeCell ref="P2:Y2"/>
    <mergeCell ref="P1:Y1"/>
    <mergeCell ref="H1:N1"/>
    <mergeCell ref="H2:N2"/>
    <mergeCell ref="B1:E3"/>
    <mergeCell ref="A5:A6"/>
    <mergeCell ref="B5:B6"/>
    <mergeCell ref="C5:C6"/>
    <mergeCell ref="D5:D6"/>
    <mergeCell ref="E5:E6"/>
  </mergeCells>
  <conditionalFormatting sqref="C7:C12 C19:C32">
    <cfRule type="dataBar" priority="3">
      <dataBar>
        <cfvo type="num" val="0"/>
        <cfvo type="num" val="1"/>
        <color theme="0"/>
      </dataBar>
      <extLst>
        <ext xmlns:x14="http://schemas.microsoft.com/office/spreadsheetml/2009/9/main" uri="{B025F937-C7B1-47D3-B67F-A62EFF666E3E}">
          <x14:id>{02AA95FB-43C7-6D49-B7A6-4010CBA49857}</x14:id>
        </ext>
      </extLst>
    </cfRule>
  </conditionalFormatting>
  <conditionalFormatting sqref="C13:C18">
    <cfRule type="dataBar" priority="2">
      <dataBar>
        <cfvo type="num" val="0"/>
        <cfvo type="num" val="1"/>
        <color theme="0"/>
      </dataBar>
      <extLst>
        <ext xmlns:x14="http://schemas.microsoft.com/office/spreadsheetml/2009/9/main" uri="{B025F937-C7B1-47D3-B67F-A62EFF666E3E}">
          <x14:id>{A32BD91B-CCB8-0048-868C-73D0D7FAFF3E}</x14:id>
        </ext>
      </extLst>
    </cfRule>
  </conditionalFormatting>
  <conditionalFormatting sqref="H7:K7">
    <cfRule type="expression" dxfId="10" priority="4">
      <formula>AND(task_start&lt;=H$5,ROUNDDOWN((task_end-task_start+1)*task_progress,0)+task_start-1&gt;=H$5)</formula>
    </cfRule>
    <cfRule type="expression" dxfId="9" priority="5" stopIfTrue="1">
      <formula>AND(task_end&gt;=H$5,task_start&lt;I$5)</formula>
    </cfRule>
  </conditionalFormatting>
  <conditionalFormatting sqref="H4:BK30">
    <cfRule type="expression" dxfId="8" priority="6">
      <formula>AND(TODAY()&gt;=H$5, TODAY()&lt;I$5)</formula>
    </cfRule>
  </conditionalFormatting>
  <conditionalFormatting sqref="H8:BK12">
    <cfRule type="expression" dxfId="7" priority="11">
      <formula>AND(task_start&lt;=H$5,ROUNDDOWN((task_end-task_start+1)*task_progress,0)+task_start-1&gt;=H$5)</formula>
    </cfRule>
    <cfRule type="expression" dxfId="6" priority="12" stopIfTrue="1">
      <formula>AND(task_end&gt;=H$5,task_start&lt;I$5)</formula>
    </cfRule>
  </conditionalFormatting>
  <conditionalFormatting sqref="H14:BK18">
    <cfRule type="expression" dxfId="5" priority="9">
      <formula>AND(task_start&lt;=H$5,ROUNDDOWN((task_end-task_start+1)*task_progress,0)+task_start-1&gt;=H$5)</formula>
    </cfRule>
    <cfRule type="expression" dxfId="4" priority="10" stopIfTrue="1">
      <formula>AND(task_end&gt;=H$5,task_start&lt;I$5)</formula>
    </cfRule>
  </conditionalFormatting>
  <conditionalFormatting sqref="H20:BK24">
    <cfRule type="expression" dxfId="3" priority="7">
      <formula>AND(task_start&lt;=H$5,ROUNDDOWN((task_end-task_start+1)*task_progress,0)+task_start-1&gt;=H$5)</formula>
    </cfRule>
    <cfRule type="expression" dxfId="2" priority="8" stopIfTrue="1">
      <formula>AND(task_end&gt;=H$5,task_start&lt;I$5)</formula>
    </cfRule>
  </conditionalFormatting>
  <conditionalFormatting sqref="H26:BK30">
    <cfRule type="expression" dxfId="1" priority="41">
      <formula>AND(task_start&lt;=H$5,ROUNDDOWN((task_end-task_start+1)*task_progress,0)+task_start-1&gt;=H$5)</formula>
    </cfRule>
    <cfRule type="expression" dxfId="0" priority="42" stopIfTrue="1">
      <formula>AND(task_end&gt;=H$5,task_start&lt;I$5)</formula>
    </cfRule>
  </conditionalFormatting>
  <dataValidations disablePrompts="1" count="13">
    <dataValidation type="whole" operator="greaterThanOrEqual" allowBlank="1" showInputMessage="1" promptTitle="Display Week" prompt="Changing this number will scroll the Gantt Chart view." sqref="P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7"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8"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9"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3" xr:uid="{4F48FC41-E335-47F1-87AA-3333A52AD81C}"/>
    <dataValidation allowBlank="1" showInputMessage="1" showErrorMessage="1" prompt="Phase 3's sample block starts in cell B20." sqref="A19" xr:uid="{956902D1-D3B5-416D-BB69-9362D193BC0A}"/>
    <dataValidation allowBlank="1" showInputMessage="1" showErrorMessage="1" prompt="Phase 4's sample block starts in cell B26." sqref="A25"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2"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02AA95FB-43C7-6D49-B7A6-4010CBA49857}">
            <x14:dataBar minLength="0" maxLength="100" gradient="0">
              <x14:cfvo type="num">
                <xm:f>0</xm:f>
              </x14:cfvo>
              <x14:cfvo type="num">
                <xm:f>1</xm:f>
              </x14:cfvo>
              <x14:negativeFillColor rgb="FFFF0000"/>
              <x14:axisColor rgb="FF000000"/>
            </x14:dataBar>
          </x14:cfRule>
          <xm:sqref>C7:C12 C19:C32</xm:sqref>
        </x14:conditionalFormatting>
        <x14:conditionalFormatting xmlns:xm="http://schemas.microsoft.com/office/excel/2006/main">
          <x14:cfRule type="dataBar" id="{A32BD91B-CCB8-0048-868C-73D0D7FAFF3E}">
            <x14:dataBar minLength="0" maxLength="100" gradient="0">
              <x14:cfvo type="num">
                <xm:f>0</xm:f>
              </x14:cfvo>
              <x14:cfvo type="num">
                <xm:f>1</xm:f>
              </x14:cfvo>
              <x14:negativeFillColor rgb="FFFF0000"/>
              <x14:axisColor rgb="FF000000"/>
            </x14:dataBar>
          </x14:cfRule>
          <xm:sqref>C13:C18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http://schemas.microsoft.com/office/infopath/2007/PartnerControls"/>
    <ds:schemaRef ds:uri="16c05727-aa75-4e4a-9b5f-8a80a1165891"/>
    <ds:schemaRef ds:uri="http://schemas.microsoft.com/office/2006/documentManagement/types"/>
    <ds:schemaRef ds:uri="http://purl.org/dc/terms/"/>
    <ds:schemaRef ds:uri="http://www.w3.org/XML/1998/namespace"/>
    <ds:schemaRef ds:uri="http://schemas.openxmlformats.org/package/2006/metadata/core-properties"/>
    <ds:schemaRef ds:uri="http://schemas.microsoft.com/office/2006/metadata/properties"/>
    <ds:schemaRef ds:uri="http://schemas.microsoft.com/sharepoint/v3"/>
    <ds:schemaRef ds:uri="230e9df3-be65-4c73-a93b-d1236ebd677e"/>
    <ds:schemaRef ds:uri="71af3243-3dd4-4a8d-8c0d-dd76da1f02a5"/>
    <ds:schemaRef ds:uri="http://purl.org/dc/dcmitype/"/>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 Action Plan</vt:lpstr>
      <vt:lpstr>Display_Week</vt:lpstr>
      <vt:lpstr>'Project Action Plan'!Print_Titles</vt:lpstr>
      <vt:lpstr>Project_Start</vt:lpstr>
      <vt:lpstr>'Project Action Plan'!task_end</vt:lpstr>
      <vt:lpstr>'Project Action Plan'!task_progress</vt:lpstr>
      <vt:lpstr>'Project Action Plan'!task_start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Damarla, Krishna</cp:lastModifiedBy>
  <dcterms:created xsi:type="dcterms:W3CDTF">2022-03-11T22:41:12Z</dcterms:created>
  <dcterms:modified xsi:type="dcterms:W3CDTF">2025-03-01T02:04:58Z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