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krishnadamarla/Library/CloudStorage/OneDrive-TrineUniversity/Trine/Terms/Spring Term 1, 2025 - Financial Modelling/W2/"/>
    </mc:Choice>
  </mc:AlternateContent>
  <xr:revisionPtr revIDLastSave="0" documentId="13_ncr:1_{A13998A5-2BF3-9048-91CE-236CD7ABAFCC}" xr6:coauthVersionLast="47" xr6:coauthVersionMax="47" xr10:uidLastSave="{00000000-0000-0000-0000-000000000000}"/>
  <bookViews>
    <workbookView xWindow="2080" yWindow="500" windowWidth="26720" windowHeight="16300" activeTab="1" xr2:uid="{00000000-000D-0000-FFFF-FFFF00000000}"/>
  </bookViews>
  <sheets>
    <sheet name="States" sheetId="5" r:id="rId1"/>
    <sheet name="Solutions" sheetId="4" r:id="rId2"/>
    <sheet name="Selected_states_MMM" sheetId="6" r:id="rId3"/>
    <sheet name="Selected_states_%growth" sheetId="7" r:id="rId4"/>
    <sheet name="Descriptive Statistics Summary" sheetId="9" r:id="rId5"/>
    <sheet name="Questions" sheetId="3" r:id="rId6"/>
  </sheets>
  <definedNames>
    <definedName name="_xlnm._FilterDatabase" localSheetId="4" hidden="1">'Descriptive Statistics Summary'!$A$1:$A$81</definedName>
    <definedName name="_xlnm._FilterDatabase" localSheetId="3" hidden="1">'Selected_states_%growth'!$A$2:$M$53</definedName>
    <definedName name="_xlnm._FilterDatabase" localSheetId="2" hidden="1">Selected_states_MMM!$A$1:$M$52</definedName>
    <definedName name="_xlnm._FilterDatabase" localSheetId="0" hidden="1">States!$Q$1:$Q$72</definedName>
    <definedName name="_xlchart.v1.0" hidden="1">States!$A$2:$A$52</definedName>
    <definedName name="_xlchart.v1.1" hidden="1">States!$B$2:$B$52</definedName>
    <definedName name="Data" localSheetId="4">'Descriptive Statistics Summary'!$A$2:$L$52</definedName>
    <definedName name="Data" localSheetId="3">'Selected_states_%growth'!$A$3:$L$53</definedName>
    <definedName name="Data" localSheetId="2">Selected_states_MMM!$A$2:$L$52</definedName>
    <definedName name="Data" localSheetId="0">States!$A$2:$L$52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5" l="1"/>
  <c r="Q27" i="5"/>
  <c r="Q16" i="5"/>
  <c r="Q9" i="5"/>
  <c r="Q5" i="5"/>
  <c r="Q2" i="5"/>
  <c r="Q8" i="5"/>
  <c r="Q4" i="5"/>
  <c r="Q15" i="5"/>
  <c r="Q7" i="5"/>
  <c r="Q28" i="5"/>
  <c r="Q42" i="5"/>
  <c r="Q12" i="5"/>
  <c r="Q44" i="5"/>
  <c r="Q21" i="5"/>
  <c r="Q3" i="5"/>
  <c r="Q11" i="5"/>
  <c r="Q38" i="5"/>
  <c r="Q20" i="5"/>
  <c r="Q29" i="5"/>
  <c r="Q37" i="5"/>
  <c r="Q25" i="5"/>
  <c r="Q22" i="5"/>
  <c r="Q31" i="5"/>
  <c r="Q26" i="5"/>
  <c r="Q24" i="5"/>
  <c r="Q34" i="5"/>
  <c r="Q19" i="5"/>
  <c r="Q30" i="5"/>
  <c r="Q23" i="5"/>
  <c r="Q43" i="5"/>
  <c r="Q10" i="5"/>
  <c r="Q14" i="5"/>
  <c r="Q47" i="5"/>
  <c r="Q40" i="5"/>
  <c r="Q45" i="5"/>
  <c r="Q46" i="5"/>
  <c r="Q18" i="5"/>
  <c r="Q17" i="5"/>
  <c r="Q35" i="5"/>
  <c r="Q41" i="5"/>
  <c r="Q32" i="5"/>
  <c r="Q51" i="5"/>
  <c r="Q33" i="5"/>
  <c r="Q36" i="5"/>
  <c r="Q48" i="5"/>
  <c r="Q49" i="5"/>
  <c r="Q52" i="5"/>
  <c r="Q50" i="5"/>
  <c r="Q39" i="5"/>
  <c r="Q13" i="5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P52" i="6"/>
  <c r="O52" i="6"/>
  <c r="N52" i="6"/>
  <c r="M52" i="6"/>
  <c r="L52" i="6"/>
  <c r="P51" i="6"/>
  <c r="O51" i="6"/>
  <c r="N51" i="6"/>
  <c r="M51" i="6"/>
  <c r="L51" i="6"/>
  <c r="P50" i="6"/>
  <c r="O50" i="6"/>
  <c r="N50" i="6"/>
  <c r="M50" i="6"/>
  <c r="L50" i="6"/>
  <c r="P49" i="6"/>
  <c r="O49" i="6"/>
  <c r="N49" i="6"/>
  <c r="M49" i="6"/>
  <c r="L49" i="6"/>
  <c r="P48" i="6"/>
  <c r="O48" i="6"/>
  <c r="N48" i="6"/>
  <c r="M48" i="6"/>
  <c r="L48" i="6"/>
  <c r="P47" i="6"/>
  <c r="O47" i="6"/>
  <c r="N47" i="6"/>
  <c r="M47" i="6"/>
  <c r="L47" i="6"/>
  <c r="P46" i="6"/>
  <c r="O46" i="6"/>
  <c r="N46" i="6"/>
  <c r="M46" i="6"/>
  <c r="L46" i="6"/>
  <c r="P45" i="6"/>
  <c r="O45" i="6"/>
  <c r="N45" i="6"/>
  <c r="M45" i="6"/>
  <c r="L45" i="6"/>
  <c r="P44" i="6"/>
  <c r="O44" i="6"/>
  <c r="N44" i="6"/>
  <c r="M44" i="6"/>
  <c r="L44" i="6"/>
  <c r="P43" i="6"/>
  <c r="O43" i="6"/>
  <c r="N43" i="6"/>
  <c r="M43" i="6"/>
  <c r="L43" i="6"/>
  <c r="P42" i="6"/>
  <c r="O42" i="6"/>
  <c r="N42" i="6"/>
  <c r="M42" i="6"/>
  <c r="L42" i="6"/>
  <c r="P41" i="6"/>
  <c r="O41" i="6"/>
  <c r="N41" i="6"/>
  <c r="M41" i="6"/>
  <c r="L41" i="6"/>
  <c r="P40" i="6"/>
  <c r="O40" i="6"/>
  <c r="N40" i="6"/>
  <c r="M40" i="6"/>
  <c r="L40" i="6"/>
  <c r="P39" i="6"/>
  <c r="O39" i="6"/>
  <c r="N39" i="6"/>
  <c r="M39" i="6"/>
  <c r="L39" i="6"/>
  <c r="P38" i="6"/>
  <c r="O38" i="6"/>
  <c r="N38" i="6"/>
  <c r="M38" i="6"/>
  <c r="L38" i="6"/>
  <c r="P37" i="6"/>
  <c r="O37" i="6"/>
  <c r="N37" i="6"/>
  <c r="M37" i="6"/>
  <c r="L37" i="6"/>
  <c r="P36" i="6"/>
  <c r="O36" i="6"/>
  <c r="N36" i="6"/>
  <c r="M36" i="6"/>
  <c r="L36" i="6"/>
  <c r="P35" i="6"/>
  <c r="O35" i="6"/>
  <c r="N35" i="6"/>
  <c r="M35" i="6"/>
  <c r="L35" i="6"/>
  <c r="P34" i="6"/>
  <c r="O34" i="6"/>
  <c r="N34" i="6"/>
  <c r="M34" i="6"/>
  <c r="L34" i="6"/>
  <c r="P33" i="6"/>
  <c r="O33" i="6"/>
  <c r="N33" i="6"/>
  <c r="M33" i="6"/>
  <c r="L33" i="6"/>
  <c r="P32" i="6"/>
  <c r="O32" i="6"/>
  <c r="N32" i="6"/>
  <c r="M32" i="6"/>
  <c r="L32" i="6"/>
  <c r="P31" i="6"/>
  <c r="O31" i="6"/>
  <c r="N31" i="6"/>
  <c r="M31" i="6"/>
  <c r="L31" i="6"/>
  <c r="P30" i="6"/>
  <c r="O30" i="6"/>
  <c r="N30" i="6"/>
  <c r="M30" i="6"/>
  <c r="L30" i="6"/>
  <c r="P29" i="6"/>
  <c r="O29" i="6"/>
  <c r="N29" i="6"/>
  <c r="M29" i="6"/>
  <c r="L29" i="6"/>
  <c r="P28" i="6"/>
  <c r="O28" i="6"/>
  <c r="N28" i="6"/>
  <c r="M28" i="6"/>
  <c r="L28" i="6"/>
  <c r="P27" i="6"/>
  <c r="O27" i="6"/>
  <c r="N27" i="6"/>
  <c r="M27" i="6"/>
  <c r="L27" i="6"/>
  <c r="P26" i="6"/>
  <c r="O26" i="6"/>
  <c r="N26" i="6"/>
  <c r="M26" i="6"/>
  <c r="L26" i="6"/>
  <c r="P25" i="6"/>
  <c r="O25" i="6"/>
  <c r="N25" i="6"/>
  <c r="M25" i="6"/>
  <c r="L25" i="6"/>
  <c r="P24" i="6"/>
  <c r="O24" i="6"/>
  <c r="N24" i="6"/>
  <c r="M24" i="6"/>
  <c r="L24" i="6"/>
  <c r="P23" i="6"/>
  <c r="O23" i="6"/>
  <c r="N23" i="6"/>
  <c r="M23" i="6"/>
  <c r="L23" i="6"/>
  <c r="P22" i="6"/>
  <c r="O22" i="6"/>
  <c r="N22" i="6"/>
  <c r="M22" i="6"/>
  <c r="L22" i="6"/>
  <c r="P21" i="6"/>
  <c r="O21" i="6"/>
  <c r="N21" i="6"/>
  <c r="M21" i="6"/>
  <c r="L21" i="6"/>
  <c r="P20" i="6"/>
  <c r="O20" i="6"/>
  <c r="N20" i="6"/>
  <c r="M20" i="6"/>
  <c r="L20" i="6"/>
  <c r="P19" i="6"/>
  <c r="O19" i="6"/>
  <c r="N19" i="6"/>
  <c r="M19" i="6"/>
  <c r="L19" i="6"/>
  <c r="P18" i="6"/>
  <c r="O18" i="6"/>
  <c r="N18" i="6"/>
  <c r="M18" i="6"/>
  <c r="L18" i="6"/>
  <c r="P17" i="6"/>
  <c r="O17" i="6"/>
  <c r="N17" i="6"/>
  <c r="M17" i="6"/>
  <c r="L17" i="6"/>
  <c r="P16" i="6"/>
  <c r="O16" i="6"/>
  <c r="N16" i="6"/>
  <c r="M16" i="6"/>
  <c r="L16" i="6"/>
  <c r="P15" i="6"/>
  <c r="O15" i="6"/>
  <c r="N15" i="6"/>
  <c r="M15" i="6"/>
  <c r="L15" i="6"/>
  <c r="P14" i="6"/>
  <c r="O14" i="6"/>
  <c r="N14" i="6"/>
  <c r="M14" i="6"/>
  <c r="L14" i="6"/>
  <c r="P13" i="6"/>
  <c r="O13" i="6"/>
  <c r="N13" i="6"/>
  <c r="M13" i="6"/>
  <c r="L13" i="6"/>
  <c r="P12" i="6"/>
  <c r="O12" i="6"/>
  <c r="N12" i="6"/>
  <c r="M12" i="6"/>
  <c r="L12" i="6"/>
  <c r="P11" i="6"/>
  <c r="O11" i="6"/>
  <c r="N11" i="6"/>
  <c r="M11" i="6"/>
  <c r="L11" i="6"/>
  <c r="P10" i="6"/>
  <c r="O10" i="6"/>
  <c r="N10" i="6"/>
  <c r="M10" i="6"/>
  <c r="L10" i="6"/>
  <c r="P9" i="6"/>
  <c r="O9" i="6"/>
  <c r="N9" i="6"/>
  <c r="M9" i="6"/>
  <c r="L9" i="6"/>
  <c r="P8" i="6"/>
  <c r="O8" i="6"/>
  <c r="N8" i="6"/>
  <c r="M8" i="6"/>
  <c r="L8" i="6"/>
  <c r="P7" i="6"/>
  <c r="O7" i="6"/>
  <c r="N7" i="6"/>
  <c r="M7" i="6"/>
  <c r="L7" i="6"/>
  <c r="P6" i="6"/>
  <c r="O6" i="6"/>
  <c r="N6" i="6"/>
  <c r="M6" i="6"/>
  <c r="L6" i="6"/>
  <c r="P5" i="6"/>
  <c r="O5" i="6"/>
  <c r="N5" i="6"/>
  <c r="M5" i="6"/>
  <c r="L5" i="6"/>
  <c r="P4" i="6"/>
  <c r="O4" i="6"/>
  <c r="N4" i="6"/>
  <c r="M4" i="6"/>
  <c r="L4" i="6"/>
  <c r="P3" i="6"/>
  <c r="O3" i="6"/>
  <c r="N3" i="6"/>
  <c r="M3" i="6"/>
  <c r="L3" i="6"/>
  <c r="P2" i="6"/>
  <c r="O2" i="6"/>
  <c r="N2" i="6"/>
  <c r="M2" i="6"/>
  <c r="L2" i="6"/>
  <c r="P39" i="5"/>
  <c r="O39" i="5"/>
  <c r="N39" i="5"/>
  <c r="M39" i="5"/>
  <c r="L39" i="5"/>
  <c r="P50" i="5"/>
  <c r="O50" i="5"/>
  <c r="N50" i="5"/>
  <c r="M50" i="5"/>
  <c r="L50" i="5"/>
  <c r="P52" i="5"/>
  <c r="O52" i="5"/>
  <c r="N52" i="5"/>
  <c r="M52" i="5"/>
  <c r="L52" i="5"/>
  <c r="P49" i="5"/>
  <c r="O49" i="5"/>
  <c r="N49" i="5"/>
  <c r="M49" i="5"/>
  <c r="L49" i="5"/>
  <c r="P48" i="5"/>
  <c r="O48" i="5"/>
  <c r="N48" i="5"/>
  <c r="M48" i="5"/>
  <c r="L48" i="5"/>
  <c r="P36" i="5"/>
  <c r="O36" i="5"/>
  <c r="N36" i="5"/>
  <c r="M36" i="5"/>
  <c r="L36" i="5"/>
  <c r="P33" i="5"/>
  <c r="O33" i="5"/>
  <c r="N33" i="5"/>
  <c r="M33" i="5"/>
  <c r="L33" i="5"/>
  <c r="P51" i="5"/>
  <c r="O51" i="5"/>
  <c r="N51" i="5"/>
  <c r="M51" i="5"/>
  <c r="L51" i="5"/>
  <c r="P32" i="5"/>
  <c r="O32" i="5"/>
  <c r="N32" i="5"/>
  <c r="M32" i="5"/>
  <c r="L32" i="5"/>
  <c r="P41" i="5"/>
  <c r="O41" i="5"/>
  <c r="N41" i="5"/>
  <c r="M41" i="5"/>
  <c r="L41" i="5"/>
  <c r="P35" i="5"/>
  <c r="O35" i="5"/>
  <c r="N35" i="5"/>
  <c r="M35" i="5"/>
  <c r="L35" i="5"/>
  <c r="P17" i="5"/>
  <c r="O17" i="5"/>
  <c r="N17" i="5"/>
  <c r="M17" i="5"/>
  <c r="L17" i="5"/>
  <c r="P18" i="5"/>
  <c r="O18" i="5"/>
  <c r="N18" i="5"/>
  <c r="M18" i="5"/>
  <c r="L18" i="5"/>
  <c r="P46" i="5"/>
  <c r="O46" i="5"/>
  <c r="N46" i="5"/>
  <c r="M46" i="5"/>
  <c r="L46" i="5"/>
  <c r="P45" i="5"/>
  <c r="O45" i="5"/>
  <c r="N45" i="5"/>
  <c r="M45" i="5"/>
  <c r="L45" i="5"/>
  <c r="P40" i="5"/>
  <c r="O40" i="5"/>
  <c r="N40" i="5"/>
  <c r="M40" i="5"/>
  <c r="L40" i="5"/>
  <c r="P47" i="5"/>
  <c r="O47" i="5"/>
  <c r="N47" i="5"/>
  <c r="M47" i="5"/>
  <c r="L47" i="5"/>
  <c r="P14" i="5"/>
  <c r="O14" i="5"/>
  <c r="N14" i="5"/>
  <c r="M14" i="5"/>
  <c r="L14" i="5"/>
  <c r="P10" i="5"/>
  <c r="O10" i="5"/>
  <c r="N10" i="5"/>
  <c r="M10" i="5"/>
  <c r="L10" i="5"/>
  <c r="P43" i="5"/>
  <c r="O43" i="5"/>
  <c r="N43" i="5"/>
  <c r="M43" i="5"/>
  <c r="L43" i="5"/>
  <c r="P23" i="5"/>
  <c r="O23" i="5"/>
  <c r="N23" i="5"/>
  <c r="M23" i="5"/>
  <c r="L23" i="5"/>
  <c r="P30" i="5"/>
  <c r="O30" i="5"/>
  <c r="N30" i="5"/>
  <c r="M30" i="5"/>
  <c r="L30" i="5"/>
  <c r="P19" i="5"/>
  <c r="O19" i="5"/>
  <c r="N19" i="5"/>
  <c r="M19" i="5"/>
  <c r="L19" i="5"/>
  <c r="P34" i="5"/>
  <c r="O34" i="5"/>
  <c r="N34" i="5"/>
  <c r="M34" i="5"/>
  <c r="L34" i="5"/>
  <c r="P24" i="5"/>
  <c r="O24" i="5"/>
  <c r="N24" i="5"/>
  <c r="M24" i="5"/>
  <c r="L24" i="5"/>
  <c r="P26" i="5"/>
  <c r="O26" i="5"/>
  <c r="N26" i="5"/>
  <c r="M26" i="5"/>
  <c r="L26" i="5"/>
  <c r="P31" i="5"/>
  <c r="O31" i="5"/>
  <c r="N31" i="5"/>
  <c r="M31" i="5"/>
  <c r="L31" i="5"/>
  <c r="P22" i="5"/>
  <c r="O22" i="5"/>
  <c r="N22" i="5"/>
  <c r="M22" i="5"/>
  <c r="L22" i="5"/>
  <c r="P25" i="5"/>
  <c r="O25" i="5"/>
  <c r="N25" i="5"/>
  <c r="M25" i="5"/>
  <c r="L25" i="5"/>
  <c r="P37" i="5"/>
  <c r="O37" i="5"/>
  <c r="N37" i="5"/>
  <c r="M37" i="5"/>
  <c r="L37" i="5"/>
  <c r="P29" i="5"/>
  <c r="O29" i="5"/>
  <c r="N29" i="5"/>
  <c r="M29" i="5"/>
  <c r="L29" i="5"/>
  <c r="P20" i="5"/>
  <c r="O20" i="5"/>
  <c r="N20" i="5"/>
  <c r="M20" i="5"/>
  <c r="L20" i="5"/>
  <c r="P38" i="5"/>
  <c r="O38" i="5"/>
  <c r="N38" i="5"/>
  <c r="M38" i="5"/>
  <c r="L38" i="5"/>
  <c r="P11" i="5"/>
  <c r="O11" i="5"/>
  <c r="N11" i="5"/>
  <c r="M11" i="5"/>
  <c r="L11" i="5"/>
  <c r="P3" i="5"/>
  <c r="O3" i="5"/>
  <c r="N3" i="5"/>
  <c r="M3" i="5"/>
  <c r="L3" i="5"/>
  <c r="P21" i="5"/>
  <c r="O21" i="5"/>
  <c r="N21" i="5"/>
  <c r="M21" i="5"/>
  <c r="L21" i="5"/>
  <c r="P44" i="5"/>
  <c r="O44" i="5"/>
  <c r="N44" i="5"/>
  <c r="M44" i="5"/>
  <c r="L44" i="5"/>
  <c r="P12" i="5"/>
  <c r="O12" i="5"/>
  <c r="N12" i="5"/>
  <c r="M12" i="5"/>
  <c r="L12" i="5"/>
  <c r="P42" i="5"/>
  <c r="O42" i="5"/>
  <c r="N42" i="5"/>
  <c r="M42" i="5"/>
  <c r="L42" i="5"/>
  <c r="P28" i="5"/>
  <c r="O28" i="5"/>
  <c r="N28" i="5"/>
  <c r="M28" i="5"/>
  <c r="L28" i="5"/>
  <c r="P7" i="5"/>
  <c r="O7" i="5"/>
  <c r="N7" i="5"/>
  <c r="M7" i="5"/>
  <c r="L7" i="5"/>
  <c r="P15" i="5"/>
  <c r="O15" i="5"/>
  <c r="N15" i="5"/>
  <c r="M15" i="5"/>
  <c r="L15" i="5"/>
  <c r="P4" i="5"/>
  <c r="O4" i="5"/>
  <c r="N4" i="5"/>
  <c r="M4" i="5"/>
  <c r="L4" i="5"/>
  <c r="P8" i="5"/>
  <c r="O8" i="5"/>
  <c r="N8" i="5"/>
  <c r="M8" i="5"/>
  <c r="L8" i="5"/>
  <c r="P2" i="5"/>
  <c r="O2" i="5"/>
  <c r="N2" i="5"/>
  <c r="M2" i="5"/>
  <c r="L2" i="5"/>
  <c r="P5" i="5"/>
  <c r="O5" i="5"/>
  <c r="N5" i="5"/>
  <c r="M5" i="5"/>
  <c r="L5" i="5"/>
  <c r="P9" i="5"/>
  <c r="O9" i="5"/>
  <c r="N9" i="5"/>
  <c r="M9" i="5"/>
  <c r="L9" i="5"/>
  <c r="P16" i="5"/>
  <c r="O16" i="5"/>
  <c r="N16" i="5"/>
  <c r="M16" i="5"/>
  <c r="L16" i="5"/>
  <c r="P27" i="5"/>
  <c r="O27" i="5"/>
  <c r="N27" i="5"/>
  <c r="M27" i="5"/>
  <c r="L27" i="5"/>
  <c r="P6" i="5"/>
  <c r="O6" i="5"/>
  <c r="N6" i="5"/>
  <c r="M6" i="5"/>
  <c r="L6" i="5"/>
  <c r="P13" i="5"/>
  <c r="O13" i="5"/>
  <c r="N13" i="5"/>
  <c r="M13" i="5"/>
  <c r="L13" i="5"/>
  <c r="S13" i="5" l="1"/>
  <c r="R13" i="5"/>
</calcChain>
</file>

<file path=xl/sharedStrings.xml><?xml version="1.0" encoding="utf-8"?>
<sst xmlns="http://schemas.openxmlformats.org/spreadsheetml/2006/main" count="429" uniqueCount="131">
  <si>
    <t>Utah</t>
  </si>
  <si>
    <t>Vermont</t>
  </si>
  <si>
    <t>Virginia</t>
  </si>
  <si>
    <t>Washington</t>
  </si>
  <si>
    <t>West Virginia</t>
  </si>
  <si>
    <t>Wisconsin</t>
  </si>
  <si>
    <t>Wyoming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</si>
  <si>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</si>
  <si>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</si>
  <si>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</si>
  <si>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</si>
  <si>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</si>
  <si>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</si>
  <si>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</si>
  <si>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</si>
  <si>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</si>
  <si>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</si>
  <si>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</si>
  <si>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</si>
  <si>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</si>
  <si>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</si>
  <si>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</si>
  <si>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</si>
  <si>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</si>
  <si>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</si>
  <si>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</si>
  <si>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</si>
  <si>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</si>
  <si>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</si>
  <si>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</si>
  <si>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</si>
  <si>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</si>
  <si>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</si>
  <si>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</si>
  <si>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</si>
  <si>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</si>
  <si>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</si>
  <si>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</si>
  <si>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</si>
  <si>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</si>
  <si>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</si>
  <si>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</si>
  <si>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</si>
  <si>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</si>
  <si>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</si>
  <si>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</si>
  <si>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</si>
  <si>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</si>
  <si>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</si>
  <si>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</si>
  <si>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</si>
  <si>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Which state was ranked 25th in population in 1993?</t>
  </si>
  <si>
    <t>Which states had populations of more than 1 million and less than 2 million in 1995?</t>
  </si>
  <si>
    <t>Create a histogram of the population by state for 1999 and interpret it.</t>
  </si>
  <si>
    <t>Which state had the largest percentage increase in population from 1990 to 1999?</t>
  </si>
  <si>
    <t>Calculate the mean, median, and mode by state from 1990 to 1999.</t>
  </si>
  <si>
    <t xml:space="preserve">Calculate the annual percentage population growth for Illinois, Indiana, Iowa, Ohio, Michigan, Wisconsin, and Minnesota </t>
  </si>
  <si>
    <t>and create a line chart that compares the growth trends for these states.</t>
  </si>
  <si>
    <t>Compare and interpret the mean, median, and mode for Illinois, Indiana, Iowa, Ohio, Michigan, Wisconsin, and Minnesota?</t>
  </si>
  <si>
    <t>What can we learn from this information? Why is it important?</t>
  </si>
  <si>
    <t>Interpret the meaning of the line chart created in #7.</t>
  </si>
  <si>
    <t>Which state had the largest standard deviation?</t>
  </si>
  <si>
    <t>Which state had the lowest standard deviation?</t>
  </si>
  <si>
    <t>Calculate the mean and median by state from 1990 to 1999.</t>
  </si>
  <si>
    <t xml:space="preserve"> </t>
  </si>
  <si>
    <t>Calculate the annual percentage population growth for Illinois, Indiana, Iowa and create a line chart that compares the growth trends for these states.</t>
  </si>
  <si>
    <t>% Increase from 1990 to 1999</t>
  </si>
  <si>
    <t>Nevada
Idaho
Utah
New Mexico
New Hampshire
Hawaii
Nebraska
Maine
West Virginia</t>
  </si>
  <si>
    <t>Within Range ?
(1M≤Population≤2M)</t>
  </si>
  <si>
    <t>State vs State Populations</t>
  </si>
  <si>
    <t xml:space="preserve">Mean </t>
  </si>
  <si>
    <t xml:space="preserve">Median </t>
  </si>
  <si>
    <t>Mode</t>
  </si>
  <si>
    <t>In column M,  I created an IF condition filter to verify whether the population for all states falls within the range of 1 million to 2 million.</t>
  </si>
  <si>
    <t>Later, I filtered on 'yes' as a result as these are the states falling within the desired range for the year 1995.</t>
  </si>
  <si>
    <t xml:space="preserve">This indicates that the population is evenly distributed throughout these years (1990 to 1999) without huge population fluctuations. </t>
  </si>
  <si>
    <t xml:space="preserve"> 1998 - 1999</t>
  </si>
  <si>
    <t>1997 - 1998</t>
  </si>
  <si>
    <t>1996 - 1997</t>
  </si>
  <si>
    <t>1995 - 1996</t>
  </si>
  <si>
    <t>1994 - 1995</t>
  </si>
  <si>
    <t>1993 - 1994</t>
  </si>
  <si>
    <t>1992 - 1993</t>
  </si>
  <si>
    <t>1991 - 1992</t>
  </si>
  <si>
    <t>1990 - 1991</t>
  </si>
  <si>
    <t>Annual percentage population growth (%)</t>
  </si>
  <si>
    <t>Standard Deviation</t>
  </si>
  <si>
    <t>Largest S.D</t>
  </si>
  <si>
    <t>Smallest S.D</t>
  </si>
  <si>
    <t>Standard Deviation (S.D)</t>
  </si>
  <si>
    <t xml:space="preserve">In Column Q, I calculated the Standard Deviation (S.D) of all states. </t>
  </si>
  <si>
    <t xml:space="preserve">I sorted the values of Column Q in descending order to get the state with the lowest S.D. </t>
  </si>
  <si>
    <t xml:space="preserve">I utilized Excel's builtin functions (Average, Median and Mode) to calculate mean, median and mode in columns N, O and P  for all states from years 1999 to 1990.  </t>
  </si>
  <si>
    <t xml:space="preserve">From the below graph, we can observe that the mean (in blue histogram) and median (in red histogram) population values for each of the 7 selected states are almost close to each other. </t>
  </si>
  <si>
    <t>California and Texas are the most populous and Wyoming is the least populated for the year 1999.</t>
  </si>
  <si>
    <t xml:space="preserve">The line chart attached below compares the growth trends of these 7 states with year on the X-axis and annual percentage population growth values on the Y-axis. </t>
  </si>
  <si>
    <t xml:space="preserve">The initial rise of the trend line (coloured in red) indicates that a few states account for a significant portion of the total population increase (%). </t>
  </si>
  <si>
    <t>Please see 1st worksheet titled States for histogram creation.</t>
  </si>
  <si>
    <t>I sorted the values of Column Q in descending order to get the state with the largest S.D.</t>
  </si>
  <si>
    <t>Mean</t>
  </si>
  <si>
    <t>Standard Error</t>
  </si>
  <si>
    <t>Median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</si>
  <si>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</si>
  <si>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</si>
  <si>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</si>
  <si>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</si>
  <si>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</si>
  <si>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</si>
  <si>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</si>
  <si>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</si>
  <si>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Please note that there is no mode (no recurring population value) for any of the given U.S. states. </t>
  </si>
  <si>
    <t xml:space="preserve">The below histogram chart represents the visual analysis of all the given U.S. states population count (coloured in blue). </t>
  </si>
  <si>
    <t>As the trend line moves to the right of the histogram, the slope of the line becomes steeper, indicating that the remaining states are less populous.</t>
  </si>
  <si>
    <t xml:space="preserve">Please see 1st worksheet titled States (Column L) for Formula. </t>
  </si>
  <si>
    <t xml:space="preserve">Please see 1st worksheet titled States (Column M) for Formula. </t>
  </si>
  <si>
    <t>Please see 1st worksheet titled States for formulas (Columns N to P).</t>
  </si>
  <si>
    <t xml:space="preserve">Further, the below attached Excel indicates that the 7 selected states have no mode as there is no single population value that is occurring more than once for the years 1990 to 1999.  	</t>
  </si>
  <si>
    <t>Please see 3rd worksheet titled Selected_states_MMM for formulas and comparison graph.</t>
  </si>
  <si>
    <t>I calculated the annual percentage growth for all of the 7 selected states in columns Q to Y within the 4th worksheet. The results are shown below. </t>
  </si>
  <si>
    <t>Legends/lines are the states with each of the 7 states being coloured distinctly for comparison of their growth trends.</t>
  </si>
  <si>
    <t>Please see 4th worksheet titled Selected_states_%growth for formulas and line chart.</t>
  </si>
  <si>
    <t xml:space="preserve">In Column H, I sorted all states by descending order of population count for the year 1993. </t>
  </si>
  <si>
    <t>In Column L, I calculated the percentage increase for all states and sorted the columns in descending order to get the state with the largest increase in L2 row.</t>
  </si>
  <si>
    <t xml:space="preserve">Please notice the A26th row in the below screenshot as it is the 25th-ranked state (excluding the header in the 1st row) 
(or) sort Column L of the 1st worksheet titled States as mentioned above. </t>
  </si>
  <si>
    <r>
      <t>Descriptive Statistics Summary (Generated from Excel's Data Analysis Tool)
NOTE</t>
    </r>
    <r>
      <rPr>
        <sz val="18"/>
        <rFont val="Arial"/>
        <family val="2"/>
      </rPr>
      <t xml:space="preserve">: Based on the analysis of the dataset, I observed that the inclusion of the District of Columbia as part of the data results in a count of 51 states. However, as of January 18, 2025, Washington, D.C. (formerly known as the District of Columbia) is not considered a state but a federal district / capital of the U.S. 
This classification makes District of Columbia an </t>
    </r>
    <r>
      <rPr>
        <b/>
        <sz val="18"/>
        <rFont val="Arial"/>
        <family val="2"/>
      </rPr>
      <t>OUTLIER</t>
    </r>
    <r>
      <rPr>
        <sz val="18"/>
        <rFont val="Arial"/>
        <family val="2"/>
      </rPr>
      <t xml:space="preserve"> within the dataset.</t>
    </r>
  </si>
  <si>
    <t>Please see the A2 row in the screenshot below</t>
  </si>
  <si>
    <t xml:space="preserve">Wisconsin, Indiana, and Illinois have moderate growth rates. </t>
  </si>
  <si>
    <t>Minnesota remains the leader in terms of population growth.</t>
  </si>
  <si>
    <t>Michigan experiences the most variability in growth.</t>
  </si>
  <si>
    <t>Please see the A52 row in the screenshot below.</t>
  </si>
  <si>
    <t>Ohio and Iowa remain the slowest-growing states.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</si>
</sst>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12" x14ac:knownFonts="1">
    <font>
      <sz val="9"/>
      <name val="Geneva"/>
    </font>
    <font>
      <sz val="9"/>
      <name val="Geneva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Geneva"/>
      <family val="2"/>
    </font>
    <font>
      <b/>
      <sz val="9"/>
      <name val="Geneva"/>
      <family val="2"/>
    </font>
    <font>
      <b/>
      <sz val="9"/>
      <name val="Geneva"/>
      <family val="2"/>
      <charset val="1"/>
    </font>
    <font>
      <b/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quotePrefix="1" applyFont="1"/>
    <xf numFmtId="0" fontId="2" fillId="0" borderId="0" xfId="0" applyFont="1"/>
    <xf numFmtId="0" fontId="3" fillId="0" borderId="0" xfId="0" applyFont="1"/>
    <xf numFmtId="165" fontId="3" fillId="0" borderId="0" xfId="2" applyNumberFormat="1" applyFont="1"/>
    <xf numFmtId="164" fontId="3" fillId="0" borderId="0" xfId="1" applyNumberFormat="1" applyFont="1"/>
    <xf numFmtId="0" fontId="4" fillId="0" borderId="0" xfId="0" applyFont="1"/>
    <xf numFmtId="0" fontId="5" fillId="0" borderId="0" xfId="0" applyFont="1"/>
    <xf numFmtId="0" fontId="4" fillId="0" borderId="0" xfId="0" quotePrefix="1" applyFont="1"/>
    <xf numFmtId="3" fontId="4" fillId="0" borderId="0" xfId="0" applyNumberFormat="1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2" borderId="0" xfId="0" applyFont="1" applyFill="1"/>
    <xf numFmtId="0" fontId="5" fillId="0" borderId="0" xfId="0" applyFont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4" fillId="2" borderId="0" xfId="0" applyFont="1" applyFill="1"/>
    <xf numFmtId="0" fontId="0" fillId="0" borderId="1" xfId="0" applyBorder="1"/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4" fillId="2" borderId="0" xfId="0" applyNumberFormat="1" applyFont="1" applyFill="1"/>
    <xf numFmtId="0" fontId="9" fillId="0" borderId="0" xfId="0" applyFont="1"/>
    <xf numFmtId="0" fontId="8" fillId="0" borderId="0" xfId="0" applyFont="1"/>
    <xf numFmtId="0" fontId="7" fillId="0" borderId="0" xfId="0" applyFont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left" wrapText="1"/>
    </xf>
    <xf numFmtId="0" fontId="4" fillId="2" borderId="0" xfId="0" applyFont="1" applyFill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 vertical="top" wrapText="1"/>
    </xf>
    <xf numFmtId="0" fontId="10" fillId="2" borderId="11" xfId="0" applyFont="1" applyFill="1" applyBorder="1" applyAlignment="1">
      <alignment horizontal="center" vertical="top" wrapText="1"/>
    </xf>
    <xf numFmtId="0" fontId="10" fillId="2" borderId="12" xfId="0" applyFont="1" applyFill="1" applyBorder="1" applyAlignment="1">
      <alignment horizontal="center" vertical="top" wrapText="1"/>
    </xf>
    <xf numFmtId="0" fontId="10" fillId="2" borderId="4" xfId="0" applyFont="1" applyFill="1" applyBorder="1" applyAlignment="1">
      <alignment horizontal="center" vertical="top" wrapText="1"/>
    </xf>
    <xf numFmtId="0" fontId="10" fillId="2" borderId="0" xfId="0" applyFont="1" applyFill="1" applyAlignment="1">
      <alignment horizontal="center" vertical="top" wrapText="1"/>
    </xf>
    <xf numFmtId="0" fontId="10" fillId="2" borderId="5" xfId="0" applyFont="1" applyFill="1" applyBorder="1" applyAlignment="1">
      <alignment horizontal="center" vertical="top" wrapText="1"/>
    </xf>
    <xf numFmtId="0" fontId="10" fillId="2" borderId="6" xfId="0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top" wrapText="1"/>
    </xf>
    <xf numFmtId="0" fontId="10" fillId="2" borderId="7" xfId="0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Mean &amp; Median Population Comparision </a:t>
            </a:r>
            <a:r>
              <a:rPr lang="en-US" sz="1400" b="0" i="0" u="none" strike="noStrike" baseline="0"/>
              <a:t>of 7 states for the years 1990-1999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32137818032858E-2"/>
          <c:y val="0.11837235034112502"/>
          <c:w val="0.90344647489873009"/>
          <c:h val="0.73462688345006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Selected_states_MMM!$N$1</c:f>
              <c:strCache>
                <c:ptCount val="1"/>
                <c:pt idx="0">
                  <c:v>Mean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Selected_states_MMM!$A$2:$A$43</c:f>
              <c:strCache>
                <c:ptCount val="7"/>
                <c:pt idx="0">
                  <c:v>Minnesota</c:v>
                </c:pt>
                <c:pt idx="1">
                  <c:v>Wisconsin</c:v>
                </c:pt>
                <c:pt idx="2">
                  <c:v>Indiana</c:v>
                </c:pt>
                <c:pt idx="3">
                  <c:v>Illinois</c:v>
                </c:pt>
                <c:pt idx="4">
                  <c:v>Michigan</c:v>
                </c:pt>
                <c:pt idx="5">
                  <c:v>Ohio</c:v>
                </c:pt>
                <c:pt idx="6">
                  <c:v>Iowa</c:v>
                </c:pt>
              </c:strCache>
            </c:strRef>
          </c:cat>
          <c:val>
            <c:numRef>
              <c:f>Selected_states_MMM!$N$2:$N$43</c:f>
              <c:numCache>
                <c:formatCode>#,##0</c:formatCode>
                <c:ptCount val="7"/>
                <c:pt idx="0">
                  <c:v>4581676.5</c:v>
                </c:pt>
                <c:pt idx="1">
                  <c:v>5099403.5</c:v>
                </c:pt>
                <c:pt idx="2">
                  <c:v>5760301.4000000004</c:v>
                </c:pt>
                <c:pt idx="3">
                  <c:v>11819671</c:v>
                </c:pt>
                <c:pt idx="4">
                  <c:v>9615803.9000000004</c:v>
                </c:pt>
                <c:pt idx="5">
                  <c:v>11103439.4</c:v>
                </c:pt>
                <c:pt idx="6">
                  <c:v>2830203.3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7-2E4F-A521-15FE2FABA7FD}"/>
            </c:ext>
          </c:extLst>
        </c:ser>
        <c:ser>
          <c:idx val="1"/>
          <c:order val="1"/>
          <c:tx>
            <c:strRef>
              <c:f>Selected_states_MMM!$O$1</c:f>
              <c:strCache>
                <c:ptCount val="1"/>
                <c:pt idx="0">
                  <c:v>Median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Selected_states_MMM!$A$2:$A$43</c:f>
              <c:strCache>
                <c:ptCount val="7"/>
                <c:pt idx="0">
                  <c:v>Minnesota</c:v>
                </c:pt>
                <c:pt idx="1">
                  <c:v>Wisconsin</c:v>
                </c:pt>
                <c:pt idx="2">
                  <c:v>Indiana</c:v>
                </c:pt>
                <c:pt idx="3">
                  <c:v>Illinois</c:v>
                </c:pt>
                <c:pt idx="4">
                  <c:v>Michigan</c:v>
                </c:pt>
                <c:pt idx="5">
                  <c:v>Ohio</c:v>
                </c:pt>
                <c:pt idx="6">
                  <c:v>Iowa</c:v>
                </c:pt>
              </c:strCache>
            </c:strRef>
          </c:cat>
          <c:val>
            <c:numRef>
              <c:f>Selected_states_MMM!$O$2:$O$43</c:f>
              <c:numCache>
                <c:formatCode>#,##0</c:formatCode>
                <c:ptCount val="7"/>
                <c:pt idx="0">
                  <c:v>4585736.5</c:v>
                </c:pt>
                <c:pt idx="1">
                  <c:v>5116254</c:v>
                </c:pt>
                <c:pt idx="2">
                  <c:v>5768722.5</c:v>
                </c:pt>
                <c:pt idx="3">
                  <c:v>11844960.5</c:v>
                </c:pt>
                <c:pt idx="4">
                  <c:v>9622176</c:v>
                </c:pt>
                <c:pt idx="5">
                  <c:v>11133472</c:v>
                </c:pt>
                <c:pt idx="6">
                  <c:v>2835141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7-2E4F-A521-15FE2FABA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588847"/>
        <c:axId val="587320079"/>
      </c:barChart>
      <c:catAx>
        <c:axId val="5355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20079"/>
        <c:crosses val="autoZero"/>
        <c:auto val="1"/>
        <c:lblAlgn val="ctr"/>
        <c:lblOffset val="100"/>
        <c:noMultiLvlLbl val="0"/>
      </c:catAx>
      <c:valAx>
        <c:axId val="5873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percentage population growth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'Selected_states_%growth'!$A$3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'Selected_states_%growth'!$Q$3:$Y$3</c:f>
            </c:numRef>
          </c:val>
          <c:smooth val="0"/>
          <c:extLst>
            <c:ext xmlns:c16="http://schemas.microsoft.com/office/drawing/2014/chart" uri="{C3380CC4-5D6E-409C-BE32-E72D297353CC}">
              <c16:uniqueId val="{00000000-A905-8948-A134-030AE99AC14C}"/>
            </c:ext>
          </c:extLst>
        </c:ser>
        <c:ser>
          <c:idx val="1"/>
          <c:order val="1"/>
          <c:tx>
            <c:strRef>
              <c:f>'Selected_states_%growth'!$A$4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'Selected_states_%growth'!$Q$4:$Y$4</c:f>
            </c:numRef>
          </c:val>
          <c:smooth val="0"/>
          <c:extLst>
            <c:ext xmlns:c16="http://schemas.microsoft.com/office/drawing/2014/chart" uri="{C3380CC4-5D6E-409C-BE32-E72D297353CC}">
              <c16:uniqueId val="{00000001-A905-8948-A134-030AE99AC14C}"/>
            </c:ext>
          </c:extLst>
        </c:ser>
        <c:ser>
          <c:idx val="2"/>
          <c:order val="2"/>
          <c:tx>
            <c:strRef>
              <c:f>'Selected_states_%growth'!$A$5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'Selected_states_%growth'!$Q$5:$Y$5</c:f>
            </c:numRef>
          </c:val>
          <c:smooth val="0"/>
          <c:extLst>
            <c:ext xmlns:c16="http://schemas.microsoft.com/office/drawing/2014/chart" uri="{C3380CC4-5D6E-409C-BE32-E72D297353CC}">
              <c16:uniqueId val="{00000002-A905-8948-A134-030AE99AC14C}"/>
            </c:ext>
          </c:extLst>
        </c:ser>
        <c:ser>
          <c:idx val="3"/>
          <c:order val="3"/>
          <c:tx>
            <c:strRef>
              <c:f>'Selected_states_%growth'!$A$6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'Selected_states_%growth'!$Q$6:$Y$6</c:f>
            </c:numRef>
          </c:val>
          <c:smooth val="0"/>
          <c:extLst>
            <c:ext xmlns:c16="http://schemas.microsoft.com/office/drawing/2014/chart" uri="{C3380CC4-5D6E-409C-BE32-E72D297353CC}">
              <c16:uniqueId val="{00000003-A905-8948-A134-030AE99AC14C}"/>
            </c:ext>
          </c:extLst>
        </c:ser>
        <c:ser>
          <c:idx val="4"/>
          <c:order val="4"/>
          <c:tx>
            <c:strRef>
              <c:f>'Selected_states_%growth'!$A$7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'Selected_states_%growth'!$Q$7:$Y$7</c:f>
            </c:numRef>
          </c:val>
          <c:smooth val="0"/>
          <c:extLst>
            <c:ext xmlns:c16="http://schemas.microsoft.com/office/drawing/2014/chart" uri="{C3380CC4-5D6E-409C-BE32-E72D297353CC}">
              <c16:uniqueId val="{00000004-A905-8948-A134-030AE99AC14C}"/>
            </c:ext>
          </c:extLst>
        </c:ser>
        <c:ser>
          <c:idx val="5"/>
          <c:order val="5"/>
          <c:tx>
            <c:strRef>
              <c:f>'Selected_states_%growth'!$A$8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'Selected_states_%growth'!$Q$8:$Y$8</c:f>
            </c:numRef>
          </c:val>
          <c:smooth val="0"/>
          <c:extLst>
            <c:ext xmlns:c16="http://schemas.microsoft.com/office/drawing/2014/chart" uri="{C3380CC4-5D6E-409C-BE32-E72D297353CC}">
              <c16:uniqueId val="{00000005-A905-8948-A134-030AE99AC14C}"/>
            </c:ext>
          </c:extLst>
        </c:ser>
        <c:ser>
          <c:idx val="6"/>
          <c:order val="6"/>
          <c:tx>
            <c:strRef>
              <c:f>'Selected_states_%growth'!$A$9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'Selected_states_%growth'!$Q$9:$Y$9</c:f>
            </c:numRef>
          </c:val>
          <c:smooth val="0"/>
          <c:extLst>
            <c:ext xmlns:c16="http://schemas.microsoft.com/office/drawing/2014/chart" uri="{C3380CC4-5D6E-409C-BE32-E72D297353CC}">
              <c16:uniqueId val="{00000006-A905-8948-A134-030AE99AC14C}"/>
            </c:ext>
          </c:extLst>
        </c:ser>
        <c:ser>
          <c:idx val="7"/>
          <c:order val="7"/>
          <c:tx>
            <c:strRef>
              <c:f>'Selected_states_%growth'!$A$10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'Selected_states_%growth'!$Q$10:$Y$10</c:f>
            </c:numRef>
          </c:val>
          <c:smooth val="0"/>
          <c:extLst>
            <c:ext xmlns:c16="http://schemas.microsoft.com/office/drawing/2014/chart" uri="{C3380CC4-5D6E-409C-BE32-E72D297353CC}">
              <c16:uniqueId val="{00000007-A905-8948-A134-030AE99AC14C}"/>
            </c:ext>
          </c:extLst>
        </c:ser>
        <c:ser>
          <c:idx val="8"/>
          <c:order val="8"/>
          <c:tx>
            <c:strRef>
              <c:f>'Selected_states_%growth'!$A$11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'Selected_states_%growth'!$Q$11:$Y$11</c:f>
            </c:numRef>
          </c:val>
          <c:smooth val="0"/>
          <c:extLst>
            <c:ext xmlns:c16="http://schemas.microsoft.com/office/drawing/2014/chart" uri="{C3380CC4-5D6E-409C-BE32-E72D297353CC}">
              <c16:uniqueId val="{00000008-A905-8948-A134-030AE99AC14C}"/>
            </c:ext>
          </c:extLst>
        </c:ser>
        <c:ser>
          <c:idx val="9"/>
          <c:order val="9"/>
          <c:tx>
            <c:strRef>
              <c:f>'Selected_states_%growth'!$A$12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'Selected_states_%growth'!$Q$12:$Y$12</c:f>
            </c:numRef>
          </c:val>
          <c:smooth val="0"/>
          <c:extLst>
            <c:ext xmlns:c16="http://schemas.microsoft.com/office/drawing/2014/chart" uri="{C3380CC4-5D6E-409C-BE32-E72D297353CC}">
              <c16:uniqueId val="{0000000A-A905-8948-A134-030AE99AC14C}"/>
            </c:ext>
          </c:extLst>
        </c:ser>
        <c:ser>
          <c:idx val="10"/>
          <c:order val="10"/>
          <c:tx>
            <c:strRef>
              <c:f>'Selected_states_%growth'!$A$13</c:f>
              <c:strCache>
                <c:ptCount val="1"/>
                <c:pt idx="0">
                  <c:v>North Carolina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'Selected_states_%growth'!$Q$13:$Y$13</c:f>
            </c:numRef>
          </c:val>
          <c:smooth val="0"/>
          <c:extLst>
            <c:ext xmlns:c16="http://schemas.microsoft.com/office/drawing/2014/chart" uri="{C3380CC4-5D6E-409C-BE32-E72D297353CC}">
              <c16:uniqueId val="{0000000B-A905-8948-A134-030AE99AC14C}"/>
            </c:ext>
          </c:extLst>
        </c:ser>
        <c:ser>
          <c:idx val="11"/>
          <c:order val="11"/>
          <c:tx>
            <c:strRef>
              <c:f>'Selected_states_%growth'!$A$14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'Selected_states_%growth'!$Q$14:$Y$14</c:f>
            </c:numRef>
          </c:val>
          <c:smooth val="0"/>
          <c:extLst>
            <c:ext xmlns:c16="http://schemas.microsoft.com/office/drawing/2014/chart" uri="{C3380CC4-5D6E-409C-BE32-E72D297353CC}">
              <c16:uniqueId val="{0000000C-A905-8948-A134-030AE99AC14C}"/>
            </c:ext>
          </c:extLst>
        </c:ser>
        <c:ser>
          <c:idx val="12"/>
          <c:order val="12"/>
          <c:tx>
            <c:strRef>
              <c:f>'Selected_states_%growth'!$A$15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'Selected_states_%growth'!$Q$15:$Y$15</c:f>
            </c:numRef>
          </c:val>
          <c:smooth val="0"/>
          <c:extLst>
            <c:ext xmlns:c16="http://schemas.microsoft.com/office/drawing/2014/chart" uri="{C3380CC4-5D6E-409C-BE32-E72D297353CC}">
              <c16:uniqueId val="{0000000D-A905-8948-A134-030AE99AC14C}"/>
            </c:ext>
          </c:extLst>
        </c:ser>
        <c:ser>
          <c:idx val="13"/>
          <c:order val="13"/>
          <c:tx>
            <c:strRef>
              <c:f>'Selected_states_%growth'!$A$16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'Selected_states_%growth'!$Q$16:$Y$16</c:f>
            </c:numRef>
          </c:val>
          <c:smooth val="0"/>
          <c:extLst>
            <c:ext xmlns:c16="http://schemas.microsoft.com/office/drawing/2014/chart" uri="{C3380CC4-5D6E-409C-BE32-E72D297353CC}">
              <c16:uniqueId val="{0000000E-A905-8948-A134-030AE99AC14C}"/>
            </c:ext>
          </c:extLst>
        </c:ser>
        <c:ser>
          <c:idx val="14"/>
          <c:order val="14"/>
          <c:tx>
            <c:strRef>
              <c:f>'Selected_states_%growth'!$A$17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'Selected_states_%growth'!$Q$17:$Y$17</c:f>
            </c:numRef>
          </c:val>
          <c:smooth val="0"/>
          <c:extLst>
            <c:ext xmlns:c16="http://schemas.microsoft.com/office/drawing/2014/chart" uri="{C3380CC4-5D6E-409C-BE32-E72D297353CC}">
              <c16:uniqueId val="{0000000F-A905-8948-A134-030AE99AC14C}"/>
            </c:ext>
          </c:extLst>
        </c:ser>
        <c:ser>
          <c:idx val="15"/>
          <c:order val="15"/>
          <c:tx>
            <c:strRef>
              <c:f>'Selected_states_%growth'!$A$18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'Selected_states_%growth'!$Q$18:$Y$18</c:f>
            </c:numRef>
          </c:val>
          <c:smooth val="0"/>
          <c:extLst>
            <c:ext xmlns:c16="http://schemas.microsoft.com/office/drawing/2014/chart" uri="{C3380CC4-5D6E-409C-BE32-E72D297353CC}">
              <c16:uniqueId val="{00000010-A905-8948-A134-030AE99AC14C}"/>
            </c:ext>
          </c:extLst>
        </c:ser>
        <c:ser>
          <c:idx val="16"/>
          <c:order val="16"/>
          <c:tx>
            <c:strRef>
              <c:f>'Selected_states_%growth'!$A$19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'Selected_states_%growth'!$Q$19:$Y$19</c:f>
            </c:numRef>
          </c:val>
          <c:smooth val="0"/>
          <c:extLst>
            <c:ext xmlns:c16="http://schemas.microsoft.com/office/drawing/2014/chart" uri="{C3380CC4-5D6E-409C-BE32-E72D297353CC}">
              <c16:uniqueId val="{00000011-A905-8948-A134-030AE99AC14C}"/>
            </c:ext>
          </c:extLst>
        </c:ser>
        <c:ser>
          <c:idx val="17"/>
          <c:order val="17"/>
          <c:tx>
            <c:strRef>
              <c:f>'Selected_states_%growth'!$A$20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'Selected_states_%growth'!$Q$20:$Y$20</c:f>
            </c:numRef>
          </c:val>
          <c:smooth val="0"/>
          <c:extLst>
            <c:ext xmlns:c16="http://schemas.microsoft.com/office/drawing/2014/chart" uri="{C3380CC4-5D6E-409C-BE32-E72D297353CC}">
              <c16:uniqueId val="{00000012-A905-8948-A134-030AE99AC14C}"/>
            </c:ext>
          </c:extLst>
        </c:ser>
        <c:ser>
          <c:idx val="18"/>
          <c:order val="18"/>
          <c:tx>
            <c:strRef>
              <c:f>'Selected_states_%growth'!$A$21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'Selected_states_%growth'!$Q$21:$Y$21</c:f>
            </c:numRef>
          </c:val>
          <c:smooth val="0"/>
          <c:extLst>
            <c:ext xmlns:c16="http://schemas.microsoft.com/office/drawing/2014/chart" uri="{C3380CC4-5D6E-409C-BE32-E72D297353CC}">
              <c16:uniqueId val="{00000013-A905-8948-A134-030AE99AC14C}"/>
            </c:ext>
          </c:extLst>
        </c:ser>
        <c:ser>
          <c:idx val="19"/>
          <c:order val="19"/>
          <c:tx>
            <c:strRef>
              <c:f>'Selected_states_%growth'!$A$22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'Selected_states_%growth'!$Q$22:$Y$22</c:f>
              <c:numCache>
                <c:formatCode>General</c:formatCode>
                <c:ptCount val="9"/>
                <c:pt idx="0">
                  <c:v>1.0387797421764633</c:v>
                </c:pt>
                <c:pt idx="1">
                  <c:v>0.82524021241855861</c:v>
                </c:pt>
                <c:pt idx="2">
                  <c:v>0.86070103575449741</c:v>
                </c:pt>
                <c:pt idx="3">
                  <c:v>0.91800032353008232</c:v>
                </c:pt>
                <c:pt idx="4">
                  <c:v>0.86326671671746213</c:v>
                </c:pt>
                <c:pt idx="5">
                  <c:v>0.98013826188284114</c:v>
                </c:pt>
                <c:pt idx="6">
                  <c:v>1.1227992019685551</c:v>
                </c:pt>
                <c:pt idx="7">
                  <c:v>0.99547615557471392</c:v>
                </c:pt>
                <c:pt idx="8">
                  <c:v>0.91505380437049544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905-8948-A134-030AE99AC14C}"/>
            </c:ext>
          </c:extLst>
        </c:ser>
        <c:ser>
          <c:idx val="20"/>
          <c:order val="20"/>
          <c:tx>
            <c:strRef>
              <c:f>'Selected_states_%growth'!$A$23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'Selected_states_%growth'!$Q$23:$Y$23</c:f>
            </c:numRef>
          </c:val>
          <c:smooth val="0"/>
          <c:extLst>
            <c:ext xmlns:c16="http://schemas.microsoft.com/office/drawing/2014/chart" uri="{C3380CC4-5D6E-409C-BE32-E72D297353CC}">
              <c16:uniqueId val="{00000015-A905-8948-A134-030AE99AC14C}"/>
            </c:ext>
          </c:extLst>
        </c:ser>
        <c:ser>
          <c:idx val="21"/>
          <c:order val="21"/>
          <c:tx>
            <c:strRef>
              <c:f>'Selected_states_%growth'!$A$24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'Selected_states_%growth'!$Q$24:$Y$24</c:f>
            </c:numRef>
          </c:val>
          <c:smooth val="0"/>
          <c:extLst>
            <c:ext xmlns:c16="http://schemas.microsoft.com/office/drawing/2014/chart" uri="{C3380CC4-5D6E-409C-BE32-E72D297353CC}">
              <c16:uniqueId val="{00000016-A905-8948-A134-030AE99AC14C}"/>
            </c:ext>
          </c:extLst>
        </c:ser>
        <c:ser>
          <c:idx val="22"/>
          <c:order val="22"/>
          <c:tx>
            <c:strRef>
              <c:f>'Selected_states_%growth'!$A$25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'Selected_states_%growth'!$Q$25:$Y$25</c:f>
            </c:numRef>
          </c:val>
          <c:smooth val="0"/>
          <c:extLst>
            <c:ext xmlns:c16="http://schemas.microsoft.com/office/drawing/2014/chart" uri="{C3380CC4-5D6E-409C-BE32-E72D297353CC}">
              <c16:uniqueId val="{00000017-A905-8948-A134-030AE99AC14C}"/>
            </c:ext>
          </c:extLst>
        </c:ser>
        <c:ser>
          <c:idx val="23"/>
          <c:order val="23"/>
          <c:tx>
            <c:strRef>
              <c:f>'Selected_states_%growth'!$A$26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'Selected_states_%growth'!$Q$26:$Y$26</c:f>
            </c:numRef>
          </c:val>
          <c:smooth val="0"/>
          <c:extLst>
            <c:ext xmlns:c16="http://schemas.microsoft.com/office/drawing/2014/chart" uri="{C3380CC4-5D6E-409C-BE32-E72D297353CC}">
              <c16:uniqueId val="{00000018-A905-8948-A134-030AE99AC14C}"/>
            </c:ext>
          </c:extLst>
        </c:ser>
        <c:ser>
          <c:idx val="24"/>
          <c:order val="24"/>
          <c:tx>
            <c:strRef>
              <c:f>'Selected_states_%growth'!$A$27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'Selected_states_%growth'!$Q$27:$Y$27</c:f>
            </c:numRef>
          </c:val>
          <c:smooth val="0"/>
          <c:extLst>
            <c:ext xmlns:c16="http://schemas.microsoft.com/office/drawing/2014/chart" uri="{C3380CC4-5D6E-409C-BE32-E72D297353CC}">
              <c16:uniqueId val="{00000019-A905-8948-A134-030AE99AC14C}"/>
            </c:ext>
          </c:extLst>
        </c:ser>
        <c:ser>
          <c:idx val="25"/>
          <c:order val="25"/>
          <c:tx>
            <c:strRef>
              <c:f>'Selected_states_%growth'!$A$28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'Selected_states_%growth'!$Q$28:$Y$28</c:f>
            </c:numRef>
          </c:val>
          <c:smooth val="0"/>
          <c:extLst>
            <c:ext xmlns:c16="http://schemas.microsoft.com/office/drawing/2014/chart" uri="{C3380CC4-5D6E-409C-BE32-E72D297353CC}">
              <c16:uniqueId val="{0000001A-A905-8948-A134-030AE99AC14C}"/>
            </c:ext>
          </c:extLst>
        </c:ser>
        <c:ser>
          <c:idx val="26"/>
          <c:order val="26"/>
          <c:tx>
            <c:strRef>
              <c:f>'Selected_states_%growth'!$A$29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'Selected_states_%growth'!$Q$29:$Y$29</c:f>
              <c:numCache>
                <c:formatCode>General</c:formatCode>
                <c:ptCount val="9"/>
                <c:pt idx="0">
                  <c:v>0.5423463709402534</c:v>
                </c:pt>
                <c:pt idx="1">
                  <c:v>0.42092328519768818</c:v>
                </c:pt>
                <c:pt idx="2">
                  <c:v>0.51039578432062294</c:v>
                </c:pt>
                <c:pt idx="3">
                  <c:v>0.71683806358725821</c:v>
                </c:pt>
                <c:pt idx="4">
                  <c:v>0.81444347801512862</c:v>
                </c:pt>
                <c:pt idx="5">
                  <c:v>0.79492526483991721</c:v>
                </c:pt>
                <c:pt idx="6">
                  <c:v>1.012701023610908</c:v>
                </c:pt>
                <c:pt idx="7">
                  <c:v>1.0491502067064769</c:v>
                </c:pt>
                <c:pt idx="8">
                  <c:v>1.0283001836906001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905-8948-A134-030AE99AC14C}"/>
            </c:ext>
          </c:extLst>
        </c:ser>
        <c:ser>
          <c:idx val="27"/>
          <c:order val="27"/>
          <c:tx>
            <c:strRef>
              <c:f>'Selected_states_%growth'!$A$30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'Selected_states_%growth'!$Q$30:$Y$30</c:f>
            </c:numRef>
          </c:val>
          <c:smooth val="0"/>
          <c:extLst>
            <c:ext xmlns:c16="http://schemas.microsoft.com/office/drawing/2014/chart" uri="{C3380CC4-5D6E-409C-BE32-E72D297353CC}">
              <c16:uniqueId val="{0000001C-A905-8948-A134-030AE99AC14C}"/>
            </c:ext>
          </c:extLst>
        </c:ser>
        <c:ser>
          <c:idx val="28"/>
          <c:order val="28"/>
          <c:tx>
            <c:strRef>
              <c:f>'Selected_states_%growth'!$A$31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'Selected_states_%growth'!$Q$31:$Y$31</c:f>
              <c:numCache>
                <c:formatCode>General</c:formatCode>
                <c:ptCount val="9"/>
                <c:pt idx="0">
                  <c:v>0.59726282187894042</c:v>
                </c:pt>
                <c:pt idx="1">
                  <c:v>0.60021762933875078</c:v>
                </c:pt>
                <c:pt idx="2">
                  <c:v>0.6420324022246795</c:v>
                </c:pt>
                <c:pt idx="3">
                  <c:v>0.74396316597600853</c:v>
                </c:pt>
                <c:pt idx="4">
                  <c:v>0.8039680967748335</c:v>
                </c:pt>
                <c:pt idx="5">
                  <c:v>0.76571848476797033</c:v>
                </c:pt>
                <c:pt idx="6">
                  <c:v>0.94387171162520456</c:v>
                </c:pt>
                <c:pt idx="7">
                  <c:v>0.8316045056266782</c:v>
                </c:pt>
                <c:pt idx="8">
                  <c:v>0.8454397825996558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905-8948-A134-030AE99AC14C}"/>
            </c:ext>
          </c:extLst>
        </c:ser>
        <c:ser>
          <c:idx val="29"/>
          <c:order val="29"/>
          <c:tx>
            <c:strRef>
              <c:f>'Selected_states_%growth'!$A$32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'Selected_states_%growth'!$Q$32:$Y$32</c:f>
            </c:numRef>
          </c:val>
          <c:smooth val="0"/>
          <c:extLst>
            <c:ext xmlns:c16="http://schemas.microsoft.com/office/drawing/2014/chart" uri="{C3380CC4-5D6E-409C-BE32-E72D297353CC}">
              <c16:uniqueId val="{0000001E-A905-8948-A134-030AE99AC14C}"/>
            </c:ext>
          </c:extLst>
        </c:ser>
        <c:ser>
          <c:idx val="30"/>
          <c:order val="30"/>
          <c:tx>
            <c:strRef>
              <c:f>'Selected_states_%growth'!$A$33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'Selected_states_%growth'!$Q$33:$Y$33</c:f>
            </c:numRef>
          </c:val>
          <c:smooth val="0"/>
          <c:extLst>
            <c:ext xmlns:c16="http://schemas.microsoft.com/office/drawing/2014/chart" uri="{C3380CC4-5D6E-409C-BE32-E72D297353CC}">
              <c16:uniqueId val="{0000001F-A905-8948-A134-030AE99AC14C}"/>
            </c:ext>
          </c:extLst>
        </c:ser>
        <c:ser>
          <c:idx val="31"/>
          <c:order val="31"/>
          <c:tx>
            <c:strRef>
              <c:f>'Selected_states_%growth'!$A$34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'Selected_states_%growth'!$Q$34:$Y$34</c:f>
            </c:numRef>
          </c:val>
          <c:smooth val="0"/>
          <c:extLst>
            <c:ext xmlns:c16="http://schemas.microsoft.com/office/drawing/2014/chart" uri="{C3380CC4-5D6E-409C-BE32-E72D297353CC}">
              <c16:uniqueId val="{00000020-A905-8948-A134-030AE99AC14C}"/>
            </c:ext>
          </c:extLst>
        </c:ser>
        <c:ser>
          <c:idx val="32"/>
          <c:order val="32"/>
          <c:tx>
            <c:strRef>
              <c:f>'Selected_states_%growth'!$A$35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'Selected_states_%growth'!$Q$35:$Y$35</c:f>
              <c:numCache>
                <c:formatCode>General</c:formatCode>
                <c:ptCount val="9"/>
                <c:pt idx="0">
                  <c:v>0.48547719286210334</c:v>
                </c:pt>
                <c:pt idx="1">
                  <c:v>0.48507643793964611</c:v>
                </c:pt>
                <c:pt idx="2">
                  <c:v>0.48946695654640099</c:v>
                </c:pt>
                <c:pt idx="3">
                  <c:v>0.57272505066287693</c:v>
                </c:pt>
                <c:pt idx="4">
                  <c:v>0.67724773244119052</c:v>
                </c:pt>
                <c:pt idx="5">
                  <c:v>0.67373450279311309</c:v>
                </c:pt>
                <c:pt idx="6">
                  <c:v>0.78027901031671398</c:v>
                </c:pt>
                <c:pt idx="7">
                  <c:v>0.86012683975595294</c:v>
                </c:pt>
                <c:pt idx="8">
                  <c:v>0.77744529801268969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905-8948-A134-030AE99AC14C}"/>
            </c:ext>
          </c:extLst>
        </c:ser>
        <c:ser>
          <c:idx val="33"/>
          <c:order val="33"/>
          <c:tx>
            <c:strRef>
              <c:f>'Selected_states_%growth'!$A$36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'Selected_states_%growth'!$Q$36:$Y$36</c:f>
              <c:numCache>
                <c:formatCode>General</c:formatCode>
                <c:ptCount val="9"/>
                <c:pt idx="0">
                  <c:v>0.44341115804709685</c:v>
                </c:pt>
                <c:pt idx="1">
                  <c:v>0.35543587673535709</c:v>
                </c:pt>
                <c:pt idx="2">
                  <c:v>0.47505006579606673</c:v>
                </c:pt>
                <c:pt idx="3">
                  <c:v>0.82105651307351823</c:v>
                </c:pt>
                <c:pt idx="4">
                  <c:v>0.78658406229820899</c:v>
                </c:pt>
                <c:pt idx="5">
                  <c:v>0.57969995508561023</c:v>
                </c:pt>
                <c:pt idx="6">
                  <c:v>0.62212239223519616</c:v>
                </c:pt>
                <c:pt idx="7">
                  <c:v>0.80149892145010404</c:v>
                </c:pt>
                <c:pt idx="8">
                  <c:v>0.90822560684958487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905-8948-A134-030AE99AC14C}"/>
            </c:ext>
          </c:extLst>
        </c:ser>
        <c:ser>
          <c:idx val="34"/>
          <c:order val="34"/>
          <c:tx>
            <c:strRef>
              <c:f>'Selected_states_%growth'!$A$37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'Selected_states_%growth'!$Q$37:$Y$37</c:f>
            </c:numRef>
          </c:val>
          <c:smooth val="0"/>
          <c:extLst>
            <c:ext xmlns:c16="http://schemas.microsoft.com/office/drawing/2014/chart" uri="{C3380CC4-5D6E-409C-BE32-E72D297353CC}">
              <c16:uniqueId val="{00000023-A905-8948-A134-030AE99AC14C}"/>
            </c:ext>
          </c:extLst>
        </c:ser>
        <c:ser>
          <c:idx val="35"/>
          <c:order val="35"/>
          <c:tx>
            <c:strRef>
              <c:f>'Selected_states_%growth'!$A$38</c:f>
              <c:strCache>
                <c:ptCount val="1"/>
                <c:pt idx="0">
                  <c:v>Nebraska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'Selected_states_%growth'!$Q$38:$Y$38</c:f>
            </c:numRef>
          </c:val>
          <c:smooth val="0"/>
          <c:extLst>
            <c:ext xmlns:c16="http://schemas.microsoft.com/office/drawing/2014/chart" uri="{C3380CC4-5D6E-409C-BE32-E72D297353CC}">
              <c16:uniqueId val="{00000024-A905-8948-A134-030AE99AC14C}"/>
            </c:ext>
          </c:extLst>
        </c:ser>
        <c:ser>
          <c:idx val="36"/>
          <c:order val="36"/>
          <c:tx>
            <c:strRef>
              <c:f>'Selected_states_%growth'!$A$39</c:f>
              <c:strCache>
                <c:ptCount val="1"/>
                <c:pt idx="0">
                  <c:v>South Dakota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'Selected_states_%growth'!$Q$39:$Y$39</c:f>
            </c:numRef>
          </c:val>
          <c:smooth val="0"/>
          <c:extLst>
            <c:ext xmlns:c16="http://schemas.microsoft.com/office/drawing/2014/chart" uri="{C3380CC4-5D6E-409C-BE32-E72D297353CC}">
              <c16:uniqueId val="{00000025-A905-8948-A134-030AE99AC14C}"/>
            </c:ext>
          </c:extLst>
        </c:ser>
        <c:ser>
          <c:idx val="37"/>
          <c:order val="37"/>
          <c:tx>
            <c:strRef>
              <c:f>'Selected_states_%growth'!$A$40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'Selected_states_%growth'!$Q$40:$Y$40</c:f>
            </c:numRef>
          </c:val>
          <c:smooth val="0"/>
          <c:extLst>
            <c:ext xmlns:c16="http://schemas.microsoft.com/office/drawing/2014/chart" uri="{C3380CC4-5D6E-409C-BE32-E72D297353CC}">
              <c16:uniqueId val="{00000026-A905-8948-A134-030AE99AC14C}"/>
            </c:ext>
          </c:extLst>
        </c:ser>
        <c:ser>
          <c:idx val="38"/>
          <c:order val="38"/>
          <c:tx>
            <c:strRef>
              <c:f>'Selected_states_%growth'!$A$41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'Selected_states_%growth'!$Q$41:$Y$41</c:f>
            </c:numRef>
          </c:val>
          <c:smooth val="0"/>
          <c:extLst>
            <c:ext xmlns:c16="http://schemas.microsoft.com/office/drawing/2014/chart" uri="{C3380CC4-5D6E-409C-BE32-E72D297353CC}">
              <c16:uniqueId val="{00000027-A905-8948-A134-030AE99AC14C}"/>
            </c:ext>
          </c:extLst>
        </c:ser>
        <c:ser>
          <c:idx val="39"/>
          <c:order val="39"/>
          <c:tx>
            <c:strRef>
              <c:f>'Selected_states_%growth'!$A$42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'Selected_states_%growth'!$Q$42:$Y$42</c:f>
              <c:numCache>
                <c:formatCode>General</c:formatCode>
                <c:ptCount val="9"/>
                <c:pt idx="0">
                  <c:v>0.16820089996647014</c:v>
                </c:pt>
                <c:pt idx="1">
                  <c:v>0.22523080940571849</c:v>
                </c:pt>
                <c:pt idx="2">
                  <c:v>0.22763857294767731</c:v>
                </c:pt>
                <c:pt idx="3">
                  <c:v>0.28272170490358428</c:v>
                </c:pt>
                <c:pt idx="4">
                  <c:v>0.39636587516787863</c:v>
                </c:pt>
                <c:pt idx="5">
                  <c:v>0.37095367505285498</c:v>
                </c:pt>
                <c:pt idx="6">
                  <c:v>0.57029641950399945</c:v>
                </c:pt>
                <c:pt idx="7">
                  <c:v>0.67613081520655027</c:v>
                </c:pt>
                <c:pt idx="8">
                  <c:v>0.66145349078613491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905-8948-A134-030AE99AC14C}"/>
            </c:ext>
          </c:extLst>
        </c:ser>
        <c:ser>
          <c:idx val="40"/>
          <c:order val="40"/>
          <c:tx>
            <c:strRef>
              <c:f>'Selected_states_%growth'!$A$43</c:f>
              <c:strCache>
                <c:ptCount val="1"/>
                <c:pt idx="0">
                  <c:v>Louisiana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'Selected_states_%growth'!$Q$43:$Y$43</c:f>
            </c:numRef>
          </c:val>
          <c:smooth val="0"/>
          <c:extLst>
            <c:ext xmlns:c16="http://schemas.microsoft.com/office/drawing/2014/chart" uri="{C3380CC4-5D6E-409C-BE32-E72D297353CC}">
              <c16:uniqueId val="{00000029-A905-8948-A134-030AE99AC14C}"/>
            </c:ext>
          </c:extLst>
        </c:ser>
        <c:ser>
          <c:idx val="41"/>
          <c:order val="41"/>
          <c:tx>
            <c:strRef>
              <c:f>'Selected_states_%growth'!$A$44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'Selected_states_%growth'!$Q$2:$Y$2</c:f>
              <c:strCache>
                <c:ptCount val="9"/>
                <c:pt idx="0">
                  <c:v> 1998 - 1999</c:v>
                </c:pt>
                <c:pt idx="1">
                  <c:v>1997 - 1998</c:v>
                </c:pt>
                <c:pt idx="2">
                  <c:v>1996 - 1997</c:v>
                </c:pt>
                <c:pt idx="3">
                  <c:v>1995 - 1996</c:v>
                </c:pt>
                <c:pt idx="4">
                  <c:v>1994 - 1995</c:v>
                </c:pt>
                <c:pt idx="5">
                  <c:v>1993 - 1994</c:v>
                </c:pt>
                <c:pt idx="6">
                  <c:v>1992 - 1993</c:v>
                </c:pt>
                <c:pt idx="7">
                  <c:v>1991 - 1992</c:v>
                </c:pt>
                <c:pt idx="8">
                  <c:v>1990 - 1991</c:v>
                </c:pt>
              </c:strCache>
            </c:strRef>
          </c:cat>
          <c:val>
            <c:numRef>
              <c:f>'Selected_states_%growth'!$Q$44:$Y$44</c:f>
              <c:numCache>
                <c:formatCode>General</c:formatCode>
                <c:ptCount val="9"/>
                <c:pt idx="0">
                  <c:v>0.29318163944740083</c:v>
                </c:pt>
                <c:pt idx="1">
                  <c:v>0.23223827387650486</c:v>
                </c:pt>
                <c:pt idx="2">
                  <c:v>0.20793597130813599</c:v>
                </c:pt>
                <c:pt idx="3">
                  <c:v>0.26798223073294708</c:v>
                </c:pt>
                <c:pt idx="4">
                  <c:v>0.40425217588609968</c:v>
                </c:pt>
                <c:pt idx="5">
                  <c:v>0.31543772879162568</c:v>
                </c:pt>
                <c:pt idx="6">
                  <c:v>0.48458757151514309</c:v>
                </c:pt>
                <c:pt idx="7">
                  <c:v>0.56233333942384478</c:v>
                </c:pt>
                <c:pt idx="8">
                  <c:v>0.41219252391115951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905-8948-A134-030AE99A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10271"/>
        <c:axId val="232211983"/>
      </c:lineChart>
      <c:catAx>
        <c:axId val="23221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11983"/>
        <c:crosses val="autoZero"/>
        <c:auto val="1"/>
        <c:lblAlgn val="ctr"/>
        <c:lblOffset val="100"/>
        <c:noMultiLvlLbl val="0"/>
      </c:catAx>
      <c:valAx>
        <c:axId val="2322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1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 of population by state for year 1999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Histogram of population by state for year 1999</a:t>
          </a:r>
        </a:p>
      </cx:txPr>
    </cx:title>
    <cx:plotArea>
      <cx:plotAreaRegion>
        <cx:series layoutId="clusteredColumn" uniqueId="{0960374D-063F-D74C-8D49-E014EEEF7A1B}">
          <cx:dataId val="0"/>
          <cx:layoutPr>
            <cx:aggregation/>
          </cx:layoutPr>
          <cx:axisId val="1"/>
        </cx:series>
        <cx:series layoutId="paretoLine" ownerIdx="0" uniqueId="{C1C57E2E-FDCD-E243-8FF9-E0AEB45C7AA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764432</xdr:colOff>
      <xdr:row>5</xdr:row>
      <xdr:rowOff>124681</xdr:rowOff>
    </xdr:from>
    <xdr:to>
      <xdr:col>39</xdr:col>
      <xdr:colOff>650270</xdr:colOff>
      <xdr:row>53</xdr:row>
      <xdr:rowOff>176435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B4AEB38-55C5-EB42-BEBC-8AD09CB97C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24732" y="1674081"/>
              <a:ext cx="17691238" cy="89290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20320</xdr:colOff>
      <xdr:row>67</xdr:row>
      <xdr:rowOff>42898</xdr:rowOff>
    </xdr:from>
    <xdr:to>
      <xdr:col>12</xdr:col>
      <xdr:colOff>487303</xdr:colOff>
      <xdr:row>71</xdr:row>
      <xdr:rowOff>79818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BFC651D-2B64-7616-D9FF-25CB60C35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4987" y="14643194"/>
          <a:ext cx="7832983" cy="751884"/>
        </a:xfrm>
        <a:prstGeom prst="rect">
          <a:avLst/>
        </a:prstGeom>
      </xdr:spPr>
    </xdr:pic>
    <xdr:clientData/>
  </xdr:twoCellAnchor>
  <xdr:twoCellAnchor editAs="oneCell">
    <xdr:from>
      <xdr:col>2</xdr:col>
      <xdr:colOff>40640</xdr:colOff>
      <xdr:row>91</xdr:row>
      <xdr:rowOff>0</xdr:rowOff>
    </xdr:from>
    <xdr:to>
      <xdr:col>12</xdr:col>
      <xdr:colOff>507623</xdr:colOff>
      <xdr:row>94</xdr:row>
      <xdr:rowOff>58794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3E486FC-9E3E-C8C0-70B5-62A08AA3C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1760" y="17881600"/>
          <a:ext cx="7772400" cy="102399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78</xdr:row>
      <xdr:rowOff>32966</xdr:rowOff>
    </xdr:from>
    <xdr:to>
      <xdr:col>8</xdr:col>
      <xdr:colOff>30480</xdr:colOff>
      <xdr:row>90</xdr:row>
      <xdr:rowOff>10158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7CCAAD-4B6C-2C71-300A-1ADF45836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15537126"/>
          <a:ext cx="4500880" cy="2171753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</xdr:colOff>
      <xdr:row>48</xdr:row>
      <xdr:rowOff>144780</xdr:rowOff>
    </xdr:from>
    <xdr:to>
      <xdr:col>12</xdr:col>
      <xdr:colOff>512703</xdr:colOff>
      <xdr:row>62</xdr:row>
      <xdr:rowOff>70511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546212E-0623-8EEB-31C0-8B882C753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1920" y="11117580"/>
          <a:ext cx="7790180" cy="2414930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101</xdr:row>
      <xdr:rowOff>37630</xdr:rowOff>
    </xdr:from>
    <xdr:to>
      <xdr:col>12</xdr:col>
      <xdr:colOff>397932</xdr:colOff>
      <xdr:row>113</xdr:row>
      <xdr:rowOff>93132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82D6190-5AB1-E732-DC42-F01D765253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109" b="65448"/>
        <a:stretch/>
      </xdr:blipFill>
      <xdr:spPr>
        <a:xfrm>
          <a:off x="1354666" y="20679363"/>
          <a:ext cx="7763933" cy="2189104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114</xdr:row>
      <xdr:rowOff>152400</xdr:rowOff>
    </xdr:from>
    <xdr:to>
      <xdr:col>12</xdr:col>
      <xdr:colOff>457200</xdr:colOff>
      <xdr:row>134</xdr:row>
      <xdr:rowOff>141848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3E9930A-9834-7FF1-3BEC-59323AAF6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5467" y="23105533"/>
          <a:ext cx="7772400" cy="3545447"/>
        </a:xfrm>
        <a:prstGeom prst="rect">
          <a:avLst/>
        </a:prstGeom>
      </xdr:spPr>
    </xdr:pic>
    <xdr:clientData/>
  </xdr:twoCellAnchor>
  <xdr:twoCellAnchor editAs="oneCell">
    <xdr:from>
      <xdr:col>3</xdr:col>
      <xdr:colOff>76199</xdr:colOff>
      <xdr:row>101</xdr:row>
      <xdr:rowOff>8467</xdr:rowOff>
    </xdr:from>
    <xdr:to>
      <xdr:col>13</xdr:col>
      <xdr:colOff>550333</xdr:colOff>
      <xdr:row>112</xdr:row>
      <xdr:rowOff>137504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EC2C5D7-F14C-219D-38AC-02ED06B9A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73866" y="20650200"/>
          <a:ext cx="7374467" cy="2084837"/>
        </a:xfrm>
        <a:prstGeom prst="rect">
          <a:avLst/>
        </a:prstGeom>
      </xdr:spPr>
    </xdr:pic>
    <xdr:clientData/>
  </xdr:twoCellAnchor>
  <xdr:twoCellAnchor editAs="oneCell">
    <xdr:from>
      <xdr:col>1</xdr:col>
      <xdr:colOff>668867</xdr:colOff>
      <xdr:row>148</xdr:row>
      <xdr:rowOff>33866</xdr:rowOff>
    </xdr:from>
    <xdr:to>
      <xdr:col>12</xdr:col>
      <xdr:colOff>397933</xdr:colOff>
      <xdr:row>165</xdr:row>
      <xdr:rowOff>196165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A07C325-FAE8-8090-51B9-D51A4B777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46200" y="28955999"/>
          <a:ext cx="7772400" cy="3684433"/>
        </a:xfrm>
        <a:prstGeom prst="rect">
          <a:avLst/>
        </a:prstGeom>
      </xdr:spPr>
    </xdr:pic>
    <xdr:clientData/>
  </xdr:twoCellAnchor>
  <xdr:twoCellAnchor editAs="oneCell">
    <xdr:from>
      <xdr:col>2</xdr:col>
      <xdr:colOff>34324</xdr:colOff>
      <xdr:row>4</xdr:row>
      <xdr:rowOff>78900</xdr:rowOff>
    </xdr:from>
    <xdr:to>
      <xdr:col>11</xdr:col>
      <xdr:colOff>221964</xdr:colOff>
      <xdr:row>18</xdr:row>
      <xdr:rowOff>170042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731889C-D53A-C499-E09E-FF2246B4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75444" y="1501300"/>
          <a:ext cx="6832280" cy="4033222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23</xdr:row>
      <xdr:rowOff>91531</xdr:rowOff>
    </xdr:from>
    <xdr:to>
      <xdr:col>12</xdr:col>
      <xdr:colOff>426996</xdr:colOff>
      <xdr:row>27</xdr:row>
      <xdr:rowOff>152382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15D33C3-6CB1-B390-3B96-4E886CE91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50091" y="5995315"/>
          <a:ext cx="7772400" cy="793102"/>
        </a:xfrm>
        <a:prstGeom prst="rect">
          <a:avLst/>
        </a:prstGeom>
      </xdr:spPr>
    </xdr:pic>
    <xdr:clientData/>
  </xdr:twoCellAnchor>
  <xdr:twoCellAnchor editAs="oneCell">
    <xdr:from>
      <xdr:col>1</xdr:col>
      <xdr:colOff>629280</xdr:colOff>
      <xdr:row>34</xdr:row>
      <xdr:rowOff>161428</xdr:rowOff>
    </xdr:from>
    <xdr:to>
      <xdr:col>12</xdr:col>
      <xdr:colOff>381230</xdr:colOff>
      <xdr:row>41</xdr:row>
      <xdr:rowOff>75218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98132E3-A45F-48C2-1F8F-922AE9D55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98916" y="9824973"/>
          <a:ext cx="7718314" cy="112606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12</xdr:col>
      <xdr:colOff>399626</xdr:colOff>
      <xdr:row>192</xdr:row>
      <xdr:rowOff>20059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A5FD62A-0262-DF43-800D-0168AA244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41120" y="36078160"/>
          <a:ext cx="7714826" cy="36776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999066</xdr:colOff>
      <xdr:row>53</xdr:row>
      <xdr:rowOff>203198</xdr:rowOff>
    </xdr:from>
    <xdr:to>
      <xdr:col>15</xdr:col>
      <xdr:colOff>812800</xdr:colOff>
      <xdr:row>73</xdr:row>
      <xdr:rowOff>118531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FF6A47-7821-3F81-6DBF-26D68AF34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268688</xdr:colOff>
      <xdr:row>55</xdr:row>
      <xdr:rowOff>94151</xdr:rowOff>
    </xdr:from>
    <xdr:to>
      <xdr:col>25</xdr:col>
      <xdr:colOff>708593</xdr:colOff>
      <xdr:row>79</xdr:row>
      <xdr:rowOff>107615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70D7AF-EC61-9959-5773-727A16B5D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6827-1B35-B547-888D-6BB50DFA7D09}">
  <dimension ref="A1:Z72"/>
  <sheetViews>
    <sheetView topLeftCell="A26" zoomScale="69" zoomScaleNormal="111" workbookViewId="0">
      <selection activeCell="Q1" sqref="Q1:Q1048576"/>
    </sheetView>
  </sheetViews>
  <sheetFormatPr baseColWidth="10" defaultColWidth="11.33203125" defaultRowHeight="16" x14ac:dyDescent="0.2"/>
  <cols>
    <col min="1" max="1" width="17" style="6" customWidth="1"/>
    <col min="2" max="11" width="15.6640625" style="6" customWidth="1"/>
    <col min="12" max="12" width="35.83203125" style="6" customWidth="1"/>
    <col min="13" max="13" width="22.33203125" style="6" customWidth="1"/>
    <col min="14" max="14" width="15.6640625" style="6" customWidth="1"/>
    <col min="15" max="15" width="17" style="6" customWidth="1"/>
    <col min="16" max="16" width="18" style="6" customWidth="1"/>
    <col min="17" max="17" width="21.6640625" style="6" customWidth="1"/>
    <col min="18" max="18" width="13.83203125" style="6" bestFit="1" customWidth="1"/>
    <col min="19" max="19" width="13.5" style="6" bestFit="1" customWidth="1"/>
    <col min="20" max="20" width="13.6640625" style="6" bestFit="1" customWidth="1"/>
    <col min="21" max="21" width="13.5" style="6" bestFit="1" customWidth="1"/>
    <col min="22" max="22" width="13.6640625" style="6" bestFit="1" customWidth="1"/>
    <col min="23" max="25" width="11.33203125" style="6"/>
    <col min="26" max="26" width="11.5" style="6" bestFit="1" customWidth="1"/>
    <col min="27" max="16384" width="11.33203125" style="6"/>
  </cols>
  <sheetData>
    <row r="1" spans="1:25" s="11" customFormat="1" ht="58" customHeight="1" x14ac:dyDescent="0.2">
      <c r="A1" s="18" t="s">
        <v>69</v>
      </c>
      <c r="B1" s="19">
        <v>1999</v>
      </c>
      <c r="C1" s="19">
        <v>1998</v>
      </c>
      <c r="D1" s="19">
        <v>1997</v>
      </c>
      <c r="E1" s="19">
        <v>1996</v>
      </c>
      <c r="F1" s="19">
        <v>1995</v>
      </c>
      <c r="G1" s="19">
        <v>1994</v>
      </c>
      <c r="H1" s="19">
        <v>1993</v>
      </c>
      <c r="I1" s="19">
        <v>1992</v>
      </c>
      <c r="J1" s="19">
        <v>1991</v>
      </c>
      <c r="K1" s="19">
        <v>1990</v>
      </c>
      <c r="L1" s="18" t="s">
        <v>66</v>
      </c>
      <c r="M1" s="20" t="s">
        <v>68</v>
      </c>
      <c r="N1" s="19" t="s">
        <v>70</v>
      </c>
      <c r="O1" s="19" t="s">
        <v>71</v>
      </c>
      <c r="P1" s="19" t="s">
        <v>72</v>
      </c>
      <c r="Q1" s="18" t="s">
        <v>89</v>
      </c>
      <c r="R1" s="18" t="s">
        <v>87</v>
      </c>
      <c r="S1" s="18" t="s">
        <v>88</v>
      </c>
      <c r="T1" s="12"/>
      <c r="U1" s="12"/>
      <c r="V1" s="12"/>
      <c r="W1" s="12"/>
      <c r="X1" s="12"/>
      <c r="Y1" s="12"/>
    </row>
    <row r="2" spans="1:25" x14ac:dyDescent="0.2">
      <c r="A2" s="6" t="s">
        <v>50</v>
      </c>
      <c r="B2" s="9">
        <v>20044141</v>
      </c>
      <c r="C2" s="9">
        <v>19712389</v>
      </c>
      <c r="D2" s="9">
        <v>19355427</v>
      </c>
      <c r="E2" s="9">
        <v>19006240</v>
      </c>
      <c r="F2" s="9">
        <v>18679706</v>
      </c>
      <c r="G2" s="9">
        <v>18338319</v>
      </c>
      <c r="H2" s="9">
        <v>17996764</v>
      </c>
      <c r="I2" s="9">
        <v>17650479</v>
      </c>
      <c r="J2" s="9">
        <v>17339904</v>
      </c>
      <c r="K2" s="9">
        <v>17044714</v>
      </c>
      <c r="L2" s="9">
        <f t="shared" ref="L2:L33" si="0">((B2-K2)/K2) * 100</f>
        <v>17.59740292503588</v>
      </c>
      <c r="M2" s="9" t="str">
        <f t="shared" ref="M2:M33" si="1">IF(AND(F2&gt;=1000000, F2&lt;=2000000), "Yes", "No")</f>
        <v>No</v>
      </c>
      <c r="N2" s="9">
        <f t="shared" ref="N2:N33" si="2">AVERAGE(B2:K2)</f>
        <v>18516808.300000001</v>
      </c>
      <c r="O2" s="9">
        <f t="shared" ref="O2:O33" si="3">MEDIAN(B2:K2)</f>
        <v>18509012.5</v>
      </c>
      <c r="P2" s="6" t="str">
        <f t="shared" ref="P2:P33" si="4">IFERROR(MODE(B2:K2), "No Mode")</f>
        <v>No Mode</v>
      </c>
      <c r="Q2" s="6">
        <f t="shared" ref="Q2:Q33" si="5">_xlfn.STDEV.P(B2:K2)</f>
        <v>966256.44008141558</v>
      </c>
    </row>
    <row r="3" spans="1:25" x14ac:dyDescent="0.2">
      <c r="A3" s="6" t="s">
        <v>11</v>
      </c>
      <c r="B3" s="9">
        <v>33145121</v>
      </c>
      <c r="C3" s="9">
        <v>32682794</v>
      </c>
      <c r="D3" s="9">
        <v>32217708</v>
      </c>
      <c r="E3" s="9">
        <v>31780829</v>
      </c>
      <c r="F3" s="9">
        <v>31493525</v>
      </c>
      <c r="G3" s="9">
        <v>31317179</v>
      </c>
      <c r="H3" s="9">
        <v>31147208</v>
      </c>
      <c r="I3" s="9">
        <v>30875920</v>
      </c>
      <c r="J3" s="9">
        <v>30414114</v>
      </c>
      <c r="K3" s="9">
        <v>29950111</v>
      </c>
      <c r="L3" s="9">
        <f t="shared" si="0"/>
        <v>10.667773485046517</v>
      </c>
      <c r="M3" s="9" t="str">
        <f t="shared" si="1"/>
        <v>No</v>
      </c>
      <c r="N3" s="9">
        <f t="shared" si="2"/>
        <v>31502450.899999999</v>
      </c>
      <c r="O3" s="9">
        <f t="shared" si="3"/>
        <v>31405352</v>
      </c>
      <c r="P3" s="6" t="str">
        <f t="shared" si="4"/>
        <v>No Mode</v>
      </c>
      <c r="Q3" s="6">
        <f t="shared" si="5"/>
        <v>939576.61662691983</v>
      </c>
    </row>
    <row r="4" spans="1:25" x14ac:dyDescent="0.2">
      <c r="A4" s="6" t="s">
        <v>16</v>
      </c>
      <c r="B4" s="9">
        <v>15111244</v>
      </c>
      <c r="C4" s="9">
        <v>14908230</v>
      </c>
      <c r="D4" s="9">
        <v>14683350</v>
      </c>
      <c r="E4" s="9">
        <v>14426911</v>
      </c>
      <c r="F4" s="9">
        <v>14185403</v>
      </c>
      <c r="G4" s="9">
        <v>13961798</v>
      </c>
      <c r="H4" s="9">
        <v>13713593</v>
      </c>
      <c r="I4" s="9">
        <v>13504775</v>
      </c>
      <c r="J4" s="9">
        <v>13289497</v>
      </c>
      <c r="K4" s="9">
        <v>13018365</v>
      </c>
      <c r="L4" s="9">
        <f t="shared" si="0"/>
        <v>16.076358283087007</v>
      </c>
      <c r="M4" s="9" t="str">
        <f t="shared" si="1"/>
        <v>No</v>
      </c>
      <c r="N4" s="9">
        <f t="shared" si="2"/>
        <v>14080316.6</v>
      </c>
      <c r="O4" s="9">
        <f t="shared" si="3"/>
        <v>14073600.5</v>
      </c>
      <c r="P4" s="6" t="str">
        <f t="shared" si="4"/>
        <v>No Mode</v>
      </c>
      <c r="Q4" s="6">
        <f t="shared" si="5"/>
        <v>669028.38835302053</v>
      </c>
    </row>
    <row r="5" spans="1:25" x14ac:dyDescent="0.2">
      <c r="A5" s="6" t="s">
        <v>17</v>
      </c>
      <c r="B5" s="9">
        <v>7788240</v>
      </c>
      <c r="C5" s="9">
        <v>7636522</v>
      </c>
      <c r="D5" s="9">
        <v>7486094</v>
      </c>
      <c r="E5" s="9">
        <v>7332225</v>
      </c>
      <c r="F5" s="9">
        <v>7188538</v>
      </c>
      <c r="G5" s="9">
        <v>7045900</v>
      </c>
      <c r="H5" s="9">
        <v>6894092</v>
      </c>
      <c r="I5" s="9">
        <v>6759474</v>
      </c>
      <c r="J5" s="9">
        <v>6621279</v>
      </c>
      <c r="K5" s="9">
        <v>6506531</v>
      </c>
      <c r="L5" s="9">
        <f t="shared" si="0"/>
        <v>19.698807244597774</v>
      </c>
      <c r="M5" s="9" t="str">
        <f t="shared" si="1"/>
        <v>No</v>
      </c>
      <c r="N5" s="9">
        <f t="shared" si="2"/>
        <v>7125889.5</v>
      </c>
      <c r="O5" s="9">
        <f t="shared" si="3"/>
        <v>7117219</v>
      </c>
      <c r="P5" s="6" t="str">
        <f t="shared" si="4"/>
        <v>No Mode</v>
      </c>
      <c r="Q5" s="6">
        <f t="shared" si="5"/>
        <v>413318.95889597177</v>
      </c>
    </row>
    <row r="6" spans="1:25" ht="12" customHeight="1" x14ac:dyDescent="0.2">
      <c r="A6" s="6" t="s">
        <v>9</v>
      </c>
      <c r="B6" s="9">
        <v>4778332</v>
      </c>
      <c r="C6" s="9">
        <v>4667277</v>
      </c>
      <c r="D6" s="9">
        <v>4552207</v>
      </c>
      <c r="E6" s="9">
        <v>4432308</v>
      </c>
      <c r="F6" s="9">
        <v>4306908</v>
      </c>
      <c r="G6" s="9">
        <v>4147561</v>
      </c>
      <c r="H6" s="9">
        <v>3993390</v>
      </c>
      <c r="I6" s="9">
        <v>3867333</v>
      </c>
      <c r="J6" s="9">
        <v>3762394</v>
      </c>
      <c r="K6" s="9">
        <v>3679056</v>
      </c>
      <c r="L6" s="9">
        <f t="shared" si="0"/>
        <v>29.879295123531691</v>
      </c>
      <c r="M6" s="9" t="str">
        <f t="shared" si="1"/>
        <v>No</v>
      </c>
      <c r="N6" s="9">
        <f t="shared" si="2"/>
        <v>4218676.5999999996</v>
      </c>
      <c r="O6" s="9">
        <f t="shared" si="3"/>
        <v>4227234.5</v>
      </c>
      <c r="P6" s="6" t="str">
        <f t="shared" si="4"/>
        <v>No Mode</v>
      </c>
      <c r="Q6" s="6">
        <f t="shared" si="5"/>
        <v>368477.97455701471</v>
      </c>
    </row>
    <row r="7" spans="1:25" x14ac:dyDescent="0.2">
      <c r="A7" s="6" t="s">
        <v>40</v>
      </c>
      <c r="B7" s="9">
        <v>7650789</v>
      </c>
      <c r="C7" s="9">
        <v>7545828</v>
      </c>
      <c r="D7" s="9">
        <v>7428672</v>
      </c>
      <c r="E7" s="9">
        <v>7307658</v>
      </c>
      <c r="F7" s="9">
        <v>7185403</v>
      </c>
      <c r="G7" s="9">
        <v>7060959</v>
      </c>
      <c r="H7" s="9">
        <v>6947412</v>
      </c>
      <c r="I7" s="9">
        <v>6831850</v>
      </c>
      <c r="J7" s="9">
        <v>6748135</v>
      </c>
      <c r="K7" s="9">
        <v>6656987</v>
      </c>
      <c r="L7" s="9">
        <f t="shared" si="0"/>
        <v>14.928705734290904</v>
      </c>
      <c r="M7" s="9" t="str">
        <f t="shared" si="1"/>
        <v>No</v>
      </c>
      <c r="N7" s="9">
        <f t="shared" si="2"/>
        <v>7136369.2999999998</v>
      </c>
      <c r="O7" s="9">
        <f t="shared" si="3"/>
        <v>7123181</v>
      </c>
      <c r="P7" s="6" t="str">
        <f t="shared" si="4"/>
        <v>No Mode</v>
      </c>
      <c r="Q7" s="6">
        <f t="shared" si="5"/>
        <v>326209.42438196047</v>
      </c>
    </row>
    <row r="8" spans="1:25" x14ac:dyDescent="0.2">
      <c r="A8" s="6" t="s">
        <v>3</v>
      </c>
      <c r="B8" s="9">
        <v>5756361</v>
      </c>
      <c r="C8" s="9">
        <v>5687832</v>
      </c>
      <c r="D8" s="9">
        <v>5604105</v>
      </c>
      <c r="E8" s="9">
        <v>5509963</v>
      </c>
      <c r="F8" s="9">
        <v>5431024</v>
      </c>
      <c r="G8" s="9">
        <v>5334896</v>
      </c>
      <c r="H8" s="9">
        <v>5247704</v>
      </c>
      <c r="I8" s="9">
        <v>5139011</v>
      </c>
      <c r="J8" s="9">
        <v>5013443</v>
      </c>
      <c r="K8" s="9">
        <v>4900780</v>
      </c>
      <c r="L8" s="9">
        <f t="shared" si="0"/>
        <v>17.458057696938038</v>
      </c>
      <c r="M8" s="9" t="str">
        <f t="shared" si="1"/>
        <v>No</v>
      </c>
      <c r="N8" s="9">
        <f t="shared" si="2"/>
        <v>5362511.9000000004</v>
      </c>
      <c r="O8" s="9">
        <f t="shared" si="3"/>
        <v>5382960</v>
      </c>
      <c r="P8" s="6" t="str">
        <f t="shared" si="4"/>
        <v>No Mode</v>
      </c>
      <c r="Q8" s="6">
        <f t="shared" si="5"/>
        <v>272890.97278966557</v>
      </c>
    </row>
    <row r="9" spans="1:25" x14ac:dyDescent="0.2">
      <c r="A9" s="6" t="s">
        <v>12</v>
      </c>
      <c r="B9" s="9">
        <v>4056133</v>
      </c>
      <c r="C9" s="9">
        <v>3968967</v>
      </c>
      <c r="D9" s="9">
        <v>3891293</v>
      </c>
      <c r="E9" s="9">
        <v>3812716</v>
      </c>
      <c r="F9" s="9">
        <v>3738061</v>
      </c>
      <c r="G9" s="9">
        <v>3653910</v>
      </c>
      <c r="H9" s="9">
        <v>3560884</v>
      </c>
      <c r="I9" s="9">
        <v>3459995</v>
      </c>
      <c r="J9" s="9">
        <v>3367567</v>
      </c>
      <c r="K9" s="9">
        <v>3303862</v>
      </c>
      <c r="L9" s="9">
        <f t="shared" si="0"/>
        <v>22.769443760060195</v>
      </c>
      <c r="M9" s="9" t="str">
        <f t="shared" si="1"/>
        <v>No</v>
      </c>
      <c r="N9" s="9">
        <f t="shared" si="2"/>
        <v>3681338.8</v>
      </c>
      <c r="O9" s="9">
        <f t="shared" si="3"/>
        <v>3695985.5</v>
      </c>
      <c r="P9" s="6" t="str">
        <f t="shared" si="4"/>
        <v>No Mode</v>
      </c>
      <c r="Q9" s="6">
        <f t="shared" si="5"/>
        <v>243506.68764196191</v>
      </c>
    </row>
    <row r="10" spans="1:25" x14ac:dyDescent="0.2">
      <c r="A10" s="6" t="s">
        <v>20</v>
      </c>
      <c r="B10" s="9">
        <v>12128370</v>
      </c>
      <c r="C10" s="9">
        <v>12069774</v>
      </c>
      <c r="D10" s="9">
        <v>12011509</v>
      </c>
      <c r="E10" s="9">
        <v>11953003</v>
      </c>
      <c r="F10" s="9">
        <v>11884935</v>
      </c>
      <c r="G10" s="9">
        <v>11804986</v>
      </c>
      <c r="H10" s="9">
        <v>11725984</v>
      </c>
      <c r="I10" s="9">
        <v>11635197</v>
      </c>
      <c r="J10" s="9">
        <v>11535973</v>
      </c>
      <c r="K10" s="9">
        <v>11446979</v>
      </c>
      <c r="L10" s="9">
        <f t="shared" si="0"/>
        <v>5.9525836467420792</v>
      </c>
      <c r="M10" s="9" t="str">
        <f t="shared" si="1"/>
        <v>No</v>
      </c>
      <c r="N10" s="9">
        <f t="shared" si="2"/>
        <v>11819671</v>
      </c>
      <c r="O10" s="9">
        <f t="shared" si="3"/>
        <v>11844960.5</v>
      </c>
      <c r="P10" s="6" t="str">
        <f t="shared" si="4"/>
        <v>No Mode</v>
      </c>
      <c r="Q10" s="6">
        <f t="shared" si="5"/>
        <v>218881.8529051689</v>
      </c>
    </row>
    <row r="11" spans="1:25" ht="12" customHeight="1" x14ac:dyDescent="0.2">
      <c r="A11" s="6" t="s">
        <v>2</v>
      </c>
      <c r="B11" s="9">
        <v>6872912</v>
      </c>
      <c r="C11" s="9">
        <v>6789225</v>
      </c>
      <c r="D11" s="9">
        <v>6732878</v>
      </c>
      <c r="E11" s="9">
        <v>6665491</v>
      </c>
      <c r="F11" s="9">
        <v>6601392</v>
      </c>
      <c r="G11" s="9">
        <v>6536771</v>
      </c>
      <c r="H11" s="9">
        <v>6464795</v>
      </c>
      <c r="I11" s="9">
        <v>6383315</v>
      </c>
      <c r="J11" s="9">
        <v>6283853</v>
      </c>
      <c r="K11" s="9">
        <v>6213526</v>
      </c>
      <c r="L11" s="9">
        <f t="shared" si="0"/>
        <v>10.612106555923321</v>
      </c>
      <c r="M11" s="9" t="str">
        <f t="shared" si="1"/>
        <v>No</v>
      </c>
      <c r="N11" s="9">
        <f t="shared" si="2"/>
        <v>6554415.7999999998</v>
      </c>
      <c r="O11" s="9">
        <f t="shared" si="3"/>
        <v>6569081.5</v>
      </c>
      <c r="P11" s="6" t="str">
        <f t="shared" si="4"/>
        <v>No Mode</v>
      </c>
      <c r="Q11" s="6">
        <f t="shared" si="5"/>
        <v>207363.73961654914</v>
      </c>
    </row>
    <row r="12" spans="1:25" ht="12" customHeight="1" x14ac:dyDescent="0.2">
      <c r="A12" s="6" t="s">
        <v>49</v>
      </c>
      <c r="B12" s="9">
        <v>5483535</v>
      </c>
      <c r="C12" s="9">
        <v>5432679</v>
      </c>
      <c r="D12" s="9">
        <v>5378433</v>
      </c>
      <c r="E12" s="9">
        <v>5313576</v>
      </c>
      <c r="F12" s="9">
        <v>5241168</v>
      </c>
      <c r="G12" s="9">
        <v>5163016</v>
      </c>
      <c r="H12" s="9">
        <v>5085666</v>
      </c>
      <c r="I12" s="9">
        <v>5013999</v>
      </c>
      <c r="J12" s="9">
        <v>4946886</v>
      </c>
      <c r="K12" s="9">
        <v>4890626</v>
      </c>
      <c r="L12" s="9">
        <f t="shared" si="0"/>
        <v>12.123376434836768</v>
      </c>
      <c r="M12" s="9" t="str">
        <f t="shared" si="1"/>
        <v>No</v>
      </c>
      <c r="N12" s="9">
        <f t="shared" si="2"/>
        <v>5194958.4000000004</v>
      </c>
      <c r="O12" s="9">
        <f t="shared" si="3"/>
        <v>5202092</v>
      </c>
      <c r="P12" s="6" t="str">
        <f t="shared" si="4"/>
        <v>No Mode</v>
      </c>
      <c r="Q12" s="6">
        <f t="shared" si="5"/>
        <v>197364.00485762343</v>
      </c>
    </row>
    <row r="13" spans="1:25" x14ac:dyDescent="0.2">
      <c r="A13" s="6" t="s">
        <v>35</v>
      </c>
      <c r="B13" s="9">
        <v>1809253</v>
      </c>
      <c r="C13" s="9">
        <v>1743772</v>
      </c>
      <c r="D13" s="9">
        <v>1675581</v>
      </c>
      <c r="E13" s="9">
        <v>1596476</v>
      </c>
      <c r="F13" s="9">
        <v>1525777</v>
      </c>
      <c r="G13" s="9">
        <v>1456388</v>
      </c>
      <c r="H13" s="9">
        <v>1380197</v>
      </c>
      <c r="I13" s="9">
        <v>1330694</v>
      </c>
      <c r="J13" s="9">
        <v>1285046</v>
      </c>
      <c r="K13" s="9">
        <v>1218629</v>
      </c>
      <c r="L13" s="9">
        <f t="shared" si="0"/>
        <v>48.46626824078534</v>
      </c>
      <c r="M13" s="9" t="str">
        <f t="shared" si="1"/>
        <v>Yes</v>
      </c>
      <c r="N13" s="9">
        <f t="shared" si="2"/>
        <v>1502181.3</v>
      </c>
      <c r="O13" s="9">
        <f t="shared" si="3"/>
        <v>1491082.5</v>
      </c>
      <c r="P13" s="6" t="str">
        <f t="shared" si="4"/>
        <v>No Mode</v>
      </c>
      <c r="Q13" s="6">
        <f t="shared" si="5"/>
        <v>191339.88970105004</v>
      </c>
      <c r="R13" s="6">
        <f>MAX(Q13:Q63)</f>
        <v>191339.88970105004</v>
      </c>
      <c r="S13" s="6">
        <f>MIN(Q13:Q63)</f>
        <v>2979.7392570491802</v>
      </c>
    </row>
    <row r="14" spans="1:25" x14ac:dyDescent="0.2">
      <c r="A14" s="6" t="s">
        <v>29</v>
      </c>
      <c r="B14" s="9">
        <v>9863775</v>
      </c>
      <c r="C14" s="9">
        <v>9820231</v>
      </c>
      <c r="D14" s="9">
        <v>9785450</v>
      </c>
      <c r="E14" s="9">
        <v>9739184</v>
      </c>
      <c r="F14" s="9">
        <v>9659871</v>
      </c>
      <c r="G14" s="9">
        <v>9584481</v>
      </c>
      <c r="H14" s="9">
        <v>9529240</v>
      </c>
      <c r="I14" s="9">
        <v>9470323</v>
      </c>
      <c r="J14" s="9">
        <v>9395022</v>
      </c>
      <c r="K14" s="9">
        <v>9310462</v>
      </c>
      <c r="L14" s="9">
        <f t="shared" si="0"/>
        <v>5.9429166887744138</v>
      </c>
      <c r="M14" s="9" t="str">
        <f t="shared" si="1"/>
        <v>No</v>
      </c>
      <c r="N14" s="9">
        <f t="shared" si="2"/>
        <v>9615803.9000000004</v>
      </c>
      <c r="O14" s="9">
        <f t="shared" si="3"/>
        <v>9622176</v>
      </c>
      <c r="P14" s="6" t="str">
        <f t="shared" si="4"/>
        <v>No Mode</v>
      </c>
      <c r="Q14" s="6">
        <f t="shared" si="5"/>
        <v>179120.60508185541</v>
      </c>
    </row>
    <row r="15" spans="1:25" ht="12" customHeight="1" x14ac:dyDescent="0.2">
      <c r="A15" s="6" t="s">
        <v>44</v>
      </c>
      <c r="B15" s="9">
        <v>3316154</v>
      </c>
      <c r="C15" s="9">
        <v>3282055</v>
      </c>
      <c r="D15" s="9">
        <v>3243254</v>
      </c>
      <c r="E15" s="9">
        <v>3195087</v>
      </c>
      <c r="F15" s="9">
        <v>3141421</v>
      </c>
      <c r="G15" s="9">
        <v>3087142</v>
      </c>
      <c r="H15" s="9">
        <v>3034490</v>
      </c>
      <c r="I15" s="9">
        <v>2973934</v>
      </c>
      <c r="J15" s="9">
        <v>2918745</v>
      </c>
      <c r="K15" s="9">
        <v>2858547</v>
      </c>
      <c r="L15" s="9">
        <f t="shared" si="0"/>
        <v>16.008377682787795</v>
      </c>
      <c r="M15" s="9" t="str">
        <f t="shared" si="1"/>
        <v>No</v>
      </c>
      <c r="N15" s="9">
        <f t="shared" si="2"/>
        <v>3105082.9</v>
      </c>
      <c r="O15" s="9">
        <f t="shared" si="3"/>
        <v>3114281.5</v>
      </c>
      <c r="P15" s="6" t="str">
        <f t="shared" si="4"/>
        <v>No Mode</v>
      </c>
      <c r="Q15" s="6">
        <f t="shared" si="5"/>
        <v>149127.33223554291</v>
      </c>
    </row>
    <row r="16" spans="1:25" ht="12" customHeight="1" x14ac:dyDescent="0.2">
      <c r="A16" s="6" t="s">
        <v>0</v>
      </c>
      <c r="B16" s="9">
        <v>2129836</v>
      </c>
      <c r="C16" s="9">
        <v>2100562</v>
      </c>
      <c r="D16" s="9">
        <v>2065397</v>
      </c>
      <c r="E16" s="9">
        <v>2022253</v>
      </c>
      <c r="F16" s="9">
        <v>1976774</v>
      </c>
      <c r="G16" s="9">
        <v>1930436</v>
      </c>
      <c r="H16" s="9">
        <v>1875993</v>
      </c>
      <c r="I16" s="9">
        <v>1821498</v>
      </c>
      <c r="J16" s="9">
        <v>1771941</v>
      </c>
      <c r="K16" s="9">
        <v>1729722</v>
      </c>
      <c r="L16" s="9">
        <f t="shared" si="0"/>
        <v>23.131693994757537</v>
      </c>
      <c r="M16" s="9" t="str">
        <f t="shared" si="1"/>
        <v>Yes</v>
      </c>
      <c r="N16" s="9">
        <f t="shared" si="2"/>
        <v>1942441.2</v>
      </c>
      <c r="O16" s="9">
        <f t="shared" si="3"/>
        <v>1953605</v>
      </c>
      <c r="P16" s="6" t="str">
        <f t="shared" si="4"/>
        <v>No Mode</v>
      </c>
      <c r="Q16" s="6">
        <f t="shared" si="5"/>
        <v>132775.11580623832</v>
      </c>
    </row>
    <row r="17" spans="1:17" x14ac:dyDescent="0.2">
      <c r="A17" s="6" t="s">
        <v>42</v>
      </c>
      <c r="B17" s="9">
        <v>11256654</v>
      </c>
      <c r="C17" s="9">
        <v>11237752</v>
      </c>
      <c r="D17" s="9">
        <v>11212498</v>
      </c>
      <c r="E17" s="9">
        <v>11187032</v>
      </c>
      <c r="F17" s="9">
        <v>11155493</v>
      </c>
      <c r="G17" s="9">
        <v>11111451</v>
      </c>
      <c r="H17" s="9">
        <v>11070385</v>
      </c>
      <c r="I17" s="9">
        <v>11007609</v>
      </c>
      <c r="J17" s="9">
        <v>10933683</v>
      </c>
      <c r="K17" s="9">
        <v>10861837</v>
      </c>
      <c r="L17" s="9">
        <f t="shared" si="0"/>
        <v>3.6349007999291465</v>
      </c>
      <c r="M17" s="9" t="str">
        <f t="shared" si="1"/>
        <v>No</v>
      </c>
      <c r="N17" s="9">
        <f t="shared" si="2"/>
        <v>11103439.4</v>
      </c>
      <c r="O17" s="9">
        <f t="shared" si="3"/>
        <v>11133472</v>
      </c>
      <c r="P17" s="6" t="str">
        <f t="shared" si="4"/>
        <v>No Mode</v>
      </c>
      <c r="Q17" s="6">
        <f t="shared" si="5"/>
        <v>126741.81083541454</v>
      </c>
    </row>
    <row r="18" spans="1:17" x14ac:dyDescent="0.2">
      <c r="A18" s="6" t="s">
        <v>37</v>
      </c>
      <c r="B18" s="9">
        <v>8143412</v>
      </c>
      <c r="C18" s="9">
        <v>8095542</v>
      </c>
      <c r="D18" s="9">
        <v>8054178</v>
      </c>
      <c r="E18" s="9">
        <v>8009624</v>
      </c>
      <c r="F18" s="9">
        <v>7965523</v>
      </c>
      <c r="G18" s="9">
        <v>7918796</v>
      </c>
      <c r="H18" s="9">
        <v>7874891</v>
      </c>
      <c r="I18" s="9">
        <v>7827770</v>
      </c>
      <c r="J18" s="9">
        <v>7784269</v>
      </c>
      <c r="K18" s="9">
        <v>7757158</v>
      </c>
      <c r="L18" s="9">
        <f t="shared" si="0"/>
        <v>4.9793236131067591</v>
      </c>
      <c r="M18" s="9" t="str">
        <f t="shared" si="1"/>
        <v>No</v>
      </c>
      <c r="N18" s="9">
        <f t="shared" si="2"/>
        <v>7943116.2999999998</v>
      </c>
      <c r="O18" s="9">
        <f t="shared" si="3"/>
        <v>7942159.5</v>
      </c>
      <c r="P18" s="6" t="str">
        <f t="shared" si="4"/>
        <v>No Mode</v>
      </c>
      <c r="Q18" s="6">
        <f t="shared" si="5"/>
        <v>126085.64095966678</v>
      </c>
    </row>
    <row r="19" spans="1:17" x14ac:dyDescent="0.2">
      <c r="A19" s="6" t="s">
        <v>21</v>
      </c>
      <c r="B19" s="9">
        <v>5942901</v>
      </c>
      <c r="C19" s="9">
        <v>5907617</v>
      </c>
      <c r="D19" s="9">
        <v>5872370</v>
      </c>
      <c r="E19" s="9">
        <v>5834908</v>
      </c>
      <c r="F19" s="9">
        <v>5791819</v>
      </c>
      <c r="G19" s="9">
        <v>5745626</v>
      </c>
      <c r="H19" s="9">
        <v>5701965</v>
      </c>
      <c r="I19" s="9">
        <v>5648649</v>
      </c>
      <c r="J19" s="9">
        <v>5602062</v>
      </c>
      <c r="K19" s="9">
        <v>5555097</v>
      </c>
      <c r="L19" s="9">
        <f t="shared" si="0"/>
        <v>6.9810482157197251</v>
      </c>
      <c r="M19" s="9" t="str">
        <f t="shared" si="1"/>
        <v>No</v>
      </c>
      <c r="N19" s="9">
        <f t="shared" si="2"/>
        <v>5760301.4000000004</v>
      </c>
      <c r="O19" s="9">
        <f t="shared" si="3"/>
        <v>5768722.5</v>
      </c>
      <c r="P19" s="6" t="str">
        <f t="shared" si="4"/>
        <v>No Mode</v>
      </c>
      <c r="Q19" s="6">
        <f t="shared" si="5"/>
        <v>125457.83743967532</v>
      </c>
    </row>
    <row r="20" spans="1:17" x14ac:dyDescent="0.2">
      <c r="A20" s="6" t="s">
        <v>30</v>
      </c>
      <c r="B20" s="9">
        <v>4775508</v>
      </c>
      <c r="C20" s="9">
        <v>4726411</v>
      </c>
      <c r="D20" s="9">
        <v>4687726</v>
      </c>
      <c r="E20" s="9">
        <v>4647723</v>
      </c>
      <c r="F20" s="9">
        <v>4605445</v>
      </c>
      <c r="G20" s="9">
        <v>4566028</v>
      </c>
      <c r="H20" s="9">
        <v>4521709</v>
      </c>
      <c r="I20" s="9">
        <v>4471503</v>
      </c>
      <c r="J20" s="9">
        <v>4427429</v>
      </c>
      <c r="K20" s="9">
        <v>4387283</v>
      </c>
      <c r="L20" s="9">
        <f t="shared" si="0"/>
        <v>8.8488707019811574</v>
      </c>
      <c r="M20" s="9" t="str">
        <f t="shared" si="1"/>
        <v>No</v>
      </c>
      <c r="N20" s="9">
        <f t="shared" si="2"/>
        <v>4581676.5</v>
      </c>
      <c r="O20" s="9">
        <f t="shared" si="3"/>
        <v>4585736.5</v>
      </c>
      <c r="P20" s="6" t="str">
        <f t="shared" si="4"/>
        <v>No Mode</v>
      </c>
      <c r="Q20" s="6">
        <f t="shared" si="5"/>
        <v>123390.68234534567</v>
      </c>
    </row>
    <row r="21" spans="1:17" x14ac:dyDescent="0.2">
      <c r="A21" s="6" t="s">
        <v>47</v>
      </c>
      <c r="B21" s="9">
        <v>3885736</v>
      </c>
      <c r="C21" s="9">
        <v>3839578</v>
      </c>
      <c r="D21" s="9">
        <v>3790066</v>
      </c>
      <c r="E21" s="9">
        <v>3738974</v>
      </c>
      <c r="F21" s="9">
        <v>3699943</v>
      </c>
      <c r="G21" s="9">
        <v>3666456</v>
      </c>
      <c r="H21" s="9">
        <v>3634507</v>
      </c>
      <c r="I21" s="9">
        <v>3600576</v>
      </c>
      <c r="J21" s="9">
        <v>3559470</v>
      </c>
      <c r="K21" s="9">
        <v>3499064</v>
      </c>
      <c r="L21" s="9">
        <f t="shared" si="0"/>
        <v>11.050726708628364</v>
      </c>
      <c r="M21" s="9" t="str">
        <f t="shared" si="1"/>
        <v>No</v>
      </c>
      <c r="N21" s="9">
        <f t="shared" si="2"/>
        <v>3691437</v>
      </c>
      <c r="O21" s="9">
        <f t="shared" si="3"/>
        <v>3683199.5</v>
      </c>
      <c r="P21" s="6" t="str">
        <f t="shared" si="4"/>
        <v>No Mode</v>
      </c>
      <c r="Q21" s="6">
        <f t="shared" si="5"/>
        <v>117601.49324222036</v>
      </c>
    </row>
    <row r="22" spans="1:17" ht="12" customHeight="1" x14ac:dyDescent="0.2">
      <c r="A22" s="6" t="s">
        <v>27</v>
      </c>
      <c r="B22" s="9">
        <v>5171634</v>
      </c>
      <c r="C22" s="9">
        <v>5130072</v>
      </c>
      <c r="D22" s="9">
        <v>5092914</v>
      </c>
      <c r="E22" s="9">
        <v>5057142</v>
      </c>
      <c r="F22" s="9">
        <v>5023650</v>
      </c>
      <c r="G22" s="9">
        <v>4985411</v>
      </c>
      <c r="H22" s="9">
        <v>4942504</v>
      </c>
      <c r="I22" s="9">
        <v>4902545</v>
      </c>
      <c r="J22" s="9">
        <v>4856176</v>
      </c>
      <c r="K22" s="9">
        <v>4797431</v>
      </c>
      <c r="L22" s="9">
        <f t="shared" si="0"/>
        <v>7.8000704960634142</v>
      </c>
      <c r="M22" s="9" t="str">
        <f t="shared" si="1"/>
        <v>No</v>
      </c>
      <c r="N22" s="9">
        <f t="shared" si="2"/>
        <v>4995947.9000000004</v>
      </c>
      <c r="O22" s="9">
        <f t="shared" si="3"/>
        <v>5004530.5</v>
      </c>
      <c r="P22" s="6" t="str">
        <f t="shared" si="4"/>
        <v>No Mode</v>
      </c>
      <c r="Q22" s="6">
        <f t="shared" si="5"/>
        <v>115501.49382362983</v>
      </c>
    </row>
    <row r="23" spans="1:17" ht="12" customHeight="1" x14ac:dyDescent="0.2">
      <c r="A23" s="6" t="s">
        <v>32</v>
      </c>
      <c r="B23" s="9">
        <v>5468338</v>
      </c>
      <c r="C23" s="9">
        <v>5437562</v>
      </c>
      <c r="D23" s="9">
        <v>5407113</v>
      </c>
      <c r="E23" s="9">
        <v>5367888</v>
      </c>
      <c r="F23" s="9">
        <v>5324610</v>
      </c>
      <c r="G23" s="9">
        <v>5281206</v>
      </c>
      <c r="H23" s="9">
        <v>5237757</v>
      </c>
      <c r="I23" s="9">
        <v>5193686</v>
      </c>
      <c r="J23" s="9">
        <v>5157770</v>
      </c>
      <c r="K23" s="9">
        <v>5126370</v>
      </c>
      <c r="L23" s="9">
        <f t="shared" si="0"/>
        <v>6.6707631325869956</v>
      </c>
      <c r="M23" s="9" t="str">
        <f t="shared" si="1"/>
        <v>No</v>
      </c>
      <c r="N23" s="9">
        <f t="shared" si="2"/>
        <v>5300230</v>
      </c>
      <c r="O23" s="9">
        <f t="shared" si="3"/>
        <v>5302908</v>
      </c>
      <c r="P23" s="6" t="str">
        <f t="shared" si="4"/>
        <v>No Mode</v>
      </c>
      <c r="Q23" s="6">
        <f t="shared" si="5"/>
        <v>113953.89698557922</v>
      </c>
    </row>
    <row r="24" spans="1:17" ht="19" customHeight="1" x14ac:dyDescent="0.2">
      <c r="A24" s="6" t="s">
        <v>5</v>
      </c>
      <c r="B24" s="9">
        <v>5250446</v>
      </c>
      <c r="C24" s="9">
        <v>5222124</v>
      </c>
      <c r="D24" s="9">
        <v>5200235</v>
      </c>
      <c r="E24" s="9">
        <v>5173828</v>
      </c>
      <c r="F24" s="9">
        <v>5137004</v>
      </c>
      <c r="G24" s="9">
        <v>5095504</v>
      </c>
      <c r="H24" s="9">
        <v>5055318</v>
      </c>
      <c r="I24" s="9">
        <v>5004636</v>
      </c>
      <c r="J24" s="9">
        <v>4952675</v>
      </c>
      <c r="K24" s="9">
        <v>4902265</v>
      </c>
      <c r="L24" s="9">
        <f t="shared" si="0"/>
        <v>7.1024516218523477</v>
      </c>
      <c r="M24" s="9" t="str">
        <f t="shared" si="1"/>
        <v>No</v>
      </c>
      <c r="N24" s="9">
        <f t="shared" si="2"/>
        <v>5099403.5</v>
      </c>
      <c r="O24" s="9">
        <f t="shared" si="3"/>
        <v>5116254</v>
      </c>
      <c r="P24" s="6" t="str">
        <f t="shared" si="4"/>
        <v>No Mode</v>
      </c>
      <c r="Q24" s="6">
        <f t="shared" si="5"/>
        <v>112395.02234552026</v>
      </c>
    </row>
    <row r="25" spans="1:17" x14ac:dyDescent="0.2">
      <c r="A25" s="6" t="s">
        <v>7</v>
      </c>
      <c r="B25" s="9">
        <v>4369862</v>
      </c>
      <c r="C25" s="9">
        <v>4351037</v>
      </c>
      <c r="D25" s="9">
        <v>4320281</v>
      </c>
      <c r="E25" s="9">
        <v>4290403</v>
      </c>
      <c r="F25" s="9">
        <v>4262731</v>
      </c>
      <c r="G25" s="9">
        <v>4232965</v>
      </c>
      <c r="H25" s="9">
        <v>4193114</v>
      </c>
      <c r="I25" s="9">
        <v>4139269</v>
      </c>
      <c r="J25" s="9">
        <v>4091025</v>
      </c>
      <c r="K25" s="9">
        <v>4048508</v>
      </c>
      <c r="L25" s="9">
        <f t="shared" si="0"/>
        <v>7.937590835932645</v>
      </c>
      <c r="M25" s="9" t="str">
        <f t="shared" si="1"/>
        <v>No</v>
      </c>
      <c r="N25" s="9">
        <f t="shared" si="2"/>
        <v>4229919.5</v>
      </c>
      <c r="O25" s="9">
        <f t="shared" si="3"/>
        <v>4247848</v>
      </c>
      <c r="P25" s="6" t="str">
        <f t="shared" si="4"/>
        <v>No Mode</v>
      </c>
      <c r="Q25" s="6">
        <f t="shared" si="5"/>
        <v>104372.720867332</v>
      </c>
    </row>
    <row r="26" spans="1:17" x14ac:dyDescent="0.2">
      <c r="A26" s="6" t="s">
        <v>24</v>
      </c>
      <c r="B26" s="9">
        <v>3960825</v>
      </c>
      <c r="C26" s="9">
        <v>3934310</v>
      </c>
      <c r="D26" s="9">
        <v>3907816</v>
      </c>
      <c r="E26" s="9">
        <v>3881051</v>
      </c>
      <c r="F26" s="9">
        <v>3855248</v>
      </c>
      <c r="G26" s="9">
        <v>3823215</v>
      </c>
      <c r="H26" s="9">
        <v>3792288</v>
      </c>
      <c r="I26" s="9">
        <v>3756358</v>
      </c>
      <c r="J26" s="9">
        <v>3714686</v>
      </c>
      <c r="K26" s="9">
        <v>3692584</v>
      </c>
      <c r="L26" s="9">
        <f t="shared" si="0"/>
        <v>7.2643168036258619</v>
      </c>
      <c r="M26" s="9" t="str">
        <f t="shared" si="1"/>
        <v>No</v>
      </c>
      <c r="N26" s="9">
        <f t="shared" si="2"/>
        <v>3831838.1</v>
      </c>
      <c r="O26" s="9">
        <f t="shared" si="3"/>
        <v>3839231.5</v>
      </c>
      <c r="P26" s="6" t="str">
        <f t="shared" si="4"/>
        <v>No Mode</v>
      </c>
      <c r="Q26" s="6">
        <f t="shared" si="5"/>
        <v>87368.654307423101</v>
      </c>
    </row>
    <row r="27" spans="1:17" ht="12" customHeight="1" x14ac:dyDescent="0.2">
      <c r="A27" s="6" t="s">
        <v>19</v>
      </c>
      <c r="B27" s="9">
        <v>1251700</v>
      </c>
      <c r="C27" s="9">
        <v>1230923</v>
      </c>
      <c r="D27" s="9">
        <v>1210638</v>
      </c>
      <c r="E27" s="9">
        <v>1187706</v>
      </c>
      <c r="F27" s="9">
        <v>1165000</v>
      </c>
      <c r="G27" s="9">
        <v>1135459</v>
      </c>
      <c r="H27" s="9">
        <v>1101204</v>
      </c>
      <c r="I27" s="9">
        <v>1066490</v>
      </c>
      <c r="J27" s="9">
        <v>1038915</v>
      </c>
      <c r="K27" s="9">
        <v>1011882</v>
      </c>
      <c r="L27" s="9">
        <f t="shared" si="0"/>
        <v>23.700194291429238</v>
      </c>
      <c r="M27" s="9" t="str">
        <f t="shared" si="1"/>
        <v>Yes</v>
      </c>
      <c r="N27" s="9">
        <f t="shared" si="2"/>
        <v>1139991.7</v>
      </c>
      <c r="O27" s="9">
        <f t="shared" si="3"/>
        <v>1150229.5</v>
      </c>
      <c r="P27" s="6" t="str">
        <f t="shared" si="4"/>
        <v>No Mode</v>
      </c>
      <c r="Q27" s="6">
        <f t="shared" si="5"/>
        <v>78864.656384276474</v>
      </c>
    </row>
    <row r="28" spans="1:17" x14ac:dyDescent="0.2">
      <c r="A28" s="6" t="s">
        <v>38</v>
      </c>
      <c r="B28" s="9">
        <v>1739844</v>
      </c>
      <c r="C28" s="9">
        <v>1733535</v>
      </c>
      <c r="D28" s="9">
        <v>1722939</v>
      </c>
      <c r="E28" s="9">
        <v>1706151</v>
      </c>
      <c r="F28" s="9">
        <v>1682417</v>
      </c>
      <c r="G28" s="9">
        <v>1653329</v>
      </c>
      <c r="H28" s="9">
        <v>1614937</v>
      </c>
      <c r="I28" s="9">
        <v>1580750</v>
      </c>
      <c r="J28" s="9">
        <v>1547115</v>
      </c>
      <c r="K28" s="9">
        <v>1519933</v>
      </c>
      <c r="L28" s="9">
        <f t="shared" si="0"/>
        <v>14.468466702150687</v>
      </c>
      <c r="M28" s="9" t="str">
        <f t="shared" si="1"/>
        <v>Yes</v>
      </c>
      <c r="N28" s="9">
        <f t="shared" si="2"/>
        <v>1650095</v>
      </c>
      <c r="O28" s="9">
        <f t="shared" si="3"/>
        <v>1667873</v>
      </c>
      <c r="P28" s="6" t="str">
        <f t="shared" si="4"/>
        <v>No Mode</v>
      </c>
      <c r="Q28" s="6">
        <f t="shared" si="5"/>
        <v>76231.654282194359</v>
      </c>
    </row>
    <row r="29" spans="1:17" x14ac:dyDescent="0.2">
      <c r="A29" s="6" t="s">
        <v>10</v>
      </c>
      <c r="B29" s="9">
        <v>2551373</v>
      </c>
      <c r="C29" s="9">
        <v>2538202</v>
      </c>
      <c r="D29" s="9">
        <v>2524007</v>
      </c>
      <c r="E29" s="9">
        <v>2504858</v>
      </c>
      <c r="F29" s="9">
        <v>2480121</v>
      </c>
      <c r="G29" s="9">
        <v>2450605</v>
      </c>
      <c r="H29" s="9">
        <v>2423743</v>
      </c>
      <c r="I29" s="9">
        <v>2394098</v>
      </c>
      <c r="J29" s="9">
        <v>2370666</v>
      </c>
      <c r="K29" s="9">
        <v>2354343</v>
      </c>
      <c r="L29" s="9">
        <f t="shared" si="0"/>
        <v>8.3687890846830726</v>
      </c>
      <c r="M29" s="9" t="str">
        <f t="shared" si="1"/>
        <v>No</v>
      </c>
      <c r="N29" s="9">
        <f t="shared" si="2"/>
        <v>2459201.6</v>
      </c>
      <c r="O29" s="9">
        <f t="shared" si="3"/>
        <v>2465363</v>
      </c>
      <c r="P29" s="6" t="str">
        <f t="shared" si="4"/>
        <v>No Mode</v>
      </c>
      <c r="Q29" s="6">
        <f t="shared" si="5"/>
        <v>67721.539590000466</v>
      </c>
    </row>
    <row r="30" spans="1:17" x14ac:dyDescent="0.2">
      <c r="A30" s="6" t="s">
        <v>43</v>
      </c>
      <c r="B30" s="9">
        <v>3358044</v>
      </c>
      <c r="C30" s="9">
        <v>3339478</v>
      </c>
      <c r="D30" s="9">
        <v>3314259</v>
      </c>
      <c r="E30" s="9">
        <v>3289634</v>
      </c>
      <c r="F30" s="9">
        <v>3265547</v>
      </c>
      <c r="G30" s="9">
        <v>3246119</v>
      </c>
      <c r="H30" s="9">
        <v>3228829</v>
      </c>
      <c r="I30" s="9">
        <v>3204174</v>
      </c>
      <c r="J30" s="9">
        <v>3166471</v>
      </c>
      <c r="K30" s="9">
        <v>3147105</v>
      </c>
      <c r="L30" s="9">
        <f t="shared" si="0"/>
        <v>6.7026362323468716</v>
      </c>
      <c r="M30" s="9" t="str">
        <f t="shared" si="1"/>
        <v>No</v>
      </c>
      <c r="N30" s="9">
        <f t="shared" si="2"/>
        <v>3255966</v>
      </c>
      <c r="O30" s="9">
        <f t="shared" si="3"/>
        <v>3255833</v>
      </c>
      <c r="P30" s="6" t="str">
        <f t="shared" si="4"/>
        <v>No Mode</v>
      </c>
      <c r="Q30" s="6">
        <f t="shared" si="5"/>
        <v>67374.653728238191</v>
      </c>
    </row>
    <row r="31" spans="1:17" x14ac:dyDescent="0.2">
      <c r="A31" s="6" t="s">
        <v>31</v>
      </c>
      <c r="B31" s="9">
        <v>2768619</v>
      </c>
      <c r="C31" s="9">
        <v>2751335</v>
      </c>
      <c r="D31" s="9">
        <v>2731826</v>
      </c>
      <c r="E31" s="9">
        <v>2709925</v>
      </c>
      <c r="F31" s="9">
        <v>2690788</v>
      </c>
      <c r="G31" s="9">
        <v>2663450</v>
      </c>
      <c r="H31" s="9">
        <v>2635574</v>
      </c>
      <c r="I31" s="9">
        <v>2610193</v>
      </c>
      <c r="J31" s="9">
        <v>2591230</v>
      </c>
      <c r="K31" s="9">
        <v>2577426</v>
      </c>
      <c r="L31" s="9">
        <f t="shared" si="0"/>
        <v>7.4179821263539667</v>
      </c>
      <c r="M31" s="9" t="str">
        <f t="shared" si="1"/>
        <v>No</v>
      </c>
      <c r="N31" s="9">
        <f t="shared" si="2"/>
        <v>2673036.6</v>
      </c>
      <c r="O31" s="9">
        <f t="shared" si="3"/>
        <v>2677119</v>
      </c>
      <c r="P31" s="6" t="str">
        <f t="shared" si="4"/>
        <v>No Mode</v>
      </c>
      <c r="Q31" s="6">
        <f t="shared" si="5"/>
        <v>64557.779110189353</v>
      </c>
    </row>
    <row r="32" spans="1:17" ht="12" customHeight="1" x14ac:dyDescent="0.2">
      <c r="A32" s="6" t="s">
        <v>28</v>
      </c>
      <c r="B32" s="9">
        <v>6175169</v>
      </c>
      <c r="C32" s="9">
        <v>6144407</v>
      </c>
      <c r="D32" s="9">
        <v>6115476</v>
      </c>
      <c r="E32" s="9">
        <v>6085393</v>
      </c>
      <c r="F32" s="9">
        <v>6062335</v>
      </c>
      <c r="G32" s="9">
        <v>6031352</v>
      </c>
      <c r="H32" s="9">
        <v>6010884</v>
      </c>
      <c r="I32" s="9">
        <v>5993474</v>
      </c>
      <c r="J32" s="9">
        <v>5998652</v>
      </c>
      <c r="K32" s="9">
        <v>6018664</v>
      </c>
      <c r="L32" s="9">
        <f t="shared" si="0"/>
        <v>2.6003279133043478</v>
      </c>
      <c r="M32" s="9" t="str">
        <f t="shared" si="1"/>
        <v>No</v>
      </c>
      <c r="N32" s="9">
        <f t="shared" si="2"/>
        <v>6063580.5999999996</v>
      </c>
      <c r="O32" s="9">
        <f t="shared" si="3"/>
        <v>6046843.5</v>
      </c>
      <c r="P32" s="6" t="str">
        <f t="shared" si="4"/>
        <v>No Mode</v>
      </c>
      <c r="Q32" s="6">
        <f t="shared" si="5"/>
        <v>60925.459811477827</v>
      </c>
    </row>
    <row r="33" spans="1:17" x14ac:dyDescent="0.2">
      <c r="A33" s="6" t="s">
        <v>39</v>
      </c>
      <c r="B33" s="9">
        <v>18196601</v>
      </c>
      <c r="C33" s="9">
        <v>18159175</v>
      </c>
      <c r="D33" s="9">
        <v>18143184</v>
      </c>
      <c r="E33" s="9">
        <v>18143805</v>
      </c>
      <c r="F33" s="9">
        <v>18150928</v>
      </c>
      <c r="G33" s="9">
        <v>18156652</v>
      </c>
      <c r="H33" s="9">
        <v>18140894</v>
      </c>
      <c r="I33" s="9">
        <v>18082032</v>
      </c>
      <c r="J33" s="9">
        <v>18029532</v>
      </c>
      <c r="K33" s="9">
        <v>18002855</v>
      </c>
      <c r="L33" s="9">
        <f t="shared" si="0"/>
        <v>1.0761959700280872</v>
      </c>
      <c r="M33" s="9" t="str">
        <f t="shared" si="1"/>
        <v>No</v>
      </c>
      <c r="N33" s="9">
        <f t="shared" si="2"/>
        <v>18120565.800000001</v>
      </c>
      <c r="O33" s="9">
        <f t="shared" si="3"/>
        <v>18143494.5</v>
      </c>
      <c r="P33" s="6" t="str">
        <f t="shared" si="4"/>
        <v>No Mode</v>
      </c>
      <c r="Q33" s="6">
        <f t="shared" si="5"/>
        <v>58812.258082478009</v>
      </c>
    </row>
    <row r="34" spans="1:17" ht="12" customHeight="1" x14ac:dyDescent="0.2">
      <c r="A34" s="6" t="s">
        <v>23</v>
      </c>
      <c r="B34" s="9">
        <v>2654052</v>
      </c>
      <c r="C34" s="9">
        <v>2638667</v>
      </c>
      <c r="D34" s="9">
        <v>2616339</v>
      </c>
      <c r="E34" s="9">
        <v>2598266</v>
      </c>
      <c r="F34" s="9">
        <v>2586942</v>
      </c>
      <c r="G34" s="9">
        <v>2569118</v>
      </c>
      <c r="H34" s="9">
        <v>2547605</v>
      </c>
      <c r="I34" s="9">
        <v>2526042</v>
      </c>
      <c r="J34" s="9">
        <v>2495209</v>
      </c>
      <c r="K34" s="9">
        <v>2480683</v>
      </c>
      <c r="L34" s="9">
        <f t="shared" ref="L34:L65" si="6">((B34-K34)/K34) * 100</f>
        <v>6.9887607566142069</v>
      </c>
      <c r="M34" s="9" t="str">
        <f t="shared" ref="M34:M52" si="7">IF(AND(F34&gt;=1000000, F34&lt;=2000000), "Yes", "No")</f>
        <v>No</v>
      </c>
      <c r="N34" s="9">
        <f t="shared" ref="N34:N52" si="8">AVERAGE(B34:K34)</f>
        <v>2571292.2999999998</v>
      </c>
      <c r="O34" s="9">
        <f t="shared" ref="O34:O52" si="9">MEDIAN(B34:K34)</f>
        <v>2578030</v>
      </c>
      <c r="P34" s="6" t="str">
        <f t="shared" ref="P34:P52" si="10">IFERROR(MODE(B34:K34), "No Mode")</f>
        <v>No Mode</v>
      </c>
      <c r="Q34" s="6">
        <f t="shared" ref="Q34:Q52" si="11">_xlfn.STDEV.P(B34:K34)</f>
        <v>55679.74149015062</v>
      </c>
    </row>
    <row r="35" spans="1:17" ht="12" customHeight="1" x14ac:dyDescent="0.2">
      <c r="A35" s="6" t="s">
        <v>25</v>
      </c>
      <c r="B35" s="9">
        <v>4372035</v>
      </c>
      <c r="C35" s="9">
        <v>4362758</v>
      </c>
      <c r="D35" s="9">
        <v>4351390</v>
      </c>
      <c r="E35" s="9">
        <v>4338763</v>
      </c>
      <c r="F35" s="9">
        <v>4327978</v>
      </c>
      <c r="G35" s="9">
        <v>4306500</v>
      </c>
      <c r="H35" s="9">
        <v>4284749</v>
      </c>
      <c r="I35" s="9">
        <v>4270849</v>
      </c>
      <c r="J35" s="9">
        <v>4240950</v>
      </c>
      <c r="K35" s="9">
        <v>4219179</v>
      </c>
      <c r="L35" s="9">
        <f t="shared" si="6"/>
        <v>3.6228849261906162</v>
      </c>
      <c r="M35" s="9" t="str">
        <f t="shared" si="7"/>
        <v>No</v>
      </c>
      <c r="N35" s="9">
        <f t="shared" si="8"/>
        <v>4307515.0999999996</v>
      </c>
      <c r="O35" s="9">
        <f t="shared" si="9"/>
        <v>4317239</v>
      </c>
      <c r="P35" s="6" t="str">
        <f t="shared" si="10"/>
        <v>No Mode</v>
      </c>
      <c r="Q35" s="6">
        <f t="shared" si="11"/>
        <v>49631.312298689023</v>
      </c>
    </row>
    <row r="36" spans="1:17" x14ac:dyDescent="0.2">
      <c r="A36" s="6" t="s">
        <v>45</v>
      </c>
      <c r="B36" s="9">
        <v>11994016</v>
      </c>
      <c r="C36" s="9">
        <v>12002329</v>
      </c>
      <c r="D36" s="9">
        <v>12015888</v>
      </c>
      <c r="E36" s="9">
        <v>12038008</v>
      </c>
      <c r="F36" s="9">
        <v>12044780</v>
      </c>
      <c r="G36" s="9">
        <v>12042545</v>
      </c>
      <c r="H36" s="9">
        <v>12022128</v>
      </c>
      <c r="I36" s="9">
        <v>11980819</v>
      </c>
      <c r="J36" s="9">
        <v>11943160</v>
      </c>
      <c r="K36" s="9">
        <v>11895604</v>
      </c>
      <c r="L36" s="9">
        <f t="shared" si="6"/>
        <v>0.82729720996092337</v>
      </c>
      <c r="M36" s="9" t="str">
        <f t="shared" si="7"/>
        <v>No</v>
      </c>
      <c r="N36" s="9">
        <f t="shared" si="8"/>
        <v>11997927.699999999</v>
      </c>
      <c r="O36" s="9">
        <f t="shared" si="9"/>
        <v>12009108.5</v>
      </c>
      <c r="P36" s="6" t="str">
        <f t="shared" si="10"/>
        <v>No Mode</v>
      </c>
      <c r="Q36" s="6">
        <f t="shared" si="11"/>
        <v>45274.186705119289</v>
      </c>
    </row>
    <row r="37" spans="1:17" ht="12" customHeight="1" x14ac:dyDescent="0.2">
      <c r="A37" s="6" t="s">
        <v>36</v>
      </c>
      <c r="B37" s="9">
        <v>1201134</v>
      </c>
      <c r="C37" s="9">
        <v>1185823</v>
      </c>
      <c r="D37" s="9">
        <v>1173239</v>
      </c>
      <c r="E37" s="9">
        <v>1160768</v>
      </c>
      <c r="F37" s="9">
        <v>1145604</v>
      </c>
      <c r="G37" s="9">
        <v>1133054</v>
      </c>
      <c r="H37" s="9">
        <v>1122191</v>
      </c>
      <c r="I37" s="9">
        <v>1112766</v>
      </c>
      <c r="J37" s="9">
        <v>1107055</v>
      </c>
      <c r="K37" s="9">
        <v>1111831</v>
      </c>
      <c r="L37" s="9">
        <f t="shared" si="6"/>
        <v>8.0320660244227771</v>
      </c>
      <c r="M37" s="9" t="str">
        <f t="shared" si="7"/>
        <v>Yes</v>
      </c>
      <c r="N37" s="9">
        <f t="shared" si="8"/>
        <v>1145346.5</v>
      </c>
      <c r="O37" s="9">
        <f t="shared" si="9"/>
        <v>1139329</v>
      </c>
      <c r="P37" s="6" t="str">
        <f t="shared" si="10"/>
        <v>No Mode</v>
      </c>
      <c r="Q37" s="6">
        <f t="shared" si="11"/>
        <v>31788.004282276041</v>
      </c>
    </row>
    <row r="38" spans="1:17" x14ac:dyDescent="0.2">
      <c r="A38" s="6" t="s">
        <v>33</v>
      </c>
      <c r="B38" s="9">
        <v>882779</v>
      </c>
      <c r="C38" s="9">
        <v>879533</v>
      </c>
      <c r="D38" s="9">
        <v>878706</v>
      </c>
      <c r="E38" s="9">
        <v>876656</v>
      </c>
      <c r="F38" s="9">
        <v>868522</v>
      </c>
      <c r="G38" s="9">
        <v>854923</v>
      </c>
      <c r="H38" s="9">
        <v>839876</v>
      </c>
      <c r="I38" s="9">
        <v>822436</v>
      </c>
      <c r="J38" s="9">
        <v>807837</v>
      </c>
      <c r="K38" s="9">
        <v>799824</v>
      </c>
      <c r="L38" s="9">
        <f t="shared" si="6"/>
        <v>10.371656764488188</v>
      </c>
      <c r="M38" s="9" t="str">
        <f t="shared" si="7"/>
        <v>No</v>
      </c>
      <c r="N38" s="9">
        <f t="shared" si="8"/>
        <v>851109.2</v>
      </c>
      <c r="O38" s="9">
        <f t="shared" si="9"/>
        <v>861722.5</v>
      </c>
      <c r="P38" s="6" t="str">
        <f t="shared" si="10"/>
        <v>No Mode</v>
      </c>
      <c r="Q38" s="6">
        <f t="shared" si="11"/>
        <v>29989.754726572875</v>
      </c>
    </row>
    <row r="39" spans="1:17" x14ac:dyDescent="0.2">
      <c r="A39" s="6" t="s">
        <v>15</v>
      </c>
      <c r="B39" s="9">
        <v>519000</v>
      </c>
      <c r="C39" s="9">
        <v>521426</v>
      </c>
      <c r="D39" s="9">
        <v>528752</v>
      </c>
      <c r="E39" s="9">
        <v>538273</v>
      </c>
      <c r="F39" s="9">
        <v>551273</v>
      </c>
      <c r="G39" s="9">
        <v>564982</v>
      </c>
      <c r="H39" s="9">
        <v>576358</v>
      </c>
      <c r="I39" s="9">
        <v>584183</v>
      </c>
      <c r="J39" s="9">
        <v>593239</v>
      </c>
      <c r="K39" s="9">
        <v>603814</v>
      </c>
      <c r="L39" s="9">
        <f t="shared" si="6"/>
        <v>-14.046378520537781</v>
      </c>
      <c r="M39" s="9" t="str">
        <f t="shared" si="7"/>
        <v>No</v>
      </c>
      <c r="N39" s="9">
        <f t="shared" si="8"/>
        <v>558130</v>
      </c>
      <c r="O39" s="9">
        <f t="shared" si="9"/>
        <v>558127.5</v>
      </c>
      <c r="P39" s="6" t="str">
        <f t="shared" si="10"/>
        <v>No Mode</v>
      </c>
      <c r="Q39" s="6">
        <f t="shared" si="11"/>
        <v>29258.100984171888</v>
      </c>
    </row>
    <row r="40" spans="1:17" ht="12" customHeight="1" x14ac:dyDescent="0.2">
      <c r="A40" s="6" t="s">
        <v>34</v>
      </c>
      <c r="B40" s="9">
        <v>1666028</v>
      </c>
      <c r="C40" s="9">
        <v>1660772</v>
      </c>
      <c r="D40" s="9">
        <v>1656042</v>
      </c>
      <c r="E40" s="9">
        <v>1647657</v>
      </c>
      <c r="F40" s="9">
        <v>1635142</v>
      </c>
      <c r="G40" s="9">
        <v>1621551</v>
      </c>
      <c r="H40" s="9">
        <v>1612149</v>
      </c>
      <c r="I40" s="9">
        <v>1602406</v>
      </c>
      <c r="J40" s="9">
        <v>1590805</v>
      </c>
      <c r="K40" s="9">
        <v>1580664</v>
      </c>
      <c r="L40" s="9">
        <f t="shared" si="6"/>
        <v>5.4005152265124021</v>
      </c>
      <c r="M40" s="9" t="str">
        <f t="shared" si="7"/>
        <v>Yes</v>
      </c>
      <c r="N40" s="9">
        <f t="shared" si="8"/>
        <v>1627321.6</v>
      </c>
      <c r="O40" s="9">
        <f t="shared" si="9"/>
        <v>1628346.5</v>
      </c>
      <c r="P40" s="6" t="str">
        <f t="shared" si="10"/>
        <v>No Mode</v>
      </c>
      <c r="Q40" s="6">
        <f t="shared" si="11"/>
        <v>28829.414906307062</v>
      </c>
    </row>
    <row r="41" spans="1:17" x14ac:dyDescent="0.2">
      <c r="A41" s="6" t="s">
        <v>22</v>
      </c>
      <c r="B41" s="9">
        <v>2869413</v>
      </c>
      <c r="C41" s="9">
        <v>2861025</v>
      </c>
      <c r="D41" s="9">
        <v>2854396</v>
      </c>
      <c r="E41" s="9">
        <v>2848473</v>
      </c>
      <c r="F41" s="9">
        <v>2840860</v>
      </c>
      <c r="G41" s="9">
        <v>2829422</v>
      </c>
      <c r="H41" s="9">
        <v>2820525</v>
      </c>
      <c r="I41" s="9">
        <v>2806923</v>
      </c>
      <c r="J41" s="9">
        <v>2791227</v>
      </c>
      <c r="K41" s="9">
        <v>2779769</v>
      </c>
      <c r="L41" s="9">
        <f t="shared" si="6"/>
        <v>3.2248722825529748</v>
      </c>
      <c r="M41" s="9" t="str">
        <f t="shared" si="7"/>
        <v>No</v>
      </c>
      <c r="N41" s="9">
        <f t="shared" si="8"/>
        <v>2830203.3</v>
      </c>
      <c r="O41" s="9">
        <f t="shared" si="9"/>
        <v>2835141</v>
      </c>
      <c r="P41" s="6" t="str">
        <f t="shared" si="10"/>
        <v>No Mode</v>
      </c>
      <c r="Q41" s="6">
        <f t="shared" si="11"/>
        <v>28668.858641564369</v>
      </c>
    </row>
    <row r="42" spans="1:17" x14ac:dyDescent="0.2">
      <c r="A42" s="6" t="s">
        <v>14</v>
      </c>
      <c r="B42" s="9">
        <v>753538</v>
      </c>
      <c r="C42" s="9">
        <v>744066</v>
      </c>
      <c r="D42" s="9">
        <v>735024</v>
      </c>
      <c r="E42" s="9">
        <v>727090</v>
      </c>
      <c r="F42" s="9">
        <v>718265</v>
      </c>
      <c r="G42" s="9">
        <v>708416</v>
      </c>
      <c r="H42" s="9">
        <v>699475</v>
      </c>
      <c r="I42" s="9">
        <v>690158</v>
      </c>
      <c r="J42" s="9">
        <v>680495</v>
      </c>
      <c r="K42" s="9">
        <v>669063</v>
      </c>
      <c r="L42" s="9">
        <f t="shared" si="6"/>
        <v>12.62586632350018</v>
      </c>
      <c r="M42" s="9" t="str">
        <f t="shared" si="7"/>
        <v>No</v>
      </c>
      <c r="N42" s="9">
        <f t="shared" si="8"/>
        <v>712559</v>
      </c>
      <c r="O42" s="9">
        <f t="shared" si="9"/>
        <v>713340.5</v>
      </c>
      <c r="P42" s="6" t="str">
        <f t="shared" si="10"/>
        <v>No Mode</v>
      </c>
      <c r="Q42" s="6">
        <f t="shared" si="11"/>
        <v>26515.121214129871</v>
      </c>
    </row>
    <row r="43" spans="1:17" x14ac:dyDescent="0.2">
      <c r="A43" s="6" t="s">
        <v>18</v>
      </c>
      <c r="B43" s="9">
        <v>1185497</v>
      </c>
      <c r="C43" s="9">
        <v>1190472</v>
      </c>
      <c r="D43" s="9">
        <v>1189322</v>
      </c>
      <c r="E43" s="9">
        <v>1184434</v>
      </c>
      <c r="F43" s="9">
        <v>1180490</v>
      </c>
      <c r="G43" s="9">
        <v>1173903</v>
      </c>
      <c r="H43" s="9">
        <v>1161508</v>
      </c>
      <c r="I43" s="9">
        <v>1149926</v>
      </c>
      <c r="J43" s="9">
        <v>1131412</v>
      </c>
      <c r="K43" s="9">
        <v>1112703</v>
      </c>
      <c r="L43" s="9">
        <f t="shared" si="6"/>
        <v>6.5420871517377046</v>
      </c>
      <c r="M43" s="9" t="str">
        <f t="shared" si="7"/>
        <v>Yes</v>
      </c>
      <c r="N43" s="9">
        <f t="shared" si="8"/>
        <v>1165966.7</v>
      </c>
      <c r="O43" s="9">
        <f t="shared" si="9"/>
        <v>1177196.5</v>
      </c>
      <c r="P43" s="6" t="str">
        <f t="shared" si="10"/>
        <v>No Mode</v>
      </c>
      <c r="Q43" s="6">
        <f t="shared" si="11"/>
        <v>25398.026982622094</v>
      </c>
    </row>
    <row r="44" spans="1:17" ht="12" customHeight="1" x14ac:dyDescent="0.2">
      <c r="A44" s="6" t="s">
        <v>8</v>
      </c>
      <c r="B44" s="9">
        <v>619500</v>
      </c>
      <c r="C44" s="9">
        <v>615205</v>
      </c>
      <c r="D44" s="9">
        <v>608846</v>
      </c>
      <c r="E44" s="9">
        <v>604918</v>
      </c>
      <c r="F44" s="9">
        <v>601345</v>
      </c>
      <c r="G44" s="9">
        <v>600624</v>
      </c>
      <c r="H44" s="9">
        <v>596993</v>
      </c>
      <c r="I44" s="9">
        <v>587073</v>
      </c>
      <c r="J44" s="9">
        <v>569273</v>
      </c>
      <c r="K44" s="9">
        <v>553120</v>
      </c>
      <c r="L44" s="9">
        <f t="shared" si="6"/>
        <v>12.001012438530518</v>
      </c>
      <c r="M44" s="9" t="str">
        <f t="shared" si="7"/>
        <v>No</v>
      </c>
      <c r="N44" s="9">
        <f t="shared" si="8"/>
        <v>595689.69999999995</v>
      </c>
      <c r="O44" s="9">
        <f t="shared" si="9"/>
        <v>600984.5</v>
      </c>
      <c r="P44" s="6" t="str">
        <f t="shared" si="10"/>
        <v>No Mode</v>
      </c>
      <c r="Q44" s="6">
        <f t="shared" si="11"/>
        <v>19617.146357459842</v>
      </c>
    </row>
    <row r="45" spans="1:17" ht="12" customHeight="1" x14ac:dyDescent="0.2">
      <c r="A45" s="6" t="s">
        <v>48</v>
      </c>
      <c r="B45" s="9">
        <v>733133</v>
      </c>
      <c r="C45" s="9">
        <v>730789</v>
      </c>
      <c r="D45" s="9">
        <v>730855</v>
      </c>
      <c r="E45" s="9">
        <v>730699</v>
      </c>
      <c r="F45" s="9">
        <v>728251</v>
      </c>
      <c r="G45" s="9">
        <v>723038</v>
      </c>
      <c r="H45" s="9">
        <v>716258</v>
      </c>
      <c r="I45" s="9">
        <v>708698</v>
      </c>
      <c r="J45" s="9">
        <v>701445</v>
      </c>
      <c r="K45" s="9">
        <v>696667</v>
      </c>
      <c r="L45" s="9">
        <f t="shared" si="6"/>
        <v>5.2343515625112147</v>
      </c>
      <c r="M45" s="9" t="str">
        <f t="shared" si="7"/>
        <v>No</v>
      </c>
      <c r="N45" s="9">
        <f t="shared" si="8"/>
        <v>719983.3</v>
      </c>
      <c r="O45" s="9">
        <f t="shared" si="9"/>
        <v>725644.5</v>
      </c>
      <c r="P45" s="6" t="str">
        <f t="shared" si="10"/>
        <v>No Mode</v>
      </c>
      <c r="Q45" s="6">
        <f t="shared" si="11"/>
        <v>12762.986226193305</v>
      </c>
    </row>
    <row r="46" spans="1:17" x14ac:dyDescent="0.2">
      <c r="A46" s="6" t="s">
        <v>1</v>
      </c>
      <c r="B46" s="9">
        <v>593740</v>
      </c>
      <c r="C46" s="9">
        <v>590579</v>
      </c>
      <c r="D46" s="9">
        <v>588665</v>
      </c>
      <c r="E46" s="9">
        <v>586352</v>
      </c>
      <c r="F46" s="9">
        <v>582827</v>
      </c>
      <c r="G46" s="9">
        <v>578900</v>
      </c>
      <c r="H46" s="9">
        <v>574004</v>
      </c>
      <c r="I46" s="9">
        <v>570115</v>
      </c>
      <c r="J46" s="9">
        <v>567141</v>
      </c>
      <c r="K46" s="9">
        <v>564526</v>
      </c>
      <c r="L46" s="9">
        <f t="shared" si="6"/>
        <v>5.17496094068298</v>
      </c>
      <c r="M46" s="9" t="str">
        <f t="shared" si="7"/>
        <v>No</v>
      </c>
      <c r="N46" s="9">
        <f t="shared" si="8"/>
        <v>579684.9</v>
      </c>
      <c r="O46" s="9">
        <f t="shared" si="9"/>
        <v>580863.5</v>
      </c>
      <c r="P46" s="6" t="str">
        <f t="shared" si="10"/>
        <v>No Mode</v>
      </c>
      <c r="Q46" s="6">
        <f t="shared" si="11"/>
        <v>9812.266898632548</v>
      </c>
    </row>
    <row r="47" spans="1:17" x14ac:dyDescent="0.2">
      <c r="A47" s="6" t="s">
        <v>6</v>
      </c>
      <c r="B47" s="9">
        <v>479602</v>
      </c>
      <c r="C47" s="9">
        <v>480045</v>
      </c>
      <c r="D47" s="9">
        <v>480031</v>
      </c>
      <c r="E47" s="9">
        <v>480085</v>
      </c>
      <c r="F47" s="9">
        <v>478447</v>
      </c>
      <c r="G47" s="9">
        <v>474982</v>
      </c>
      <c r="H47" s="9">
        <v>469033</v>
      </c>
      <c r="I47" s="9">
        <v>463491</v>
      </c>
      <c r="J47" s="9">
        <v>457739</v>
      </c>
      <c r="K47" s="9">
        <v>453401</v>
      </c>
      <c r="L47" s="9">
        <f t="shared" si="6"/>
        <v>5.7787697865686223</v>
      </c>
      <c r="M47" s="9" t="str">
        <f t="shared" si="7"/>
        <v>No</v>
      </c>
      <c r="N47" s="9">
        <f t="shared" si="8"/>
        <v>471685.6</v>
      </c>
      <c r="O47" s="9">
        <f t="shared" si="9"/>
        <v>476714.5</v>
      </c>
      <c r="P47" s="6" t="str">
        <f t="shared" si="10"/>
        <v>No Mode</v>
      </c>
      <c r="Q47" s="6">
        <f t="shared" si="11"/>
        <v>9655.8239751975598</v>
      </c>
    </row>
    <row r="48" spans="1:17" ht="12" customHeight="1" x14ac:dyDescent="0.2">
      <c r="A48" s="6" t="s">
        <v>4</v>
      </c>
      <c r="B48" s="9">
        <v>1806928</v>
      </c>
      <c r="C48" s="9">
        <v>1811688</v>
      </c>
      <c r="D48" s="9">
        <v>1815588</v>
      </c>
      <c r="E48" s="9">
        <v>1818983</v>
      </c>
      <c r="F48" s="9">
        <v>1820560</v>
      </c>
      <c r="G48" s="9">
        <v>1818490</v>
      </c>
      <c r="H48" s="9">
        <v>1816179</v>
      </c>
      <c r="I48" s="9">
        <v>1805462</v>
      </c>
      <c r="J48" s="9">
        <v>1798212</v>
      </c>
      <c r="K48" s="9">
        <v>1792481</v>
      </c>
      <c r="L48" s="9">
        <f t="shared" si="6"/>
        <v>0.80597785973742542</v>
      </c>
      <c r="M48" s="9" t="str">
        <f t="shared" si="7"/>
        <v>Yes</v>
      </c>
      <c r="N48" s="9">
        <f t="shared" si="8"/>
        <v>1810457.1</v>
      </c>
      <c r="O48" s="9">
        <f t="shared" si="9"/>
        <v>1813638</v>
      </c>
      <c r="P48" s="6" t="str">
        <f t="shared" si="10"/>
        <v>No Mode</v>
      </c>
      <c r="Q48" s="6">
        <f t="shared" si="11"/>
        <v>9001.9811536127982</v>
      </c>
    </row>
    <row r="49" spans="1:26" ht="12" customHeight="1" x14ac:dyDescent="0.2">
      <c r="A49" s="6" t="s">
        <v>13</v>
      </c>
      <c r="B49" s="9">
        <v>3282031</v>
      </c>
      <c r="C49" s="9">
        <v>3272563</v>
      </c>
      <c r="D49" s="9">
        <v>3268514</v>
      </c>
      <c r="E49" s="9">
        <v>3267030</v>
      </c>
      <c r="F49" s="9">
        <v>3265293</v>
      </c>
      <c r="G49" s="9">
        <v>3268346</v>
      </c>
      <c r="H49" s="9">
        <v>3272325</v>
      </c>
      <c r="I49" s="9">
        <v>3274997</v>
      </c>
      <c r="J49" s="9">
        <v>3288640</v>
      </c>
      <c r="K49" s="9">
        <v>3289056</v>
      </c>
      <c r="L49" s="9">
        <f t="shared" si="6"/>
        <v>-0.21358712043820474</v>
      </c>
      <c r="M49" s="9" t="str">
        <f t="shared" si="7"/>
        <v>No</v>
      </c>
      <c r="N49" s="9">
        <f t="shared" si="8"/>
        <v>3274879.5</v>
      </c>
      <c r="O49" s="9">
        <f t="shared" si="9"/>
        <v>3272444</v>
      </c>
      <c r="P49" s="6" t="str">
        <f t="shared" si="10"/>
        <v>No Mode</v>
      </c>
      <c r="Q49" s="6">
        <f t="shared" si="11"/>
        <v>8307.2002413568916</v>
      </c>
    </row>
    <row r="50" spans="1:26" x14ac:dyDescent="0.2">
      <c r="A50" s="6" t="s">
        <v>46</v>
      </c>
      <c r="B50" s="9">
        <v>990819</v>
      </c>
      <c r="C50" s="9">
        <v>987704</v>
      </c>
      <c r="D50" s="9">
        <v>986966</v>
      </c>
      <c r="E50" s="9">
        <v>987858</v>
      </c>
      <c r="F50" s="9">
        <v>989203</v>
      </c>
      <c r="G50" s="9">
        <v>993412</v>
      </c>
      <c r="H50" s="9">
        <v>997852</v>
      </c>
      <c r="I50" s="9">
        <v>1000571</v>
      </c>
      <c r="J50" s="9">
        <v>1003990</v>
      </c>
      <c r="K50" s="9">
        <v>1004649</v>
      </c>
      <c r="L50" s="9">
        <f t="shared" si="6"/>
        <v>-1.3766001857365109</v>
      </c>
      <c r="M50" s="9" t="str">
        <f t="shared" si="7"/>
        <v>No</v>
      </c>
      <c r="N50" s="9">
        <f t="shared" si="8"/>
        <v>994302.4</v>
      </c>
      <c r="O50" s="9">
        <f t="shared" si="9"/>
        <v>992115.5</v>
      </c>
      <c r="P50" s="6" t="str">
        <f t="shared" si="10"/>
        <v>No Mode</v>
      </c>
      <c r="Q50" s="6">
        <f t="shared" si="11"/>
        <v>6562.1599980494229</v>
      </c>
    </row>
    <row r="51" spans="1:26" ht="12" customHeight="1" x14ac:dyDescent="0.2">
      <c r="A51" s="6" t="s">
        <v>26</v>
      </c>
      <c r="B51" s="9">
        <v>1253040</v>
      </c>
      <c r="C51" s="9">
        <v>1247554</v>
      </c>
      <c r="D51" s="9">
        <v>1245215</v>
      </c>
      <c r="E51" s="9">
        <v>1241436</v>
      </c>
      <c r="F51" s="9">
        <v>1237438</v>
      </c>
      <c r="G51" s="9">
        <v>1237687</v>
      </c>
      <c r="H51" s="9">
        <v>1238256</v>
      </c>
      <c r="I51" s="9">
        <v>1235748</v>
      </c>
      <c r="J51" s="9">
        <v>1235439</v>
      </c>
      <c r="K51" s="9">
        <v>1231296</v>
      </c>
      <c r="L51" s="9">
        <f t="shared" si="6"/>
        <v>1.7659441758927179</v>
      </c>
      <c r="M51" s="9" t="str">
        <f t="shared" si="7"/>
        <v>Yes</v>
      </c>
      <c r="N51" s="9">
        <f t="shared" si="8"/>
        <v>1240310.8999999999</v>
      </c>
      <c r="O51" s="9">
        <f t="shared" si="9"/>
        <v>1237971.5</v>
      </c>
      <c r="P51" s="6" t="str">
        <f t="shared" si="10"/>
        <v>No Mode</v>
      </c>
      <c r="Q51" s="6">
        <f t="shared" si="11"/>
        <v>6204.7839519196796</v>
      </c>
    </row>
    <row r="52" spans="1:26" x14ac:dyDescent="0.2">
      <c r="A52" s="6" t="s">
        <v>41</v>
      </c>
      <c r="B52" s="9">
        <v>633666</v>
      </c>
      <c r="C52" s="9">
        <v>637808</v>
      </c>
      <c r="D52" s="9">
        <v>640945</v>
      </c>
      <c r="E52" s="9">
        <v>642858</v>
      </c>
      <c r="F52" s="9">
        <v>641548</v>
      </c>
      <c r="G52" s="9">
        <v>639762</v>
      </c>
      <c r="H52" s="9">
        <v>637229</v>
      </c>
      <c r="I52" s="9">
        <v>635427</v>
      </c>
      <c r="J52" s="9">
        <v>634199</v>
      </c>
      <c r="K52" s="9">
        <v>637364</v>
      </c>
      <c r="L52" s="9">
        <f t="shared" si="6"/>
        <v>-0.58020220784355558</v>
      </c>
      <c r="M52" s="9" t="str">
        <f t="shared" si="7"/>
        <v>No</v>
      </c>
      <c r="N52" s="9">
        <f t="shared" si="8"/>
        <v>638080.6</v>
      </c>
      <c r="O52" s="9">
        <f t="shared" si="9"/>
        <v>637586</v>
      </c>
      <c r="P52" s="6" t="str">
        <f t="shared" si="10"/>
        <v>No Mode</v>
      </c>
      <c r="Q52" s="6">
        <f t="shared" si="11"/>
        <v>2979.7392570491802</v>
      </c>
    </row>
    <row r="53" spans="1:26" x14ac:dyDescent="0.2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6" spans="1:26" ht="16" customHeight="1" x14ac:dyDescent="0.2">
      <c r="B56" s="26"/>
    </row>
    <row r="58" spans="1:26" x14ac:dyDescent="0.2">
      <c r="B58" s="7"/>
      <c r="C58" s="7"/>
      <c r="D58" s="28"/>
      <c r="E58" s="28"/>
      <c r="F58" s="7"/>
      <c r="G58" s="7"/>
      <c r="H58" s="7"/>
      <c r="I58" s="7"/>
      <c r="J58" s="28"/>
      <c r="K58" s="28"/>
      <c r="L58" s="7"/>
      <c r="M58" s="7"/>
      <c r="N58" s="7"/>
      <c r="O58" s="7"/>
      <c r="P58" s="27"/>
      <c r="Q58" s="27"/>
      <c r="R58" s="7"/>
      <c r="S58" s="7"/>
      <c r="T58" s="7"/>
      <c r="U58" s="7"/>
    </row>
    <row r="59" spans="1:26" x14ac:dyDescent="0.2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x14ac:dyDescent="0.2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x14ac:dyDescent="0.2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x14ac:dyDescent="0.2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x14ac:dyDescent="0.2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x14ac:dyDescent="0.2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2:26" x14ac:dyDescent="0.2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2:26" x14ac:dyDescent="0.2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2:26" x14ac:dyDescent="0.2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2:26" x14ac:dyDescent="0.2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2:26" x14ac:dyDescent="0.2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2:26" x14ac:dyDescent="0.2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2:26" x14ac:dyDescent="0.2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Z71" s="6">
        <v>1</v>
      </c>
    </row>
    <row r="72" spans="2:26" x14ac:dyDescent="0.2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</row>
  </sheetData>
  <autoFilter ref="Q1:Q72" xr:uid="{F6EB6827-1B35-B547-888D-6BB50DFA7D09}">
    <sortState xmlns:xlrd2="http://schemas.microsoft.com/office/spreadsheetml/2017/richdata2" ref="A2:S72">
      <sortCondition descending="1" ref="Q1:Q72"/>
    </sortState>
  </autoFilter>
  <phoneticPr fontId="6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92763-F27C-43FC-A435-A24ECD2AF8B8}">
  <dimension ref="B1:S172"/>
  <sheetViews>
    <sheetView tabSelected="1" zoomScale="125" zoomScaleNormal="125" workbookViewId="0">
      <selection activeCell="A2" sqref="A2"/>
    </sheetView>
  </sheetViews>
  <sheetFormatPr baseColWidth="10" defaultColWidth="8.83203125" defaultRowHeight="14" x14ac:dyDescent="0.15"/>
  <cols>
    <col min="1" max="1" width="8.83203125" style="3"/>
    <col min="2" max="2" width="8.83203125" style="3" customWidth="1"/>
    <col min="3" max="3" width="15" style="3" customWidth="1"/>
    <col min="4" max="8" width="8.83203125" style="3"/>
    <col min="9" max="9" width="10.5" style="3" customWidth="1"/>
    <col min="10" max="16384" width="8.83203125" style="3"/>
  </cols>
  <sheetData>
    <row r="1" spans="2:15" ht="28" customHeight="1" x14ac:dyDescent="0.15">
      <c r="B1" s="1">
        <v>1</v>
      </c>
      <c r="C1" s="2" t="s">
        <v>51</v>
      </c>
    </row>
    <row r="2" spans="2:15" ht="28" customHeight="1" x14ac:dyDescent="0.15">
      <c r="B2" s="1"/>
      <c r="C2" s="13" t="s">
        <v>47</v>
      </c>
    </row>
    <row r="3" spans="2:15" ht="28" customHeight="1" x14ac:dyDescent="0.15">
      <c r="B3" s="1"/>
      <c r="C3" s="3" t="s">
        <v>121</v>
      </c>
    </row>
    <row r="4" spans="2:15" ht="28" customHeight="1" x14ac:dyDescent="0.15">
      <c r="B4" s="1"/>
      <c r="C4" s="32" t="s">
        <v>123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2:15" ht="28" customHeight="1" x14ac:dyDescent="0.15">
      <c r="B5" s="1"/>
      <c r="C5" s="2"/>
    </row>
    <row r="6" spans="2:15" ht="28" customHeight="1" x14ac:dyDescent="0.15">
      <c r="B6" s="1"/>
      <c r="C6" s="2"/>
    </row>
    <row r="7" spans="2:15" ht="28" customHeight="1" x14ac:dyDescent="0.15">
      <c r="B7" s="1"/>
      <c r="C7" s="2"/>
    </row>
    <row r="8" spans="2:15" ht="28" customHeight="1" x14ac:dyDescent="0.15">
      <c r="B8" s="1"/>
      <c r="C8" s="2"/>
    </row>
    <row r="9" spans="2:15" ht="28" customHeight="1" x14ac:dyDescent="0.15">
      <c r="B9" s="1"/>
      <c r="C9" s="2"/>
    </row>
    <row r="10" spans="2:15" ht="28" customHeight="1" x14ac:dyDescent="0.15">
      <c r="B10" s="1"/>
      <c r="C10" s="2"/>
    </row>
    <row r="11" spans="2:15" ht="28" customHeight="1" x14ac:dyDescent="0.15">
      <c r="B11" s="1"/>
      <c r="C11" s="2"/>
    </row>
    <row r="12" spans="2:15" ht="28" customHeight="1" x14ac:dyDescent="0.15">
      <c r="B12" s="1"/>
      <c r="C12" s="2"/>
    </row>
    <row r="16" spans="2:15" x14ac:dyDescent="0.15">
      <c r="C16" s="2"/>
    </row>
    <row r="17" spans="2:3" x14ac:dyDescent="0.15">
      <c r="C17" s="2"/>
    </row>
    <row r="18" spans="2:3" x14ac:dyDescent="0.15">
      <c r="C18" s="2"/>
    </row>
    <row r="19" spans="2:3" x14ac:dyDescent="0.15">
      <c r="C19" s="2"/>
    </row>
    <row r="20" spans="2:3" x14ac:dyDescent="0.15">
      <c r="B20" s="2">
        <v>2</v>
      </c>
      <c r="C20" s="2" t="s">
        <v>54</v>
      </c>
    </row>
    <row r="21" spans="2:3" x14ac:dyDescent="0.15">
      <c r="B21" s="2"/>
      <c r="C21" s="13" t="s">
        <v>35</v>
      </c>
    </row>
    <row r="22" spans="2:3" x14ac:dyDescent="0.15">
      <c r="B22" s="2"/>
      <c r="C22" s="3" t="s">
        <v>122</v>
      </c>
    </row>
    <row r="23" spans="2:3" x14ac:dyDescent="0.15">
      <c r="B23" s="2"/>
      <c r="C23" s="3" t="s">
        <v>113</v>
      </c>
    </row>
    <row r="24" spans="2:3" x14ac:dyDescent="0.15">
      <c r="B24" s="2"/>
      <c r="C24" s="2"/>
    </row>
    <row r="25" spans="2:3" x14ac:dyDescent="0.15">
      <c r="B25" s="2"/>
      <c r="C25" s="2"/>
    </row>
    <row r="30" spans="2:3" x14ac:dyDescent="0.15">
      <c r="B30" s="2">
        <v>3</v>
      </c>
      <c r="C30" s="2" t="s">
        <v>52</v>
      </c>
    </row>
    <row r="31" spans="2:3" ht="136" customHeight="1" x14ac:dyDescent="0.15">
      <c r="B31" s="2"/>
      <c r="C31" s="15" t="s">
        <v>67</v>
      </c>
    </row>
    <row r="32" spans="2:3" x14ac:dyDescent="0.15">
      <c r="B32" s="2"/>
      <c r="C32" s="3" t="s">
        <v>73</v>
      </c>
    </row>
    <row r="33" spans="2:16" x14ac:dyDescent="0.15">
      <c r="B33" s="2"/>
      <c r="C33" s="3" t="s">
        <v>74</v>
      </c>
    </row>
    <row r="34" spans="2:16" x14ac:dyDescent="0.15">
      <c r="B34" s="2"/>
      <c r="C34" s="3" t="s">
        <v>114</v>
      </c>
    </row>
    <row r="35" spans="2:16" x14ac:dyDescent="0.15">
      <c r="B35" s="2"/>
      <c r="C35" s="2"/>
    </row>
    <row r="36" spans="2:16" x14ac:dyDescent="0.15">
      <c r="B36" s="2"/>
      <c r="C36" s="2"/>
    </row>
    <row r="43" spans="2:16" x14ac:dyDescent="0.15">
      <c r="B43" s="2">
        <v>4</v>
      </c>
      <c r="C43" s="2" t="s">
        <v>53</v>
      </c>
    </row>
    <row r="44" spans="2:16" x14ac:dyDescent="0.15">
      <c r="C44" s="29" t="s">
        <v>111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30"/>
    </row>
    <row r="45" spans="2:16" x14ac:dyDescent="0.15">
      <c r="C45" s="29" t="s">
        <v>94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30"/>
    </row>
    <row r="46" spans="2:16" x14ac:dyDescent="0.15">
      <c r="C46" s="29" t="s">
        <v>96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30"/>
    </row>
    <row r="47" spans="2:16" x14ac:dyDescent="0.15">
      <c r="C47" s="29" t="s">
        <v>112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30"/>
    </row>
    <row r="48" spans="2:16" x14ac:dyDescent="0.15">
      <c r="C48" s="29" t="s">
        <v>97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30"/>
    </row>
    <row r="64" spans="2:3" x14ac:dyDescent="0.15">
      <c r="B64" s="2">
        <v>5</v>
      </c>
      <c r="C64" s="2" t="s">
        <v>55</v>
      </c>
    </row>
    <row r="65" spans="2:19" x14ac:dyDescent="0.15">
      <c r="C65" s="3" t="s">
        <v>92</v>
      </c>
    </row>
    <row r="66" spans="2:19" x14ac:dyDescent="0.15">
      <c r="C66" s="3" t="s">
        <v>110</v>
      </c>
    </row>
    <row r="67" spans="2:19" x14ac:dyDescent="0.15">
      <c r="C67" s="31" t="s">
        <v>115</v>
      </c>
      <c r="D67" s="31"/>
      <c r="E67" s="31"/>
      <c r="F67" s="31"/>
      <c r="G67" s="31"/>
      <c r="H67" s="31"/>
    </row>
    <row r="69" spans="2:19" x14ac:dyDescent="0.15">
      <c r="C69" s="3" t="s">
        <v>64</v>
      </c>
    </row>
    <row r="73" spans="2:19" x14ac:dyDescent="0.15">
      <c r="B73" s="2">
        <v>6</v>
      </c>
      <c r="C73" s="2" t="s">
        <v>58</v>
      </c>
    </row>
    <row r="74" spans="2:19" x14ac:dyDescent="0.15">
      <c r="B74" s="2"/>
      <c r="C74" s="2" t="s">
        <v>59</v>
      </c>
    </row>
    <row r="75" spans="2:19" x14ac:dyDescent="0.15">
      <c r="B75" s="2"/>
      <c r="C75" s="13" t="s">
        <v>93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 spans="2:19" x14ac:dyDescent="0.15">
      <c r="B76" s="2"/>
      <c r="C76" s="13" t="s">
        <v>75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spans="2:19" x14ac:dyDescent="0.15">
      <c r="B77" s="2"/>
      <c r="C77" s="13" t="s">
        <v>116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spans="2:19" x14ac:dyDescent="0.15">
      <c r="B78" s="2"/>
      <c r="C78" s="13" t="s">
        <v>117</v>
      </c>
      <c r="D78" s="13"/>
      <c r="E78" s="13"/>
      <c r="F78" s="13"/>
      <c r="G78" s="13"/>
      <c r="H78" s="13"/>
      <c r="I78" s="13"/>
      <c r="J78" s="13"/>
    </row>
    <row r="79" spans="2:19" x14ac:dyDescent="0.15">
      <c r="B79" s="2"/>
      <c r="C79" s="2"/>
    </row>
    <row r="80" spans="2:19" x14ac:dyDescent="0.15">
      <c r="B80" s="2"/>
      <c r="C80" s="2"/>
    </row>
    <row r="81" spans="2:4" x14ac:dyDescent="0.15">
      <c r="B81" s="2"/>
      <c r="C81" s="2"/>
    </row>
    <row r="82" spans="2:4" x14ac:dyDescent="0.15">
      <c r="B82" s="2"/>
      <c r="C82" s="2"/>
    </row>
    <row r="83" spans="2:4" x14ac:dyDescent="0.15">
      <c r="B83" s="2"/>
      <c r="C83" s="2"/>
    </row>
    <row r="84" spans="2:4" x14ac:dyDescent="0.15">
      <c r="B84" s="2"/>
      <c r="C84" s="2"/>
    </row>
    <row r="85" spans="2:4" x14ac:dyDescent="0.15">
      <c r="B85" s="2"/>
      <c r="C85" s="2"/>
    </row>
    <row r="86" spans="2:4" x14ac:dyDescent="0.15">
      <c r="B86" s="2"/>
      <c r="C86" s="2"/>
    </row>
    <row r="93" spans="2:4" ht="47" customHeight="1" x14ac:dyDescent="0.15"/>
    <row r="96" spans="2:4" x14ac:dyDescent="0.15">
      <c r="B96" s="2">
        <v>7</v>
      </c>
      <c r="C96" s="2" t="s">
        <v>56</v>
      </c>
      <c r="D96" s="2"/>
    </row>
    <row r="97" spans="2:16" x14ac:dyDescent="0.15">
      <c r="B97" s="2"/>
      <c r="C97" s="2" t="s">
        <v>57</v>
      </c>
      <c r="D97" s="2"/>
    </row>
    <row r="98" spans="2:16" x14ac:dyDescent="0.15">
      <c r="C98" s="13" t="s">
        <v>118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2:16" x14ac:dyDescent="0.15">
      <c r="C99" s="13" t="s">
        <v>95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2:16" x14ac:dyDescent="0.15">
      <c r="C100" s="13" t="s">
        <v>119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2:16" x14ac:dyDescent="0.15">
      <c r="C101" s="13" t="s">
        <v>120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2:16" x14ac:dyDescent="0.15">
      <c r="D102" s="4"/>
      <c r="E102" s="4"/>
      <c r="F102" s="4"/>
      <c r="G102" s="4"/>
      <c r="H102" s="4"/>
      <c r="I102" s="4"/>
      <c r="J102" s="4"/>
      <c r="K102" s="4"/>
    </row>
    <row r="103" spans="2:16" x14ac:dyDescent="0.15">
      <c r="D103" s="4"/>
      <c r="E103" s="4"/>
      <c r="F103" s="4"/>
      <c r="G103" s="4"/>
      <c r="H103" s="4"/>
      <c r="I103" s="4"/>
      <c r="J103" s="4"/>
      <c r="K103" s="4"/>
    </row>
    <row r="104" spans="2:16" x14ac:dyDescent="0.15">
      <c r="D104" s="4"/>
      <c r="E104" s="4"/>
      <c r="F104" s="4"/>
      <c r="G104" s="4"/>
      <c r="H104" s="4"/>
      <c r="I104" s="4"/>
      <c r="J104" s="4"/>
      <c r="K104" s="4"/>
    </row>
    <row r="105" spans="2:16" x14ac:dyDescent="0.15">
      <c r="D105" s="5"/>
      <c r="E105" s="5"/>
      <c r="F105" s="5"/>
      <c r="G105" s="5"/>
      <c r="H105" s="5"/>
      <c r="I105" s="5"/>
      <c r="J105" s="5"/>
      <c r="K105" s="5"/>
    </row>
    <row r="138" spans="2:8" x14ac:dyDescent="0.15">
      <c r="B138" s="2">
        <v>8</v>
      </c>
      <c r="C138" s="2" t="s">
        <v>60</v>
      </c>
    </row>
    <row r="139" spans="2:8" x14ac:dyDescent="0.15">
      <c r="C139" s="13" t="s">
        <v>127</v>
      </c>
      <c r="D139" s="13"/>
      <c r="E139" s="13"/>
      <c r="F139" s="13"/>
      <c r="G139" s="13"/>
      <c r="H139" s="13"/>
    </row>
    <row r="140" spans="2:8" x14ac:dyDescent="0.15">
      <c r="C140" s="13" t="s">
        <v>128</v>
      </c>
      <c r="D140" s="13"/>
      <c r="E140" s="13"/>
      <c r="F140" s="13"/>
      <c r="G140" s="13"/>
      <c r="H140" s="13"/>
    </row>
    <row r="141" spans="2:8" x14ac:dyDescent="0.15">
      <c r="C141" s="13" t="s">
        <v>126</v>
      </c>
      <c r="D141" s="13"/>
      <c r="E141" s="13"/>
      <c r="F141" s="13"/>
      <c r="G141" s="13"/>
      <c r="H141" s="13"/>
    </row>
    <row r="142" spans="2:8" x14ac:dyDescent="0.15">
      <c r="C142" s="13" t="s">
        <v>130</v>
      </c>
      <c r="D142" s="13"/>
      <c r="E142" s="13"/>
      <c r="F142" s="13"/>
      <c r="G142" s="13"/>
      <c r="H142" s="13"/>
    </row>
    <row r="144" spans="2:8" ht="16" x14ac:dyDescent="0.2">
      <c r="B144" s="7">
        <v>9</v>
      </c>
      <c r="C144" s="7" t="s">
        <v>61</v>
      </c>
    </row>
    <row r="145" spans="2:3" ht="16" x14ac:dyDescent="0.2">
      <c r="B145" s="7"/>
      <c r="C145" s="16" t="s">
        <v>50</v>
      </c>
    </row>
    <row r="146" spans="2:3" ht="16" x14ac:dyDescent="0.2">
      <c r="B146" s="7"/>
      <c r="C146" s="6" t="s">
        <v>90</v>
      </c>
    </row>
    <row r="147" spans="2:3" ht="16" x14ac:dyDescent="0.2">
      <c r="B147" s="7"/>
      <c r="C147" s="6" t="s">
        <v>98</v>
      </c>
    </row>
    <row r="148" spans="2:3" ht="16" x14ac:dyDescent="0.2">
      <c r="B148" s="7"/>
      <c r="C148" s="6" t="s">
        <v>125</v>
      </c>
    </row>
    <row r="149" spans="2:3" ht="16" x14ac:dyDescent="0.2">
      <c r="B149" s="7"/>
      <c r="C149" s="7"/>
    </row>
    <row r="150" spans="2:3" ht="16" x14ac:dyDescent="0.2">
      <c r="B150" s="7"/>
      <c r="C150" s="7"/>
    </row>
    <row r="151" spans="2:3" ht="16" x14ac:dyDescent="0.2">
      <c r="B151" s="7"/>
      <c r="C151" s="7"/>
    </row>
    <row r="152" spans="2:3" ht="16" x14ac:dyDescent="0.2">
      <c r="B152" s="7"/>
      <c r="C152" s="7"/>
    </row>
    <row r="153" spans="2:3" ht="16" x14ac:dyDescent="0.2">
      <c r="B153" s="7"/>
      <c r="C153" s="7"/>
    </row>
    <row r="154" spans="2:3" ht="16" x14ac:dyDescent="0.2">
      <c r="B154" s="7"/>
      <c r="C154" s="7"/>
    </row>
    <row r="155" spans="2:3" ht="21" customHeight="1" x14ac:dyDescent="0.2">
      <c r="B155" s="7"/>
      <c r="C155" s="7"/>
    </row>
    <row r="156" spans="2:3" ht="16" x14ac:dyDescent="0.2">
      <c r="B156" s="7"/>
      <c r="C156" s="7"/>
    </row>
    <row r="157" spans="2:3" ht="16" x14ac:dyDescent="0.2">
      <c r="B157" s="7"/>
      <c r="C157" s="7"/>
    </row>
    <row r="158" spans="2:3" ht="16" x14ac:dyDescent="0.2">
      <c r="B158" s="7"/>
      <c r="C158" s="7"/>
    </row>
    <row r="159" spans="2:3" ht="16" x14ac:dyDescent="0.2">
      <c r="B159" s="7"/>
      <c r="C159" s="7"/>
    </row>
    <row r="160" spans="2:3" ht="16" x14ac:dyDescent="0.2">
      <c r="B160" s="7"/>
      <c r="C160" s="7"/>
    </row>
    <row r="161" spans="2:3" ht="16" x14ac:dyDescent="0.2">
      <c r="B161" s="7"/>
      <c r="C161" s="7"/>
    </row>
    <row r="162" spans="2:3" ht="16" x14ac:dyDescent="0.2">
      <c r="B162" s="7"/>
      <c r="C162" s="7"/>
    </row>
    <row r="163" spans="2:3" ht="16" x14ac:dyDescent="0.2">
      <c r="B163" s="7"/>
      <c r="C163" s="7"/>
    </row>
    <row r="164" spans="2:3" ht="16" x14ac:dyDescent="0.2">
      <c r="B164" s="7"/>
      <c r="C164" s="7"/>
    </row>
    <row r="165" spans="2:3" ht="16" x14ac:dyDescent="0.2">
      <c r="B165" s="7"/>
      <c r="C165" s="7"/>
    </row>
    <row r="166" spans="2:3" ht="16" x14ac:dyDescent="0.2">
      <c r="B166" s="7"/>
      <c r="C166" s="7"/>
    </row>
    <row r="168" spans="2:3" ht="16" x14ac:dyDescent="0.2">
      <c r="B168" s="6">
        <v>10</v>
      </c>
      <c r="C168" s="7" t="s">
        <v>62</v>
      </c>
    </row>
    <row r="169" spans="2:3" x14ac:dyDescent="0.15">
      <c r="C169" s="13" t="s">
        <v>41</v>
      </c>
    </row>
    <row r="170" spans="2:3" ht="16" customHeight="1" x14ac:dyDescent="0.2">
      <c r="C170" s="6" t="s">
        <v>90</v>
      </c>
    </row>
    <row r="171" spans="2:3" ht="16" customHeight="1" x14ac:dyDescent="0.2">
      <c r="C171" s="6" t="s">
        <v>91</v>
      </c>
    </row>
    <row r="172" spans="2:3" x14ac:dyDescent="0.15">
      <c r="C172" s="3" t="s">
        <v>129</v>
      </c>
    </row>
  </sheetData>
  <mergeCells count="2">
    <mergeCell ref="C67:H67"/>
    <mergeCell ref="C4:O4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F3F4-B124-A545-AEEA-A5E50F2862A0}">
  <sheetPr filterMode="1"/>
  <dimension ref="A1:P53"/>
  <sheetViews>
    <sheetView zoomScale="75" zoomScaleNormal="50" workbookViewId="0">
      <selection activeCell="O41" sqref="O41"/>
    </sheetView>
  </sheetViews>
  <sheetFormatPr baseColWidth="10" defaultColWidth="11.33203125" defaultRowHeight="16" x14ac:dyDescent="0.2"/>
  <cols>
    <col min="1" max="1" width="17" style="6" customWidth="1"/>
    <col min="2" max="11" width="15.6640625" style="6" customWidth="1"/>
    <col min="12" max="12" width="9.5" style="6" customWidth="1"/>
    <col min="13" max="13" width="22.33203125" style="6" customWidth="1"/>
    <col min="14" max="15" width="11.33203125" style="6"/>
    <col min="16" max="16" width="13.33203125" style="6" customWidth="1"/>
    <col min="17" max="16384" width="11.33203125" style="6"/>
  </cols>
  <sheetData>
    <row r="1" spans="1:16" s="11" customFormat="1" ht="61" customHeight="1" x14ac:dyDescent="0.2">
      <c r="A1" s="12" t="s">
        <v>69</v>
      </c>
      <c r="B1" s="10">
        <v>1999</v>
      </c>
      <c r="C1" s="10">
        <v>1998</v>
      </c>
      <c r="D1" s="10">
        <v>1997</v>
      </c>
      <c r="E1" s="10">
        <v>1996</v>
      </c>
      <c r="F1" s="10">
        <v>1995</v>
      </c>
      <c r="G1" s="10">
        <v>1994</v>
      </c>
      <c r="H1" s="10">
        <v>1993</v>
      </c>
      <c r="I1" s="10">
        <v>1992</v>
      </c>
      <c r="J1" s="10">
        <v>1991</v>
      </c>
      <c r="K1" s="10">
        <v>1990</v>
      </c>
      <c r="L1" s="12" t="s">
        <v>66</v>
      </c>
      <c r="M1" s="14" t="s">
        <v>68</v>
      </c>
      <c r="N1" s="10" t="s">
        <v>70</v>
      </c>
      <c r="O1" s="10" t="s">
        <v>71</v>
      </c>
      <c r="P1" s="10" t="s">
        <v>72</v>
      </c>
    </row>
    <row r="2" spans="1:16" hidden="1" x14ac:dyDescent="0.2">
      <c r="A2" s="6" t="s">
        <v>35</v>
      </c>
      <c r="B2" s="9">
        <v>1809253</v>
      </c>
      <c r="C2" s="9">
        <v>1743772</v>
      </c>
      <c r="D2" s="9">
        <v>1675581</v>
      </c>
      <c r="E2" s="9">
        <v>1596476</v>
      </c>
      <c r="F2" s="9">
        <v>1525777</v>
      </c>
      <c r="G2" s="9">
        <v>1456388</v>
      </c>
      <c r="H2" s="9">
        <v>1380197</v>
      </c>
      <c r="I2" s="9">
        <v>1330694</v>
      </c>
      <c r="J2" s="9">
        <v>1285046</v>
      </c>
      <c r="K2" s="9">
        <v>1218629</v>
      </c>
      <c r="L2" s="9">
        <f t="shared" ref="L2:L52" si="0">((B2-K2)/K2) * 100</f>
        <v>48.46626824078534</v>
      </c>
      <c r="M2" s="9" t="str">
        <f t="shared" ref="M2:M52" si="1">IF(AND(F2&gt;=1000000, F2&lt;=2000000), "Yes", "No")</f>
        <v>Yes</v>
      </c>
      <c r="N2" s="9">
        <f>AVERAGE(B2:K2)</f>
        <v>1502181.3</v>
      </c>
      <c r="O2" s="9">
        <f>MEDIAN(B2:K2)</f>
        <v>1491082.5</v>
      </c>
      <c r="P2" s="6" t="str">
        <f>IFERROR(MODE(B2:K2), "No Mode")</f>
        <v>No Mode</v>
      </c>
    </row>
    <row r="3" spans="1:16" hidden="1" x14ac:dyDescent="0.2">
      <c r="A3" s="6" t="s">
        <v>9</v>
      </c>
      <c r="B3" s="9">
        <v>4778332</v>
      </c>
      <c r="C3" s="9">
        <v>4667277</v>
      </c>
      <c r="D3" s="9">
        <v>4552207</v>
      </c>
      <c r="E3" s="9">
        <v>4432308</v>
      </c>
      <c r="F3" s="9">
        <v>4306908</v>
      </c>
      <c r="G3" s="9">
        <v>4147561</v>
      </c>
      <c r="H3" s="9">
        <v>3993390</v>
      </c>
      <c r="I3" s="9">
        <v>3867333</v>
      </c>
      <c r="J3" s="9">
        <v>3762394</v>
      </c>
      <c r="K3" s="9">
        <v>3679056</v>
      </c>
      <c r="L3" s="9">
        <f t="shared" si="0"/>
        <v>29.879295123531691</v>
      </c>
      <c r="M3" s="9" t="str">
        <f t="shared" si="1"/>
        <v>No</v>
      </c>
      <c r="N3" s="9">
        <f t="shared" ref="N3:N52" si="2">AVERAGE(B3:K3)</f>
        <v>4218676.5999999996</v>
      </c>
      <c r="O3" s="9">
        <f t="shared" ref="O3:O52" si="3">MEDIAN(B3:K3)</f>
        <v>4227234.5</v>
      </c>
      <c r="P3" s="6" t="str">
        <f t="shared" ref="P3:P52" si="4">IFERROR(MODE(B3:K3), "No Mode")</f>
        <v>No Mode</v>
      </c>
    </row>
    <row r="4" spans="1:16" hidden="1" x14ac:dyDescent="0.2">
      <c r="A4" s="6" t="s">
        <v>19</v>
      </c>
      <c r="B4" s="9">
        <v>1251700</v>
      </c>
      <c r="C4" s="9">
        <v>1230923</v>
      </c>
      <c r="D4" s="9">
        <v>1210638</v>
      </c>
      <c r="E4" s="9">
        <v>1187706</v>
      </c>
      <c r="F4" s="9">
        <v>1165000</v>
      </c>
      <c r="G4" s="9">
        <v>1135459</v>
      </c>
      <c r="H4" s="9">
        <v>1101204</v>
      </c>
      <c r="I4" s="9">
        <v>1066490</v>
      </c>
      <c r="J4" s="9">
        <v>1038915</v>
      </c>
      <c r="K4" s="9">
        <v>1011882</v>
      </c>
      <c r="L4" s="9">
        <f t="shared" si="0"/>
        <v>23.700194291429238</v>
      </c>
      <c r="M4" s="9" t="str">
        <f t="shared" si="1"/>
        <v>Yes</v>
      </c>
      <c r="N4" s="9">
        <f t="shared" si="2"/>
        <v>1139991.7</v>
      </c>
      <c r="O4" s="9">
        <f t="shared" si="3"/>
        <v>1150229.5</v>
      </c>
      <c r="P4" s="6" t="str">
        <f t="shared" si="4"/>
        <v>No Mode</v>
      </c>
    </row>
    <row r="5" spans="1:16" hidden="1" x14ac:dyDescent="0.2">
      <c r="A5" s="6" t="s">
        <v>0</v>
      </c>
      <c r="B5" s="9">
        <v>2129836</v>
      </c>
      <c r="C5" s="9">
        <v>2100562</v>
      </c>
      <c r="D5" s="9">
        <v>2065397</v>
      </c>
      <c r="E5" s="9">
        <v>2022253</v>
      </c>
      <c r="F5" s="9">
        <v>1976774</v>
      </c>
      <c r="G5" s="9">
        <v>1930436</v>
      </c>
      <c r="H5" s="9">
        <v>1875993</v>
      </c>
      <c r="I5" s="9">
        <v>1821498</v>
      </c>
      <c r="J5" s="9">
        <v>1771941</v>
      </c>
      <c r="K5" s="9">
        <v>1729722</v>
      </c>
      <c r="L5" s="9">
        <f t="shared" si="0"/>
        <v>23.131693994757537</v>
      </c>
      <c r="M5" s="9" t="str">
        <f t="shared" si="1"/>
        <v>Yes</v>
      </c>
      <c r="N5" s="9">
        <f t="shared" si="2"/>
        <v>1942441.2</v>
      </c>
      <c r="O5" s="9">
        <f t="shared" si="3"/>
        <v>1953605</v>
      </c>
      <c r="P5" s="6" t="str">
        <f t="shared" si="4"/>
        <v>No Mode</v>
      </c>
    </row>
    <row r="6" spans="1:16" ht="12" hidden="1" customHeight="1" x14ac:dyDescent="0.2">
      <c r="A6" s="6" t="s">
        <v>12</v>
      </c>
      <c r="B6" s="9">
        <v>4056133</v>
      </c>
      <c r="C6" s="9">
        <v>3968967</v>
      </c>
      <c r="D6" s="9">
        <v>3891293</v>
      </c>
      <c r="E6" s="9">
        <v>3812716</v>
      </c>
      <c r="F6" s="9">
        <v>3738061</v>
      </c>
      <c r="G6" s="9">
        <v>3653910</v>
      </c>
      <c r="H6" s="9">
        <v>3560884</v>
      </c>
      <c r="I6" s="9">
        <v>3459995</v>
      </c>
      <c r="J6" s="9">
        <v>3367567</v>
      </c>
      <c r="K6" s="9">
        <v>3303862</v>
      </c>
      <c r="L6" s="9">
        <f t="shared" si="0"/>
        <v>22.769443760060195</v>
      </c>
      <c r="M6" s="9" t="str">
        <f t="shared" si="1"/>
        <v>No</v>
      </c>
      <c r="N6" s="9">
        <f t="shared" si="2"/>
        <v>3681338.8</v>
      </c>
      <c r="O6" s="9">
        <f t="shared" si="3"/>
        <v>3695985.5</v>
      </c>
      <c r="P6" s="6" t="str">
        <f t="shared" si="4"/>
        <v>No Mode</v>
      </c>
    </row>
    <row r="7" spans="1:16" hidden="1" x14ac:dyDescent="0.2">
      <c r="A7" s="6" t="s">
        <v>17</v>
      </c>
      <c r="B7" s="9">
        <v>7788240</v>
      </c>
      <c r="C7" s="9">
        <v>7636522</v>
      </c>
      <c r="D7" s="9">
        <v>7486094</v>
      </c>
      <c r="E7" s="9">
        <v>7332225</v>
      </c>
      <c r="F7" s="9">
        <v>7188538</v>
      </c>
      <c r="G7" s="9">
        <v>7045900</v>
      </c>
      <c r="H7" s="9">
        <v>6894092</v>
      </c>
      <c r="I7" s="9">
        <v>6759474</v>
      </c>
      <c r="J7" s="9">
        <v>6621279</v>
      </c>
      <c r="K7" s="9">
        <v>6506531</v>
      </c>
      <c r="L7" s="9">
        <f t="shared" si="0"/>
        <v>19.698807244597774</v>
      </c>
      <c r="M7" s="9" t="str">
        <f t="shared" si="1"/>
        <v>No</v>
      </c>
      <c r="N7" s="9">
        <f t="shared" si="2"/>
        <v>7125889.5</v>
      </c>
      <c r="O7" s="9">
        <f t="shared" si="3"/>
        <v>7117219</v>
      </c>
      <c r="P7" s="6" t="str">
        <f t="shared" si="4"/>
        <v>No Mode</v>
      </c>
    </row>
    <row r="8" spans="1:16" hidden="1" x14ac:dyDescent="0.2">
      <c r="A8" s="6" t="s">
        <v>50</v>
      </c>
      <c r="B8" s="9">
        <v>20044141</v>
      </c>
      <c r="C8" s="9">
        <v>19712389</v>
      </c>
      <c r="D8" s="9">
        <v>19355427</v>
      </c>
      <c r="E8" s="9">
        <v>19006240</v>
      </c>
      <c r="F8" s="9">
        <v>18679706</v>
      </c>
      <c r="G8" s="9">
        <v>18338319</v>
      </c>
      <c r="H8" s="9">
        <v>17996764</v>
      </c>
      <c r="I8" s="9">
        <v>17650479</v>
      </c>
      <c r="J8" s="9">
        <v>17339904</v>
      </c>
      <c r="K8" s="9">
        <v>17044714</v>
      </c>
      <c r="L8" s="9">
        <f t="shared" si="0"/>
        <v>17.59740292503588</v>
      </c>
      <c r="M8" s="9" t="str">
        <f t="shared" si="1"/>
        <v>No</v>
      </c>
      <c r="N8" s="9">
        <f t="shared" si="2"/>
        <v>18516808.300000001</v>
      </c>
      <c r="O8" s="9">
        <f t="shared" si="3"/>
        <v>18509012.5</v>
      </c>
      <c r="P8" s="6" t="str">
        <f t="shared" si="4"/>
        <v>No Mode</v>
      </c>
    </row>
    <row r="9" spans="1:16" hidden="1" x14ac:dyDescent="0.2">
      <c r="A9" s="6" t="s">
        <v>3</v>
      </c>
      <c r="B9" s="9">
        <v>5756361</v>
      </c>
      <c r="C9" s="9">
        <v>5687832</v>
      </c>
      <c r="D9" s="9">
        <v>5604105</v>
      </c>
      <c r="E9" s="9">
        <v>5509963</v>
      </c>
      <c r="F9" s="9">
        <v>5431024</v>
      </c>
      <c r="G9" s="9">
        <v>5334896</v>
      </c>
      <c r="H9" s="9">
        <v>5247704</v>
      </c>
      <c r="I9" s="9">
        <v>5139011</v>
      </c>
      <c r="J9" s="9">
        <v>5013443</v>
      </c>
      <c r="K9" s="9">
        <v>4900780</v>
      </c>
      <c r="L9" s="9">
        <f t="shared" si="0"/>
        <v>17.458057696938038</v>
      </c>
      <c r="M9" s="9" t="str">
        <f t="shared" si="1"/>
        <v>No</v>
      </c>
      <c r="N9" s="9">
        <f t="shared" si="2"/>
        <v>5362511.9000000004</v>
      </c>
      <c r="O9" s="9">
        <f t="shared" si="3"/>
        <v>5382960</v>
      </c>
      <c r="P9" s="6" t="str">
        <f t="shared" si="4"/>
        <v>No Mode</v>
      </c>
    </row>
    <row r="10" spans="1:16" hidden="1" x14ac:dyDescent="0.2">
      <c r="A10" s="6" t="s">
        <v>16</v>
      </c>
      <c r="B10" s="9">
        <v>15111244</v>
      </c>
      <c r="C10" s="9">
        <v>14908230</v>
      </c>
      <c r="D10" s="9">
        <v>14683350</v>
      </c>
      <c r="E10" s="9">
        <v>14426911</v>
      </c>
      <c r="F10" s="9">
        <v>14185403</v>
      </c>
      <c r="G10" s="9">
        <v>13961798</v>
      </c>
      <c r="H10" s="9">
        <v>13713593</v>
      </c>
      <c r="I10" s="9">
        <v>13504775</v>
      </c>
      <c r="J10" s="9">
        <v>13289497</v>
      </c>
      <c r="K10" s="9">
        <v>13018365</v>
      </c>
      <c r="L10" s="9">
        <f t="shared" si="0"/>
        <v>16.076358283087007</v>
      </c>
      <c r="M10" s="9" t="str">
        <f t="shared" si="1"/>
        <v>No</v>
      </c>
      <c r="N10" s="9">
        <f t="shared" si="2"/>
        <v>14080316.6</v>
      </c>
      <c r="O10" s="9">
        <f t="shared" si="3"/>
        <v>14073600.5</v>
      </c>
      <c r="P10" s="6" t="str">
        <f t="shared" si="4"/>
        <v>No Mode</v>
      </c>
    </row>
    <row r="11" spans="1:16" ht="12" hidden="1" customHeight="1" x14ac:dyDescent="0.2">
      <c r="A11" s="6" t="s">
        <v>44</v>
      </c>
      <c r="B11" s="9">
        <v>3316154</v>
      </c>
      <c r="C11" s="9">
        <v>3282055</v>
      </c>
      <c r="D11" s="9">
        <v>3243254</v>
      </c>
      <c r="E11" s="9">
        <v>3195087</v>
      </c>
      <c r="F11" s="9">
        <v>3141421</v>
      </c>
      <c r="G11" s="9">
        <v>3087142</v>
      </c>
      <c r="H11" s="9">
        <v>3034490</v>
      </c>
      <c r="I11" s="9">
        <v>2973934</v>
      </c>
      <c r="J11" s="9">
        <v>2918745</v>
      </c>
      <c r="K11" s="9">
        <v>2858547</v>
      </c>
      <c r="L11" s="9">
        <f t="shared" si="0"/>
        <v>16.008377682787795</v>
      </c>
      <c r="M11" s="9" t="str">
        <f t="shared" si="1"/>
        <v>No</v>
      </c>
      <c r="N11" s="9">
        <f t="shared" si="2"/>
        <v>3105082.9</v>
      </c>
      <c r="O11" s="9">
        <f t="shared" si="3"/>
        <v>3114281.5</v>
      </c>
      <c r="P11" s="6" t="str">
        <f t="shared" si="4"/>
        <v>No Mode</v>
      </c>
    </row>
    <row r="12" spans="1:16" ht="12" hidden="1" customHeight="1" x14ac:dyDescent="0.2">
      <c r="A12" s="6" t="s">
        <v>40</v>
      </c>
      <c r="B12" s="9">
        <v>7650789</v>
      </c>
      <c r="C12" s="9">
        <v>7545828</v>
      </c>
      <c r="D12" s="9">
        <v>7428672</v>
      </c>
      <c r="E12" s="9">
        <v>7307658</v>
      </c>
      <c r="F12" s="9">
        <v>7185403</v>
      </c>
      <c r="G12" s="9">
        <v>7060959</v>
      </c>
      <c r="H12" s="9">
        <v>6947412</v>
      </c>
      <c r="I12" s="9">
        <v>6831850</v>
      </c>
      <c r="J12" s="9">
        <v>6748135</v>
      </c>
      <c r="K12" s="9">
        <v>6656987</v>
      </c>
      <c r="L12" s="9">
        <f t="shared" si="0"/>
        <v>14.928705734290904</v>
      </c>
      <c r="M12" s="9" t="str">
        <f t="shared" si="1"/>
        <v>No</v>
      </c>
      <c r="N12" s="9">
        <f t="shared" si="2"/>
        <v>7136369.2999999998</v>
      </c>
      <c r="O12" s="9">
        <f t="shared" si="3"/>
        <v>7123181</v>
      </c>
      <c r="P12" s="6" t="str">
        <f t="shared" si="4"/>
        <v>No Mode</v>
      </c>
    </row>
    <row r="13" spans="1:16" hidden="1" x14ac:dyDescent="0.2">
      <c r="A13" s="6" t="s">
        <v>38</v>
      </c>
      <c r="B13" s="9">
        <v>1739844</v>
      </c>
      <c r="C13" s="9">
        <v>1733535</v>
      </c>
      <c r="D13" s="9">
        <v>1722939</v>
      </c>
      <c r="E13" s="9">
        <v>1706151</v>
      </c>
      <c r="F13" s="9">
        <v>1682417</v>
      </c>
      <c r="G13" s="9">
        <v>1653329</v>
      </c>
      <c r="H13" s="9">
        <v>1614937</v>
      </c>
      <c r="I13" s="9">
        <v>1580750</v>
      </c>
      <c r="J13" s="9">
        <v>1547115</v>
      </c>
      <c r="K13" s="9">
        <v>1519933</v>
      </c>
      <c r="L13" s="9">
        <f t="shared" si="0"/>
        <v>14.468466702150687</v>
      </c>
      <c r="M13" s="9" t="str">
        <f t="shared" si="1"/>
        <v>Yes</v>
      </c>
      <c r="N13" s="9">
        <f t="shared" si="2"/>
        <v>1650095</v>
      </c>
      <c r="O13" s="9">
        <f t="shared" si="3"/>
        <v>1667873</v>
      </c>
      <c r="P13" s="6" t="str">
        <f t="shared" si="4"/>
        <v>No Mode</v>
      </c>
    </row>
    <row r="14" spans="1:16" hidden="1" x14ac:dyDescent="0.2">
      <c r="A14" s="6" t="s">
        <v>14</v>
      </c>
      <c r="B14" s="9">
        <v>753538</v>
      </c>
      <c r="C14" s="9">
        <v>744066</v>
      </c>
      <c r="D14" s="9">
        <v>735024</v>
      </c>
      <c r="E14" s="9">
        <v>727090</v>
      </c>
      <c r="F14" s="9">
        <v>718265</v>
      </c>
      <c r="G14" s="9">
        <v>708416</v>
      </c>
      <c r="H14" s="9">
        <v>699475</v>
      </c>
      <c r="I14" s="9">
        <v>690158</v>
      </c>
      <c r="J14" s="9">
        <v>680495</v>
      </c>
      <c r="K14" s="9">
        <v>669063</v>
      </c>
      <c r="L14" s="9">
        <f t="shared" si="0"/>
        <v>12.62586632350018</v>
      </c>
      <c r="M14" s="9" t="str">
        <f t="shared" si="1"/>
        <v>No</v>
      </c>
      <c r="N14" s="9">
        <f t="shared" si="2"/>
        <v>712559</v>
      </c>
      <c r="O14" s="9">
        <f t="shared" si="3"/>
        <v>713340.5</v>
      </c>
      <c r="P14" s="6" t="str">
        <f t="shared" si="4"/>
        <v>No Mode</v>
      </c>
    </row>
    <row r="15" spans="1:16" ht="12" hidden="1" customHeight="1" x14ac:dyDescent="0.2">
      <c r="A15" s="6" t="s">
        <v>49</v>
      </c>
      <c r="B15" s="9">
        <v>5483535</v>
      </c>
      <c r="C15" s="9">
        <v>5432679</v>
      </c>
      <c r="D15" s="9">
        <v>5378433</v>
      </c>
      <c r="E15" s="9">
        <v>5313576</v>
      </c>
      <c r="F15" s="9">
        <v>5241168</v>
      </c>
      <c r="G15" s="9">
        <v>5163016</v>
      </c>
      <c r="H15" s="9">
        <v>5085666</v>
      </c>
      <c r="I15" s="9">
        <v>5013999</v>
      </c>
      <c r="J15" s="9">
        <v>4946886</v>
      </c>
      <c r="K15" s="9">
        <v>4890626</v>
      </c>
      <c r="L15" s="9">
        <f t="shared" si="0"/>
        <v>12.123376434836768</v>
      </c>
      <c r="M15" s="9" t="str">
        <f t="shared" si="1"/>
        <v>No</v>
      </c>
      <c r="N15" s="9">
        <f t="shared" si="2"/>
        <v>5194958.4000000004</v>
      </c>
      <c r="O15" s="9">
        <f t="shared" si="3"/>
        <v>5202092</v>
      </c>
      <c r="P15" s="6" t="str">
        <f t="shared" si="4"/>
        <v>No Mode</v>
      </c>
    </row>
    <row r="16" spans="1:16" ht="12" hidden="1" customHeight="1" x14ac:dyDescent="0.2">
      <c r="A16" s="6" t="s">
        <v>8</v>
      </c>
      <c r="B16" s="9">
        <v>619500</v>
      </c>
      <c r="C16" s="9">
        <v>615205</v>
      </c>
      <c r="D16" s="9">
        <v>608846</v>
      </c>
      <c r="E16" s="9">
        <v>604918</v>
      </c>
      <c r="F16" s="9">
        <v>601345</v>
      </c>
      <c r="G16" s="9">
        <v>600624</v>
      </c>
      <c r="H16" s="9">
        <v>596993</v>
      </c>
      <c r="I16" s="9">
        <v>587073</v>
      </c>
      <c r="J16" s="9">
        <v>569273</v>
      </c>
      <c r="K16" s="9">
        <v>553120</v>
      </c>
      <c r="L16" s="9">
        <f t="shared" si="0"/>
        <v>12.001012438530518</v>
      </c>
      <c r="M16" s="9" t="str">
        <f t="shared" si="1"/>
        <v>No</v>
      </c>
      <c r="N16" s="9">
        <f t="shared" si="2"/>
        <v>595689.69999999995</v>
      </c>
      <c r="O16" s="9">
        <f t="shared" si="3"/>
        <v>600984.5</v>
      </c>
      <c r="P16" s="6" t="str">
        <f t="shared" si="4"/>
        <v>No Mode</v>
      </c>
    </row>
    <row r="17" spans="1:16" hidden="1" x14ac:dyDescent="0.2">
      <c r="A17" s="6" t="s">
        <v>47</v>
      </c>
      <c r="B17" s="9">
        <v>3885736</v>
      </c>
      <c r="C17" s="9">
        <v>3839578</v>
      </c>
      <c r="D17" s="9">
        <v>3790066</v>
      </c>
      <c r="E17" s="9">
        <v>3738974</v>
      </c>
      <c r="F17" s="9">
        <v>3699943</v>
      </c>
      <c r="G17" s="9">
        <v>3666456</v>
      </c>
      <c r="H17" s="9">
        <v>3634507</v>
      </c>
      <c r="I17" s="9">
        <v>3600576</v>
      </c>
      <c r="J17" s="9">
        <v>3559470</v>
      </c>
      <c r="K17" s="9">
        <v>3499064</v>
      </c>
      <c r="L17" s="9">
        <f t="shared" si="0"/>
        <v>11.050726708628364</v>
      </c>
      <c r="M17" s="9" t="str">
        <f t="shared" si="1"/>
        <v>No</v>
      </c>
      <c r="N17" s="9">
        <f t="shared" si="2"/>
        <v>3691437</v>
      </c>
      <c r="O17" s="9">
        <f t="shared" si="3"/>
        <v>3683199.5</v>
      </c>
      <c r="P17" s="6" t="str">
        <f t="shared" si="4"/>
        <v>No Mode</v>
      </c>
    </row>
    <row r="18" spans="1:16" hidden="1" x14ac:dyDescent="0.2">
      <c r="A18" s="6" t="s">
        <v>11</v>
      </c>
      <c r="B18" s="9">
        <v>33145121</v>
      </c>
      <c r="C18" s="9">
        <v>32682794</v>
      </c>
      <c r="D18" s="9">
        <v>32217708</v>
      </c>
      <c r="E18" s="9">
        <v>31780829</v>
      </c>
      <c r="F18" s="9">
        <v>31493525</v>
      </c>
      <c r="G18" s="9">
        <v>31317179</v>
      </c>
      <c r="H18" s="9">
        <v>31147208</v>
      </c>
      <c r="I18" s="9">
        <v>30875920</v>
      </c>
      <c r="J18" s="9">
        <v>30414114</v>
      </c>
      <c r="K18" s="9">
        <v>29950111</v>
      </c>
      <c r="L18" s="9">
        <f t="shared" si="0"/>
        <v>10.667773485046517</v>
      </c>
      <c r="M18" s="9" t="str">
        <f t="shared" si="1"/>
        <v>No</v>
      </c>
      <c r="N18" s="9">
        <f t="shared" si="2"/>
        <v>31502450.899999999</v>
      </c>
      <c r="O18" s="9">
        <f t="shared" si="3"/>
        <v>31405352</v>
      </c>
      <c r="P18" s="6" t="str">
        <f t="shared" si="4"/>
        <v>No Mode</v>
      </c>
    </row>
    <row r="19" spans="1:16" hidden="1" x14ac:dyDescent="0.2">
      <c r="A19" s="6" t="s">
        <v>2</v>
      </c>
      <c r="B19" s="9">
        <v>6872912</v>
      </c>
      <c r="C19" s="9">
        <v>6789225</v>
      </c>
      <c r="D19" s="9">
        <v>6732878</v>
      </c>
      <c r="E19" s="9">
        <v>6665491</v>
      </c>
      <c r="F19" s="9">
        <v>6601392</v>
      </c>
      <c r="G19" s="9">
        <v>6536771</v>
      </c>
      <c r="H19" s="9">
        <v>6464795</v>
      </c>
      <c r="I19" s="9">
        <v>6383315</v>
      </c>
      <c r="J19" s="9">
        <v>6283853</v>
      </c>
      <c r="K19" s="9">
        <v>6213526</v>
      </c>
      <c r="L19" s="9">
        <f t="shared" si="0"/>
        <v>10.612106555923321</v>
      </c>
      <c r="M19" s="9" t="str">
        <f t="shared" si="1"/>
        <v>No</v>
      </c>
      <c r="N19" s="9">
        <f t="shared" si="2"/>
        <v>6554415.7999999998</v>
      </c>
      <c r="O19" s="9">
        <f t="shared" si="3"/>
        <v>6569081.5</v>
      </c>
      <c r="P19" s="6" t="str">
        <f t="shared" si="4"/>
        <v>No Mode</v>
      </c>
    </row>
    <row r="20" spans="1:16" hidden="1" x14ac:dyDescent="0.2">
      <c r="A20" s="6" t="s">
        <v>33</v>
      </c>
      <c r="B20" s="9">
        <v>882779</v>
      </c>
      <c r="C20" s="9">
        <v>879533</v>
      </c>
      <c r="D20" s="9">
        <v>878706</v>
      </c>
      <c r="E20" s="9">
        <v>876656</v>
      </c>
      <c r="F20" s="9">
        <v>868522</v>
      </c>
      <c r="G20" s="9">
        <v>854923</v>
      </c>
      <c r="H20" s="9">
        <v>839876</v>
      </c>
      <c r="I20" s="9">
        <v>822436</v>
      </c>
      <c r="J20" s="9">
        <v>807837</v>
      </c>
      <c r="K20" s="9">
        <v>799824</v>
      </c>
      <c r="L20" s="9">
        <f t="shared" si="0"/>
        <v>10.371656764488188</v>
      </c>
      <c r="M20" s="9" t="str">
        <f t="shared" si="1"/>
        <v>No</v>
      </c>
      <c r="N20" s="9">
        <f t="shared" si="2"/>
        <v>851109.2</v>
      </c>
      <c r="O20" s="9">
        <f t="shared" si="3"/>
        <v>861722.5</v>
      </c>
      <c r="P20" s="6" t="str">
        <f t="shared" si="4"/>
        <v>No Mode</v>
      </c>
    </row>
    <row r="21" spans="1:16" ht="19" customHeight="1" x14ac:dyDescent="0.2">
      <c r="A21" s="6" t="s">
        <v>30</v>
      </c>
      <c r="B21" s="9">
        <v>4775508</v>
      </c>
      <c r="C21" s="9">
        <v>4726411</v>
      </c>
      <c r="D21" s="9">
        <v>4687726</v>
      </c>
      <c r="E21" s="9">
        <v>4647723</v>
      </c>
      <c r="F21" s="9">
        <v>4605445</v>
      </c>
      <c r="G21" s="9">
        <v>4566028</v>
      </c>
      <c r="H21" s="9">
        <v>4521709</v>
      </c>
      <c r="I21" s="9">
        <v>4471503</v>
      </c>
      <c r="J21" s="9">
        <v>4427429</v>
      </c>
      <c r="K21" s="9">
        <v>4387283</v>
      </c>
      <c r="L21" s="9">
        <f t="shared" si="0"/>
        <v>8.8488707019811574</v>
      </c>
      <c r="M21" s="9" t="str">
        <f t="shared" si="1"/>
        <v>No</v>
      </c>
      <c r="N21" s="9">
        <f t="shared" si="2"/>
        <v>4581676.5</v>
      </c>
      <c r="O21" s="9">
        <f t="shared" si="3"/>
        <v>4585736.5</v>
      </c>
      <c r="P21" s="6" t="str">
        <f t="shared" si="4"/>
        <v>No Mode</v>
      </c>
    </row>
    <row r="22" spans="1:16" ht="12" hidden="1" customHeight="1" x14ac:dyDescent="0.2">
      <c r="A22" s="6" t="s">
        <v>10</v>
      </c>
      <c r="B22" s="9">
        <v>2551373</v>
      </c>
      <c r="C22" s="9">
        <v>2538202</v>
      </c>
      <c r="D22" s="9">
        <v>2524007</v>
      </c>
      <c r="E22" s="9">
        <v>2504858</v>
      </c>
      <c r="F22" s="9">
        <v>2480121</v>
      </c>
      <c r="G22" s="9">
        <v>2450605</v>
      </c>
      <c r="H22" s="9">
        <v>2423743</v>
      </c>
      <c r="I22" s="9">
        <v>2394098</v>
      </c>
      <c r="J22" s="9">
        <v>2370666</v>
      </c>
      <c r="K22" s="9">
        <v>2354343</v>
      </c>
      <c r="L22" s="9">
        <f t="shared" si="0"/>
        <v>8.3687890846830726</v>
      </c>
      <c r="M22" s="9" t="str">
        <f t="shared" si="1"/>
        <v>No</v>
      </c>
      <c r="N22" s="9">
        <f t="shared" si="2"/>
        <v>2459201.6</v>
      </c>
      <c r="O22" s="9">
        <f t="shared" si="3"/>
        <v>2465363</v>
      </c>
      <c r="P22" s="6" t="str">
        <f t="shared" si="4"/>
        <v>No Mode</v>
      </c>
    </row>
    <row r="23" spans="1:16" ht="12" hidden="1" customHeight="1" x14ac:dyDescent="0.2">
      <c r="A23" s="6" t="s">
        <v>36</v>
      </c>
      <c r="B23" s="9">
        <v>1201134</v>
      </c>
      <c r="C23" s="9">
        <v>1185823</v>
      </c>
      <c r="D23" s="9">
        <v>1173239</v>
      </c>
      <c r="E23" s="9">
        <v>1160768</v>
      </c>
      <c r="F23" s="9">
        <v>1145604</v>
      </c>
      <c r="G23" s="9">
        <v>1133054</v>
      </c>
      <c r="H23" s="9">
        <v>1122191</v>
      </c>
      <c r="I23" s="9">
        <v>1112766</v>
      </c>
      <c r="J23" s="9">
        <v>1107055</v>
      </c>
      <c r="K23" s="9">
        <v>1111831</v>
      </c>
      <c r="L23" s="9">
        <f t="shared" si="0"/>
        <v>8.0320660244227771</v>
      </c>
      <c r="M23" s="9" t="str">
        <f t="shared" si="1"/>
        <v>Yes</v>
      </c>
      <c r="N23" s="9">
        <f t="shared" si="2"/>
        <v>1145346.5</v>
      </c>
      <c r="O23" s="9">
        <f t="shared" si="3"/>
        <v>1139329</v>
      </c>
      <c r="P23" s="6" t="str">
        <f t="shared" si="4"/>
        <v>No Mode</v>
      </c>
    </row>
    <row r="24" spans="1:16" ht="19" hidden="1" customHeight="1" x14ac:dyDescent="0.2">
      <c r="A24" s="6" t="s">
        <v>7</v>
      </c>
      <c r="B24" s="9">
        <v>4369862</v>
      </c>
      <c r="C24" s="9">
        <v>4351037</v>
      </c>
      <c r="D24" s="9">
        <v>4320281</v>
      </c>
      <c r="E24" s="9">
        <v>4290403</v>
      </c>
      <c r="F24" s="9">
        <v>4262731</v>
      </c>
      <c r="G24" s="9">
        <v>4232965</v>
      </c>
      <c r="H24" s="9">
        <v>4193114</v>
      </c>
      <c r="I24" s="9">
        <v>4139269</v>
      </c>
      <c r="J24" s="9">
        <v>4091025</v>
      </c>
      <c r="K24" s="9">
        <v>4048508</v>
      </c>
      <c r="L24" s="9">
        <f t="shared" si="0"/>
        <v>7.937590835932645</v>
      </c>
      <c r="M24" s="9" t="str">
        <f t="shared" si="1"/>
        <v>No</v>
      </c>
      <c r="N24" s="9">
        <f t="shared" si="2"/>
        <v>4229919.5</v>
      </c>
      <c r="O24" s="9">
        <f t="shared" si="3"/>
        <v>4247848</v>
      </c>
      <c r="P24" s="6" t="str">
        <f t="shared" si="4"/>
        <v>No Mode</v>
      </c>
    </row>
    <row r="25" spans="1:16" hidden="1" x14ac:dyDescent="0.2">
      <c r="A25" s="6" t="s">
        <v>27</v>
      </c>
      <c r="B25" s="9">
        <v>5171634</v>
      </c>
      <c r="C25" s="9">
        <v>5130072</v>
      </c>
      <c r="D25" s="9">
        <v>5092914</v>
      </c>
      <c r="E25" s="9">
        <v>5057142</v>
      </c>
      <c r="F25" s="9">
        <v>5023650</v>
      </c>
      <c r="G25" s="9">
        <v>4985411</v>
      </c>
      <c r="H25" s="9">
        <v>4942504</v>
      </c>
      <c r="I25" s="9">
        <v>4902545</v>
      </c>
      <c r="J25" s="9">
        <v>4856176</v>
      </c>
      <c r="K25" s="9">
        <v>4797431</v>
      </c>
      <c r="L25" s="9">
        <f t="shared" si="0"/>
        <v>7.8000704960634142</v>
      </c>
      <c r="M25" s="9" t="str">
        <f t="shared" si="1"/>
        <v>No</v>
      </c>
      <c r="N25" s="9">
        <f t="shared" si="2"/>
        <v>4995947.9000000004</v>
      </c>
      <c r="O25" s="9">
        <f t="shared" si="3"/>
        <v>5004530.5</v>
      </c>
      <c r="P25" s="6" t="str">
        <f t="shared" si="4"/>
        <v>No Mode</v>
      </c>
    </row>
    <row r="26" spans="1:16" hidden="1" x14ac:dyDescent="0.2">
      <c r="A26" s="6" t="s">
        <v>31</v>
      </c>
      <c r="B26" s="9">
        <v>2768619</v>
      </c>
      <c r="C26" s="9">
        <v>2751335</v>
      </c>
      <c r="D26" s="9">
        <v>2731826</v>
      </c>
      <c r="E26" s="9">
        <v>2709925</v>
      </c>
      <c r="F26" s="9">
        <v>2690788</v>
      </c>
      <c r="G26" s="9">
        <v>2663450</v>
      </c>
      <c r="H26" s="9">
        <v>2635574</v>
      </c>
      <c r="I26" s="9">
        <v>2610193</v>
      </c>
      <c r="J26" s="9">
        <v>2591230</v>
      </c>
      <c r="K26" s="9">
        <v>2577426</v>
      </c>
      <c r="L26" s="9">
        <f t="shared" si="0"/>
        <v>7.4179821263539667</v>
      </c>
      <c r="M26" s="9" t="str">
        <f t="shared" si="1"/>
        <v>No</v>
      </c>
      <c r="N26" s="9">
        <f t="shared" si="2"/>
        <v>2673036.6</v>
      </c>
      <c r="O26" s="9">
        <f t="shared" si="3"/>
        <v>2677119</v>
      </c>
      <c r="P26" s="6" t="str">
        <f t="shared" si="4"/>
        <v>No Mode</v>
      </c>
    </row>
    <row r="27" spans="1:16" ht="12" hidden="1" customHeight="1" x14ac:dyDescent="0.2">
      <c r="A27" s="6" t="s">
        <v>24</v>
      </c>
      <c r="B27" s="9">
        <v>3960825</v>
      </c>
      <c r="C27" s="9">
        <v>3934310</v>
      </c>
      <c r="D27" s="9">
        <v>3907816</v>
      </c>
      <c r="E27" s="9">
        <v>3881051</v>
      </c>
      <c r="F27" s="9">
        <v>3855248</v>
      </c>
      <c r="G27" s="9">
        <v>3823215</v>
      </c>
      <c r="H27" s="9">
        <v>3792288</v>
      </c>
      <c r="I27" s="9">
        <v>3756358</v>
      </c>
      <c r="J27" s="9">
        <v>3714686</v>
      </c>
      <c r="K27" s="9">
        <v>3692584</v>
      </c>
      <c r="L27" s="9">
        <f t="shared" si="0"/>
        <v>7.2643168036258619</v>
      </c>
      <c r="M27" s="9" t="str">
        <f t="shared" si="1"/>
        <v>No</v>
      </c>
      <c r="N27" s="9">
        <f t="shared" si="2"/>
        <v>3831838.1</v>
      </c>
      <c r="O27" s="9">
        <f t="shared" si="3"/>
        <v>3839231.5</v>
      </c>
      <c r="P27" s="6" t="str">
        <f t="shared" si="4"/>
        <v>No Mode</v>
      </c>
    </row>
    <row r="28" spans="1:16" x14ac:dyDescent="0.2">
      <c r="A28" s="6" t="s">
        <v>5</v>
      </c>
      <c r="B28" s="9">
        <v>5250446</v>
      </c>
      <c r="C28" s="9">
        <v>5222124</v>
      </c>
      <c r="D28" s="9">
        <v>5200235</v>
      </c>
      <c r="E28" s="9">
        <v>5173828</v>
      </c>
      <c r="F28" s="9">
        <v>5137004</v>
      </c>
      <c r="G28" s="9">
        <v>5095504</v>
      </c>
      <c r="H28" s="9">
        <v>5055318</v>
      </c>
      <c r="I28" s="9">
        <v>5004636</v>
      </c>
      <c r="J28" s="9">
        <v>4952675</v>
      </c>
      <c r="K28" s="9">
        <v>4902265</v>
      </c>
      <c r="L28" s="9">
        <f t="shared" si="0"/>
        <v>7.1024516218523477</v>
      </c>
      <c r="M28" s="9" t="str">
        <f t="shared" si="1"/>
        <v>No</v>
      </c>
      <c r="N28" s="9">
        <f t="shared" si="2"/>
        <v>5099403.5</v>
      </c>
      <c r="O28" s="9">
        <f t="shared" si="3"/>
        <v>5116254</v>
      </c>
      <c r="P28" s="6" t="str">
        <f t="shared" si="4"/>
        <v>No Mode</v>
      </c>
    </row>
    <row r="29" spans="1:16" hidden="1" x14ac:dyDescent="0.2">
      <c r="A29" s="6" t="s">
        <v>23</v>
      </c>
      <c r="B29" s="9">
        <v>2654052</v>
      </c>
      <c r="C29" s="9">
        <v>2638667</v>
      </c>
      <c r="D29" s="9">
        <v>2616339</v>
      </c>
      <c r="E29" s="9">
        <v>2598266</v>
      </c>
      <c r="F29" s="9">
        <v>2586942</v>
      </c>
      <c r="G29" s="9">
        <v>2569118</v>
      </c>
      <c r="H29" s="9">
        <v>2547605</v>
      </c>
      <c r="I29" s="9">
        <v>2526042</v>
      </c>
      <c r="J29" s="9">
        <v>2495209</v>
      </c>
      <c r="K29" s="9">
        <v>2480683</v>
      </c>
      <c r="L29" s="9">
        <f t="shared" si="0"/>
        <v>6.9887607566142069</v>
      </c>
      <c r="M29" s="9" t="str">
        <f t="shared" si="1"/>
        <v>No</v>
      </c>
      <c r="N29" s="9">
        <f t="shared" si="2"/>
        <v>2571292.2999999998</v>
      </c>
      <c r="O29" s="9">
        <f t="shared" si="3"/>
        <v>2578030</v>
      </c>
      <c r="P29" s="6" t="str">
        <f t="shared" si="4"/>
        <v>No Mode</v>
      </c>
    </row>
    <row r="30" spans="1:16" x14ac:dyDescent="0.2">
      <c r="A30" s="6" t="s">
        <v>21</v>
      </c>
      <c r="B30" s="9">
        <v>5942901</v>
      </c>
      <c r="C30" s="9">
        <v>5907617</v>
      </c>
      <c r="D30" s="9">
        <v>5872370</v>
      </c>
      <c r="E30" s="9">
        <v>5834908</v>
      </c>
      <c r="F30" s="9">
        <v>5791819</v>
      </c>
      <c r="G30" s="9">
        <v>5745626</v>
      </c>
      <c r="H30" s="9">
        <v>5701965</v>
      </c>
      <c r="I30" s="9">
        <v>5648649</v>
      </c>
      <c r="J30" s="9">
        <v>5602062</v>
      </c>
      <c r="K30" s="9">
        <v>5555097</v>
      </c>
      <c r="L30" s="9">
        <f t="shared" si="0"/>
        <v>6.9810482157197251</v>
      </c>
      <c r="M30" s="9" t="str">
        <f t="shared" si="1"/>
        <v>No</v>
      </c>
      <c r="N30" s="9">
        <f t="shared" si="2"/>
        <v>5760301.4000000004</v>
      </c>
      <c r="O30" s="9">
        <f t="shared" si="3"/>
        <v>5768722.5</v>
      </c>
      <c r="P30" s="6" t="str">
        <f t="shared" si="4"/>
        <v>No Mode</v>
      </c>
    </row>
    <row r="31" spans="1:16" hidden="1" x14ac:dyDescent="0.2">
      <c r="A31" s="6" t="s">
        <v>43</v>
      </c>
      <c r="B31" s="9">
        <v>3358044</v>
      </c>
      <c r="C31" s="9">
        <v>3339478</v>
      </c>
      <c r="D31" s="9">
        <v>3314259</v>
      </c>
      <c r="E31" s="9">
        <v>3289634</v>
      </c>
      <c r="F31" s="9">
        <v>3265547</v>
      </c>
      <c r="G31" s="9">
        <v>3246119</v>
      </c>
      <c r="H31" s="9">
        <v>3228829</v>
      </c>
      <c r="I31" s="9">
        <v>3204174</v>
      </c>
      <c r="J31" s="9">
        <v>3166471</v>
      </c>
      <c r="K31" s="9">
        <v>3147105</v>
      </c>
      <c r="L31" s="9">
        <f t="shared" si="0"/>
        <v>6.7026362323468716</v>
      </c>
      <c r="M31" s="9" t="str">
        <f t="shared" si="1"/>
        <v>No</v>
      </c>
      <c r="N31" s="9">
        <f t="shared" si="2"/>
        <v>3255966</v>
      </c>
      <c r="O31" s="9">
        <f t="shared" si="3"/>
        <v>3255833</v>
      </c>
      <c r="P31" s="6" t="str">
        <f t="shared" si="4"/>
        <v>No Mode</v>
      </c>
    </row>
    <row r="32" spans="1:16" ht="12" hidden="1" customHeight="1" x14ac:dyDescent="0.2">
      <c r="A32" s="6" t="s">
        <v>32</v>
      </c>
      <c r="B32" s="9">
        <v>5468338</v>
      </c>
      <c r="C32" s="9">
        <v>5437562</v>
      </c>
      <c r="D32" s="9">
        <v>5407113</v>
      </c>
      <c r="E32" s="9">
        <v>5367888</v>
      </c>
      <c r="F32" s="9">
        <v>5324610</v>
      </c>
      <c r="G32" s="9">
        <v>5281206</v>
      </c>
      <c r="H32" s="9">
        <v>5237757</v>
      </c>
      <c r="I32" s="9">
        <v>5193686</v>
      </c>
      <c r="J32" s="9">
        <v>5157770</v>
      </c>
      <c r="K32" s="9">
        <v>5126370</v>
      </c>
      <c r="L32" s="9">
        <f t="shared" si="0"/>
        <v>6.6707631325869956</v>
      </c>
      <c r="M32" s="9" t="str">
        <f t="shared" si="1"/>
        <v>No</v>
      </c>
      <c r="N32" s="9">
        <f t="shared" si="2"/>
        <v>5300230</v>
      </c>
      <c r="O32" s="9">
        <f t="shared" si="3"/>
        <v>5302908</v>
      </c>
      <c r="P32" s="6" t="str">
        <f t="shared" si="4"/>
        <v>No Mode</v>
      </c>
    </row>
    <row r="33" spans="1:16" hidden="1" x14ac:dyDescent="0.2">
      <c r="A33" s="6" t="s">
        <v>18</v>
      </c>
      <c r="B33" s="9">
        <v>1185497</v>
      </c>
      <c r="C33" s="9">
        <v>1190472</v>
      </c>
      <c r="D33" s="9">
        <v>1189322</v>
      </c>
      <c r="E33" s="9">
        <v>1184434</v>
      </c>
      <c r="F33" s="9">
        <v>1180490</v>
      </c>
      <c r="G33" s="9">
        <v>1173903</v>
      </c>
      <c r="H33" s="9">
        <v>1161508</v>
      </c>
      <c r="I33" s="9">
        <v>1149926</v>
      </c>
      <c r="J33" s="9">
        <v>1131412</v>
      </c>
      <c r="K33" s="9">
        <v>1112703</v>
      </c>
      <c r="L33" s="9">
        <f t="shared" si="0"/>
        <v>6.5420871517377046</v>
      </c>
      <c r="M33" s="9" t="str">
        <f t="shared" si="1"/>
        <v>Yes</v>
      </c>
      <c r="N33" s="9">
        <f t="shared" si="2"/>
        <v>1165966.7</v>
      </c>
      <c r="O33" s="9">
        <f t="shared" si="3"/>
        <v>1177196.5</v>
      </c>
      <c r="P33" s="6" t="str">
        <f t="shared" si="4"/>
        <v>No Mode</v>
      </c>
    </row>
    <row r="34" spans="1:16" ht="12" customHeight="1" x14ac:dyDescent="0.2">
      <c r="A34" s="6" t="s">
        <v>20</v>
      </c>
      <c r="B34" s="9">
        <v>12128370</v>
      </c>
      <c r="C34" s="9">
        <v>12069774</v>
      </c>
      <c r="D34" s="9">
        <v>12011509</v>
      </c>
      <c r="E34" s="9">
        <v>11953003</v>
      </c>
      <c r="F34" s="9">
        <v>11884935</v>
      </c>
      <c r="G34" s="9">
        <v>11804986</v>
      </c>
      <c r="H34" s="9">
        <v>11725984</v>
      </c>
      <c r="I34" s="9">
        <v>11635197</v>
      </c>
      <c r="J34" s="9">
        <v>11535973</v>
      </c>
      <c r="K34" s="9">
        <v>11446979</v>
      </c>
      <c r="L34" s="9">
        <f t="shared" si="0"/>
        <v>5.9525836467420792</v>
      </c>
      <c r="M34" s="9" t="str">
        <f t="shared" si="1"/>
        <v>No</v>
      </c>
      <c r="N34" s="9">
        <f t="shared" si="2"/>
        <v>11819671</v>
      </c>
      <c r="O34" s="9">
        <f t="shared" si="3"/>
        <v>11844960.5</v>
      </c>
      <c r="P34" s="6" t="str">
        <f t="shared" si="4"/>
        <v>No Mode</v>
      </c>
    </row>
    <row r="35" spans="1:16" ht="12" customHeight="1" x14ac:dyDescent="0.2">
      <c r="A35" s="6" t="s">
        <v>29</v>
      </c>
      <c r="B35" s="9">
        <v>9863775</v>
      </c>
      <c r="C35" s="9">
        <v>9820231</v>
      </c>
      <c r="D35" s="9">
        <v>9785450</v>
      </c>
      <c r="E35" s="9">
        <v>9739184</v>
      </c>
      <c r="F35" s="9">
        <v>9659871</v>
      </c>
      <c r="G35" s="9">
        <v>9584481</v>
      </c>
      <c r="H35" s="9">
        <v>9529240</v>
      </c>
      <c r="I35" s="9">
        <v>9470323</v>
      </c>
      <c r="J35" s="9">
        <v>9395022</v>
      </c>
      <c r="K35" s="9">
        <v>9310462</v>
      </c>
      <c r="L35" s="9">
        <f t="shared" si="0"/>
        <v>5.9429166887744138</v>
      </c>
      <c r="M35" s="9" t="str">
        <f t="shared" si="1"/>
        <v>No</v>
      </c>
      <c r="N35" s="9">
        <f t="shared" si="2"/>
        <v>9615803.9000000004</v>
      </c>
      <c r="O35" s="9">
        <f t="shared" si="3"/>
        <v>9622176</v>
      </c>
      <c r="P35" s="6" t="str">
        <f t="shared" si="4"/>
        <v>No Mode</v>
      </c>
    </row>
    <row r="36" spans="1:16" hidden="1" x14ac:dyDescent="0.2">
      <c r="A36" s="6" t="s">
        <v>6</v>
      </c>
      <c r="B36" s="9">
        <v>479602</v>
      </c>
      <c r="C36" s="9">
        <v>480045</v>
      </c>
      <c r="D36" s="9">
        <v>480031</v>
      </c>
      <c r="E36" s="9">
        <v>480085</v>
      </c>
      <c r="F36" s="9">
        <v>478447</v>
      </c>
      <c r="G36" s="9">
        <v>474982</v>
      </c>
      <c r="H36" s="9">
        <v>469033</v>
      </c>
      <c r="I36" s="9">
        <v>463491</v>
      </c>
      <c r="J36" s="9">
        <v>457739</v>
      </c>
      <c r="K36" s="9">
        <v>453401</v>
      </c>
      <c r="L36" s="9">
        <f t="shared" si="0"/>
        <v>5.7787697865686223</v>
      </c>
      <c r="M36" s="9" t="str">
        <f t="shared" si="1"/>
        <v>No</v>
      </c>
      <c r="N36" s="9">
        <f t="shared" si="2"/>
        <v>471685.6</v>
      </c>
      <c r="O36" s="9">
        <f t="shared" si="3"/>
        <v>476714.5</v>
      </c>
      <c r="P36" s="6" t="str">
        <f t="shared" si="4"/>
        <v>No Mode</v>
      </c>
    </row>
    <row r="37" spans="1:16" ht="12" hidden="1" customHeight="1" x14ac:dyDescent="0.2">
      <c r="A37" s="6" t="s">
        <v>34</v>
      </c>
      <c r="B37" s="9">
        <v>1666028</v>
      </c>
      <c r="C37" s="9">
        <v>1660772</v>
      </c>
      <c r="D37" s="9">
        <v>1656042</v>
      </c>
      <c r="E37" s="9">
        <v>1647657</v>
      </c>
      <c r="F37" s="9">
        <v>1635142</v>
      </c>
      <c r="G37" s="9">
        <v>1621551</v>
      </c>
      <c r="H37" s="9">
        <v>1612149</v>
      </c>
      <c r="I37" s="9">
        <v>1602406</v>
      </c>
      <c r="J37" s="9">
        <v>1590805</v>
      </c>
      <c r="K37" s="9">
        <v>1580664</v>
      </c>
      <c r="L37" s="9">
        <f t="shared" si="0"/>
        <v>5.4005152265124021</v>
      </c>
      <c r="M37" s="9" t="str">
        <f t="shared" si="1"/>
        <v>Yes</v>
      </c>
      <c r="N37" s="9">
        <f t="shared" si="2"/>
        <v>1627321.6</v>
      </c>
      <c r="O37" s="9">
        <f t="shared" si="3"/>
        <v>1628346.5</v>
      </c>
      <c r="P37" s="6" t="str">
        <f t="shared" si="4"/>
        <v>No Mode</v>
      </c>
    </row>
    <row r="38" spans="1:16" hidden="1" x14ac:dyDescent="0.2">
      <c r="A38" s="6" t="s">
        <v>48</v>
      </c>
      <c r="B38" s="9">
        <v>733133</v>
      </c>
      <c r="C38" s="9">
        <v>730789</v>
      </c>
      <c r="D38" s="9">
        <v>730855</v>
      </c>
      <c r="E38" s="9">
        <v>730699</v>
      </c>
      <c r="F38" s="9">
        <v>728251</v>
      </c>
      <c r="G38" s="9">
        <v>723038</v>
      </c>
      <c r="H38" s="9">
        <v>716258</v>
      </c>
      <c r="I38" s="9">
        <v>708698</v>
      </c>
      <c r="J38" s="9">
        <v>701445</v>
      </c>
      <c r="K38" s="9">
        <v>696667</v>
      </c>
      <c r="L38" s="9">
        <f t="shared" si="0"/>
        <v>5.2343515625112147</v>
      </c>
      <c r="M38" s="9" t="str">
        <f t="shared" si="1"/>
        <v>No</v>
      </c>
      <c r="N38" s="9">
        <f t="shared" si="2"/>
        <v>719983.3</v>
      </c>
      <c r="O38" s="9">
        <f t="shared" si="3"/>
        <v>725644.5</v>
      </c>
      <c r="P38" s="6" t="str">
        <f t="shared" si="4"/>
        <v>No Mode</v>
      </c>
    </row>
    <row r="39" spans="1:16" hidden="1" x14ac:dyDescent="0.2">
      <c r="A39" s="6" t="s">
        <v>1</v>
      </c>
      <c r="B39" s="9">
        <v>593740</v>
      </c>
      <c r="C39" s="9">
        <v>590579</v>
      </c>
      <c r="D39" s="9">
        <v>588665</v>
      </c>
      <c r="E39" s="9">
        <v>586352</v>
      </c>
      <c r="F39" s="9">
        <v>582827</v>
      </c>
      <c r="G39" s="9">
        <v>578900</v>
      </c>
      <c r="H39" s="9">
        <v>574004</v>
      </c>
      <c r="I39" s="9">
        <v>570115</v>
      </c>
      <c r="J39" s="9">
        <v>567141</v>
      </c>
      <c r="K39" s="9">
        <v>564526</v>
      </c>
      <c r="L39" s="9">
        <f t="shared" si="0"/>
        <v>5.17496094068298</v>
      </c>
      <c r="M39" s="9" t="str">
        <f t="shared" si="1"/>
        <v>No</v>
      </c>
      <c r="N39" s="9">
        <f t="shared" si="2"/>
        <v>579684.9</v>
      </c>
      <c r="O39" s="9">
        <f t="shared" si="3"/>
        <v>580863.5</v>
      </c>
      <c r="P39" s="6" t="str">
        <f t="shared" si="4"/>
        <v>No Mode</v>
      </c>
    </row>
    <row r="40" spans="1:16" ht="12" hidden="1" customHeight="1" x14ac:dyDescent="0.2">
      <c r="A40" s="6" t="s">
        <v>37</v>
      </c>
      <c r="B40" s="9">
        <v>8143412</v>
      </c>
      <c r="C40" s="9">
        <v>8095542</v>
      </c>
      <c r="D40" s="9">
        <v>8054178</v>
      </c>
      <c r="E40" s="9">
        <v>8009624</v>
      </c>
      <c r="F40" s="9">
        <v>7965523</v>
      </c>
      <c r="G40" s="9">
        <v>7918796</v>
      </c>
      <c r="H40" s="9">
        <v>7874891</v>
      </c>
      <c r="I40" s="9">
        <v>7827770</v>
      </c>
      <c r="J40" s="9">
        <v>7784269</v>
      </c>
      <c r="K40" s="9">
        <v>7757158</v>
      </c>
      <c r="L40" s="9">
        <f t="shared" si="0"/>
        <v>4.9793236131067591</v>
      </c>
      <c r="M40" s="9" t="str">
        <f t="shared" si="1"/>
        <v>No</v>
      </c>
      <c r="N40" s="9">
        <f t="shared" si="2"/>
        <v>7943116.2999999998</v>
      </c>
      <c r="O40" s="9">
        <f t="shared" si="3"/>
        <v>7942159.5</v>
      </c>
      <c r="P40" s="6" t="str">
        <f t="shared" si="4"/>
        <v>No Mode</v>
      </c>
    </row>
    <row r="41" spans="1:16" x14ac:dyDescent="0.2">
      <c r="A41" s="6" t="s">
        <v>42</v>
      </c>
      <c r="B41" s="9">
        <v>11256654</v>
      </c>
      <c r="C41" s="9">
        <v>11237752</v>
      </c>
      <c r="D41" s="9">
        <v>11212498</v>
      </c>
      <c r="E41" s="9">
        <v>11187032</v>
      </c>
      <c r="F41" s="9">
        <v>11155493</v>
      </c>
      <c r="G41" s="9">
        <v>11111451</v>
      </c>
      <c r="H41" s="9">
        <v>11070385</v>
      </c>
      <c r="I41" s="9">
        <v>11007609</v>
      </c>
      <c r="J41" s="9">
        <v>10933683</v>
      </c>
      <c r="K41" s="9">
        <v>10861837</v>
      </c>
      <c r="L41" s="9">
        <f t="shared" si="0"/>
        <v>3.6349007999291465</v>
      </c>
      <c r="M41" s="9" t="str">
        <f t="shared" si="1"/>
        <v>No</v>
      </c>
      <c r="N41" s="9">
        <f t="shared" si="2"/>
        <v>11103439.4</v>
      </c>
      <c r="O41" s="9">
        <f t="shared" si="3"/>
        <v>11133472</v>
      </c>
      <c r="P41" s="6" t="str">
        <f t="shared" si="4"/>
        <v>No Mode</v>
      </c>
    </row>
    <row r="42" spans="1:16" hidden="1" x14ac:dyDescent="0.2">
      <c r="A42" s="6" t="s">
        <v>25</v>
      </c>
      <c r="B42" s="9">
        <v>4372035</v>
      </c>
      <c r="C42" s="9">
        <v>4362758</v>
      </c>
      <c r="D42" s="9">
        <v>4351390</v>
      </c>
      <c r="E42" s="9">
        <v>4338763</v>
      </c>
      <c r="F42" s="9">
        <v>4327978</v>
      </c>
      <c r="G42" s="9">
        <v>4306500</v>
      </c>
      <c r="H42" s="9">
        <v>4284749</v>
      </c>
      <c r="I42" s="9">
        <v>4270849</v>
      </c>
      <c r="J42" s="9">
        <v>4240950</v>
      </c>
      <c r="K42" s="9">
        <v>4219179</v>
      </c>
      <c r="L42" s="9">
        <f t="shared" si="0"/>
        <v>3.6228849261906162</v>
      </c>
      <c r="M42" s="9" t="str">
        <f t="shared" si="1"/>
        <v>No</v>
      </c>
      <c r="N42" s="9">
        <f t="shared" si="2"/>
        <v>4307515.0999999996</v>
      </c>
      <c r="O42" s="9">
        <f t="shared" si="3"/>
        <v>4317239</v>
      </c>
      <c r="P42" s="6" t="str">
        <f t="shared" si="4"/>
        <v>No Mode</v>
      </c>
    </row>
    <row r="43" spans="1:16" x14ac:dyDescent="0.2">
      <c r="A43" s="6" t="s">
        <v>22</v>
      </c>
      <c r="B43" s="9">
        <v>2869413</v>
      </c>
      <c r="C43" s="9">
        <v>2861025</v>
      </c>
      <c r="D43" s="9">
        <v>2854396</v>
      </c>
      <c r="E43" s="9">
        <v>2848473</v>
      </c>
      <c r="F43" s="9">
        <v>2840860</v>
      </c>
      <c r="G43" s="9">
        <v>2829422</v>
      </c>
      <c r="H43" s="9">
        <v>2820525</v>
      </c>
      <c r="I43" s="9">
        <v>2806923</v>
      </c>
      <c r="J43" s="9">
        <v>2791227</v>
      </c>
      <c r="K43" s="9">
        <v>2779769</v>
      </c>
      <c r="L43" s="9">
        <f t="shared" si="0"/>
        <v>3.2248722825529748</v>
      </c>
      <c r="M43" s="9" t="str">
        <f t="shared" si="1"/>
        <v>No</v>
      </c>
      <c r="N43" s="9">
        <f t="shared" si="2"/>
        <v>2830203.3</v>
      </c>
      <c r="O43" s="9">
        <f t="shared" si="3"/>
        <v>2835141</v>
      </c>
      <c r="P43" s="6" t="str">
        <f t="shared" si="4"/>
        <v>No Mode</v>
      </c>
    </row>
    <row r="44" spans="1:16" ht="12" hidden="1" customHeight="1" x14ac:dyDescent="0.2">
      <c r="A44" s="6" t="s">
        <v>28</v>
      </c>
      <c r="B44" s="9">
        <v>6175169</v>
      </c>
      <c r="C44" s="9">
        <v>6144407</v>
      </c>
      <c r="D44" s="9">
        <v>6115476</v>
      </c>
      <c r="E44" s="9">
        <v>6085393</v>
      </c>
      <c r="F44" s="9">
        <v>6062335</v>
      </c>
      <c r="G44" s="9">
        <v>6031352</v>
      </c>
      <c r="H44" s="9">
        <v>6010884</v>
      </c>
      <c r="I44" s="9">
        <v>5993474</v>
      </c>
      <c r="J44" s="9">
        <v>5998652</v>
      </c>
      <c r="K44" s="9">
        <v>6018664</v>
      </c>
      <c r="L44" s="9">
        <f t="shared" si="0"/>
        <v>2.6003279133043478</v>
      </c>
      <c r="M44" s="9" t="str">
        <f t="shared" si="1"/>
        <v>No</v>
      </c>
      <c r="N44" s="9">
        <f t="shared" si="2"/>
        <v>6063580.5999999996</v>
      </c>
      <c r="O44" s="9">
        <f t="shared" si="3"/>
        <v>6046843.5</v>
      </c>
      <c r="P44" s="6" t="str">
        <f t="shared" si="4"/>
        <v>No Mode</v>
      </c>
    </row>
    <row r="45" spans="1:16" ht="12" hidden="1" customHeight="1" x14ac:dyDescent="0.2">
      <c r="A45" s="6" t="s">
        <v>26</v>
      </c>
      <c r="B45" s="9">
        <v>1253040</v>
      </c>
      <c r="C45" s="9">
        <v>1247554</v>
      </c>
      <c r="D45" s="9">
        <v>1245215</v>
      </c>
      <c r="E45" s="9">
        <v>1241436</v>
      </c>
      <c r="F45" s="9">
        <v>1237438</v>
      </c>
      <c r="G45" s="9">
        <v>1237687</v>
      </c>
      <c r="H45" s="9">
        <v>1238256</v>
      </c>
      <c r="I45" s="9">
        <v>1235748</v>
      </c>
      <c r="J45" s="9">
        <v>1235439</v>
      </c>
      <c r="K45" s="9">
        <v>1231296</v>
      </c>
      <c r="L45" s="9">
        <f t="shared" si="0"/>
        <v>1.7659441758927179</v>
      </c>
      <c r="M45" s="9" t="str">
        <f t="shared" si="1"/>
        <v>Yes</v>
      </c>
      <c r="N45" s="9">
        <f t="shared" si="2"/>
        <v>1240310.8999999999</v>
      </c>
      <c r="O45" s="9">
        <f t="shared" si="3"/>
        <v>1237971.5</v>
      </c>
      <c r="P45" s="6" t="str">
        <f t="shared" si="4"/>
        <v>No Mode</v>
      </c>
    </row>
    <row r="46" spans="1:16" hidden="1" x14ac:dyDescent="0.2">
      <c r="A46" s="6" t="s">
        <v>39</v>
      </c>
      <c r="B46" s="9">
        <v>18196601</v>
      </c>
      <c r="C46" s="9">
        <v>18159175</v>
      </c>
      <c r="D46" s="9">
        <v>18143184</v>
      </c>
      <c r="E46" s="9">
        <v>18143805</v>
      </c>
      <c r="F46" s="9">
        <v>18150928</v>
      </c>
      <c r="G46" s="9">
        <v>18156652</v>
      </c>
      <c r="H46" s="9">
        <v>18140894</v>
      </c>
      <c r="I46" s="9">
        <v>18082032</v>
      </c>
      <c r="J46" s="9">
        <v>18029532</v>
      </c>
      <c r="K46" s="9">
        <v>18002855</v>
      </c>
      <c r="L46" s="9">
        <f t="shared" si="0"/>
        <v>1.0761959700280872</v>
      </c>
      <c r="M46" s="9" t="str">
        <f t="shared" si="1"/>
        <v>No</v>
      </c>
      <c r="N46" s="9">
        <f t="shared" si="2"/>
        <v>18120565.800000001</v>
      </c>
      <c r="O46" s="9">
        <f t="shared" si="3"/>
        <v>18143494.5</v>
      </c>
      <c r="P46" s="6" t="str">
        <f t="shared" si="4"/>
        <v>No Mode</v>
      </c>
    </row>
    <row r="47" spans="1:16" hidden="1" x14ac:dyDescent="0.2">
      <c r="A47" s="6" t="s">
        <v>45</v>
      </c>
      <c r="B47" s="9">
        <v>11994016</v>
      </c>
      <c r="C47" s="9">
        <v>12002329</v>
      </c>
      <c r="D47" s="9">
        <v>12015888</v>
      </c>
      <c r="E47" s="9">
        <v>12038008</v>
      </c>
      <c r="F47" s="9">
        <v>12044780</v>
      </c>
      <c r="G47" s="9">
        <v>12042545</v>
      </c>
      <c r="H47" s="9">
        <v>12022128</v>
      </c>
      <c r="I47" s="9">
        <v>11980819</v>
      </c>
      <c r="J47" s="9">
        <v>11943160</v>
      </c>
      <c r="K47" s="9">
        <v>11895604</v>
      </c>
      <c r="L47" s="9">
        <f t="shared" si="0"/>
        <v>0.82729720996092337</v>
      </c>
      <c r="M47" s="9" t="str">
        <f t="shared" si="1"/>
        <v>No</v>
      </c>
      <c r="N47" s="9">
        <f t="shared" si="2"/>
        <v>11997927.699999999</v>
      </c>
      <c r="O47" s="9">
        <f t="shared" si="3"/>
        <v>12009108.5</v>
      </c>
      <c r="P47" s="6" t="str">
        <f t="shared" si="4"/>
        <v>No Mode</v>
      </c>
    </row>
    <row r="48" spans="1:16" ht="12" hidden="1" customHeight="1" x14ac:dyDescent="0.2">
      <c r="A48" s="6" t="s">
        <v>4</v>
      </c>
      <c r="B48" s="9">
        <v>1806928</v>
      </c>
      <c r="C48" s="9">
        <v>1811688</v>
      </c>
      <c r="D48" s="9">
        <v>1815588</v>
      </c>
      <c r="E48" s="9">
        <v>1818983</v>
      </c>
      <c r="F48" s="9">
        <v>1820560</v>
      </c>
      <c r="G48" s="9">
        <v>1818490</v>
      </c>
      <c r="H48" s="9">
        <v>1816179</v>
      </c>
      <c r="I48" s="9">
        <v>1805462</v>
      </c>
      <c r="J48" s="9">
        <v>1798212</v>
      </c>
      <c r="K48" s="9">
        <v>1792481</v>
      </c>
      <c r="L48" s="9">
        <f t="shared" si="0"/>
        <v>0.80597785973742542</v>
      </c>
      <c r="M48" s="9" t="str">
        <f t="shared" si="1"/>
        <v>Yes</v>
      </c>
      <c r="N48" s="9">
        <f t="shared" si="2"/>
        <v>1810457.1</v>
      </c>
      <c r="O48" s="9">
        <f t="shared" si="3"/>
        <v>1813638</v>
      </c>
      <c r="P48" s="6" t="str">
        <f t="shared" si="4"/>
        <v>No Mode</v>
      </c>
    </row>
    <row r="49" spans="1:16" ht="12" hidden="1" customHeight="1" x14ac:dyDescent="0.2">
      <c r="A49" s="6" t="s">
        <v>13</v>
      </c>
      <c r="B49" s="9">
        <v>3282031</v>
      </c>
      <c r="C49" s="9">
        <v>3272563</v>
      </c>
      <c r="D49" s="9">
        <v>3268514</v>
      </c>
      <c r="E49" s="9">
        <v>3267030</v>
      </c>
      <c r="F49" s="9">
        <v>3265293</v>
      </c>
      <c r="G49" s="9">
        <v>3268346</v>
      </c>
      <c r="H49" s="9">
        <v>3272325</v>
      </c>
      <c r="I49" s="9">
        <v>3274997</v>
      </c>
      <c r="J49" s="9">
        <v>3288640</v>
      </c>
      <c r="K49" s="9">
        <v>3289056</v>
      </c>
      <c r="L49" s="9">
        <f t="shared" si="0"/>
        <v>-0.21358712043820474</v>
      </c>
      <c r="M49" s="9" t="str">
        <f t="shared" si="1"/>
        <v>No</v>
      </c>
      <c r="N49" s="9">
        <f t="shared" si="2"/>
        <v>3274879.5</v>
      </c>
      <c r="O49" s="9">
        <f t="shared" si="3"/>
        <v>3272444</v>
      </c>
      <c r="P49" s="6" t="str">
        <f t="shared" si="4"/>
        <v>No Mode</v>
      </c>
    </row>
    <row r="50" spans="1:16" hidden="1" x14ac:dyDescent="0.2">
      <c r="A50" s="6" t="s">
        <v>41</v>
      </c>
      <c r="B50" s="9">
        <v>633666</v>
      </c>
      <c r="C50" s="9">
        <v>637808</v>
      </c>
      <c r="D50" s="9">
        <v>640945</v>
      </c>
      <c r="E50" s="9">
        <v>642858</v>
      </c>
      <c r="F50" s="9">
        <v>641548</v>
      </c>
      <c r="G50" s="9">
        <v>639762</v>
      </c>
      <c r="H50" s="9">
        <v>637229</v>
      </c>
      <c r="I50" s="9">
        <v>635427</v>
      </c>
      <c r="J50" s="9">
        <v>634199</v>
      </c>
      <c r="K50" s="9">
        <v>637364</v>
      </c>
      <c r="L50" s="9">
        <f t="shared" si="0"/>
        <v>-0.58020220784355558</v>
      </c>
      <c r="M50" s="9" t="str">
        <f t="shared" si="1"/>
        <v>No</v>
      </c>
      <c r="N50" s="9">
        <f t="shared" si="2"/>
        <v>638080.6</v>
      </c>
      <c r="O50" s="9">
        <f t="shared" si="3"/>
        <v>637586</v>
      </c>
      <c r="P50" s="6" t="str">
        <f t="shared" si="4"/>
        <v>No Mode</v>
      </c>
    </row>
    <row r="51" spans="1:16" ht="12" hidden="1" customHeight="1" x14ac:dyDescent="0.2">
      <c r="A51" s="6" t="s">
        <v>46</v>
      </c>
      <c r="B51" s="9">
        <v>990819</v>
      </c>
      <c r="C51" s="9">
        <v>987704</v>
      </c>
      <c r="D51" s="9">
        <v>986966</v>
      </c>
      <c r="E51" s="9">
        <v>987858</v>
      </c>
      <c r="F51" s="9">
        <v>989203</v>
      </c>
      <c r="G51" s="9">
        <v>993412</v>
      </c>
      <c r="H51" s="9">
        <v>997852</v>
      </c>
      <c r="I51" s="9">
        <v>1000571</v>
      </c>
      <c r="J51" s="9">
        <v>1003990</v>
      </c>
      <c r="K51" s="9">
        <v>1004649</v>
      </c>
      <c r="L51" s="9">
        <f t="shared" si="0"/>
        <v>-1.3766001857365109</v>
      </c>
      <c r="M51" s="9" t="str">
        <f t="shared" si="1"/>
        <v>No</v>
      </c>
      <c r="N51" s="9">
        <f t="shared" si="2"/>
        <v>994302.4</v>
      </c>
      <c r="O51" s="9">
        <f t="shared" si="3"/>
        <v>992115.5</v>
      </c>
      <c r="P51" s="6" t="str">
        <f t="shared" si="4"/>
        <v>No Mode</v>
      </c>
    </row>
    <row r="52" spans="1:16" hidden="1" x14ac:dyDescent="0.2">
      <c r="A52" s="6" t="s">
        <v>15</v>
      </c>
      <c r="B52" s="9">
        <v>519000</v>
      </c>
      <c r="C52" s="9">
        <v>521426</v>
      </c>
      <c r="D52" s="9">
        <v>528752</v>
      </c>
      <c r="E52" s="9">
        <v>538273</v>
      </c>
      <c r="F52" s="9">
        <v>551273</v>
      </c>
      <c r="G52" s="9">
        <v>564982</v>
      </c>
      <c r="H52" s="9">
        <v>576358</v>
      </c>
      <c r="I52" s="9">
        <v>584183</v>
      </c>
      <c r="J52" s="9">
        <v>593239</v>
      </c>
      <c r="K52" s="9">
        <v>603814</v>
      </c>
      <c r="L52" s="9">
        <f t="shared" si="0"/>
        <v>-14.046378520537781</v>
      </c>
      <c r="M52" s="9" t="str">
        <f t="shared" si="1"/>
        <v>No</v>
      </c>
      <c r="N52" s="9">
        <f t="shared" si="2"/>
        <v>558130</v>
      </c>
      <c r="O52" s="9">
        <f t="shared" si="3"/>
        <v>558127.5</v>
      </c>
      <c r="P52" s="6" t="str">
        <f t="shared" si="4"/>
        <v>No Mode</v>
      </c>
    </row>
    <row r="53" spans="1:16" x14ac:dyDescent="0.2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</sheetData>
  <autoFilter ref="A1:M52" xr:uid="{00000000-0001-0000-0000-000000000000}">
    <filterColumn colId="0">
      <filters>
        <filter val="Illinois"/>
        <filter val="Indiana"/>
        <filter val="Iowa"/>
        <filter val="Michigan"/>
        <filter val="Minnesota"/>
        <filter val="Ohio"/>
        <filter val="Wisconsin"/>
      </filters>
    </filterColumn>
  </autoFilter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6E167-A086-954C-BE8B-89670D675DCA}">
  <sheetPr filterMode="1"/>
  <dimension ref="A1:Y54"/>
  <sheetViews>
    <sheetView topLeftCell="A2" zoomScaleNormal="100" workbookViewId="0">
      <selection activeCell="AD59" sqref="AD59"/>
    </sheetView>
  </sheetViews>
  <sheetFormatPr baseColWidth="10" defaultColWidth="11.33203125" defaultRowHeight="16" x14ac:dyDescent="0.2"/>
  <cols>
    <col min="1" max="1" width="30.6640625" style="6" customWidth="1"/>
    <col min="2" max="2" width="12.83203125" style="6" hidden="1" customWidth="1"/>
    <col min="3" max="3" width="12" style="6" hidden="1" customWidth="1"/>
    <col min="4" max="4" width="13.5" style="6" hidden="1" customWidth="1"/>
    <col min="5" max="5" width="12.83203125" style="6" hidden="1" customWidth="1"/>
    <col min="6" max="6" width="11.83203125" style="6" hidden="1" customWidth="1"/>
    <col min="7" max="7" width="13.33203125" style="6" hidden="1" customWidth="1"/>
    <col min="8" max="8" width="12.6640625" style="6" hidden="1" customWidth="1"/>
    <col min="9" max="9" width="12.83203125" style="6" hidden="1" customWidth="1"/>
    <col min="10" max="10" width="13.1640625" style="6" hidden="1" customWidth="1"/>
    <col min="11" max="11" width="13.6640625" style="6" hidden="1" customWidth="1"/>
    <col min="12" max="12" width="8.83203125" style="6" hidden="1" customWidth="1"/>
    <col min="13" max="13" width="10.1640625" style="6" hidden="1" customWidth="1"/>
    <col min="14" max="14" width="15" style="6" hidden="1" customWidth="1"/>
    <col min="15" max="15" width="13.33203125" style="6" hidden="1" customWidth="1"/>
    <col min="16" max="16" width="0.33203125" style="6" customWidth="1"/>
    <col min="17" max="17" width="15.83203125" style="6" customWidth="1"/>
    <col min="18" max="18" width="12.6640625" style="6" customWidth="1"/>
    <col min="19" max="19" width="12.83203125" style="6" customWidth="1"/>
    <col min="20" max="20" width="12.5" style="6" customWidth="1"/>
    <col min="21" max="21" width="15.5" style="6" customWidth="1"/>
    <col min="22" max="25" width="14.1640625" style="6" customWidth="1"/>
    <col min="26" max="16384" width="11.33203125" style="6"/>
  </cols>
  <sheetData>
    <row r="1" spans="1:25" x14ac:dyDescent="0.2">
      <c r="Q1" s="33" t="s">
        <v>85</v>
      </c>
      <c r="R1" s="33"/>
      <c r="S1" s="33"/>
      <c r="T1" s="33"/>
      <c r="U1" s="33"/>
      <c r="V1" s="33"/>
      <c r="W1" s="33"/>
      <c r="X1" s="33"/>
      <c r="Y1" s="33"/>
    </row>
    <row r="2" spans="1:25" s="11" customFormat="1" ht="61" customHeight="1" x14ac:dyDescent="0.2">
      <c r="A2" s="12" t="s">
        <v>69</v>
      </c>
      <c r="B2" s="10">
        <v>1999</v>
      </c>
      <c r="C2" s="10">
        <v>1998</v>
      </c>
      <c r="D2" s="10">
        <v>1997</v>
      </c>
      <c r="E2" s="10">
        <v>1996</v>
      </c>
      <c r="F2" s="10">
        <v>1995</v>
      </c>
      <c r="G2" s="10">
        <v>1994</v>
      </c>
      <c r="H2" s="10">
        <v>1993</v>
      </c>
      <c r="I2" s="10">
        <v>1992</v>
      </c>
      <c r="J2" s="10">
        <v>1991</v>
      </c>
      <c r="K2" s="10">
        <v>1990</v>
      </c>
      <c r="L2" s="12" t="s">
        <v>66</v>
      </c>
      <c r="M2" s="14" t="s">
        <v>68</v>
      </c>
      <c r="N2" s="10" t="s">
        <v>70</v>
      </c>
      <c r="O2" s="10" t="s">
        <v>71</v>
      </c>
      <c r="P2" s="10" t="s">
        <v>72</v>
      </c>
      <c r="Q2" s="12" t="s">
        <v>76</v>
      </c>
      <c r="R2" s="12" t="s">
        <v>77</v>
      </c>
      <c r="S2" s="12" t="s">
        <v>78</v>
      </c>
      <c r="T2" s="12" t="s">
        <v>79</v>
      </c>
      <c r="U2" s="12" t="s">
        <v>80</v>
      </c>
      <c r="V2" s="12" t="s">
        <v>81</v>
      </c>
      <c r="W2" s="12" t="s">
        <v>82</v>
      </c>
      <c r="X2" s="12" t="s">
        <v>83</v>
      </c>
      <c r="Y2" s="12" t="s">
        <v>84</v>
      </c>
    </row>
    <row r="3" spans="1:25" hidden="1" x14ac:dyDescent="0.2">
      <c r="A3" s="6" t="s">
        <v>35</v>
      </c>
      <c r="B3" s="9">
        <v>1809253</v>
      </c>
      <c r="C3" s="9">
        <v>1743772</v>
      </c>
      <c r="D3" s="9">
        <v>1675581</v>
      </c>
      <c r="E3" s="9">
        <v>1596476</v>
      </c>
      <c r="F3" s="9">
        <v>1525777</v>
      </c>
      <c r="G3" s="9">
        <v>1456388</v>
      </c>
      <c r="H3" s="9">
        <v>1380197</v>
      </c>
      <c r="I3" s="9">
        <v>1330694</v>
      </c>
      <c r="J3" s="9">
        <v>1285046</v>
      </c>
      <c r="K3" s="9">
        <v>1218629</v>
      </c>
      <c r="L3" s="9">
        <f t="shared" ref="L3:L53" si="0">((B3-K3)/K3) * 100</f>
        <v>48.46626824078534</v>
      </c>
      <c r="M3" s="9" t="str">
        <f t="shared" ref="M3:M53" si="1">IF(AND(F3&gt;=1000000, F3&lt;=2000000), "Yes", "No")</f>
        <v>Yes</v>
      </c>
      <c r="N3" s="9">
        <f>AVERAGE(B3:K3)</f>
        <v>1502181.3</v>
      </c>
      <c r="O3" s="9">
        <f>MEDIAN(B3:K3)</f>
        <v>1491082.5</v>
      </c>
      <c r="P3" s="6" t="str">
        <f>IFERROR(MODE(B3:K3), "No Mode")</f>
        <v>No Mode</v>
      </c>
      <c r="Q3" s="6">
        <f>((B3-C3)/C3)*100</f>
        <v>3.7551354190800175</v>
      </c>
      <c r="R3" s="6">
        <f>((C3-D3)/D3)*100</f>
        <v>4.0696928408713156</v>
      </c>
      <c r="S3" s="6">
        <f t="shared" ref="S3:Y18" si="2">((D3-E3)/E3)*100</f>
        <v>4.9549758342749906</v>
      </c>
      <c r="T3" s="6">
        <f t="shared" si="2"/>
        <v>4.6336391228862404</v>
      </c>
      <c r="U3" s="6">
        <f t="shared" si="2"/>
        <v>4.7644583723568168</v>
      </c>
      <c r="V3" s="6">
        <f t="shared" si="2"/>
        <v>5.5202989138507039</v>
      </c>
      <c r="W3" s="6">
        <f t="shared" si="2"/>
        <v>3.7200889160092405</v>
      </c>
      <c r="X3" s="6">
        <f t="shared" si="2"/>
        <v>3.5522463787288552</v>
      </c>
      <c r="Y3" s="6">
        <f t="shared" si="2"/>
        <v>5.4501411011883025</v>
      </c>
    </row>
    <row r="4" spans="1:25" hidden="1" x14ac:dyDescent="0.2">
      <c r="A4" s="6" t="s">
        <v>9</v>
      </c>
      <c r="B4" s="9">
        <v>4778332</v>
      </c>
      <c r="C4" s="9">
        <v>4667277</v>
      </c>
      <c r="D4" s="9">
        <v>4552207</v>
      </c>
      <c r="E4" s="9">
        <v>4432308</v>
      </c>
      <c r="F4" s="9">
        <v>4306908</v>
      </c>
      <c r="G4" s="9">
        <v>4147561</v>
      </c>
      <c r="H4" s="9">
        <v>3993390</v>
      </c>
      <c r="I4" s="9">
        <v>3867333</v>
      </c>
      <c r="J4" s="9">
        <v>3762394</v>
      </c>
      <c r="K4" s="9">
        <v>3679056</v>
      </c>
      <c r="L4" s="9">
        <f t="shared" si="0"/>
        <v>29.879295123531691</v>
      </c>
      <c r="M4" s="9" t="str">
        <f t="shared" si="1"/>
        <v>No</v>
      </c>
      <c r="N4" s="9">
        <f t="shared" ref="N4:N53" si="3">AVERAGE(B4:K4)</f>
        <v>4218676.5999999996</v>
      </c>
      <c r="O4" s="9">
        <f t="shared" ref="O4:O53" si="4">MEDIAN(B4:K4)</f>
        <v>4227234.5</v>
      </c>
      <c r="P4" s="6" t="str">
        <f t="shared" ref="P4:P53" si="5">IFERROR(MODE(B4:K4), "No Mode")</f>
        <v>No Mode</v>
      </c>
      <c r="Q4" s="6">
        <f t="shared" ref="Q4:Y43" si="6">((B4-C4)/C4)*100</f>
        <v>2.3794388033964986</v>
      </c>
      <c r="R4" s="6">
        <f t="shared" si="6"/>
        <v>2.5277848744575984</v>
      </c>
      <c r="S4" s="6">
        <f t="shared" si="2"/>
        <v>2.7051143557713044</v>
      </c>
      <c r="T4" s="6">
        <f t="shared" si="2"/>
        <v>2.9116015480247084</v>
      </c>
      <c r="U4" s="6">
        <f t="shared" si="2"/>
        <v>3.8419446995475171</v>
      </c>
      <c r="V4" s="6">
        <f t="shared" si="2"/>
        <v>3.8606547319445386</v>
      </c>
      <c r="W4" s="6">
        <f t="shared" si="2"/>
        <v>3.2595331201114566</v>
      </c>
      <c r="X4" s="6">
        <f t="shared" si="2"/>
        <v>2.7891549901472308</v>
      </c>
      <c r="Y4" s="6">
        <f t="shared" si="2"/>
        <v>2.2652006384246395</v>
      </c>
    </row>
    <row r="5" spans="1:25" hidden="1" x14ac:dyDescent="0.2">
      <c r="A5" s="6" t="s">
        <v>19</v>
      </c>
      <c r="B5" s="9">
        <v>1251700</v>
      </c>
      <c r="C5" s="9">
        <v>1230923</v>
      </c>
      <c r="D5" s="9">
        <v>1210638</v>
      </c>
      <c r="E5" s="9">
        <v>1187706</v>
      </c>
      <c r="F5" s="9">
        <v>1165000</v>
      </c>
      <c r="G5" s="9">
        <v>1135459</v>
      </c>
      <c r="H5" s="9">
        <v>1101204</v>
      </c>
      <c r="I5" s="9">
        <v>1066490</v>
      </c>
      <c r="J5" s="9">
        <v>1038915</v>
      </c>
      <c r="K5" s="9">
        <v>1011882</v>
      </c>
      <c r="L5" s="9">
        <f t="shared" si="0"/>
        <v>23.700194291429238</v>
      </c>
      <c r="M5" s="9" t="str">
        <f t="shared" si="1"/>
        <v>Yes</v>
      </c>
      <c r="N5" s="9">
        <f t="shared" si="3"/>
        <v>1139991.7</v>
      </c>
      <c r="O5" s="9">
        <f t="shared" si="4"/>
        <v>1150229.5</v>
      </c>
      <c r="P5" s="6" t="str">
        <f t="shared" si="5"/>
        <v>No Mode</v>
      </c>
      <c r="Q5" s="6">
        <f t="shared" si="6"/>
        <v>1.6879203654493418</v>
      </c>
      <c r="R5" s="6">
        <f t="shared" si="6"/>
        <v>1.675562802423185</v>
      </c>
      <c r="S5" s="6">
        <f t="shared" si="2"/>
        <v>1.9307808498062653</v>
      </c>
      <c r="T5" s="6">
        <f t="shared" si="2"/>
        <v>1.9490128755364808</v>
      </c>
      <c r="U5" s="6">
        <f t="shared" si="2"/>
        <v>2.6016791447335397</v>
      </c>
      <c r="V5" s="6">
        <f t="shared" si="2"/>
        <v>3.1106861217358452</v>
      </c>
      <c r="W5" s="6">
        <f t="shared" si="2"/>
        <v>3.2549766055002856</v>
      </c>
      <c r="X5" s="6">
        <f t="shared" si="2"/>
        <v>2.6542113647411001</v>
      </c>
      <c r="Y5" s="6">
        <f t="shared" si="2"/>
        <v>2.6715565648959068</v>
      </c>
    </row>
    <row r="6" spans="1:25" hidden="1" x14ac:dyDescent="0.2">
      <c r="A6" s="6" t="s">
        <v>0</v>
      </c>
      <c r="B6" s="9">
        <v>2129836</v>
      </c>
      <c r="C6" s="9">
        <v>2100562</v>
      </c>
      <c r="D6" s="9">
        <v>2065397</v>
      </c>
      <c r="E6" s="9">
        <v>2022253</v>
      </c>
      <c r="F6" s="9">
        <v>1976774</v>
      </c>
      <c r="G6" s="9">
        <v>1930436</v>
      </c>
      <c r="H6" s="9">
        <v>1875993</v>
      </c>
      <c r="I6" s="9">
        <v>1821498</v>
      </c>
      <c r="J6" s="9">
        <v>1771941</v>
      </c>
      <c r="K6" s="9">
        <v>1729722</v>
      </c>
      <c r="L6" s="9">
        <f t="shared" si="0"/>
        <v>23.131693994757537</v>
      </c>
      <c r="M6" s="9" t="str">
        <f t="shared" si="1"/>
        <v>Yes</v>
      </c>
      <c r="N6" s="9">
        <f t="shared" si="3"/>
        <v>1942441.2</v>
      </c>
      <c r="O6" s="9">
        <f t="shared" si="4"/>
        <v>1953605</v>
      </c>
      <c r="P6" s="6" t="str">
        <f t="shared" si="5"/>
        <v>No Mode</v>
      </c>
      <c r="Q6" s="6">
        <f t="shared" si="6"/>
        <v>1.3936270388591243</v>
      </c>
      <c r="R6" s="6">
        <f t="shared" si="6"/>
        <v>1.702578245247766</v>
      </c>
      <c r="S6" s="6">
        <f t="shared" si="2"/>
        <v>2.1334620346712305</v>
      </c>
      <c r="T6" s="6">
        <f t="shared" si="2"/>
        <v>2.3006676534596266</v>
      </c>
      <c r="U6" s="6">
        <f t="shared" si="2"/>
        <v>2.4003903781321942</v>
      </c>
      <c r="V6" s="6">
        <f t="shared" si="2"/>
        <v>2.9020897199509803</v>
      </c>
      <c r="W6" s="6">
        <f t="shared" si="2"/>
        <v>2.9917683137725102</v>
      </c>
      <c r="X6" s="6">
        <f t="shared" si="2"/>
        <v>2.7967635491249427</v>
      </c>
      <c r="Y6" s="6">
        <f t="shared" si="2"/>
        <v>2.4407968448109005</v>
      </c>
    </row>
    <row r="7" spans="1:25" ht="12" hidden="1" customHeight="1" x14ac:dyDescent="0.2">
      <c r="A7" s="6" t="s">
        <v>12</v>
      </c>
      <c r="B7" s="9">
        <v>4056133</v>
      </c>
      <c r="C7" s="9">
        <v>3968967</v>
      </c>
      <c r="D7" s="9">
        <v>3891293</v>
      </c>
      <c r="E7" s="9">
        <v>3812716</v>
      </c>
      <c r="F7" s="9">
        <v>3738061</v>
      </c>
      <c r="G7" s="9">
        <v>3653910</v>
      </c>
      <c r="H7" s="9">
        <v>3560884</v>
      </c>
      <c r="I7" s="9">
        <v>3459995</v>
      </c>
      <c r="J7" s="9">
        <v>3367567</v>
      </c>
      <c r="K7" s="9">
        <v>3303862</v>
      </c>
      <c r="L7" s="9">
        <f t="shared" si="0"/>
        <v>22.769443760060195</v>
      </c>
      <c r="M7" s="9" t="str">
        <f t="shared" si="1"/>
        <v>No</v>
      </c>
      <c r="N7" s="9">
        <f t="shared" si="3"/>
        <v>3681338.8</v>
      </c>
      <c r="O7" s="9">
        <f t="shared" si="4"/>
        <v>3695985.5</v>
      </c>
      <c r="P7" s="6" t="str">
        <f t="shared" si="5"/>
        <v>No Mode</v>
      </c>
      <c r="Q7" s="6">
        <f t="shared" si="6"/>
        <v>2.196188580051182</v>
      </c>
      <c r="R7" s="6">
        <f t="shared" si="6"/>
        <v>1.9960974411333199</v>
      </c>
      <c r="S7" s="6">
        <f t="shared" si="2"/>
        <v>2.0609193026703272</v>
      </c>
      <c r="T7" s="6">
        <f t="shared" si="2"/>
        <v>1.9971584198331702</v>
      </c>
      <c r="U7" s="6">
        <f t="shared" si="2"/>
        <v>2.3030397574105548</v>
      </c>
      <c r="V7" s="6">
        <f t="shared" si="2"/>
        <v>2.6124411803361185</v>
      </c>
      <c r="W7" s="6">
        <f t="shared" si="2"/>
        <v>2.9158712657099217</v>
      </c>
      <c r="X7" s="6">
        <f t="shared" si="2"/>
        <v>2.7446521479750809</v>
      </c>
      <c r="Y7" s="6">
        <f t="shared" si="2"/>
        <v>1.9281979695277829</v>
      </c>
    </row>
    <row r="8" spans="1:25" hidden="1" x14ac:dyDescent="0.2">
      <c r="A8" s="6" t="s">
        <v>17</v>
      </c>
      <c r="B8" s="9">
        <v>7788240</v>
      </c>
      <c r="C8" s="9">
        <v>7636522</v>
      </c>
      <c r="D8" s="9">
        <v>7486094</v>
      </c>
      <c r="E8" s="9">
        <v>7332225</v>
      </c>
      <c r="F8" s="9">
        <v>7188538</v>
      </c>
      <c r="G8" s="9">
        <v>7045900</v>
      </c>
      <c r="H8" s="9">
        <v>6894092</v>
      </c>
      <c r="I8" s="9">
        <v>6759474</v>
      </c>
      <c r="J8" s="9">
        <v>6621279</v>
      </c>
      <c r="K8" s="9">
        <v>6506531</v>
      </c>
      <c r="L8" s="9">
        <f t="shared" si="0"/>
        <v>19.698807244597774</v>
      </c>
      <c r="M8" s="9" t="str">
        <f t="shared" si="1"/>
        <v>No</v>
      </c>
      <c r="N8" s="9">
        <f t="shared" si="3"/>
        <v>7125889.5</v>
      </c>
      <c r="O8" s="9">
        <f t="shared" si="4"/>
        <v>7117219</v>
      </c>
      <c r="P8" s="6" t="str">
        <f t="shared" si="5"/>
        <v>No Mode</v>
      </c>
      <c r="Q8" s="6">
        <f t="shared" si="6"/>
        <v>1.9867421320857848</v>
      </c>
      <c r="R8" s="6">
        <f t="shared" si="6"/>
        <v>2.0094324223019373</v>
      </c>
      <c r="S8" s="6">
        <f t="shared" si="2"/>
        <v>2.0985308006778296</v>
      </c>
      <c r="T8" s="6">
        <f t="shared" si="2"/>
        <v>1.9988348117517079</v>
      </c>
      <c r="U8" s="6">
        <f t="shared" si="2"/>
        <v>2.0244113597978965</v>
      </c>
      <c r="V8" s="6">
        <f t="shared" si="2"/>
        <v>2.2020013658071287</v>
      </c>
      <c r="W8" s="6">
        <f t="shared" si="2"/>
        <v>1.9915454959956942</v>
      </c>
      <c r="X8" s="6">
        <f t="shared" si="2"/>
        <v>2.0871345249158053</v>
      </c>
      <c r="Y8" s="6">
        <f t="shared" si="2"/>
        <v>1.7635818533716354</v>
      </c>
    </row>
    <row r="9" spans="1:25" hidden="1" x14ac:dyDescent="0.2">
      <c r="A9" s="6" t="s">
        <v>50</v>
      </c>
      <c r="B9" s="9">
        <v>20044141</v>
      </c>
      <c r="C9" s="9">
        <v>19712389</v>
      </c>
      <c r="D9" s="9">
        <v>19355427</v>
      </c>
      <c r="E9" s="9">
        <v>19006240</v>
      </c>
      <c r="F9" s="9">
        <v>18679706</v>
      </c>
      <c r="G9" s="9">
        <v>18338319</v>
      </c>
      <c r="H9" s="9">
        <v>17996764</v>
      </c>
      <c r="I9" s="9">
        <v>17650479</v>
      </c>
      <c r="J9" s="9">
        <v>17339904</v>
      </c>
      <c r="K9" s="9">
        <v>17044714</v>
      </c>
      <c r="L9" s="9">
        <f t="shared" si="0"/>
        <v>17.59740292503588</v>
      </c>
      <c r="M9" s="9" t="str">
        <f t="shared" si="1"/>
        <v>No</v>
      </c>
      <c r="N9" s="9">
        <f t="shared" si="3"/>
        <v>18516808.300000001</v>
      </c>
      <c r="O9" s="9">
        <f t="shared" si="4"/>
        <v>18509012.5</v>
      </c>
      <c r="P9" s="6" t="str">
        <f t="shared" si="5"/>
        <v>No Mode</v>
      </c>
      <c r="Q9" s="6">
        <f t="shared" si="6"/>
        <v>1.6829619180100392</v>
      </c>
      <c r="R9" s="6">
        <f t="shared" si="6"/>
        <v>1.8442476107605374</v>
      </c>
      <c r="S9" s="6">
        <f t="shared" si="2"/>
        <v>1.8372229330998664</v>
      </c>
      <c r="T9" s="6">
        <f t="shared" si="2"/>
        <v>1.7480681976472221</v>
      </c>
      <c r="U9" s="6">
        <f t="shared" si="2"/>
        <v>1.8616046541670477</v>
      </c>
      <c r="V9" s="6">
        <f t="shared" si="2"/>
        <v>1.8978689724441573</v>
      </c>
      <c r="W9" s="6">
        <f t="shared" si="2"/>
        <v>1.9619014305504117</v>
      </c>
      <c r="X9" s="6">
        <f t="shared" si="2"/>
        <v>1.7910998815218355</v>
      </c>
      <c r="Y9" s="6">
        <f t="shared" si="2"/>
        <v>1.7318565744194947</v>
      </c>
    </row>
    <row r="10" spans="1:25" hidden="1" x14ac:dyDescent="0.2">
      <c r="A10" s="6" t="s">
        <v>3</v>
      </c>
      <c r="B10" s="9">
        <v>5756361</v>
      </c>
      <c r="C10" s="9">
        <v>5687832</v>
      </c>
      <c r="D10" s="9">
        <v>5604105</v>
      </c>
      <c r="E10" s="9">
        <v>5509963</v>
      </c>
      <c r="F10" s="9">
        <v>5431024</v>
      </c>
      <c r="G10" s="9">
        <v>5334896</v>
      </c>
      <c r="H10" s="9">
        <v>5247704</v>
      </c>
      <c r="I10" s="9">
        <v>5139011</v>
      </c>
      <c r="J10" s="9">
        <v>5013443</v>
      </c>
      <c r="K10" s="9">
        <v>4900780</v>
      </c>
      <c r="L10" s="9">
        <f t="shared" si="0"/>
        <v>17.458057696938038</v>
      </c>
      <c r="M10" s="9" t="str">
        <f t="shared" si="1"/>
        <v>No</v>
      </c>
      <c r="N10" s="9">
        <f t="shared" si="3"/>
        <v>5362511.9000000004</v>
      </c>
      <c r="O10" s="9">
        <f t="shared" si="4"/>
        <v>5382960</v>
      </c>
      <c r="P10" s="6" t="str">
        <f t="shared" si="5"/>
        <v>No Mode</v>
      </c>
      <c r="Q10" s="6">
        <f t="shared" si="6"/>
        <v>1.2048351639077948</v>
      </c>
      <c r="R10" s="6">
        <f t="shared" si="6"/>
        <v>1.4940298227816931</v>
      </c>
      <c r="S10" s="6">
        <f t="shared" si="2"/>
        <v>1.7085777164020883</v>
      </c>
      <c r="T10" s="6">
        <f t="shared" si="2"/>
        <v>1.4534828054525262</v>
      </c>
      <c r="U10" s="6">
        <f t="shared" si="2"/>
        <v>1.8018720514889137</v>
      </c>
      <c r="V10" s="6">
        <f t="shared" si="2"/>
        <v>1.6615266409843239</v>
      </c>
      <c r="W10" s="6">
        <f t="shared" si="2"/>
        <v>2.1150567687051067</v>
      </c>
      <c r="X10" s="6">
        <f t="shared" si="2"/>
        <v>2.5046260623687155</v>
      </c>
      <c r="Y10" s="6">
        <f t="shared" si="2"/>
        <v>2.2988789539624306</v>
      </c>
    </row>
    <row r="11" spans="1:25" hidden="1" x14ac:dyDescent="0.2">
      <c r="A11" s="6" t="s">
        <v>16</v>
      </c>
      <c r="B11" s="9">
        <v>15111244</v>
      </c>
      <c r="C11" s="9">
        <v>14908230</v>
      </c>
      <c r="D11" s="9">
        <v>14683350</v>
      </c>
      <c r="E11" s="9">
        <v>14426911</v>
      </c>
      <c r="F11" s="9">
        <v>14185403</v>
      </c>
      <c r="G11" s="9">
        <v>13961798</v>
      </c>
      <c r="H11" s="9">
        <v>13713593</v>
      </c>
      <c r="I11" s="9">
        <v>13504775</v>
      </c>
      <c r="J11" s="9">
        <v>13289497</v>
      </c>
      <c r="K11" s="9">
        <v>13018365</v>
      </c>
      <c r="L11" s="9">
        <f t="shared" si="0"/>
        <v>16.076358283087007</v>
      </c>
      <c r="M11" s="9" t="str">
        <f t="shared" si="1"/>
        <v>No</v>
      </c>
      <c r="N11" s="9">
        <f t="shared" si="3"/>
        <v>14080316.6</v>
      </c>
      <c r="O11" s="9">
        <f t="shared" si="4"/>
        <v>14073600.5</v>
      </c>
      <c r="P11" s="6" t="str">
        <f t="shared" si="5"/>
        <v>No Mode</v>
      </c>
      <c r="Q11" s="6">
        <f t="shared" si="6"/>
        <v>1.3617579015080932</v>
      </c>
      <c r="R11" s="6">
        <f t="shared" si="6"/>
        <v>1.5315306112024845</v>
      </c>
      <c r="S11" s="6">
        <f t="shared" si="2"/>
        <v>1.7775045538161287</v>
      </c>
      <c r="T11" s="6">
        <f t="shared" si="2"/>
        <v>1.702510672414453</v>
      </c>
      <c r="U11" s="6">
        <f t="shared" si="2"/>
        <v>1.6015487403556474</v>
      </c>
      <c r="V11" s="6">
        <f t="shared" si="2"/>
        <v>1.8099195447903405</v>
      </c>
      <c r="W11" s="6">
        <f t="shared" si="2"/>
        <v>1.546253084557129</v>
      </c>
      <c r="X11" s="6">
        <f t="shared" si="2"/>
        <v>1.6199108213049749</v>
      </c>
      <c r="Y11" s="6">
        <f t="shared" si="2"/>
        <v>2.0826885711070475</v>
      </c>
    </row>
    <row r="12" spans="1:25" ht="12" hidden="1" customHeight="1" x14ac:dyDescent="0.2">
      <c r="A12" s="6" t="s">
        <v>44</v>
      </c>
      <c r="B12" s="9">
        <v>3316154</v>
      </c>
      <c r="C12" s="9">
        <v>3282055</v>
      </c>
      <c r="D12" s="9">
        <v>3243254</v>
      </c>
      <c r="E12" s="9">
        <v>3195087</v>
      </c>
      <c r="F12" s="9">
        <v>3141421</v>
      </c>
      <c r="G12" s="9">
        <v>3087142</v>
      </c>
      <c r="H12" s="9">
        <v>3034490</v>
      </c>
      <c r="I12" s="9">
        <v>2973934</v>
      </c>
      <c r="J12" s="9">
        <v>2918745</v>
      </c>
      <c r="K12" s="9">
        <v>2858547</v>
      </c>
      <c r="L12" s="9">
        <f t="shared" si="0"/>
        <v>16.008377682787795</v>
      </c>
      <c r="M12" s="9" t="str">
        <f t="shared" si="1"/>
        <v>No</v>
      </c>
      <c r="N12" s="9">
        <f t="shared" si="3"/>
        <v>3105082.9</v>
      </c>
      <c r="O12" s="9">
        <f t="shared" si="4"/>
        <v>3114281.5</v>
      </c>
      <c r="P12" s="6" t="str">
        <f t="shared" si="5"/>
        <v>No Mode</v>
      </c>
      <c r="Q12" s="6">
        <f t="shared" si="6"/>
        <v>1.0389527293113614</v>
      </c>
      <c r="R12" s="6">
        <f t="shared" si="6"/>
        <v>1.1963601987386743</v>
      </c>
      <c r="S12" s="6">
        <f t="shared" si="2"/>
        <v>1.50753328469616</v>
      </c>
      <c r="T12" s="6">
        <f t="shared" si="2"/>
        <v>1.7083351769788258</v>
      </c>
      <c r="U12" s="6">
        <f t="shared" si="2"/>
        <v>1.7582281605446073</v>
      </c>
      <c r="V12" s="6">
        <f t="shared" si="2"/>
        <v>1.7351185866488272</v>
      </c>
      <c r="W12" s="6">
        <f t="shared" si="2"/>
        <v>2.0362254172419427</v>
      </c>
      <c r="X12" s="6">
        <f t="shared" si="2"/>
        <v>1.8908469222217081</v>
      </c>
      <c r="Y12" s="6">
        <f t="shared" si="2"/>
        <v>2.1058950578738078</v>
      </c>
    </row>
    <row r="13" spans="1:25" ht="12" hidden="1" customHeight="1" x14ac:dyDescent="0.2">
      <c r="A13" s="6" t="s">
        <v>40</v>
      </c>
      <c r="B13" s="9">
        <v>7650789</v>
      </c>
      <c r="C13" s="9">
        <v>7545828</v>
      </c>
      <c r="D13" s="9">
        <v>7428672</v>
      </c>
      <c r="E13" s="9">
        <v>7307658</v>
      </c>
      <c r="F13" s="9">
        <v>7185403</v>
      </c>
      <c r="G13" s="9">
        <v>7060959</v>
      </c>
      <c r="H13" s="9">
        <v>6947412</v>
      </c>
      <c r="I13" s="9">
        <v>6831850</v>
      </c>
      <c r="J13" s="9">
        <v>6748135</v>
      </c>
      <c r="K13" s="9">
        <v>6656987</v>
      </c>
      <c r="L13" s="9">
        <f t="shared" si="0"/>
        <v>14.928705734290904</v>
      </c>
      <c r="M13" s="9" t="str">
        <f t="shared" si="1"/>
        <v>No</v>
      </c>
      <c r="N13" s="9">
        <f t="shared" si="3"/>
        <v>7136369.2999999998</v>
      </c>
      <c r="O13" s="9">
        <f t="shared" si="4"/>
        <v>7123181</v>
      </c>
      <c r="P13" s="6" t="str">
        <f t="shared" si="5"/>
        <v>No Mode</v>
      </c>
      <c r="Q13" s="6">
        <f t="shared" si="6"/>
        <v>1.390980552432417</v>
      </c>
      <c r="R13" s="6">
        <f t="shared" si="6"/>
        <v>1.5770786487813704</v>
      </c>
      <c r="S13" s="6">
        <f t="shared" si="2"/>
        <v>1.6559888270633354</v>
      </c>
      <c r="T13" s="6">
        <f t="shared" si="2"/>
        <v>1.7014355353485393</v>
      </c>
      <c r="U13" s="6">
        <f t="shared" si="2"/>
        <v>1.7624234895005055</v>
      </c>
      <c r="V13" s="6">
        <f t="shared" si="2"/>
        <v>1.6343783843537709</v>
      </c>
      <c r="W13" s="6">
        <f t="shared" si="2"/>
        <v>1.6915184027752366</v>
      </c>
      <c r="X13" s="6">
        <f t="shared" si="2"/>
        <v>1.2405649857330951</v>
      </c>
      <c r="Y13" s="6">
        <f t="shared" si="2"/>
        <v>1.3692080215869433</v>
      </c>
    </row>
    <row r="14" spans="1:25" hidden="1" x14ac:dyDescent="0.2">
      <c r="A14" s="6" t="s">
        <v>38</v>
      </c>
      <c r="B14" s="9">
        <v>1739844</v>
      </c>
      <c r="C14" s="9">
        <v>1733535</v>
      </c>
      <c r="D14" s="9">
        <v>1722939</v>
      </c>
      <c r="E14" s="9">
        <v>1706151</v>
      </c>
      <c r="F14" s="9">
        <v>1682417</v>
      </c>
      <c r="G14" s="9">
        <v>1653329</v>
      </c>
      <c r="H14" s="9">
        <v>1614937</v>
      </c>
      <c r="I14" s="9">
        <v>1580750</v>
      </c>
      <c r="J14" s="9">
        <v>1547115</v>
      </c>
      <c r="K14" s="9">
        <v>1519933</v>
      </c>
      <c r="L14" s="9">
        <f t="shared" si="0"/>
        <v>14.468466702150687</v>
      </c>
      <c r="M14" s="9" t="str">
        <f t="shared" si="1"/>
        <v>Yes</v>
      </c>
      <c r="N14" s="9">
        <f t="shared" si="3"/>
        <v>1650095</v>
      </c>
      <c r="O14" s="9">
        <f t="shared" si="4"/>
        <v>1667873</v>
      </c>
      <c r="P14" s="6" t="str">
        <f t="shared" si="5"/>
        <v>No Mode</v>
      </c>
      <c r="Q14" s="6">
        <f t="shared" si="6"/>
        <v>0.36393842639462143</v>
      </c>
      <c r="R14" s="6">
        <f t="shared" si="6"/>
        <v>0.61499565567904613</v>
      </c>
      <c r="S14" s="6">
        <f t="shared" si="2"/>
        <v>0.9839691797502097</v>
      </c>
      <c r="T14" s="6">
        <f t="shared" si="2"/>
        <v>1.4107085223223494</v>
      </c>
      <c r="U14" s="6">
        <f t="shared" si="2"/>
        <v>1.7593594499340419</v>
      </c>
      <c r="V14" s="6">
        <f t="shared" si="2"/>
        <v>2.37730635931928</v>
      </c>
      <c r="W14" s="6">
        <f t="shared" si="2"/>
        <v>2.1627075755179503</v>
      </c>
      <c r="X14" s="6">
        <f t="shared" si="2"/>
        <v>2.1740465317704243</v>
      </c>
      <c r="Y14" s="6">
        <f t="shared" si="2"/>
        <v>1.7883683030765172</v>
      </c>
    </row>
    <row r="15" spans="1:25" hidden="1" x14ac:dyDescent="0.2">
      <c r="A15" s="6" t="s">
        <v>14</v>
      </c>
      <c r="B15" s="9">
        <v>753538</v>
      </c>
      <c r="C15" s="9">
        <v>744066</v>
      </c>
      <c r="D15" s="9">
        <v>735024</v>
      </c>
      <c r="E15" s="9">
        <v>727090</v>
      </c>
      <c r="F15" s="9">
        <v>718265</v>
      </c>
      <c r="G15" s="9">
        <v>708416</v>
      </c>
      <c r="H15" s="9">
        <v>699475</v>
      </c>
      <c r="I15" s="9">
        <v>690158</v>
      </c>
      <c r="J15" s="9">
        <v>680495</v>
      </c>
      <c r="K15" s="9">
        <v>669063</v>
      </c>
      <c r="L15" s="9">
        <f t="shared" si="0"/>
        <v>12.62586632350018</v>
      </c>
      <c r="M15" s="9" t="str">
        <f t="shared" si="1"/>
        <v>No</v>
      </c>
      <c r="N15" s="9">
        <f t="shared" si="3"/>
        <v>712559</v>
      </c>
      <c r="O15" s="9">
        <f t="shared" si="4"/>
        <v>713340.5</v>
      </c>
      <c r="P15" s="6" t="str">
        <f t="shared" si="5"/>
        <v>No Mode</v>
      </c>
      <c r="Q15" s="6">
        <f t="shared" si="6"/>
        <v>1.2730053516757922</v>
      </c>
      <c r="R15" s="6">
        <f t="shared" si="6"/>
        <v>1.2301639130150852</v>
      </c>
      <c r="S15" s="6">
        <f t="shared" si="2"/>
        <v>1.0911991637899023</v>
      </c>
      <c r="T15" s="6">
        <f t="shared" si="2"/>
        <v>1.2286551620919854</v>
      </c>
      <c r="U15" s="6">
        <f t="shared" si="2"/>
        <v>1.3902848044087091</v>
      </c>
      <c r="V15" s="6">
        <f t="shared" si="2"/>
        <v>1.2782443975839022</v>
      </c>
      <c r="W15" s="6">
        <f t="shared" si="2"/>
        <v>1.3499807290504493</v>
      </c>
      <c r="X15" s="6">
        <f t="shared" si="2"/>
        <v>1.4199957383963144</v>
      </c>
      <c r="Y15" s="6">
        <f t="shared" si="2"/>
        <v>1.7086582279994558</v>
      </c>
    </row>
    <row r="16" spans="1:25" ht="12" hidden="1" customHeight="1" x14ac:dyDescent="0.2">
      <c r="A16" s="6" t="s">
        <v>49</v>
      </c>
      <c r="B16" s="9">
        <v>5483535</v>
      </c>
      <c r="C16" s="9">
        <v>5432679</v>
      </c>
      <c r="D16" s="9">
        <v>5378433</v>
      </c>
      <c r="E16" s="9">
        <v>5313576</v>
      </c>
      <c r="F16" s="9">
        <v>5241168</v>
      </c>
      <c r="G16" s="9">
        <v>5163016</v>
      </c>
      <c r="H16" s="9">
        <v>5085666</v>
      </c>
      <c r="I16" s="9">
        <v>5013999</v>
      </c>
      <c r="J16" s="9">
        <v>4946886</v>
      </c>
      <c r="K16" s="9">
        <v>4890626</v>
      </c>
      <c r="L16" s="9">
        <f t="shared" si="0"/>
        <v>12.123376434836768</v>
      </c>
      <c r="M16" s="9" t="str">
        <f t="shared" si="1"/>
        <v>No</v>
      </c>
      <c r="N16" s="9">
        <f t="shared" si="3"/>
        <v>5194958.4000000004</v>
      </c>
      <c r="O16" s="9">
        <f t="shared" si="4"/>
        <v>5202092</v>
      </c>
      <c r="P16" s="6" t="str">
        <f t="shared" si="5"/>
        <v>No Mode</v>
      </c>
      <c r="Q16" s="6">
        <f t="shared" si="6"/>
        <v>0.93611273553986896</v>
      </c>
      <c r="R16" s="6">
        <f t="shared" si="6"/>
        <v>1.0085837268959195</v>
      </c>
      <c r="S16" s="6">
        <f t="shared" si="2"/>
        <v>1.2205904272377019</v>
      </c>
      <c r="T16" s="6">
        <f t="shared" si="2"/>
        <v>1.3815241182881373</v>
      </c>
      <c r="U16" s="6">
        <f t="shared" si="2"/>
        <v>1.5136888981169145</v>
      </c>
      <c r="V16" s="6">
        <f t="shared" si="2"/>
        <v>1.5209414066908837</v>
      </c>
      <c r="W16" s="6">
        <f t="shared" si="2"/>
        <v>1.4293381390782087</v>
      </c>
      <c r="X16" s="6">
        <f t="shared" si="2"/>
        <v>1.3566716516208377</v>
      </c>
      <c r="Y16" s="6">
        <f t="shared" si="2"/>
        <v>1.1503639820342018</v>
      </c>
    </row>
    <row r="17" spans="1:25" ht="12" hidden="1" customHeight="1" x14ac:dyDescent="0.2">
      <c r="A17" s="6" t="s">
        <v>8</v>
      </c>
      <c r="B17" s="9">
        <v>619500</v>
      </c>
      <c r="C17" s="9">
        <v>615205</v>
      </c>
      <c r="D17" s="9">
        <v>608846</v>
      </c>
      <c r="E17" s="9">
        <v>604918</v>
      </c>
      <c r="F17" s="9">
        <v>601345</v>
      </c>
      <c r="G17" s="9">
        <v>600624</v>
      </c>
      <c r="H17" s="9">
        <v>596993</v>
      </c>
      <c r="I17" s="9">
        <v>587073</v>
      </c>
      <c r="J17" s="9">
        <v>569273</v>
      </c>
      <c r="K17" s="9">
        <v>553120</v>
      </c>
      <c r="L17" s="9">
        <f t="shared" si="0"/>
        <v>12.001012438530518</v>
      </c>
      <c r="M17" s="9" t="str">
        <f t="shared" si="1"/>
        <v>No</v>
      </c>
      <c r="N17" s="9">
        <f t="shared" si="3"/>
        <v>595689.69999999995</v>
      </c>
      <c r="O17" s="9">
        <f t="shared" si="4"/>
        <v>600984.5</v>
      </c>
      <c r="P17" s="6" t="str">
        <f t="shared" si="5"/>
        <v>No Mode</v>
      </c>
      <c r="Q17" s="6">
        <f t="shared" si="6"/>
        <v>0.69814126998317627</v>
      </c>
      <c r="R17" s="6">
        <f t="shared" si="6"/>
        <v>1.0444348817270706</v>
      </c>
      <c r="S17" s="6">
        <f t="shared" si="2"/>
        <v>0.64934420863654252</v>
      </c>
      <c r="T17" s="6">
        <f t="shared" si="2"/>
        <v>0.59416807323582965</v>
      </c>
      <c r="U17" s="6">
        <f t="shared" si="2"/>
        <v>0.12004182317056927</v>
      </c>
      <c r="V17" s="6">
        <f t="shared" si="2"/>
        <v>0.60821483668987741</v>
      </c>
      <c r="W17" s="6">
        <f t="shared" si="2"/>
        <v>1.6897387548056204</v>
      </c>
      <c r="X17" s="6">
        <f t="shared" si="2"/>
        <v>3.1267950526373109</v>
      </c>
      <c r="Y17" s="6">
        <f t="shared" si="2"/>
        <v>2.9203427827596182</v>
      </c>
    </row>
    <row r="18" spans="1:25" hidden="1" x14ac:dyDescent="0.2">
      <c r="A18" s="6" t="s">
        <v>47</v>
      </c>
      <c r="B18" s="9">
        <v>3885736</v>
      </c>
      <c r="C18" s="9">
        <v>3839578</v>
      </c>
      <c r="D18" s="9">
        <v>3790066</v>
      </c>
      <c r="E18" s="9">
        <v>3738974</v>
      </c>
      <c r="F18" s="9">
        <v>3699943</v>
      </c>
      <c r="G18" s="9">
        <v>3666456</v>
      </c>
      <c r="H18" s="9">
        <v>3634507</v>
      </c>
      <c r="I18" s="9">
        <v>3600576</v>
      </c>
      <c r="J18" s="9">
        <v>3559470</v>
      </c>
      <c r="K18" s="9">
        <v>3499064</v>
      </c>
      <c r="L18" s="9">
        <f t="shared" si="0"/>
        <v>11.050726708628364</v>
      </c>
      <c r="M18" s="9" t="str">
        <f t="shared" si="1"/>
        <v>No</v>
      </c>
      <c r="N18" s="9">
        <f t="shared" si="3"/>
        <v>3691437</v>
      </c>
      <c r="O18" s="9">
        <f t="shared" si="4"/>
        <v>3683199.5</v>
      </c>
      <c r="P18" s="6" t="str">
        <f t="shared" si="5"/>
        <v>No Mode</v>
      </c>
      <c r="Q18" s="6">
        <f t="shared" si="6"/>
        <v>1.2021633627445516</v>
      </c>
      <c r="R18" s="6">
        <f t="shared" si="6"/>
        <v>1.3063624749542619</v>
      </c>
      <c r="S18" s="6">
        <f t="shared" si="2"/>
        <v>1.3664711228267434</v>
      </c>
      <c r="T18" s="6">
        <f t="shared" si="2"/>
        <v>1.0549081431795031</v>
      </c>
      <c r="U18" s="6">
        <f t="shared" si="2"/>
        <v>0.91333429338849281</v>
      </c>
      <c r="V18" s="6">
        <f t="shared" si="2"/>
        <v>0.87904631907436137</v>
      </c>
      <c r="W18" s="6">
        <f t="shared" si="2"/>
        <v>0.94237699745818437</v>
      </c>
      <c r="X18" s="6">
        <f t="shared" si="2"/>
        <v>1.1548348490084197</v>
      </c>
      <c r="Y18" s="6">
        <f t="shared" si="2"/>
        <v>1.7263473889017178</v>
      </c>
    </row>
    <row r="19" spans="1:25" hidden="1" x14ac:dyDescent="0.2">
      <c r="A19" s="6" t="s">
        <v>11</v>
      </c>
      <c r="B19" s="9">
        <v>33145121</v>
      </c>
      <c r="C19" s="9">
        <v>32682794</v>
      </c>
      <c r="D19" s="9">
        <v>32217708</v>
      </c>
      <c r="E19" s="9">
        <v>31780829</v>
      </c>
      <c r="F19" s="9">
        <v>31493525</v>
      </c>
      <c r="G19" s="9">
        <v>31317179</v>
      </c>
      <c r="H19" s="9">
        <v>31147208</v>
      </c>
      <c r="I19" s="9">
        <v>30875920</v>
      </c>
      <c r="J19" s="9">
        <v>30414114</v>
      </c>
      <c r="K19" s="9">
        <v>29950111</v>
      </c>
      <c r="L19" s="9">
        <f t="shared" si="0"/>
        <v>10.667773485046517</v>
      </c>
      <c r="M19" s="9" t="str">
        <f t="shared" si="1"/>
        <v>No</v>
      </c>
      <c r="N19" s="9">
        <f t="shared" si="3"/>
        <v>31502450.899999999</v>
      </c>
      <c r="O19" s="9">
        <f t="shared" si="4"/>
        <v>31405352</v>
      </c>
      <c r="P19" s="6" t="str">
        <f t="shared" si="5"/>
        <v>No Mode</v>
      </c>
      <c r="Q19" s="6">
        <f t="shared" si="6"/>
        <v>1.414588361080757</v>
      </c>
      <c r="R19" s="6">
        <f t="shared" si="6"/>
        <v>1.4435725843688196</v>
      </c>
      <c r="S19" s="6">
        <f t="shared" si="6"/>
        <v>1.3746620643533245</v>
      </c>
      <c r="T19" s="6">
        <f t="shared" si="6"/>
        <v>0.91226371135019013</v>
      </c>
      <c r="U19" s="6">
        <f t="shared" si="6"/>
        <v>0.56309669526747608</v>
      </c>
      <c r="V19" s="6">
        <f t="shared" si="6"/>
        <v>0.54570220226480659</v>
      </c>
      <c r="W19" s="6">
        <f t="shared" si="6"/>
        <v>0.87863940572459054</v>
      </c>
      <c r="X19" s="6">
        <f t="shared" si="6"/>
        <v>1.518393729963661</v>
      </c>
      <c r="Y19" s="6">
        <f t="shared" si="6"/>
        <v>1.5492530228018186</v>
      </c>
    </row>
    <row r="20" spans="1:25" hidden="1" x14ac:dyDescent="0.2">
      <c r="A20" s="6" t="s">
        <v>2</v>
      </c>
      <c r="B20" s="9">
        <v>6872912</v>
      </c>
      <c r="C20" s="9">
        <v>6789225</v>
      </c>
      <c r="D20" s="9">
        <v>6732878</v>
      </c>
      <c r="E20" s="9">
        <v>6665491</v>
      </c>
      <c r="F20" s="9">
        <v>6601392</v>
      </c>
      <c r="G20" s="9">
        <v>6536771</v>
      </c>
      <c r="H20" s="9">
        <v>6464795</v>
      </c>
      <c r="I20" s="9">
        <v>6383315</v>
      </c>
      <c r="J20" s="9">
        <v>6283853</v>
      </c>
      <c r="K20" s="9">
        <v>6213526</v>
      </c>
      <c r="L20" s="9">
        <f t="shared" si="0"/>
        <v>10.612106555923321</v>
      </c>
      <c r="M20" s="9" t="str">
        <f t="shared" si="1"/>
        <v>No</v>
      </c>
      <c r="N20" s="9">
        <f t="shared" si="3"/>
        <v>6554415.7999999998</v>
      </c>
      <c r="O20" s="9">
        <f t="shared" si="4"/>
        <v>6569081.5</v>
      </c>
      <c r="P20" s="6" t="str">
        <f t="shared" si="5"/>
        <v>No Mode</v>
      </c>
      <c r="Q20" s="6">
        <f t="shared" si="6"/>
        <v>1.2326443739896675</v>
      </c>
      <c r="R20" s="6">
        <f t="shared" si="6"/>
        <v>0.83689322753211925</v>
      </c>
      <c r="S20" s="6">
        <f t="shared" si="6"/>
        <v>1.0109832869026452</v>
      </c>
      <c r="T20" s="6">
        <f t="shared" si="6"/>
        <v>0.97099217861929732</v>
      </c>
      <c r="U20" s="6">
        <f t="shared" si="6"/>
        <v>0.98857677590357684</v>
      </c>
      <c r="V20" s="6">
        <f t="shared" si="6"/>
        <v>1.1133531689713285</v>
      </c>
      <c r="W20" s="6">
        <f t="shared" si="6"/>
        <v>1.2764527522141709</v>
      </c>
      <c r="X20" s="6">
        <f t="shared" si="6"/>
        <v>1.5828186941992437</v>
      </c>
      <c r="Y20" s="6">
        <f t="shared" si="6"/>
        <v>1.1318372209273768</v>
      </c>
    </row>
    <row r="21" spans="1:25" hidden="1" x14ac:dyDescent="0.2">
      <c r="A21" s="6" t="s">
        <v>33</v>
      </c>
      <c r="B21" s="9">
        <v>882779</v>
      </c>
      <c r="C21" s="9">
        <v>879533</v>
      </c>
      <c r="D21" s="9">
        <v>878706</v>
      </c>
      <c r="E21" s="9">
        <v>876656</v>
      </c>
      <c r="F21" s="9">
        <v>868522</v>
      </c>
      <c r="G21" s="9">
        <v>854923</v>
      </c>
      <c r="H21" s="9">
        <v>839876</v>
      </c>
      <c r="I21" s="9">
        <v>822436</v>
      </c>
      <c r="J21" s="9">
        <v>807837</v>
      </c>
      <c r="K21" s="9">
        <v>799824</v>
      </c>
      <c r="L21" s="9">
        <f t="shared" si="0"/>
        <v>10.371656764488188</v>
      </c>
      <c r="M21" s="9" t="str">
        <f t="shared" si="1"/>
        <v>No</v>
      </c>
      <c r="N21" s="9">
        <f t="shared" si="3"/>
        <v>851109.2</v>
      </c>
      <c r="O21" s="9">
        <f t="shared" si="4"/>
        <v>861722.5</v>
      </c>
      <c r="P21" s="6" t="str">
        <f t="shared" si="5"/>
        <v>No Mode</v>
      </c>
      <c r="Q21" s="6">
        <f t="shared" si="6"/>
        <v>0.36905948952455447</v>
      </c>
      <c r="R21" s="6">
        <f t="shared" si="6"/>
        <v>9.4115665535457818E-2</v>
      </c>
      <c r="S21" s="6">
        <f t="shared" si="6"/>
        <v>0.23384314942235038</v>
      </c>
      <c r="T21" s="6">
        <f t="shared" si="6"/>
        <v>0.9365335593111056</v>
      </c>
      <c r="U21" s="6">
        <f t="shared" si="6"/>
        <v>1.5906695690723025</v>
      </c>
      <c r="V21" s="6">
        <f t="shared" si="6"/>
        <v>1.7915739942562952</v>
      </c>
      <c r="W21" s="6">
        <f t="shared" si="6"/>
        <v>2.1205297433478107</v>
      </c>
      <c r="X21" s="6">
        <f t="shared" si="6"/>
        <v>1.8071714962300565</v>
      </c>
      <c r="Y21" s="6">
        <f t="shared" si="6"/>
        <v>1.0018454059893176</v>
      </c>
    </row>
    <row r="22" spans="1:25" x14ac:dyDescent="0.2">
      <c r="A22" s="6" t="s">
        <v>30</v>
      </c>
      <c r="B22" s="9">
        <v>4775508</v>
      </c>
      <c r="C22" s="9">
        <v>4726411</v>
      </c>
      <c r="D22" s="9">
        <v>4687726</v>
      </c>
      <c r="E22" s="9">
        <v>4647723</v>
      </c>
      <c r="F22" s="9">
        <v>4605445</v>
      </c>
      <c r="G22" s="9">
        <v>4566028</v>
      </c>
      <c r="H22" s="9">
        <v>4521709</v>
      </c>
      <c r="I22" s="9">
        <v>4471503</v>
      </c>
      <c r="J22" s="9">
        <v>4427429</v>
      </c>
      <c r="K22" s="9">
        <v>4387283</v>
      </c>
      <c r="L22" s="9">
        <f t="shared" si="0"/>
        <v>8.8488707019811574</v>
      </c>
      <c r="M22" s="9" t="str">
        <f t="shared" si="1"/>
        <v>No</v>
      </c>
      <c r="N22" s="9">
        <f t="shared" si="3"/>
        <v>4581676.5</v>
      </c>
      <c r="O22" s="9">
        <f t="shared" si="4"/>
        <v>4585736.5</v>
      </c>
      <c r="P22" s="6" t="str">
        <f t="shared" si="5"/>
        <v>No Mode</v>
      </c>
      <c r="Q22" s="6">
        <f t="shared" si="6"/>
        <v>1.0387797421764633</v>
      </c>
      <c r="R22" s="6">
        <f t="shared" si="6"/>
        <v>0.82524021241855861</v>
      </c>
      <c r="S22" s="6">
        <f t="shared" si="6"/>
        <v>0.86070103575449741</v>
      </c>
      <c r="T22" s="6">
        <f t="shared" si="6"/>
        <v>0.91800032353008232</v>
      </c>
      <c r="U22" s="6">
        <f t="shared" si="6"/>
        <v>0.86326671671746213</v>
      </c>
      <c r="V22" s="6">
        <f t="shared" si="6"/>
        <v>0.98013826188284114</v>
      </c>
      <c r="W22" s="6">
        <f t="shared" si="6"/>
        <v>1.1227992019685551</v>
      </c>
      <c r="X22" s="6">
        <f t="shared" si="6"/>
        <v>0.99547615557471392</v>
      </c>
      <c r="Y22" s="6">
        <f t="shared" si="6"/>
        <v>0.91505380437049544</v>
      </c>
    </row>
    <row r="23" spans="1:25" ht="12" hidden="1" customHeight="1" x14ac:dyDescent="0.2">
      <c r="A23" s="6" t="s">
        <v>10</v>
      </c>
      <c r="B23" s="9">
        <v>2551373</v>
      </c>
      <c r="C23" s="9">
        <v>2538202</v>
      </c>
      <c r="D23" s="9">
        <v>2524007</v>
      </c>
      <c r="E23" s="9">
        <v>2504858</v>
      </c>
      <c r="F23" s="9">
        <v>2480121</v>
      </c>
      <c r="G23" s="9">
        <v>2450605</v>
      </c>
      <c r="H23" s="9">
        <v>2423743</v>
      </c>
      <c r="I23" s="9">
        <v>2394098</v>
      </c>
      <c r="J23" s="9">
        <v>2370666</v>
      </c>
      <c r="K23" s="9">
        <v>2354343</v>
      </c>
      <c r="L23" s="9">
        <f t="shared" si="0"/>
        <v>8.3687890846830726</v>
      </c>
      <c r="M23" s="9" t="str">
        <f t="shared" si="1"/>
        <v>No</v>
      </c>
      <c r="N23" s="9">
        <f t="shared" si="3"/>
        <v>2459201.6</v>
      </c>
      <c r="O23" s="9">
        <f t="shared" si="4"/>
        <v>2465363</v>
      </c>
      <c r="P23" s="6" t="str">
        <f t="shared" si="5"/>
        <v>No Mode</v>
      </c>
      <c r="Q23" s="6">
        <f t="shared" si="6"/>
        <v>0.51891063043839691</v>
      </c>
      <c r="R23" s="6">
        <f t="shared" si="6"/>
        <v>0.56239939112688675</v>
      </c>
      <c r="S23" s="6">
        <f t="shared" si="6"/>
        <v>0.76447447320367068</v>
      </c>
      <c r="T23" s="6">
        <f t="shared" si="6"/>
        <v>0.99741101341426475</v>
      </c>
      <c r="U23" s="6">
        <f t="shared" si="6"/>
        <v>1.2044372716125202</v>
      </c>
      <c r="V23" s="6">
        <f t="shared" si="6"/>
        <v>1.1082858207326436</v>
      </c>
      <c r="W23" s="6">
        <f t="shared" si="6"/>
        <v>1.2382534048313811</v>
      </c>
      <c r="X23" s="6">
        <f t="shared" si="6"/>
        <v>0.9884142262132245</v>
      </c>
      <c r="Y23" s="6">
        <f t="shared" si="6"/>
        <v>0.69331444058915803</v>
      </c>
    </row>
    <row r="24" spans="1:25" ht="12" hidden="1" customHeight="1" x14ac:dyDescent="0.2">
      <c r="A24" s="6" t="s">
        <v>36</v>
      </c>
      <c r="B24" s="9">
        <v>1201134</v>
      </c>
      <c r="C24" s="9">
        <v>1185823</v>
      </c>
      <c r="D24" s="9">
        <v>1173239</v>
      </c>
      <c r="E24" s="9">
        <v>1160768</v>
      </c>
      <c r="F24" s="9">
        <v>1145604</v>
      </c>
      <c r="G24" s="9">
        <v>1133054</v>
      </c>
      <c r="H24" s="9">
        <v>1122191</v>
      </c>
      <c r="I24" s="9">
        <v>1112766</v>
      </c>
      <c r="J24" s="9">
        <v>1107055</v>
      </c>
      <c r="K24" s="9">
        <v>1111831</v>
      </c>
      <c r="L24" s="9">
        <f t="shared" si="0"/>
        <v>8.0320660244227771</v>
      </c>
      <c r="M24" s="9" t="str">
        <f t="shared" si="1"/>
        <v>Yes</v>
      </c>
      <c r="N24" s="9">
        <f t="shared" si="3"/>
        <v>1145346.5</v>
      </c>
      <c r="O24" s="9">
        <f t="shared" si="4"/>
        <v>1139329</v>
      </c>
      <c r="P24" s="6" t="str">
        <f t="shared" si="5"/>
        <v>No Mode</v>
      </c>
      <c r="Q24" s="6">
        <f t="shared" si="6"/>
        <v>1.291170773378489</v>
      </c>
      <c r="R24" s="6">
        <f t="shared" si="6"/>
        <v>1.072586233495477</v>
      </c>
      <c r="S24" s="6">
        <f t="shared" si="6"/>
        <v>1.0743748966201687</v>
      </c>
      <c r="T24" s="6">
        <f t="shared" si="6"/>
        <v>1.3236685626097673</v>
      </c>
      <c r="U24" s="6">
        <f t="shared" si="6"/>
        <v>1.1076259383930511</v>
      </c>
      <c r="V24" s="6">
        <f t="shared" si="6"/>
        <v>0.96801703096888148</v>
      </c>
      <c r="W24" s="6">
        <f t="shared" si="6"/>
        <v>0.84698849533504805</v>
      </c>
      <c r="X24" s="6">
        <f t="shared" si="6"/>
        <v>0.51587319509870788</v>
      </c>
      <c r="Y24" s="6">
        <f t="shared" si="6"/>
        <v>-0.42956168698300373</v>
      </c>
    </row>
    <row r="25" spans="1:25" ht="19" hidden="1" customHeight="1" x14ac:dyDescent="0.2">
      <c r="A25" s="6" t="s">
        <v>7</v>
      </c>
      <c r="B25" s="9">
        <v>4369862</v>
      </c>
      <c r="C25" s="9">
        <v>4351037</v>
      </c>
      <c r="D25" s="9">
        <v>4320281</v>
      </c>
      <c r="E25" s="9">
        <v>4290403</v>
      </c>
      <c r="F25" s="9">
        <v>4262731</v>
      </c>
      <c r="G25" s="9">
        <v>4232965</v>
      </c>
      <c r="H25" s="9">
        <v>4193114</v>
      </c>
      <c r="I25" s="9">
        <v>4139269</v>
      </c>
      <c r="J25" s="9">
        <v>4091025</v>
      </c>
      <c r="K25" s="9">
        <v>4048508</v>
      </c>
      <c r="L25" s="9">
        <f t="shared" si="0"/>
        <v>7.937590835932645</v>
      </c>
      <c r="M25" s="9" t="str">
        <f t="shared" si="1"/>
        <v>No</v>
      </c>
      <c r="N25" s="9">
        <f t="shared" si="3"/>
        <v>4229919.5</v>
      </c>
      <c r="O25" s="9">
        <f t="shared" si="4"/>
        <v>4247848</v>
      </c>
      <c r="P25" s="6" t="str">
        <f t="shared" si="5"/>
        <v>No Mode</v>
      </c>
      <c r="Q25" s="6">
        <f t="shared" si="6"/>
        <v>0.43265547960175926</v>
      </c>
      <c r="R25" s="6">
        <f t="shared" si="6"/>
        <v>0.71189813810722036</v>
      </c>
      <c r="S25" s="6">
        <f t="shared" si="6"/>
        <v>0.69639145786538004</v>
      </c>
      <c r="T25" s="6">
        <f t="shared" si="6"/>
        <v>0.64916130058406218</v>
      </c>
      <c r="U25" s="6">
        <f t="shared" si="6"/>
        <v>0.7031950417733196</v>
      </c>
      <c r="V25" s="6">
        <f t="shared" si="6"/>
        <v>0.95039152286343753</v>
      </c>
      <c r="W25" s="6">
        <f t="shared" si="6"/>
        <v>1.300833552977591</v>
      </c>
      <c r="X25" s="6">
        <f t="shared" si="6"/>
        <v>1.179264365287428</v>
      </c>
      <c r="Y25" s="6">
        <f t="shared" si="6"/>
        <v>1.0501893537075879</v>
      </c>
    </row>
    <row r="26" spans="1:25" hidden="1" x14ac:dyDescent="0.2">
      <c r="A26" s="6" t="s">
        <v>27</v>
      </c>
      <c r="B26" s="9">
        <v>5171634</v>
      </c>
      <c r="C26" s="9">
        <v>5130072</v>
      </c>
      <c r="D26" s="9">
        <v>5092914</v>
      </c>
      <c r="E26" s="9">
        <v>5057142</v>
      </c>
      <c r="F26" s="9">
        <v>5023650</v>
      </c>
      <c r="G26" s="9">
        <v>4985411</v>
      </c>
      <c r="H26" s="9">
        <v>4942504</v>
      </c>
      <c r="I26" s="9">
        <v>4902545</v>
      </c>
      <c r="J26" s="9">
        <v>4856176</v>
      </c>
      <c r="K26" s="9">
        <v>4797431</v>
      </c>
      <c r="L26" s="9">
        <f t="shared" si="0"/>
        <v>7.8000704960634142</v>
      </c>
      <c r="M26" s="9" t="str">
        <f t="shared" si="1"/>
        <v>No</v>
      </c>
      <c r="N26" s="9">
        <f t="shared" si="3"/>
        <v>4995947.9000000004</v>
      </c>
      <c r="O26" s="9">
        <f t="shared" si="4"/>
        <v>5004530.5</v>
      </c>
      <c r="P26" s="6" t="str">
        <f t="shared" si="5"/>
        <v>No Mode</v>
      </c>
      <c r="Q26" s="6">
        <f t="shared" si="6"/>
        <v>0.81016406787273154</v>
      </c>
      <c r="R26" s="6">
        <f t="shared" si="6"/>
        <v>0.72960195283093332</v>
      </c>
      <c r="S26" s="6">
        <f t="shared" si="6"/>
        <v>0.70735605209424612</v>
      </c>
      <c r="T26" s="6">
        <f t="shared" si="6"/>
        <v>0.66668657251201824</v>
      </c>
      <c r="U26" s="6">
        <f t="shared" si="6"/>
        <v>0.76701800513538398</v>
      </c>
      <c r="V26" s="6">
        <f t="shared" si="6"/>
        <v>0.86812271674438712</v>
      </c>
      <c r="W26" s="6">
        <f t="shared" si="6"/>
        <v>0.81506646037925201</v>
      </c>
      <c r="X26" s="6">
        <f t="shared" si="6"/>
        <v>0.9548459528649702</v>
      </c>
      <c r="Y26" s="6">
        <f t="shared" si="6"/>
        <v>1.2245095343737096</v>
      </c>
    </row>
    <row r="27" spans="1:25" hidden="1" x14ac:dyDescent="0.2">
      <c r="A27" s="6" t="s">
        <v>31</v>
      </c>
      <c r="B27" s="9">
        <v>2768619</v>
      </c>
      <c r="C27" s="9">
        <v>2751335</v>
      </c>
      <c r="D27" s="9">
        <v>2731826</v>
      </c>
      <c r="E27" s="9">
        <v>2709925</v>
      </c>
      <c r="F27" s="9">
        <v>2690788</v>
      </c>
      <c r="G27" s="9">
        <v>2663450</v>
      </c>
      <c r="H27" s="9">
        <v>2635574</v>
      </c>
      <c r="I27" s="9">
        <v>2610193</v>
      </c>
      <c r="J27" s="9">
        <v>2591230</v>
      </c>
      <c r="K27" s="9">
        <v>2577426</v>
      </c>
      <c r="L27" s="9">
        <f t="shared" si="0"/>
        <v>7.4179821263539667</v>
      </c>
      <c r="M27" s="9" t="str">
        <f t="shared" si="1"/>
        <v>No</v>
      </c>
      <c r="N27" s="9">
        <f t="shared" si="3"/>
        <v>2673036.6</v>
      </c>
      <c r="O27" s="9">
        <f t="shared" si="4"/>
        <v>2677119</v>
      </c>
      <c r="P27" s="6" t="str">
        <f t="shared" si="5"/>
        <v>No Mode</v>
      </c>
      <c r="Q27" s="6">
        <f t="shared" si="6"/>
        <v>0.62820412636047596</v>
      </c>
      <c r="R27" s="6">
        <f t="shared" si="6"/>
        <v>0.714137723266416</v>
      </c>
      <c r="S27" s="6">
        <f t="shared" si="6"/>
        <v>0.80817734808158892</v>
      </c>
      <c r="T27" s="6">
        <f t="shared" si="6"/>
        <v>0.71120430149086444</v>
      </c>
      <c r="U27" s="6">
        <f t="shared" si="6"/>
        <v>1.0264131108149204</v>
      </c>
      <c r="V27" s="6">
        <f t="shared" si="6"/>
        <v>1.0576823113295244</v>
      </c>
      <c r="W27" s="6">
        <f t="shared" si="6"/>
        <v>0.97238020330297426</v>
      </c>
      <c r="X27" s="6">
        <f t="shared" si="6"/>
        <v>0.73181462085573257</v>
      </c>
      <c r="Y27" s="6">
        <f t="shared" si="6"/>
        <v>0.53557308725837327</v>
      </c>
    </row>
    <row r="28" spans="1:25" ht="12" hidden="1" customHeight="1" x14ac:dyDescent="0.2">
      <c r="A28" s="6" t="s">
        <v>24</v>
      </c>
      <c r="B28" s="9">
        <v>3960825</v>
      </c>
      <c r="C28" s="9">
        <v>3934310</v>
      </c>
      <c r="D28" s="9">
        <v>3907816</v>
      </c>
      <c r="E28" s="9">
        <v>3881051</v>
      </c>
      <c r="F28" s="9">
        <v>3855248</v>
      </c>
      <c r="G28" s="9">
        <v>3823215</v>
      </c>
      <c r="H28" s="9">
        <v>3792288</v>
      </c>
      <c r="I28" s="9">
        <v>3756358</v>
      </c>
      <c r="J28" s="9">
        <v>3714686</v>
      </c>
      <c r="K28" s="9">
        <v>3692584</v>
      </c>
      <c r="L28" s="9">
        <f t="shared" si="0"/>
        <v>7.2643168036258619</v>
      </c>
      <c r="M28" s="9" t="str">
        <f t="shared" si="1"/>
        <v>No</v>
      </c>
      <c r="N28" s="9">
        <f t="shared" si="3"/>
        <v>3831838.1</v>
      </c>
      <c r="O28" s="9">
        <f t="shared" si="4"/>
        <v>3839231.5</v>
      </c>
      <c r="P28" s="6" t="str">
        <f t="shared" si="5"/>
        <v>No Mode</v>
      </c>
      <c r="Q28" s="6">
        <f t="shared" si="6"/>
        <v>0.67394282606098654</v>
      </c>
      <c r="R28" s="6">
        <f t="shared" si="6"/>
        <v>0.67797460269367849</v>
      </c>
      <c r="S28" s="6">
        <f t="shared" si="6"/>
        <v>0.68963278246021498</v>
      </c>
      <c r="T28" s="6">
        <f t="shared" si="6"/>
        <v>0.669295464260665</v>
      </c>
      <c r="U28" s="6">
        <f t="shared" si="6"/>
        <v>0.83785505131152704</v>
      </c>
      <c r="V28" s="6">
        <f t="shared" si="6"/>
        <v>0.81552350454395861</v>
      </c>
      <c r="W28" s="6">
        <f t="shared" si="6"/>
        <v>0.9565115997995931</v>
      </c>
      <c r="X28" s="6">
        <f t="shared" si="6"/>
        <v>1.1218175641225128</v>
      </c>
      <c r="Y28" s="6">
        <f t="shared" si="6"/>
        <v>0.59855104176370799</v>
      </c>
    </row>
    <row r="29" spans="1:25" x14ac:dyDescent="0.2">
      <c r="A29" s="6" t="s">
        <v>5</v>
      </c>
      <c r="B29" s="9">
        <v>5250446</v>
      </c>
      <c r="C29" s="9">
        <v>5222124</v>
      </c>
      <c r="D29" s="9">
        <v>5200235</v>
      </c>
      <c r="E29" s="9">
        <v>5173828</v>
      </c>
      <c r="F29" s="9">
        <v>5137004</v>
      </c>
      <c r="G29" s="9">
        <v>5095504</v>
      </c>
      <c r="H29" s="9">
        <v>5055318</v>
      </c>
      <c r="I29" s="9">
        <v>5004636</v>
      </c>
      <c r="J29" s="9">
        <v>4952675</v>
      </c>
      <c r="K29" s="9">
        <v>4902265</v>
      </c>
      <c r="L29" s="9">
        <f t="shared" si="0"/>
        <v>7.1024516218523477</v>
      </c>
      <c r="M29" s="9" t="str">
        <f t="shared" si="1"/>
        <v>No</v>
      </c>
      <c r="N29" s="9">
        <f t="shared" si="3"/>
        <v>5099403.5</v>
      </c>
      <c r="O29" s="9">
        <f t="shared" si="4"/>
        <v>5116254</v>
      </c>
      <c r="P29" s="6" t="str">
        <f t="shared" si="5"/>
        <v>No Mode</v>
      </c>
      <c r="Q29" s="6">
        <f t="shared" si="6"/>
        <v>0.5423463709402534</v>
      </c>
      <c r="R29" s="6">
        <f t="shared" si="6"/>
        <v>0.42092328519768818</v>
      </c>
      <c r="S29" s="6">
        <f t="shared" si="6"/>
        <v>0.51039578432062294</v>
      </c>
      <c r="T29" s="6">
        <f t="shared" si="6"/>
        <v>0.71683806358725821</v>
      </c>
      <c r="U29" s="6">
        <f t="shared" si="6"/>
        <v>0.81444347801512862</v>
      </c>
      <c r="V29" s="6">
        <f t="shared" si="6"/>
        <v>0.79492526483991721</v>
      </c>
      <c r="W29" s="6">
        <f t="shared" si="6"/>
        <v>1.012701023610908</v>
      </c>
      <c r="X29" s="6">
        <f t="shared" si="6"/>
        <v>1.0491502067064769</v>
      </c>
      <c r="Y29" s="6">
        <f t="shared" si="6"/>
        <v>1.0283001836906001</v>
      </c>
    </row>
    <row r="30" spans="1:25" hidden="1" x14ac:dyDescent="0.2">
      <c r="A30" s="6" t="s">
        <v>23</v>
      </c>
      <c r="B30" s="9">
        <v>2654052</v>
      </c>
      <c r="C30" s="9">
        <v>2638667</v>
      </c>
      <c r="D30" s="9">
        <v>2616339</v>
      </c>
      <c r="E30" s="9">
        <v>2598266</v>
      </c>
      <c r="F30" s="9">
        <v>2586942</v>
      </c>
      <c r="G30" s="9">
        <v>2569118</v>
      </c>
      <c r="H30" s="9">
        <v>2547605</v>
      </c>
      <c r="I30" s="9">
        <v>2526042</v>
      </c>
      <c r="J30" s="9">
        <v>2495209</v>
      </c>
      <c r="K30" s="9">
        <v>2480683</v>
      </c>
      <c r="L30" s="9">
        <f t="shared" si="0"/>
        <v>6.9887607566142069</v>
      </c>
      <c r="M30" s="9" t="str">
        <f t="shared" si="1"/>
        <v>No</v>
      </c>
      <c r="N30" s="9">
        <f t="shared" si="3"/>
        <v>2571292.2999999998</v>
      </c>
      <c r="O30" s="9">
        <f t="shared" si="4"/>
        <v>2578030</v>
      </c>
      <c r="P30" s="6" t="str">
        <f t="shared" si="5"/>
        <v>No Mode</v>
      </c>
      <c r="Q30" s="6">
        <f t="shared" si="6"/>
        <v>0.58305955241794438</v>
      </c>
      <c r="R30" s="6">
        <f t="shared" si="6"/>
        <v>0.85340622908575692</v>
      </c>
      <c r="S30" s="6">
        <f t="shared" si="6"/>
        <v>0.69557928249070733</v>
      </c>
      <c r="T30" s="6">
        <f t="shared" si="6"/>
        <v>0.4377369109937525</v>
      </c>
      <c r="U30" s="6">
        <f t="shared" si="6"/>
        <v>0.6937789544894396</v>
      </c>
      <c r="V30" s="6">
        <f t="shared" si="6"/>
        <v>0.84444017027757445</v>
      </c>
      <c r="W30" s="6">
        <f t="shared" si="6"/>
        <v>0.85362792859342806</v>
      </c>
      <c r="X30" s="6">
        <f t="shared" si="6"/>
        <v>1.2356880726223736</v>
      </c>
      <c r="Y30" s="6">
        <f t="shared" si="6"/>
        <v>0.58556454008835468</v>
      </c>
    </row>
    <row r="31" spans="1:25" x14ac:dyDescent="0.2">
      <c r="A31" s="6" t="s">
        <v>21</v>
      </c>
      <c r="B31" s="9">
        <v>5942901</v>
      </c>
      <c r="C31" s="9">
        <v>5907617</v>
      </c>
      <c r="D31" s="9">
        <v>5872370</v>
      </c>
      <c r="E31" s="9">
        <v>5834908</v>
      </c>
      <c r="F31" s="9">
        <v>5791819</v>
      </c>
      <c r="G31" s="9">
        <v>5745626</v>
      </c>
      <c r="H31" s="9">
        <v>5701965</v>
      </c>
      <c r="I31" s="9">
        <v>5648649</v>
      </c>
      <c r="J31" s="9">
        <v>5602062</v>
      </c>
      <c r="K31" s="9">
        <v>5555097</v>
      </c>
      <c r="L31" s="9">
        <f t="shared" si="0"/>
        <v>6.9810482157197251</v>
      </c>
      <c r="M31" s="9" t="str">
        <f t="shared" si="1"/>
        <v>No</v>
      </c>
      <c r="N31" s="9">
        <f t="shared" si="3"/>
        <v>5760301.4000000004</v>
      </c>
      <c r="O31" s="9">
        <f t="shared" si="4"/>
        <v>5768722.5</v>
      </c>
      <c r="P31" s="6" t="str">
        <f t="shared" si="5"/>
        <v>No Mode</v>
      </c>
      <c r="Q31" s="6">
        <f t="shared" si="6"/>
        <v>0.59726282187894042</v>
      </c>
      <c r="R31" s="6">
        <f t="shared" si="6"/>
        <v>0.60021762933875078</v>
      </c>
      <c r="S31" s="6">
        <f t="shared" si="6"/>
        <v>0.6420324022246795</v>
      </c>
      <c r="T31" s="6">
        <f t="shared" si="6"/>
        <v>0.74396316597600853</v>
      </c>
      <c r="U31" s="6">
        <f t="shared" si="6"/>
        <v>0.8039680967748335</v>
      </c>
      <c r="V31" s="6">
        <f t="shared" si="6"/>
        <v>0.76571848476797033</v>
      </c>
      <c r="W31" s="6">
        <f t="shared" si="6"/>
        <v>0.94387171162520456</v>
      </c>
      <c r="X31" s="6">
        <f t="shared" si="6"/>
        <v>0.8316045056266782</v>
      </c>
      <c r="Y31" s="6">
        <f t="shared" si="6"/>
        <v>0.8454397825996558</v>
      </c>
    </row>
    <row r="32" spans="1:25" hidden="1" x14ac:dyDescent="0.2">
      <c r="A32" s="6" t="s">
        <v>43</v>
      </c>
      <c r="B32" s="9">
        <v>3358044</v>
      </c>
      <c r="C32" s="9">
        <v>3339478</v>
      </c>
      <c r="D32" s="9">
        <v>3314259</v>
      </c>
      <c r="E32" s="9">
        <v>3289634</v>
      </c>
      <c r="F32" s="9">
        <v>3265547</v>
      </c>
      <c r="G32" s="9">
        <v>3246119</v>
      </c>
      <c r="H32" s="9">
        <v>3228829</v>
      </c>
      <c r="I32" s="9">
        <v>3204174</v>
      </c>
      <c r="J32" s="9">
        <v>3166471</v>
      </c>
      <c r="K32" s="9">
        <v>3147105</v>
      </c>
      <c r="L32" s="9">
        <f t="shared" si="0"/>
        <v>6.7026362323468716</v>
      </c>
      <c r="M32" s="9" t="str">
        <f t="shared" si="1"/>
        <v>No</v>
      </c>
      <c r="N32" s="9">
        <f t="shared" si="3"/>
        <v>3255966</v>
      </c>
      <c r="O32" s="9">
        <f t="shared" si="4"/>
        <v>3255833</v>
      </c>
      <c r="P32" s="6" t="str">
        <f t="shared" si="5"/>
        <v>No Mode</v>
      </c>
      <c r="Q32" s="6">
        <f t="shared" si="6"/>
        <v>0.5559551522723013</v>
      </c>
      <c r="R32" s="6">
        <f t="shared" si="6"/>
        <v>0.76092423676001186</v>
      </c>
      <c r="S32" s="6">
        <f t="shared" si="6"/>
        <v>0.74856351800838639</v>
      </c>
      <c r="T32" s="6">
        <f t="shared" si="6"/>
        <v>0.73760996243508359</v>
      </c>
      <c r="U32" s="6">
        <f t="shared" si="6"/>
        <v>0.59849931564431247</v>
      </c>
      <c r="V32" s="6">
        <f t="shared" si="6"/>
        <v>0.5354882528619509</v>
      </c>
      <c r="W32" s="6">
        <f t="shared" si="6"/>
        <v>0.76946507898759553</v>
      </c>
      <c r="X32" s="6">
        <f t="shared" si="6"/>
        <v>1.1906946250257779</v>
      </c>
      <c r="Y32" s="6">
        <f t="shared" si="6"/>
        <v>0.61535919519685556</v>
      </c>
    </row>
    <row r="33" spans="1:25" ht="12" hidden="1" customHeight="1" x14ac:dyDescent="0.2">
      <c r="A33" s="6" t="s">
        <v>32</v>
      </c>
      <c r="B33" s="9">
        <v>5468338</v>
      </c>
      <c r="C33" s="9">
        <v>5437562</v>
      </c>
      <c r="D33" s="9">
        <v>5407113</v>
      </c>
      <c r="E33" s="9">
        <v>5367888</v>
      </c>
      <c r="F33" s="9">
        <v>5324610</v>
      </c>
      <c r="G33" s="9">
        <v>5281206</v>
      </c>
      <c r="H33" s="9">
        <v>5237757</v>
      </c>
      <c r="I33" s="9">
        <v>5193686</v>
      </c>
      <c r="J33" s="9">
        <v>5157770</v>
      </c>
      <c r="K33" s="9">
        <v>5126370</v>
      </c>
      <c r="L33" s="9">
        <f t="shared" si="0"/>
        <v>6.6707631325869956</v>
      </c>
      <c r="M33" s="9" t="str">
        <f t="shared" si="1"/>
        <v>No</v>
      </c>
      <c r="N33" s="9">
        <f t="shared" si="3"/>
        <v>5300230</v>
      </c>
      <c r="O33" s="9">
        <f t="shared" si="4"/>
        <v>5302908</v>
      </c>
      <c r="P33" s="6" t="str">
        <f t="shared" si="5"/>
        <v>No Mode</v>
      </c>
      <c r="Q33" s="6">
        <f t="shared" si="6"/>
        <v>0.56598894872371108</v>
      </c>
      <c r="R33" s="6">
        <f t="shared" si="6"/>
        <v>0.56312860485808236</v>
      </c>
      <c r="S33" s="6">
        <f t="shared" si="6"/>
        <v>0.73073432232565205</v>
      </c>
      <c r="T33" s="6">
        <f t="shared" si="6"/>
        <v>0.81279192278871126</v>
      </c>
      <c r="U33" s="6">
        <f t="shared" si="6"/>
        <v>0.82185773476739965</v>
      </c>
      <c r="V33" s="6">
        <f t="shared" si="6"/>
        <v>0.8295344743942874</v>
      </c>
      <c r="W33" s="6">
        <f t="shared" si="6"/>
        <v>0.84854956576119533</v>
      </c>
      <c r="X33" s="6">
        <f t="shared" si="6"/>
        <v>0.69634745248431007</v>
      </c>
      <c r="Y33" s="6">
        <f t="shared" si="6"/>
        <v>0.61251918999213872</v>
      </c>
    </row>
    <row r="34" spans="1:25" hidden="1" x14ac:dyDescent="0.2">
      <c r="A34" s="6" t="s">
        <v>18</v>
      </c>
      <c r="B34" s="9">
        <v>1185497</v>
      </c>
      <c r="C34" s="9">
        <v>1190472</v>
      </c>
      <c r="D34" s="9">
        <v>1189322</v>
      </c>
      <c r="E34" s="9">
        <v>1184434</v>
      </c>
      <c r="F34" s="9">
        <v>1180490</v>
      </c>
      <c r="G34" s="9">
        <v>1173903</v>
      </c>
      <c r="H34" s="9">
        <v>1161508</v>
      </c>
      <c r="I34" s="9">
        <v>1149926</v>
      </c>
      <c r="J34" s="9">
        <v>1131412</v>
      </c>
      <c r="K34" s="9">
        <v>1112703</v>
      </c>
      <c r="L34" s="9">
        <f t="shared" si="0"/>
        <v>6.5420871517377046</v>
      </c>
      <c r="M34" s="9" t="str">
        <f t="shared" si="1"/>
        <v>Yes</v>
      </c>
      <c r="N34" s="9">
        <f t="shared" si="3"/>
        <v>1165966.7</v>
      </c>
      <c r="O34" s="9">
        <f t="shared" si="4"/>
        <v>1177196.5</v>
      </c>
      <c r="P34" s="6" t="str">
        <f t="shared" si="5"/>
        <v>No Mode</v>
      </c>
      <c r="Q34" s="6">
        <f t="shared" si="6"/>
        <v>-0.41790147101317798</v>
      </c>
      <c r="R34" s="6">
        <f t="shared" si="6"/>
        <v>9.6693746521127166E-2</v>
      </c>
      <c r="S34" s="6">
        <f t="shared" si="6"/>
        <v>0.41268656590405206</v>
      </c>
      <c r="T34" s="6">
        <f t="shared" si="6"/>
        <v>0.33409855229608043</v>
      </c>
      <c r="U34" s="6">
        <f t="shared" si="6"/>
        <v>0.56111961550485856</v>
      </c>
      <c r="V34" s="6">
        <f t="shared" si="6"/>
        <v>1.0671471914097879</v>
      </c>
      <c r="W34" s="6">
        <f t="shared" si="6"/>
        <v>1.0071952456071085</v>
      </c>
      <c r="X34" s="6">
        <f t="shared" si="6"/>
        <v>1.6363623507617029</v>
      </c>
      <c r="Y34" s="6">
        <f t="shared" si="6"/>
        <v>1.6814010567060573</v>
      </c>
    </row>
    <row r="35" spans="1:25" ht="15" customHeight="1" x14ac:dyDescent="0.2">
      <c r="A35" s="6" t="s">
        <v>20</v>
      </c>
      <c r="B35" s="9">
        <v>12128370</v>
      </c>
      <c r="C35" s="9">
        <v>12069774</v>
      </c>
      <c r="D35" s="9">
        <v>12011509</v>
      </c>
      <c r="E35" s="9">
        <v>11953003</v>
      </c>
      <c r="F35" s="9">
        <v>11884935</v>
      </c>
      <c r="G35" s="9">
        <v>11804986</v>
      </c>
      <c r="H35" s="9">
        <v>11725984</v>
      </c>
      <c r="I35" s="9">
        <v>11635197</v>
      </c>
      <c r="J35" s="9">
        <v>11535973</v>
      </c>
      <c r="K35" s="9">
        <v>11446979</v>
      </c>
      <c r="L35" s="9">
        <f t="shared" si="0"/>
        <v>5.9525836467420792</v>
      </c>
      <c r="M35" s="9" t="str">
        <f t="shared" si="1"/>
        <v>No</v>
      </c>
      <c r="N35" s="9">
        <f t="shared" si="3"/>
        <v>11819671</v>
      </c>
      <c r="O35" s="9">
        <f t="shared" si="4"/>
        <v>11844960.5</v>
      </c>
      <c r="P35" s="6" t="str">
        <f t="shared" si="5"/>
        <v>No Mode</v>
      </c>
      <c r="Q35" s="6">
        <f t="shared" si="6"/>
        <v>0.48547719286210334</v>
      </c>
      <c r="R35" s="6">
        <f t="shared" si="6"/>
        <v>0.48507643793964611</v>
      </c>
      <c r="S35" s="6">
        <f t="shared" si="6"/>
        <v>0.48946695654640099</v>
      </c>
      <c r="T35" s="6">
        <f t="shared" si="6"/>
        <v>0.57272505066287693</v>
      </c>
      <c r="U35" s="6">
        <f t="shared" si="6"/>
        <v>0.67724773244119052</v>
      </c>
      <c r="V35" s="6">
        <f t="shared" si="6"/>
        <v>0.67373450279311309</v>
      </c>
      <c r="W35" s="6">
        <f t="shared" si="6"/>
        <v>0.78027901031671398</v>
      </c>
      <c r="X35" s="6">
        <f t="shared" si="6"/>
        <v>0.86012683975595294</v>
      </c>
      <c r="Y35" s="6">
        <f t="shared" si="6"/>
        <v>0.77744529801268969</v>
      </c>
    </row>
    <row r="36" spans="1:25" ht="16" customHeight="1" x14ac:dyDescent="0.2">
      <c r="A36" s="6" t="s">
        <v>29</v>
      </c>
      <c r="B36" s="9">
        <v>9863775</v>
      </c>
      <c r="C36" s="9">
        <v>9820231</v>
      </c>
      <c r="D36" s="9">
        <v>9785450</v>
      </c>
      <c r="E36" s="9">
        <v>9739184</v>
      </c>
      <c r="F36" s="9">
        <v>9659871</v>
      </c>
      <c r="G36" s="9">
        <v>9584481</v>
      </c>
      <c r="H36" s="9">
        <v>9529240</v>
      </c>
      <c r="I36" s="9">
        <v>9470323</v>
      </c>
      <c r="J36" s="9">
        <v>9395022</v>
      </c>
      <c r="K36" s="9">
        <v>9310462</v>
      </c>
      <c r="L36" s="9">
        <f t="shared" si="0"/>
        <v>5.9429166887744138</v>
      </c>
      <c r="M36" s="9" t="str">
        <f t="shared" si="1"/>
        <v>No</v>
      </c>
      <c r="N36" s="9">
        <f t="shared" si="3"/>
        <v>9615803.9000000004</v>
      </c>
      <c r="O36" s="9">
        <f t="shared" si="4"/>
        <v>9622176</v>
      </c>
      <c r="P36" s="6" t="str">
        <f t="shared" si="5"/>
        <v>No Mode</v>
      </c>
      <c r="Q36" s="6">
        <f t="shared" si="6"/>
        <v>0.44341115804709685</v>
      </c>
      <c r="R36" s="6">
        <f t="shared" si="6"/>
        <v>0.35543587673535709</v>
      </c>
      <c r="S36" s="6">
        <f t="shared" si="6"/>
        <v>0.47505006579606673</v>
      </c>
      <c r="T36" s="6">
        <f t="shared" si="6"/>
        <v>0.82105651307351823</v>
      </c>
      <c r="U36" s="6">
        <f t="shared" si="6"/>
        <v>0.78658406229820899</v>
      </c>
      <c r="V36" s="6">
        <f t="shared" si="6"/>
        <v>0.57969995508561023</v>
      </c>
      <c r="W36" s="6">
        <f t="shared" si="6"/>
        <v>0.62212239223519616</v>
      </c>
      <c r="X36" s="6">
        <f t="shared" si="6"/>
        <v>0.80149892145010404</v>
      </c>
      <c r="Y36" s="6">
        <f t="shared" si="6"/>
        <v>0.90822560684958487</v>
      </c>
    </row>
    <row r="37" spans="1:25" hidden="1" x14ac:dyDescent="0.2">
      <c r="A37" s="6" t="s">
        <v>6</v>
      </c>
      <c r="B37" s="9">
        <v>479602</v>
      </c>
      <c r="C37" s="9">
        <v>480045</v>
      </c>
      <c r="D37" s="9">
        <v>480031</v>
      </c>
      <c r="E37" s="9">
        <v>480085</v>
      </c>
      <c r="F37" s="9">
        <v>478447</v>
      </c>
      <c r="G37" s="9">
        <v>474982</v>
      </c>
      <c r="H37" s="9">
        <v>469033</v>
      </c>
      <c r="I37" s="9">
        <v>463491</v>
      </c>
      <c r="J37" s="9">
        <v>457739</v>
      </c>
      <c r="K37" s="9">
        <v>453401</v>
      </c>
      <c r="L37" s="9">
        <f t="shared" si="0"/>
        <v>5.7787697865686223</v>
      </c>
      <c r="M37" s="9" t="str">
        <f t="shared" si="1"/>
        <v>No</v>
      </c>
      <c r="N37" s="9">
        <f t="shared" si="3"/>
        <v>471685.6</v>
      </c>
      <c r="O37" s="9">
        <f t="shared" si="4"/>
        <v>476714.5</v>
      </c>
      <c r="P37" s="6" t="str">
        <f t="shared" si="5"/>
        <v>No Mode</v>
      </c>
      <c r="Q37" s="6">
        <f t="shared" si="6"/>
        <v>-9.228301513399785E-2</v>
      </c>
      <c r="R37" s="6">
        <f t="shared" si="6"/>
        <v>2.9164783107757625E-3</v>
      </c>
      <c r="S37" s="6">
        <f t="shared" si="6"/>
        <v>-1.1248008165220742E-2</v>
      </c>
      <c r="T37" s="6">
        <f t="shared" si="6"/>
        <v>0.34235766971054266</v>
      </c>
      <c r="U37" s="6">
        <f t="shared" si="6"/>
        <v>0.72950132847139471</v>
      </c>
      <c r="V37" s="6">
        <f t="shared" si="6"/>
        <v>1.268354252259436</v>
      </c>
      <c r="W37" s="6">
        <f t="shared" si="6"/>
        <v>1.1957082230291418</v>
      </c>
      <c r="X37" s="6">
        <f t="shared" si="6"/>
        <v>1.2566113003261685</v>
      </c>
      <c r="Y37" s="6">
        <f t="shared" si="6"/>
        <v>0.95676895286953489</v>
      </c>
    </row>
    <row r="38" spans="1:25" ht="12" hidden="1" customHeight="1" x14ac:dyDescent="0.2">
      <c r="A38" s="6" t="s">
        <v>34</v>
      </c>
      <c r="B38" s="9">
        <v>1666028</v>
      </c>
      <c r="C38" s="9">
        <v>1660772</v>
      </c>
      <c r="D38" s="9">
        <v>1656042</v>
      </c>
      <c r="E38" s="9">
        <v>1647657</v>
      </c>
      <c r="F38" s="9">
        <v>1635142</v>
      </c>
      <c r="G38" s="9">
        <v>1621551</v>
      </c>
      <c r="H38" s="9">
        <v>1612149</v>
      </c>
      <c r="I38" s="9">
        <v>1602406</v>
      </c>
      <c r="J38" s="9">
        <v>1590805</v>
      </c>
      <c r="K38" s="9">
        <v>1580664</v>
      </c>
      <c r="L38" s="9">
        <f t="shared" si="0"/>
        <v>5.4005152265124021</v>
      </c>
      <c r="M38" s="9" t="str">
        <f t="shared" si="1"/>
        <v>Yes</v>
      </c>
      <c r="N38" s="9">
        <f t="shared" si="3"/>
        <v>1627321.6</v>
      </c>
      <c r="O38" s="9">
        <f t="shared" si="4"/>
        <v>1628346.5</v>
      </c>
      <c r="P38" s="6" t="str">
        <f t="shared" si="5"/>
        <v>No Mode</v>
      </c>
      <c r="Q38" s="6">
        <f t="shared" si="6"/>
        <v>0.31647932407338275</v>
      </c>
      <c r="R38" s="6">
        <f t="shared" si="6"/>
        <v>0.28562077531850039</v>
      </c>
      <c r="S38" s="6">
        <f t="shared" si="6"/>
        <v>0.50890446251859456</v>
      </c>
      <c r="T38" s="6">
        <f t="shared" si="6"/>
        <v>0.76537695197114386</v>
      </c>
      <c r="U38" s="6">
        <f t="shared" si="6"/>
        <v>0.83814816801938385</v>
      </c>
      <c r="V38" s="6">
        <f t="shared" si="6"/>
        <v>0.58319671444761001</v>
      </c>
      <c r="W38" s="6">
        <f t="shared" si="6"/>
        <v>0.6080231851353527</v>
      </c>
      <c r="X38" s="6">
        <f t="shared" si="6"/>
        <v>0.72925342829573714</v>
      </c>
      <c r="Y38" s="6">
        <f t="shared" si="6"/>
        <v>0.64156582297059972</v>
      </c>
    </row>
    <row r="39" spans="1:25" hidden="1" x14ac:dyDescent="0.2">
      <c r="A39" s="6" t="s">
        <v>48</v>
      </c>
      <c r="B39" s="9">
        <v>733133</v>
      </c>
      <c r="C39" s="9">
        <v>730789</v>
      </c>
      <c r="D39" s="9">
        <v>730855</v>
      </c>
      <c r="E39" s="9">
        <v>730699</v>
      </c>
      <c r="F39" s="9">
        <v>728251</v>
      </c>
      <c r="G39" s="9">
        <v>723038</v>
      </c>
      <c r="H39" s="9">
        <v>716258</v>
      </c>
      <c r="I39" s="9">
        <v>708698</v>
      </c>
      <c r="J39" s="9">
        <v>701445</v>
      </c>
      <c r="K39" s="9">
        <v>696667</v>
      </c>
      <c r="L39" s="9">
        <f t="shared" si="0"/>
        <v>5.2343515625112147</v>
      </c>
      <c r="M39" s="9" t="str">
        <f t="shared" si="1"/>
        <v>No</v>
      </c>
      <c r="N39" s="9">
        <f t="shared" si="3"/>
        <v>719983.3</v>
      </c>
      <c r="O39" s="9">
        <f t="shared" si="4"/>
        <v>725644.5</v>
      </c>
      <c r="P39" s="6" t="str">
        <f t="shared" si="5"/>
        <v>No Mode</v>
      </c>
      <c r="Q39" s="6">
        <f t="shared" si="6"/>
        <v>0.32074921762642844</v>
      </c>
      <c r="R39" s="6">
        <f t="shared" si="6"/>
        <v>-9.0305190496062834E-3</v>
      </c>
      <c r="S39" s="6">
        <f t="shared" si="6"/>
        <v>2.1349420212700441E-2</v>
      </c>
      <c r="T39" s="6">
        <f t="shared" si="6"/>
        <v>0.33614783913787966</v>
      </c>
      <c r="U39" s="6">
        <f t="shared" si="6"/>
        <v>0.72098561901310865</v>
      </c>
      <c r="V39" s="6">
        <f t="shared" si="6"/>
        <v>0.94658628594724237</v>
      </c>
      <c r="W39" s="6">
        <f t="shared" si="6"/>
        <v>1.0667449322560525</v>
      </c>
      <c r="X39" s="6">
        <f t="shared" si="6"/>
        <v>1.0340083684394357</v>
      </c>
      <c r="Y39" s="6">
        <f t="shared" si="6"/>
        <v>0.68583699242249163</v>
      </c>
    </row>
    <row r="40" spans="1:25" hidden="1" x14ac:dyDescent="0.2">
      <c r="A40" s="6" t="s">
        <v>1</v>
      </c>
      <c r="B40" s="9">
        <v>593740</v>
      </c>
      <c r="C40" s="9">
        <v>590579</v>
      </c>
      <c r="D40" s="9">
        <v>588665</v>
      </c>
      <c r="E40" s="9">
        <v>586352</v>
      </c>
      <c r="F40" s="9">
        <v>582827</v>
      </c>
      <c r="G40" s="9">
        <v>578900</v>
      </c>
      <c r="H40" s="9">
        <v>574004</v>
      </c>
      <c r="I40" s="9">
        <v>570115</v>
      </c>
      <c r="J40" s="9">
        <v>567141</v>
      </c>
      <c r="K40" s="9">
        <v>564526</v>
      </c>
      <c r="L40" s="9">
        <f t="shared" si="0"/>
        <v>5.17496094068298</v>
      </c>
      <c r="M40" s="9" t="str">
        <f t="shared" si="1"/>
        <v>No</v>
      </c>
      <c r="N40" s="9">
        <f t="shared" si="3"/>
        <v>579684.9</v>
      </c>
      <c r="O40" s="9">
        <f t="shared" si="4"/>
        <v>580863.5</v>
      </c>
      <c r="P40" s="6" t="str">
        <f t="shared" si="5"/>
        <v>No Mode</v>
      </c>
      <c r="Q40" s="6">
        <f t="shared" si="6"/>
        <v>0.53523745341436113</v>
      </c>
      <c r="R40" s="6">
        <f t="shared" si="6"/>
        <v>0.32514248341586471</v>
      </c>
      <c r="S40" s="6">
        <f t="shared" si="6"/>
        <v>0.39447294457936533</v>
      </c>
      <c r="T40" s="6">
        <f t="shared" si="6"/>
        <v>0.60481068996460352</v>
      </c>
      <c r="U40" s="6">
        <f t="shared" si="6"/>
        <v>0.67835550181378468</v>
      </c>
      <c r="V40" s="6">
        <f t="shared" si="6"/>
        <v>0.85295572853150836</v>
      </c>
      <c r="W40" s="6">
        <f t="shared" si="6"/>
        <v>0.68214307639686733</v>
      </c>
      <c r="X40" s="6">
        <f t="shared" si="6"/>
        <v>0.5243845886648999</v>
      </c>
      <c r="Y40" s="6">
        <f t="shared" si="6"/>
        <v>0.46322047168775216</v>
      </c>
    </row>
    <row r="41" spans="1:25" ht="12" hidden="1" customHeight="1" x14ac:dyDescent="0.2">
      <c r="A41" s="6" t="s">
        <v>37</v>
      </c>
      <c r="B41" s="9">
        <v>8143412</v>
      </c>
      <c r="C41" s="9">
        <v>8095542</v>
      </c>
      <c r="D41" s="9">
        <v>8054178</v>
      </c>
      <c r="E41" s="9">
        <v>8009624</v>
      </c>
      <c r="F41" s="9">
        <v>7965523</v>
      </c>
      <c r="G41" s="9">
        <v>7918796</v>
      </c>
      <c r="H41" s="9">
        <v>7874891</v>
      </c>
      <c r="I41" s="9">
        <v>7827770</v>
      </c>
      <c r="J41" s="9">
        <v>7784269</v>
      </c>
      <c r="K41" s="9">
        <v>7757158</v>
      </c>
      <c r="L41" s="9">
        <f t="shared" si="0"/>
        <v>4.9793236131067591</v>
      </c>
      <c r="M41" s="9" t="str">
        <f t="shared" si="1"/>
        <v>No</v>
      </c>
      <c r="N41" s="9">
        <f t="shared" si="3"/>
        <v>7943116.2999999998</v>
      </c>
      <c r="O41" s="9">
        <f t="shared" si="4"/>
        <v>7942159.5</v>
      </c>
      <c r="P41" s="6" t="str">
        <f t="shared" si="5"/>
        <v>No Mode</v>
      </c>
      <c r="Q41" s="6">
        <f t="shared" si="6"/>
        <v>0.59131309552837841</v>
      </c>
      <c r="R41" s="6">
        <f t="shared" si="6"/>
        <v>0.51357196227845969</v>
      </c>
      <c r="S41" s="6">
        <f t="shared" si="6"/>
        <v>0.55625582424343512</v>
      </c>
      <c r="T41" s="6">
        <f t="shared" si="6"/>
        <v>0.55364851749219735</v>
      </c>
      <c r="U41" s="6">
        <f t="shared" si="6"/>
        <v>0.5900770773738836</v>
      </c>
      <c r="V41" s="6">
        <f t="shared" si="6"/>
        <v>0.55753152646811244</v>
      </c>
      <c r="W41" s="6">
        <f t="shared" si="6"/>
        <v>0.60197220919878847</v>
      </c>
      <c r="X41" s="6">
        <f t="shared" si="6"/>
        <v>0.558832178076066</v>
      </c>
      <c r="Y41" s="6">
        <f t="shared" si="6"/>
        <v>0.34949655531059182</v>
      </c>
    </row>
    <row r="42" spans="1:25" x14ac:dyDescent="0.2">
      <c r="A42" s="6" t="s">
        <v>42</v>
      </c>
      <c r="B42" s="9">
        <v>11256654</v>
      </c>
      <c r="C42" s="9">
        <v>11237752</v>
      </c>
      <c r="D42" s="9">
        <v>11212498</v>
      </c>
      <c r="E42" s="9">
        <v>11187032</v>
      </c>
      <c r="F42" s="9">
        <v>11155493</v>
      </c>
      <c r="G42" s="9">
        <v>11111451</v>
      </c>
      <c r="H42" s="9">
        <v>11070385</v>
      </c>
      <c r="I42" s="9">
        <v>11007609</v>
      </c>
      <c r="J42" s="9">
        <v>10933683</v>
      </c>
      <c r="K42" s="9">
        <v>10861837</v>
      </c>
      <c r="L42" s="9">
        <f t="shared" si="0"/>
        <v>3.6349007999291465</v>
      </c>
      <c r="M42" s="9" t="str">
        <f t="shared" si="1"/>
        <v>No</v>
      </c>
      <c r="N42" s="9">
        <f t="shared" si="3"/>
        <v>11103439.4</v>
      </c>
      <c r="O42" s="9">
        <f t="shared" si="4"/>
        <v>11133472</v>
      </c>
      <c r="P42" s="6" t="str">
        <f t="shared" si="5"/>
        <v>No Mode</v>
      </c>
      <c r="Q42" s="6">
        <f t="shared" si="6"/>
        <v>0.16820089996647014</v>
      </c>
      <c r="R42" s="6">
        <f t="shared" si="6"/>
        <v>0.22523080940571849</v>
      </c>
      <c r="S42" s="6">
        <f t="shared" si="6"/>
        <v>0.22763857294767731</v>
      </c>
      <c r="T42" s="6">
        <f t="shared" si="6"/>
        <v>0.28272170490358428</v>
      </c>
      <c r="U42" s="6">
        <f t="shared" si="6"/>
        <v>0.39636587516787863</v>
      </c>
      <c r="V42" s="6">
        <f t="shared" si="6"/>
        <v>0.37095367505285498</v>
      </c>
      <c r="W42" s="6">
        <f t="shared" si="6"/>
        <v>0.57029641950399945</v>
      </c>
      <c r="X42" s="6">
        <f t="shared" si="6"/>
        <v>0.67613081520655027</v>
      </c>
      <c r="Y42" s="6">
        <f t="shared" si="6"/>
        <v>0.66145349078613491</v>
      </c>
    </row>
    <row r="43" spans="1:25" hidden="1" x14ac:dyDescent="0.2">
      <c r="A43" s="6" t="s">
        <v>25</v>
      </c>
      <c r="B43" s="9">
        <v>4372035</v>
      </c>
      <c r="C43" s="9">
        <v>4362758</v>
      </c>
      <c r="D43" s="9">
        <v>4351390</v>
      </c>
      <c r="E43" s="9">
        <v>4338763</v>
      </c>
      <c r="F43" s="9">
        <v>4327978</v>
      </c>
      <c r="G43" s="9">
        <v>4306500</v>
      </c>
      <c r="H43" s="9">
        <v>4284749</v>
      </c>
      <c r="I43" s="9">
        <v>4270849</v>
      </c>
      <c r="J43" s="9">
        <v>4240950</v>
      </c>
      <c r="K43" s="9">
        <v>4219179</v>
      </c>
      <c r="L43" s="9">
        <f t="shared" si="0"/>
        <v>3.6228849261906162</v>
      </c>
      <c r="M43" s="9" t="str">
        <f t="shared" si="1"/>
        <v>No</v>
      </c>
      <c r="N43" s="9">
        <f t="shared" si="3"/>
        <v>4307515.0999999996</v>
      </c>
      <c r="O43" s="9">
        <f t="shared" si="4"/>
        <v>4317239</v>
      </c>
      <c r="P43" s="6" t="str">
        <f t="shared" si="5"/>
        <v>No Mode</v>
      </c>
      <c r="Q43" s="6">
        <f t="shared" si="6"/>
        <v>0.2126407194714903</v>
      </c>
      <c r="R43" s="6">
        <f t="shared" si="6"/>
        <v>0.26124985349509011</v>
      </c>
      <c r="S43" s="6">
        <f t="shared" si="6"/>
        <v>0.29102765004679909</v>
      </c>
      <c r="T43" s="6">
        <f t="shared" si="6"/>
        <v>0.24919257907503228</v>
      </c>
      <c r="U43" s="6">
        <f t="shared" si="6"/>
        <v>0.49873447114826425</v>
      </c>
      <c r="V43" s="6">
        <f t="shared" si="6"/>
        <v>0.50763767025793116</v>
      </c>
      <c r="W43" s="6">
        <f t="shared" si="6"/>
        <v>0.32546222074346343</v>
      </c>
      <c r="X43" s="6">
        <f t="shared" si="6"/>
        <v>0.7050071328358033</v>
      </c>
      <c r="Y43" s="6">
        <f t="shared" si="6"/>
        <v>0.51600086177903337</v>
      </c>
    </row>
    <row r="44" spans="1:25" x14ac:dyDescent="0.2">
      <c r="A44" s="6" t="s">
        <v>22</v>
      </c>
      <c r="B44" s="9">
        <v>2869413</v>
      </c>
      <c r="C44" s="9">
        <v>2861025</v>
      </c>
      <c r="D44" s="9">
        <v>2854396</v>
      </c>
      <c r="E44" s="9">
        <v>2848473</v>
      </c>
      <c r="F44" s="9">
        <v>2840860</v>
      </c>
      <c r="G44" s="9">
        <v>2829422</v>
      </c>
      <c r="H44" s="9">
        <v>2820525</v>
      </c>
      <c r="I44" s="9">
        <v>2806923</v>
      </c>
      <c r="J44" s="9">
        <v>2791227</v>
      </c>
      <c r="K44" s="9">
        <v>2779769</v>
      </c>
      <c r="L44" s="9">
        <f t="shared" si="0"/>
        <v>3.2248722825529748</v>
      </c>
      <c r="M44" s="9" t="str">
        <f t="shared" si="1"/>
        <v>No</v>
      </c>
      <c r="N44" s="9">
        <f t="shared" si="3"/>
        <v>2830203.3</v>
      </c>
      <c r="O44" s="9">
        <f t="shared" si="4"/>
        <v>2835141</v>
      </c>
      <c r="P44" s="6" t="str">
        <f t="shared" si="5"/>
        <v>No Mode</v>
      </c>
      <c r="Q44" s="6">
        <f t="shared" ref="Q44:Y53" si="7">((B44-C44)/C44)*100</f>
        <v>0.29318163944740083</v>
      </c>
      <c r="R44" s="6">
        <f t="shared" si="7"/>
        <v>0.23223827387650486</v>
      </c>
      <c r="S44" s="6">
        <f t="shared" si="7"/>
        <v>0.20793597130813599</v>
      </c>
      <c r="T44" s="6">
        <f t="shared" si="7"/>
        <v>0.26798223073294708</v>
      </c>
      <c r="U44" s="6">
        <f t="shared" si="7"/>
        <v>0.40425217588609968</v>
      </c>
      <c r="V44" s="6">
        <f t="shared" si="7"/>
        <v>0.31543772879162568</v>
      </c>
      <c r="W44" s="6">
        <f t="shared" si="7"/>
        <v>0.48458757151514309</v>
      </c>
      <c r="X44" s="6">
        <f t="shared" si="7"/>
        <v>0.56233333942384478</v>
      </c>
      <c r="Y44" s="6">
        <f t="shared" si="7"/>
        <v>0.41219252391115951</v>
      </c>
    </row>
    <row r="45" spans="1:25" ht="12" hidden="1" customHeight="1" x14ac:dyDescent="0.2">
      <c r="A45" s="6" t="s">
        <v>28</v>
      </c>
      <c r="B45" s="9">
        <v>6175169</v>
      </c>
      <c r="C45" s="9">
        <v>6144407</v>
      </c>
      <c r="D45" s="9">
        <v>6115476</v>
      </c>
      <c r="E45" s="9">
        <v>6085393</v>
      </c>
      <c r="F45" s="9">
        <v>6062335</v>
      </c>
      <c r="G45" s="9">
        <v>6031352</v>
      </c>
      <c r="H45" s="9">
        <v>6010884</v>
      </c>
      <c r="I45" s="9">
        <v>5993474</v>
      </c>
      <c r="J45" s="9">
        <v>5998652</v>
      </c>
      <c r="K45" s="9">
        <v>6018664</v>
      </c>
      <c r="L45" s="9">
        <f t="shared" si="0"/>
        <v>2.6003279133043478</v>
      </c>
      <c r="M45" s="9" t="str">
        <f t="shared" si="1"/>
        <v>No</v>
      </c>
      <c r="N45" s="9">
        <f t="shared" si="3"/>
        <v>6063580.5999999996</v>
      </c>
      <c r="O45" s="9">
        <f t="shared" si="4"/>
        <v>6046843.5</v>
      </c>
      <c r="P45" s="6" t="str">
        <f t="shared" si="5"/>
        <v>No Mode</v>
      </c>
      <c r="Q45" s="6">
        <f t="shared" si="7"/>
        <v>0.50065042891852707</v>
      </c>
      <c r="R45" s="6">
        <f t="shared" si="7"/>
        <v>0.47307846519224345</v>
      </c>
      <c r="S45" s="6">
        <f t="shared" si="7"/>
        <v>0.49434769455317018</v>
      </c>
      <c r="T45" s="6">
        <f t="shared" si="7"/>
        <v>0.38034849608277999</v>
      </c>
      <c r="U45" s="6">
        <f t="shared" si="7"/>
        <v>0.51369908438439671</v>
      </c>
      <c r="V45" s="6">
        <f t="shared" si="7"/>
        <v>0.34051563796606288</v>
      </c>
      <c r="W45" s="6">
        <f t="shared" si="7"/>
        <v>0.29048261492416588</v>
      </c>
      <c r="X45" s="6">
        <f t="shared" si="7"/>
        <v>-8.6319393090314292E-2</v>
      </c>
      <c r="Y45" s="6">
        <f t="shared" si="7"/>
        <v>-0.33249903965398298</v>
      </c>
    </row>
    <row r="46" spans="1:25" ht="12" hidden="1" customHeight="1" x14ac:dyDescent="0.2">
      <c r="A46" s="6" t="s">
        <v>26</v>
      </c>
      <c r="B46" s="9">
        <v>1253040</v>
      </c>
      <c r="C46" s="9">
        <v>1247554</v>
      </c>
      <c r="D46" s="9">
        <v>1245215</v>
      </c>
      <c r="E46" s="9">
        <v>1241436</v>
      </c>
      <c r="F46" s="9">
        <v>1237438</v>
      </c>
      <c r="G46" s="9">
        <v>1237687</v>
      </c>
      <c r="H46" s="9">
        <v>1238256</v>
      </c>
      <c r="I46" s="9">
        <v>1235748</v>
      </c>
      <c r="J46" s="9">
        <v>1235439</v>
      </c>
      <c r="K46" s="9">
        <v>1231296</v>
      </c>
      <c r="L46" s="9">
        <f t="shared" si="0"/>
        <v>1.7659441758927179</v>
      </c>
      <c r="M46" s="9" t="str">
        <f t="shared" si="1"/>
        <v>Yes</v>
      </c>
      <c r="N46" s="9">
        <f t="shared" si="3"/>
        <v>1240310.8999999999</v>
      </c>
      <c r="O46" s="9">
        <f t="shared" si="4"/>
        <v>1237971.5</v>
      </c>
      <c r="P46" s="6" t="str">
        <f t="shared" si="5"/>
        <v>No Mode</v>
      </c>
      <c r="Q46" s="6">
        <f t="shared" si="7"/>
        <v>0.43974048417944228</v>
      </c>
      <c r="R46" s="6">
        <f t="shared" si="7"/>
        <v>0.18783904787526653</v>
      </c>
      <c r="S46" s="6">
        <f t="shared" si="7"/>
        <v>0.30440554325796898</v>
      </c>
      <c r="T46" s="6">
        <f t="shared" si="7"/>
        <v>0.32308689405044938</v>
      </c>
      <c r="U46" s="6">
        <f t="shared" si="7"/>
        <v>-2.0118172041881349E-2</v>
      </c>
      <c r="V46" s="6">
        <f t="shared" si="7"/>
        <v>-4.5951725652853694E-2</v>
      </c>
      <c r="W46" s="6">
        <f t="shared" si="7"/>
        <v>0.20295400033016439</v>
      </c>
      <c r="X46" s="6">
        <f t="shared" si="7"/>
        <v>2.5011352239972997E-2</v>
      </c>
      <c r="Y46" s="6">
        <f t="shared" si="7"/>
        <v>0.33647473881178852</v>
      </c>
    </row>
    <row r="47" spans="1:25" hidden="1" x14ac:dyDescent="0.2">
      <c r="A47" s="6" t="s">
        <v>39</v>
      </c>
      <c r="B47" s="9">
        <v>18196601</v>
      </c>
      <c r="C47" s="9">
        <v>18159175</v>
      </c>
      <c r="D47" s="9">
        <v>18143184</v>
      </c>
      <c r="E47" s="9">
        <v>18143805</v>
      </c>
      <c r="F47" s="9">
        <v>18150928</v>
      </c>
      <c r="G47" s="9">
        <v>18156652</v>
      </c>
      <c r="H47" s="9">
        <v>18140894</v>
      </c>
      <c r="I47" s="9">
        <v>18082032</v>
      </c>
      <c r="J47" s="9">
        <v>18029532</v>
      </c>
      <c r="K47" s="9">
        <v>18002855</v>
      </c>
      <c r="L47" s="9">
        <f t="shared" si="0"/>
        <v>1.0761959700280872</v>
      </c>
      <c r="M47" s="9" t="str">
        <f t="shared" si="1"/>
        <v>No</v>
      </c>
      <c r="N47" s="9">
        <f t="shared" si="3"/>
        <v>18120565.800000001</v>
      </c>
      <c r="O47" s="9">
        <f t="shared" si="4"/>
        <v>18143494.5</v>
      </c>
      <c r="P47" s="6" t="str">
        <f t="shared" si="5"/>
        <v>No Mode</v>
      </c>
      <c r="Q47" s="6">
        <f t="shared" si="7"/>
        <v>0.20609967137824267</v>
      </c>
      <c r="R47" s="6">
        <f t="shared" si="7"/>
        <v>8.8137782210663804E-2</v>
      </c>
      <c r="S47" s="6">
        <f t="shared" si="7"/>
        <v>-3.4226558321145974E-3</v>
      </c>
      <c r="T47" s="6">
        <f t="shared" si="7"/>
        <v>-3.9243172580487345E-2</v>
      </c>
      <c r="U47" s="6">
        <f t="shared" si="7"/>
        <v>-3.152563589366586E-2</v>
      </c>
      <c r="V47" s="6">
        <f t="shared" si="7"/>
        <v>8.6864517261387456E-2</v>
      </c>
      <c r="W47" s="6">
        <f t="shared" si="7"/>
        <v>0.32552757344970962</v>
      </c>
      <c r="X47" s="6">
        <f t="shared" si="7"/>
        <v>0.29118892270747793</v>
      </c>
      <c r="Y47" s="6">
        <f t="shared" si="7"/>
        <v>0.14818205223560374</v>
      </c>
    </row>
    <row r="48" spans="1:25" hidden="1" x14ac:dyDescent="0.2">
      <c r="A48" s="6" t="s">
        <v>45</v>
      </c>
      <c r="B48" s="9">
        <v>11994016</v>
      </c>
      <c r="C48" s="9">
        <v>12002329</v>
      </c>
      <c r="D48" s="9">
        <v>12015888</v>
      </c>
      <c r="E48" s="9">
        <v>12038008</v>
      </c>
      <c r="F48" s="9">
        <v>12044780</v>
      </c>
      <c r="G48" s="9">
        <v>12042545</v>
      </c>
      <c r="H48" s="9">
        <v>12022128</v>
      </c>
      <c r="I48" s="9">
        <v>11980819</v>
      </c>
      <c r="J48" s="9">
        <v>11943160</v>
      </c>
      <c r="K48" s="9">
        <v>11895604</v>
      </c>
      <c r="L48" s="9">
        <f t="shared" si="0"/>
        <v>0.82729720996092337</v>
      </c>
      <c r="M48" s="9" t="str">
        <f t="shared" si="1"/>
        <v>No</v>
      </c>
      <c r="N48" s="9">
        <f t="shared" si="3"/>
        <v>11997927.699999999</v>
      </c>
      <c r="O48" s="9">
        <f t="shared" si="4"/>
        <v>12009108.5</v>
      </c>
      <c r="P48" s="6" t="str">
        <f t="shared" si="5"/>
        <v>No Mode</v>
      </c>
      <c r="Q48" s="6">
        <f t="shared" si="7"/>
        <v>-6.9261557486051256E-2</v>
      </c>
      <c r="R48" s="6">
        <f t="shared" si="7"/>
        <v>-0.11284226350977973</v>
      </c>
      <c r="S48" s="6">
        <f t="shared" si="7"/>
        <v>-0.18375133161566265</v>
      </c>
      <c r="T48" s="6">
        <f t="shared" si="7"/>
        <v>-5.6223525875939623E-2</v>
      </c>
      <c r="U48" s="6">
        <f t="shared" si="7"/>
        <v>1.8559199903342691E-2</v>
      </c>
      <c r="V48" s="6">
        <f t="shared" si="7"/>
        <v>0.16982850290730558</v>
      </c>
      <c r="W48" s="6">
        <f t="shared" si="7"/>
        <v>0.34479278920748241</v>
      </c>
      <c r="X48" s="6">
        <f t="shared" si="7"/>
        <v>0.31531855890735783</v>
      </c>
      <c r="Y48" s="6">
        <f t="shared" si="7"/>
        <v>0.39977793477321538</v>
      </c>
    </row>
    <row r="49" spans="1:25" ht="12" hidden="1" customHeight="1" x14ac:dyDescent="0.2">
      <c r="A49" s="6" t="s">
        <v>4</v>
      </c>
      <c r="B49" s="9">
        <v>1806928</v>
      </c>
      <c r="C49" s="9">
        <v>1811688</v>
      </c>
      <c r="D49" s="9">
        <v>1815588</v>
      </c>
      <c r="E49" s="9">
        <v>1818983</v>
      </c>
      <c r="F49" s="9">
        <v>1820560</v>
      </c>
      <c r="G49" s="9">
        <v>1818490</v>
      </c>
      <c r="H49" s="9">
        <v>1816179</v>
      </c>
      <c r="I49" s="9">
        <v>1805462</v>
      </c>
      <c r="J49" s="9">
        <v>1798212</v>
      </c>
      <c r="K49" s="9">
        <v>1792481</v>
      </c>
      <c r="L49" s="9">
        <f t="shared" si="0"/>
        <v>0.80597785973742542</v>
      </c>
      <c r="M49" s="9" t="str">
        <f t="shared" si="1"/>
        <v>Yes</v>
      </c>
      <c r="N49" s="9">
        <f t="shared" si="3"/>
        <v>1810457.1</v>
      </c>
      <c r="O49" s="9">
        <f t="shared" si="4"/>
        <v>1813638</v>
      </c>
      <c r="P49" s="6" t="str">
        <f t="shared" si="5"/>
        <v>No Mode</v>
      </c>
      <c r="Q49" s="6">
        <f t="shared" si="7"/>
        <v>-0.26273839645678504</v>
      </c>
      <c r="R49" s="6">
        <f t="shared" si="7"/>
        <v>-0.21480644287140033</v>
      </c>
      <c r="S49" s="6">
        <f t="shared" si="7"/>
        <v>-0.18664275586962603</v>
      </c>
      <c r="T49" s="6">
        <f t="shared" si="7"/>
        <v>-8.6621698817946124E-2</v>
      </c>
      <c r="U49" s="6">
        <f t="shared" si="7"/>
        <v>0.11383070569538463</v>
      </c>
      <c r="V49" s="6">
        <f t="shared" si="7"/>
        <v>0.12724516691361368</v>
      </c>
      <c r="W49" s="6">
        <f t="shared" si="7"/>
        <v>0.59358768005086793</v>
      </c>
      <c r="X49" s="6">
        <f t="shared" si="7"/>
        <v>0.40317826819084734</v>
      </c>
      <c r="Y49" s="6">
        <f t="shared" si="7"/>
        <v>0.31972444896208108</v>
      </c>
    </row>
    <row r="50" spans="1:25" ht="12" hidden="1" customHeight="1" x14ac:dyDescent="0.2">
      <c r="A50" s="6" t="s">
        <v>13</v>
      </c>
      <c r="B50" s="9">
        <v>3282031</v>
      </c>
      <c r="C50" s="9">
        <v>3272563</v>
      </c>
      <c r="D50" s="9">
        <v>3268514</v>
      </c>
      <c r="E50" s="9">
        <v>3267030</v>
      </c>
      <c r="F50" s="9">
        <v>3265293</v>
      </c>
      <c r="G50" s="9">
        <v>3268346</v>
      </c>
      <c r="H50" s="9">
        <v>3272325</v>
      </c>
      <c r="I50" s="9">
        <v>3274997</v>
      </c>
      <c r="J50" s="9">
        <v>3288640</v>
      </c>
      <c r="K50" s="9">
        <v>3289056</v>
      </c>
      <c r="L50" s="9">
        <f t="shared" si="0"/>
        <v>-0.21358712043820474</v>
      </c>
      <c r="M50" s="9" t="str">
        <f t="shared" si="1"/>
        <v>No</v>
      </c>
      <c r="N50" s="9">
        <f t="shared" si="3"/>
        <v>3274879.5</v>
      </c>
      <c r="O50" s="9">
        <f t="shared" si="4"/>
        <v>3272444</v>
      </c>
      <c r="P50" s="6" t="str">
        <f t="shared" si="5"/>
        <v>No Mode</v>
      </c>
      <c r="Q50" s="6">
        <f t="shared" si="7"/>
        <v>0.2893145219817006</v>
      </c>
      <c r="R50" s="6">
        <f t="shared" si="7"/>
        <v>0.12387892479579406</v>
      </c>
      <c r="S50" s="6">
        <f t="shared" si="7"/>
        <v>4.5423519220821357E-2</v>
      </c>
      <c r="T50" s="6">
        <f t="shared" si="7"/>
        <v>5.3195838780777105E-2</v>
      </c>
      <c r="U50" s="6">
        <f t="shared" si="7"/>
        <v>-9.3411162710435189E-2</v>
      </c>
      <c r="V50" s="6">
        <f t="shared" si="7"/>
        <v>-0.1215955016693024</v>
      </c>
      <c r="W50" s="6">
        <f t="shared" si="7"/>
        <v>-8.1587860996513883E-2</v>
      </c>
      <c r="X50" s="6">
        <f t="shared" si="7"/>
        <v>-0.41485234017709449</v>
      </c>
      <c r="Y50" s="6">
        <f t="shared" si="7"/>
        <v>-1.2648005993208995E-2</v>
      </c>
    </row>
    <row r="51" spans="1:25" hidden="1" x14ac:dyDescent="0.2">
      <c r="A51" s="6" t="s">
        <v>41</v>
      </c>
      <c r="B51" s="9">
        <v>633666</v>
      </c>
      <c r="C51" s="9">
        <v>637808</v>
      </c>
      <c r="D51" s="9">
        <v>640945</v>
      </c>
      <c r="E51" s="9">
        <v>642858</v>
      </c>
      <c r="F51" s="9">
        <v>641548</v>
      </c>
      <c r="G51" s="9">
        <v>639762</v>
      </c>
      <c r="H51" s="9">
        <v>637229</v>
      </c>
      <c r="I51" s="9">
        <v>635427</v>
      </c>
      <c r="J51" s="9">
        <v>634199</v>
      </c>
      <c r="K51" s="9">
        <v>637364</v>
      </c>
      <c r="L51" s="9">
        <f t="shared" si="0"/>
        <v>-0.58020220784355558</v>
      </c>
      <c r="M51" s="9" t="str">
        <f t="shared" si="1"/>
        <v>No</v>
      </c>
      <c r="N51" s="9">
        <f t="shared" si="3"/>
        <v>638080.6</v>
      </c>
      <c r="O51" s="9">
        <f t="shared" si="4"/>
        <v>637586</v>
      </c>
      <c r="P51" s="6" t="str">
        <f t="shared" si="5"/>
        <v>No Mode</v>
      </c>
      <c r="Q51" s="6">
        <f t="shared" si="7"/>
        <v>-0.64941173519303619</v>
      </c>
      <c r="R51" s="6">
        <f t="shared" si="7"/>
        <v>-0.48943357074319949</v>
      </c>
      <c r="S51" s="6">
        <f t="shared" si="7"/>
        <v>-0.29757738100793646</v>
      </c>
      <c r="T51" s="6">
        <f t="shared" si="7"/>
        <v>0.20419360671376108</v>
      </c>
      <c r="U51" s="6">
        <f t="shared" si="7"/>
        <v>0.27916631497338074</v>
      </c>
      <c r="V51" s="6">
        <f t="shared" si="7"/>
        <v>0.39750231078623227</v>
      </c>
      <c r="W51" s="6">
        <f t="shared" si="7"/>
        <v>0.28358883081770214</v>
      </c>
      <c r="X51" s="6">
        <f t="shared" si="7"/>
        <v>0.19363007510260974</v>
      </c>
      <c r="Y51" s="6">
        <f t="shared" si="7"/>
        <v>-0.49657652456053369</v>
      </c>
    </row>
    <row r="52" spans="1:25" ht="12" hidden="1" customHeight="1" x14ac:dyDescent="0.2">
      <c r="A52" s="6" t="s">
        <v>46</v>
      </c>
      <c r="B52" s="9">
        <v>990819</v>
      </c>
      <c r="C52" s="9">
        <v>987704</v>
      </c>
      <c r="D52" s="9">
        <v>986966</v>
      </c>
      <c r="E52" s="9">
        <v>987858</v>
      </c>
      <c r="F52" s="9">
        <v>989203</v>
      </c>
      <c r="G52" s="9">
        <v>993412</v>
      </c>
      <c r="H52" s="9">
        <v>997852</v>
      </c>
      <c r="I52" s="9">
        <v>1000571</v>
      </c>
      <c r="J52" s="9">
        <v>1003990</v>
      </c>
      <c r="K52" s="9">
        <v>1004649</v>
      </c>
      <c r="L52" s="9">
        <f t="shared" si="0"/>
        <v>-1.3766001857365109</v>
      </c>
      <c r="M52" s="9" t="str">
        <f t="shared" si="1"/>
        <v>No</v>
      </c>
      <c r="N52" s="9">
        <f t="shared" si="3"/>
        <v>994302.4</v>
      </c>
      <c r="O52" s="9">
        <f t="shared" si="4"/>
        <v>992115.5</v>
      </c>
      <c r="P52" s="6" t="str">
        <f t="shared" si="5"/>
        <v>No Mode</v>
      </c>
      <c r="Q52" s="6">
        <f t="shared" si="7"/>
        <v>0.31537788649230947</v>
      </c>
      <c r="R52" s="6">
        <f t="shared" si="7"/>
        <v>7.4774612296674869E-2</v>
      </c>
      <c r="S52" s="6">
        <f t="shared" si="7"/>
        <v>-9.0296378629317164E-2</v>
      </c>
      <c r="T52" s="6">
        <f t="shared" si="7"/>
        <v>-0.13596804700349677</v>
      </c>
      <c r="U52" s="6">
        <f t="shared" si="7"/>
        <v>-0.42369127814038887</v>
      </c>
      <c r="V52" s="6">
        <f t="shared" si="7"/>
        <v>-0.4449557649831839</v>
      </c>
      <c r="W52" s="6">
        <f t="shared" si="7"/>
        <v>-0.27174483369995733</v>
      </c>
      <c r="X52" s="6">
        <f t="shared" si="7"/>
        <v>-0.34054124045060213</v>
      </c>
      <c r="Y52" s="6">
        <f t="shared" si="7"/>
        <v>-6.5595048618970406E-2</v>
      </c>
    </row>
    <row r="53" spans="1:25" hidden="1" x14ac:dyDescent="0.2">
      <c r="A53" s="6" t="s">
        <v>15</v>
      </c>
      <c r="B53" s="9">
        <v>519000</v>
      </c>
      <c r="C53" s="9">
        <v>521426</v>
      </c>
      <c r="D53" s="9">
        <v>528752</v>
      </c>
      <c r="E53" s="9">
        <v>538273</v>
      </c>
      <c r="F53" s="9">
        <v>551273</v>
      </c>
      <c r="G53" s="9">
        <v>564982</v>
      </c>
      <c r="H53" s="9">
        <v>576358</v>
      </c>
      <c r="I53" s="9">
        <v>584183</v>
      </c>
      <c r="J53" s="9">
        <v>593239</v>
      </c>
      <c r="K53" s="9">
        <v>603814</v>
      </c>
      <c r="L53" s="9">
        <f t="shared" si="0"/>
        <v>-14.046378520537781</v>
      </c>
      <c r="M53" s="9" t="str">
        <f t="shared" si="1"/>
        <v>No</v>
      </c>
      <c r="N53" s="9">
        <f t="shared" si="3"/>
        <v>558130</v>
      </c>
      <c r="O53" s="9">
        <f t="shared" si="4"/>
        <v>558127.5</v>
      </c>
      <c r="P53" s="6" t="str">
        <f t="shared" si="5"/>
        <v>No Mode</v>
      </c>
      <c r="Q53" s="6">
        <f t="shared" si="7"/>
        <v>-0.46526256841814562</v>
      </c>
      <c r="R53" s="6">
        <f t="shared" si="7"/>
        <v>-1.3855266741307835</v>
      </c>
      <c r="S53" s="6">
        <f t="shared" si="7"/>
        <v>-1.7688050487392086</v>
      </c>
      <c r="T53" s="6">
        <f t="shared" si="7"/>
        <v>-2.358178252880152</v>
      </c>
      <c r="U53" s="6">
        <f t="shared" si="7"/>
        <v>-2.4264489842154262</v>
      </c>
      <c r="V53" s="6">
        <f t="shared" si="7"/>
        <v>-1.9737732451011352</v>
      </c>
      <c r="W53" s="6">
        <f t="shared" si="7"/>
        <v>-1.3394775267339172</v>
      </c>
      <c r="X53" s="6">
        <f t="shared" si="7"/>
        <v>-1.5265348367184219</v>
      </c>
      <c r="Y53" s="6">
        <f t="shared" si="7"/>
        <v>-1.7513671428618747</v>
      </c>
    </row>
    <row r="54" spans="1:25" x14ac:dyDescent="0.2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</sheetData>
  <autoFilter ref="A2:M53" xr:uid="{00000000-0001-0000-0000-000000000000}">
    <filterColumn colId="0">
      <filters>
        <filter val="Illinois"/>
        <filter val="Indiana"/>
        <filter val="Iowa"/>
        <filter val="Michigan"/>
        <filter val="Minnesota"/>
        <filter val="Ohio"/>
        <filter val="Wisconsin"/>
      </filters>
    </filterColumn>
  </autoFilter>
  <mergeCells count="1">
    <mergeCell ref="Q1:Y1"/>
  </mergeCells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92DA-96E4-BE45-890D-41A8D064B343}">
  <dimension ref="A1:Z76"/>
  <sheetViews>
    <sheetView zoomScale="57" zoomScaleNormal="111" workbookViewId="0">
      <selection activeCell="Q39" sqref="Q39"/>
    </sheetView>
  </sheetViews>
  <sheetFormatPr baseColWidth="10" defaultColWidth="11.33203125" defaultRowHeight="16" x14ac:dyDescent="0.2"/>
  <cols>
    <col min="1" max="1" width="17" style="6" customWidth="1"/>
    <col min="2" max="11" width="15.6640625" style="6" customWidth="1"/>
    <col min="12" max="12" width="13.1640625" style="6" customWidth="1"/>
    <col min="13" max="13" width="22.33203125" style="6" customWidth="1"/>
    <col min="14" max="14" width="13.83203125" style="6" bestFit="1" customWidth="1"/>
    <col min="15" max="15" width="13.5" style="6" bestFit="1" customWidth="1"/>
    <col min="16" max="16" width="13.33203125" style="6" customWidth="1"/>
    <col min="17" max="17" width="21.6640625" style="6" customWidth="1"/>
    <col min="18" max="18" width="13.83203125" style="6" bestFit="1" customWidth="1"/>
    <col min="19" max="19" width="13.5" style="6" bestFit="1" customWidth="1"/>
    <col min="20" max="20" width="13.6640625" style="6" bestFit="1" customWidth="1"/>
    <col min="21" max="21" width="13.5" style="6" bestFit="1" customWidth="1"/>
    <col min="22" max="22" width="13.6640625" style="6" bestFit="1" customWidth="1"/>
    <col min="23" max="25" width="11.33203125" style="6"/>
    <col min="26" max="26" width="11.5" style="6" bestFit="1" customWidth="1"/>
    <col min="27" max="16384" width="11.33203125" style="6"/>
  </cols>
  <sheetData>
    <row r="1" spans="1:25" s="11" customFormat="1" ht="61" customHeight="1" x14ac:dyDescent="0.2">
      <c r="A1" s="18" t="s">
        <v>69</v>
      </c>
      <c r="B1" s="19">
        <v>1999</v>
      </c>
      <c r="C1" s="19">
        <v>1998</v>
      </c>
      <c r="D1" s="19">
        <v>1997</v>
      </c>
      <c r="E1" s="19">
        <v>1996</v>
      </c>
      <c r="F1" s="19">
        <v>1995</v>
      </c>
      <c r="G1" s="19">
        <v>1994</v>
      </c>
      <c r="H1" s="19">
        <v>1993</v>
      </c>
      <c r="I1" s="19">
        <v>1992</v>
      </c>
      <c r="J1" s="19">
        <v>1991</v>
      </c>
      <c r="K1" s="19">
        <v>1990</v>
      </c>
      <c r="L1" s="12"/>
      <c r="M1" s="14"/>
      <c r="N1" s="10"/>
      <c r="O1" s="10"/>
      <c r="P1" s="10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2">
      <c r="A2" s="6" t="s">
        <v>50</v>
      </c>
      <c r="B2" s="9">
        <v>20044141</v>
      </c>
      <c r="C2" s="9">
        <v>19712389</v>
      </c>
      <c r="D2" s="9">
        <v>19355427</v>
      </c>
      <c r="E2" s="9">
        <v>19006240</v>
      </c>
      <c r="F2" s="9">
        <v>18679706</v>
      </c>
      <c r="G2" s="9">
        <v>18338319</v>
      </c>
      <c r="H2" s="9">
        <v>17996764</v>
      </c>
      <c r="I2" s="9">
        <v>17650479</v>
      </c>
      <c r="J2" s="9">
        <v>17339904</v>
      </c>
      <c r="K2" s="9">
        <v>17044714</v>
      </c>
      <c r="L2" s="9"/>
      <c r="M2" s="9"/>
      <c r="N2" s="9"/>
      <c r="O2" s="9"/>
    </row>
    <row r="3" spans="1:25" x14ac:dyDescent="0.2">
      <c r="A3" s="6" t="s">
        <v>11</v>
      </c>
      <c r="B3" s="9">
        <v>33145121</v>
      </c>
      <c r="C3" s="9">
        <v>32682794</v>
      </c>
      <c r="D3" s="9">
        <v>32217708</v>
      </c>
      <c r="E3" s="9">
        <v>31780829</v>
      </c>
      <c r="F3" s="9">
        <v>31493525</v>
      </c>
      <c r="G3" s="9">
        <v>31317179</v>
      </c>
      <c r="H3" s="9">
        <v>31147208</v>
      </c>
      <c r="I3" s="9">
        <v>30875920</v>
      </c>
      <c r="J3" s="9">
        <v>30414114</v>
      </c>
      <c r="K3" s="9">
        <v>29950111</v>
      </c>
      <c r="L3" s="9"/>
      <c r="M3" s="9"/>
      <c r="N3" s="9"/>
      <c r="O3" s="9"/>
    </row>
    <row r="4" spans="1:25" x14ac:dyDescent="0.2">
      <c r="A4" s="6" t="s">
        <v>16</v>
      </c>
      <c r="B4" s="9">
        <v>15111244</v>
      </c>
      <c r="C4" s="9">
        <v>14908230</v>
      </c>
      <c r="D4" s="9">
        <v>14683350</v>
      </c>
      <c r="E4" s="9">
        <v>14426911</v>
      </c>
      <c r="F4" s="9">
        <v>14185403</v>
      </c>
      <c r="G4" s="9">
        <v>13961798</v>
      </c>
      <c r="H4" s="9">
        <v>13713593</v>
      </c>
      <c r="I4" s="9">
        <v>13504775</v>
      </c>
      <c r="J4" s="9">
        <v>13289497</v>
      </c>
      <c r="K4" s="9">
        <v>13018365</v>
      </c>
      <c r="L4" s="9"/>
      <c r="M4" s="9"/>
      <c r="N4" s="9"/>
      <c r="O4" s="9"/>
    </row>
    <row r="5" spans="1:25" x14ac:dyDescent="0.2">
      <c r="A5" s="6" t="s">
        <v>17</v>
      </c>
      <c r="B5" s="9">
        <v>7788240</v>
      </c>
      <c r="C5" s="9">
        <v>7636522</v>
      </c>
      <c r="D5" s="9">
        <v>7486094</v>
      </c>
      <c r="E5" s="9">
        <v>7332225</v>
      </c>
      <c r="F5" s="9">
        <v>7188538</v>
      </c>
      <c r="G5" s="9">
        <v>7045900</v>
      </c>
      <c r="H5" s="9">
        <v>6894092</v>
      </c>
      <c r="I5" s="9">
        <v>6759474</v>
      </c>
      <c r="J5" s="9">
        <v>6621279</v>
      </c>
      <c r="K5" s="9">
        <v>6506531</v>
      </c>
      <c r="L5" s="9"/>
      <c r="M5" s="9"/>
      <c r="N5" s="9"/>
      <c r="O5" s="9"/>
    </row>
    <row r="6" spans="1:25" ht="12" customHeight="1" x14ac:dyDescent="0.2">
      <c r="A6" s="6" t="s">
        <v>9</v>
      </c>
      <c r="B6" s="9">
        <v>4778332</v>
      </c>
      <c r="C6" s="9">
        <v>4667277</v>
      </c>
      <c r="D6" s="9">
        <v>4552207</v>
      </c>
      <c r="E6" s="9">
        <v>4432308</v>
      </c>
      <c r="F6" s="9">
        <v>4306908</v>
      </c>
      <c r="G6" s="9">
        <v>4147561</v>
      </c>
      <c r="H6" s="9">
        <v>3993390</v>
      </c>
      <c r="I6" s="9">
        <v>3867333</v>
      </c>
      <c r="J6" s="9">
        <v>3762394</v>
      </c>
      <c r="K6" s="9">
        <v>3679056</v>
      </c>
      <c r="L6" s="9"/>
      <c r="M6" s="9"/>
      <c r="N6" s="9"/>
      <c r="O6" s="9"/>
    </row>
    <row r="7" spans="1:25" x14ac:dyDescent="0.2">
      <c r="A7" s="6" t="s">
        <v>40</v>
      </c>
      <c r="B7" s="9">
        <v>7650789</v>
      </c>
      <c r="C7" s="9">
        <v>7545828</v>
      </c>
      <c r="D7" s="9">
        <v>7428672</v>
      </c>
      <c r="E7" s="9">
        <v>7307658</v>
      </c>
      <c r="F7" s="9">
        <v>7185403</v>
      </c>
      <c r="G7" s="9">
        <v>7060959</v>
      </c>
      <c r="H7" s="9">
        <v>6947412</v>
      </c>
      <c r="I7" s="9">
        <v>6831850</v>
      </c>
      <c r="J7" s="9">
        <v>6748135</v>
      </c>
      <c r="K7" s="9">
        <v>6656987</v>
      </c>
      <c r="L7" s="9"/>
      <c r="M7" s="9"/>
      <c r="N7" s="9"/>
      <c r="O7" s="9"/>
    </row>
    <row r="8" spans="1:25" x14ac:dyDescent="0.2">
      <c r="A8" s="6" t="s">
        <v>3</v>
      </c>
      <c r="B8" s="9">
        <v>5756361</v>
      </c>
      <c r="C8" s="9">
        <v>5687832</v>
      </c>
      <c r="D8" s="9">
        <v>5604105</v>
      </c>
      <c r="E8" s="9">
        <v>5509963</v>
      </c>
      <c r="F8" s="9">
        <v>5431024</v>
      </c>
      <c r="G8" s="9">
        <v>5334896</v>
      </c>
      <c r="H8" s="9">
        <v>5247704</v>
      </c>
      <c r="I8" s="9">
        <v>5139011</v>
      </c>
      <c r="J8" s="9">
        <v>5013443</v>
      </c>
      <c r="K8" s="9">
        <v>4900780</v>
      </c>
      <c r="L8" s="9"/>
      <c r="M8" s="9"/>
      <c r="N8" s="9"/>
      <c r="O8" s="9"/>
    </row>
    <row r="9" spans="1:25" x14ac:dyDescent="0.2">
      <c r="A9" s="6" t="s">
        <v>12</v>
      </c>
      <c r="B9" s="9">
        <v>4056133</v>
      </c>
      <c r="C9" s="9">
        <v>3968967</v>
      </c>
      <c r="D9" s="9">
        <v>3891293</v>
      </c>
      <c r="E9" s="9">
        <v>3812716</v>
      </c>
      <c r="F9" s="9">
        <v>3738061</v>
      </c>
      <c r="G9" s="9">
        <v>3653910</v>
      </c>
      <c r="H9" s="9">
        <v>3560884</v>
      </c>
      <c r="I9" s="9">
        <v>3459995</v>
      </c>
      <c r="J9" s="9">
        <v>3367567</v>
      </c>
      <c r="K9" s="9">
        <v>3303862</v>
      </c>
      <c r="L9" s="9"/>
      <c r="M9" s="9"/>
      <c r="N9" s="9"/>
      <c r="O9" s="9"/>
    </row>
    <row r="10" spans="1:25" x14ac:dyDescent="0.2">
      <c r="A10" s="6" t="s">
        <v>20</v>
      </c>
      <c r="B10" s="9">
        <v>12128370</v>
      </c>
      <c r="C10" s="9">
        <v>12069774</v>
      </c>
      <c r="D10" s="9">
        <v>12011509</v>
      </c>
      <c r="E10" s="9">
        <v>11953003</v>
      </c>
      <c r="F10" s="9">
        <v>11884935</v>
      </c>
      <c r="G10" s="9">
        <v>11804986</v>
      </c>
      <c r="H10" s="9">
        <v>11725984</v>
      </c>
      <c r="I10" s="9">
        <v>11635197</v>
      </c>
      <c r="J10" s="9">
        <v>11535973</v>
      </c>
      <c r="K10" s="9">
        <v>11446979</v>
      </c>
      <c r="L10" s="9"/>
      <c r="M10" s="9"/>
      <c r="N10" s="9"/>
      <c r="O10" s="9"/>
    </row>
    <row r="11" spans="1:25" ht="12" customHeight="1" x14ac:dyDescent="0.2">
      <c r="A11" s="6" t="s">
        <v>2</v>
      </c>
      <c r="B11" s="9">
        <v>6872912</v>
      </c>
      <c r="C11" s="9">
        <v>6789225</v>
      </c>
      <c r="D11" s="9">
        <v>6732878</v>
      </c>
      <c r="E11" s="9">
        <v>6665491</v>
      </c>
      <c r="F11" s="9">
        <v>6601392</v>
      </c>
      <c r="G11" s="9">
        <v>6536771</v>
      </c>
      <c r="H11" s="9">
        <v>6464795</v>
      </c>
      <c r="I11" s="9">
        <v>6383315</v>
      </c>
      <c r="J11" s="9">
        <v>6283853</v>
      </c>
      <c r="K11" s="9">
        <v>6213526</v>
      </c>
      <c r="L11" s="9"/>
      <c r="M11" s="9"/>
      <c r="N11" s="9"/>
      <c r="O11" s="9"/>
    </row>
    <row r="12" spans="1:25" ht="12" customHeight="1" x14ac:dyDescent="0.2">
      <c r="A12" s="6" t="s">
        <v>49</v>
      </c>
      <c r="B12" s="9">
        <v>5483535</v>
      </c>
      <c r="C12" s="9">
        <v>5432679</v>
      </c>
      <c r="D12" s="9">
        <v>5378433</v>
      </c>
      <c r="E12" s="9">
        <v>5313576</v>
      </c>
      <c r="F12" s="9">
        <v>5241168</v>
      </c>
      <c r="G12" s="9">
        <v>5163016</v>
      </c>
      <c r="H12" s="9">
        <v>5085666</v>
      </c>
      <c r="I12" s="9">
        <v>5013999</v>
      </c>
      <c r="J12" s="9">
        <v>4946886</v>
      </c>
      <c r="K12" s="9">
        <v>4890626</v>
      </c>
      <c r="L12" s="9"/>
      <c r="M12" s="9"/>
      <c r="N12" s="9"/>
      <c r="O12" s="9"/>
    </row>
    <row r="13" spans="1:25" x14ac:dyDescent="0.2">
      <c r="A13" s="6" t="s">
        <v>35</v>
      </c>
      <c r="B13" s="9">
        <v>1809253</v>
      </c>
      <c r="C13" s="9">
        <v>1743772</v>
      </c>
      <c r="D13" s="9">
        <v>1675581</v>
      </c>
      <c r="E13" s="9">
        <v>1596476</v>
      </c>
      <c r="F13" s="9">
        <v>1525777</v>
      </c>
      <c r="G13" s="9">
        <v>1456388</v>
      </c>
      <c r="H13" s="9">
        <v>1380197</v>
      </c>
      <c r="I13" s="9">
        <v>1330694</v>
      </c>
      <c r="J13" s="9">
        <v>1285046</v>
      </c>
      <c r="K13" s="9">
        <v>1218629</v>
      </c>
      <c r="L13" s="9"/>
      <c r="M13" s="9"/>
      <c r="N13" s="9"/>
      <c r="O13" s="9"/>
    </row>
    <row r="14" spans="1:25" x14ac:dyDescent="0.2">
      <c r="A14" s="6" t="s">
        <v>29</v>
      </c>
      <c r="B14" s="9">
        <v>9863775</v>
      </c>
      <c r="C14" s="9">
        <v>9820231</v>
      </c>
      <c r="D14" s="9">
        <v>9785450</v>
      </c>
      <c r="E14" s="9">
        <v>9739184</v>
      </c>
      <c r="F14" s="9">
        <v>9659871</v>
      </c>
      <c r="G14" s="9">
        <v>9584481</v>
      </c>
      <c r="H14" s="9">
        <v>9529240</v>
      </c>
      <c r="I14" s="9">
        <v>9470323</v>
      </c>
      <c r="J14" s="9">
        <v>9395022</v>
      </c>
      <c r="K14" s="9">
        <v>9310462</v>
      </c>
      <c r="L14" s="9"/>
      <c r="M14" s="9"/>
      <c r="N14" s="9"/>
      <c r="O14" s="9"/>
    </row>
    <row r="15" spans="1:25" ht="12" customHeight="1" x14ac:dyDescent="0.2">
      <c r="A15" s="6" t="s">
        <v>44</v>
      </c>
      <c r="B15" s="9">
        <v>3316154</v>
      </c>
      <c r="C15" s="9">
        <v>3282055</v>
      </c>
      <c r="D15" s="9">
        <v>3243254</v>
      </c>
      <c r="E15" s="9">
        <v>3195087</v>
      </c>
      <c r="F15" s="9">
        <v>3141421</v>
      </c>
      <c r="G15" s="9">
        <v>3087142</v>
      </c>
      <c r="H15" s="9">
        <v>3034490</v>
      </c>
      <c r="I15" s="9">
        <v>2973934</v>
      </c>
      <c r="J15" s="9">
        <v>2918745</v>
      </c>
      <c r="K15" s="9">
        <v>2858547</v>
      </c>
      <c r="L15" s="9"/>
      <c r="M15" s="9"/>
      <c r="N15" s="9"/>
      <c r="O15" s="9"/>
    </row>
    <row r="16" spans="1:25" ht="12" customHeight="1" x14ac:dyDescent="0.2">
      <c r="A16" s="6" t="s">
        <v>0</v>
      </c>
      <c r="B16" s="9">
        <v>2129836</v>
      </c>
      <c r="C16" s="9">
        <v>2100562</v>
      </c>
      <c r="D16" s="9">
        <v>2065397</v>
      </c>
      <c r="E16" s="9">
        <v>2022253</v>
      </c>
      <c r="F16" s="9">
        <v>1976774</v>
      </c>
      <c r="G16" s="9">
        <v>1930436</v>
      </c>
      <c r="H16" s="9">
        <v>1875993</v>
      </c>
      <c r="I16" s="9">
        <v>1821498</v>
      </c>
      <c r="J16" s="9">
        <v>1771941</v>
      </c>
      <c r="K16" s="9">
        <v>1729722</v>
      </c>
      <c r="L16" s="9"/>
      <c r="M16" s="9"/>
      <c r="N16" s="9"/>
      <c r="O16" s="9"/>
    </row>
    <row r="17" spans="1:15" x14ac:dyDescent="0.2">
      <c r="A17" s="6" t="s">
        <v>42</v>
      </c>
      <c r="B17" s="9">
        <v>11256654</v>
      </c>
      <c r="C17" s="9">
        <v>11237752</v>
      </c>
      <c r="D17" s="9">
        <v>11212498</v>
      </c>
      <c r="E17" s="9">
        <v>11187032</v>
      </c>
      <c r="F17" s="9">
        <v>11155493</v>
      </c>
      <c r="G17" s="9">
        <v>11111451</v>
      </c>
      <c r="H17" s="9">
        <v>11070385</v>
      </c>
      <c r="I17" s="9">
        <v>11007609</v>
      </c>
      <c r="J17" s="9">
        <v>10933683</v>
      </c>
      <c r="K17" s="9">
        <v>10861837</v>
      </c>
      <c r="L17" s="9"/>
      <c r="M17" s="9"/>
      <c r="N17" s="9"/>
      <c r="O17" s="9"/>
    </row>
    <row r="18" spans="1:15" x14ac:dyDescent="0.2">
      <c r="A18" s="6" t="s">
        <v>37</v>
      </c>
      <c r="B18" s="9">
        <v>8143412</v>
      </c>
      <c r="C18" s="9">
        <v>8095542</v>
      </c>
      <c r="D18" s="9">
        <v>8054178</v>
      </c>
      <c r="E18" s="9">
        <v>8009624</v>
      </c>
      <c r="F18" s="9">
        <v>7965523</v>
      </c>
      <c r="G18" s="9">
        <v>7918796</v>
      </c>
      <c r="H18" s="9">
        <v>7874891</v>
      </c>
      <c r="I18" s="9">
        <v>7827770</v>
      </c>
      <c r="J18" s="9">
        <v>7784269</v>
      </c>
      <c r="K18" s="9">
        <v>7757158</v>
      </c>
      <c r="L18" s="9"/>
      <c r="M18" s="9"/>
      <c r="N18" s="9"/>
      <c r="O18" s="9"/>
    </row>
    <row r="19" spans="1:15" x14ac:dyDescent="0.2">
      <c r="A19" s="6" t="s">
        <v>21</v>
      </c>
      <c r="B19" s="9">
        <v>5942901</v>
      </c>
      <c r="C19" s="9">
        <v>5907617</v>
      </c>
      <c r="D19" s="9">
        <v>5872370</v>
      </c>
      <c r="E19" s="9">
        <v>5834908</v>
      </c>
      <c r="F19" s="9">
        <v>5791819</v>
      </c>
      <c r="G19" s="9">
        <v>5745626</v>
      </c>
      <c r="H19" s="9">
        <v>5701965</v>
      </c>
      <c r="I19" s="9">
        <v>5648649</v>
      </c>
      <c r="J19" s="9">
        <v>5602062</v>
      </c>
      <c r="K19" s="9">
        <v>5555097</v>
      </c>
      <c r="L19" s="9"/>
      <c r="M19" s="9"/>
      <c r="N19" s="9"/>
      <c r="O19" s="9"/>
    </row>
    <row r="20" spans="1:15" x14ac:dyDescent="0.2">
      <c r="A20" s="6" t="s">
        <v>30</v>
      </c>
      <c r="B20" s="9">
        <v>4775508</v>
      </c>
      <c r="C20" s="9">
        <v>4726411</v>
      </c>
      <c r="D20" s="9">
        <v>4687726</v>
      </c>
      <c r="E20" s="9">
        <v>4647723</v>
      </c>
      <c r="F20" s="9">
        <v>4605445</v>
      </c>
      <c r="G20" s="9">
        <v>4566028</v>
      </c>
      <c r="H20" s="9">
        <v>4521709</v>
      </c>
      <c r="I20" s="9">
        <v>4471503</v>
      </c>
      <c r="J20" s="9">
        <v>4427429</v>
      </c>
      <c r="K20" s="9">
        <v>4387283</v>
      </c>
      <c r="L20" s="9"/>
      <c r="M20" s="9"/>
      <c r="N20" s="9"/>
      <c r="O20" s="9"/>
    </row>
    <row r="21" spans="1:15" x14ac:dyDescent="0.2">
      <c r="A21" s="6" t="s">
        <v>47</v>
      </c>
      <c r="B21" s="9">
        <v>3885736</v>
      </c>
      <c r="C21" s="9">
        <v>3839578</v>
      </c>
      <c r="D21" s="9">
        <v>3790066</v>
      </c>
      <c r="E21" s="9">
        <v>3738974</v>
      </c>
      <c r="F21" s="9">
        <v>3699943</v>
      </c>
      <c r="G21" s="9">
        <v>3666456</v>
      </c>
      <c r="H21" s="9">
        <v>3634507</v>
      </c>
      <c r="I21" s="9">
        <v>3600576</v>
      </c>
      <c r="J21" s="9">
        <v>3559470</v>
      </c>
      <c r="K21" s="9">
        <v>3499064</v>
      </c>
      <c r="L21" s="9"/>
      <c r="M21" s="9"/>
      <c r="N21" s="9"/>
      <c r="O21" s="9"/>
    </row>
    <row r="22" spans="1:15" ht="12" customHeight="1" x14ac:dyDescent="0.2">
      <c r="A22" s="6" t="s">
        <v>27</v>
      </c>
      <c r="B22" s="9">
        <v>5171634</v>
      </c>
      <c r="C22" s="9">
        <v>5130072</v>
      </c>
      <c r="D22" s="9">
        <v>5092914</v>
      </c>
      <c r="E22" s="9">
        <v>5057142</v>
      </c>
      <c r="F22" s="9">
        <v>5023650</v>
      </c>
      <c r="G22" s="9">
        <v>4985411</v>
      </c>
      <c r="H22" s="9">
        <v>4942504</v>
      </c>
      <c r="I22" s="9">
        <v>4902545</v>
      </c>
      <c r="J22" s="9">
        <v>4856176</v>
      </c>
      <c r="K22" s="9">
        <v>4797431</v>
      </c>
      <c r="L22" s="9"/>
      <c r="M22" s="9"/>
      <c r="N22" s="9"/>
      <c r="O22" s="9"/>
    </row>
    <row r="23" spans="1:15" ht="12" customHeight="1" x14ac:dyDescent="0.2">
      <c r="A23" s="6" t="s">
        <v>32</v>
      </c>
      <c r="B23" s="9">
        <v>5468338</v>
      </c>
      <c r="C23" s="9">
        <v>5437562</v>
      </c>
      <c r="D23" s="9">
        <v>5407113</v>
      </c>
      <c r="E23" s="9">
        <v>5367888</v>
      </c>
      <c r="F23" s="9">
        <v>5324610</v>
      </c>
      <c r="G23" s="9">
        <v>5281206</v>
      </c>
      <c r="H23" s="9">
        <v>5237757</v>
      </c>
      <c r="I23" s="9">
        <v>5193686</v>
      </c>
      <c r="J23" s="9">
        <v>5157770</v>
      </c>
      <c r="K23" s="9">
        <v>5126370</v>
      </c>
      <c r="L23" s="9"/>
      <c r="M23" s="9"/>
      <c r="N23" s="9"/>
      <c r="O23" s="9"/>
    </row>
    <row r="24" spans="1:15" ht="19" customHeight="1" x14ac:dyDescent="0.2">
      <c r="A24" s="6" t="s">
        <v>5</v>
      </c>
      <c r="B24" s="9">
        <v>5250446</v>
      </c>
      <c r="C24" s="9">
        <v>5222124</v>
      </c>
      <c r="D24" s="9">
        <v>5200235</v>
      </c>
      <c r="E24" s="9">
        <v>5173828</v>
      </c>
      <c r="F24" s="9">
        <v>5137004</v>
      </c>
      <c r="G24" s="9">
        <v>5095504</v>
      </c>
      <c r="H24" s="9">
        <v>5055318</v>
      </c>
      <c r="I24" s="9">
        <v>5004636</v>
      </c>
      <c r="J24" s="9">
        <v>4952675</v>
      </c>
      <c r="K24" s="9">
        <v>4902265</v>
      </c>
      <c r="L24" s="9"/>
      <c r="M24" s="9"/>
      <c r="N24" s="9"/>
      <c r="O24" s="9"/>
    </row>
    <row r="25" spans="1:15" x14ac:dyDescent="0.2">
      <c r="A25" s="6" t="s">
        <v>7</v>
      </c>
      <c r="B25" s="9">
        <v>4369862</v>
      </c>
      <c r="C25" s="9">
        <v>4351037</v>
      </c>
      <c r="D25" s="9">
        <v>4320281</v>
      </c>
      <c r="E25" s="9">
        <v>4290403</v>
      </c>
      <c r="F25" s="9">
        <v>4262731</v>
      </c>
      <c r="G25" s="9">
        <v>4232965</v>
      </c>
      <c r="H25" s="9">
        <v>4193114</v>
      </c>
      <c r="I25" s="9">
        <v>4139269</v>
      </c>
      <c r="J25" s="9">
        <v>4091025</v>
      </c>
      <c r="K25" s="9">
        <v>4048508</v>
      </c>
      <c r="L25" s="9"/>
      <c r="M25" s="9"/>
      <c r="N25" s="9"/>
      <c r="O25" s="9"/>
    </row>
    <row r="26" spans="1:15" x14ac:dyDescent="0.2">
      <c r="A26" s="6" t="s">
        <v>24</v>
      </c>
      <c r="B26" s="9">
        <v>3960825</v>
      </c>
      <c r="C26" s="9">
        <v>3934310</v>
      </c>
      <c r="D26" s="9">
        <v>3907816</v>
      </c>
      <c r="E26" s="9">
        <v>3881051</v>
      </c>
      <c r="F26" s="9">
        <v>3855248</v>
      </c>
      <c r="G26" s="9">
        <v>3823215</v>
      </c>
      <c r="H26" s="9">
        <v>3792288</v>
      </c>
      <c r="I26" s="9">
        <v>3756358</v>
      </c>
      <c r="J26" s="9">
        <v>3714686</v>
      </c>
      <c r="K26" s="9">
        <v>3692584</v>
      </c>
      <c r="L26" s="9"/>
      <c r="M26" s="9"/>
      <c r="N26" s="9"/>
      <c r="O26" s="9"/>
    </row>
    <row r="27" spans="1:15" ht="12" customHeight="1" x14ac:dyDescent="0.2">
      <c r="A27" s="6" t="s">
        <v>19</v>
      </c>
      <c r="B27" s="9">
        <v>1251700</v>
      </c>
      <c r="C27" s="9">
        <v>1230923</v>
      </c>
      <c r="D27" s="9">
        <v>1210638</v>
      </c>
      <c r="E27" s="9">
        <v>1187706</v>
      </c>
      <c r="F27" s="9">
        <v>1165000</v>
      </c>
      <c r="G27" s="9">
        <v>1135459</v>
      </c>
      <c r="H27" s="9">
        <v>1101204</v>
      </c>
      <c r="I27" s="9">
        <v>1066490</v>
      </c>
      <c r="J27" s="9">
        <v>1038915</v>
      </c>
      <c r="K27" s="9">
        <v>1011882</v>
      </c>
      <c r="L27" s="9"/>
      <c r="M27" s="9"/>
      <c r="N27" s="9"/>
      <c r="O27" s="9"/>
    </row>
    <row r="28" spans="1:15" x14ac:dyDescent="0.2">
      <c r="A28" s="6" t="s">
        <v>38</v>
      </c>
      <c r="B28" s="9">
        <v>1739844</v>
      </c>
      <c r="C28" s="9">
        <v>1733535</v>
      </c>
      <c r="D28" s="9">
        <v>1722939</v>
      </c>
      <c r="E28" s="9">
        <v>1706151</v>
      </c>
      <c r="F28" s="9">
        <v>1682417</v>
      </c>
      <c r="G28" s="9">
        <v>1653329</v>
      </c>
      <c r="H28" s="9">
        <v>1614937</v>
      </c>
      <c r="I28" s="9">
        <v>1580750</v>
      </c>
      <c r="J28" s="9">
        <v>1547115</v>
      </c>
      <c r="K28" s="9">
        <v>1519933</v>
      </c>
      <c r="L28" s="9"/>
      <c r="M28" s="9"/>
      <c r="N28" s="9"/>
      <c r="O28" s="9"/>
    </row>
    <row r="29" spans="1:15" x14ac:dyDescent="0.2">
      <c r="A29" s="6" t="s">
        <v>10</v>
      </c>
      <c r="B29" s="9">
        <v>2551373</v>
      </c>
      <c r="C29" s="9">
        <v>2538202</v>
      </c>
      <c r="D29" s="9">
        <v>2524007</v>
      </c>
      <c r="E29" s="9">
        <v>2504858</v>
      </c>
      <c r="F29" s="9">
        <v>2480121</v>
      </c>
      <c r="G29" s="9">
        <v>2450605</v>
      </c>
      <c r="H29" s="9">
        <v>2423743</v>
      </c>
      <c r="I29" s="9">
        <v>2394098</v>
      </c>
      <c r="J29" s="9">
        <v>2370666</v>
      </c>
      <c r="K29" s="9">
        <v>2354343</v>
      </c>
      <c r="L29" s="9"/>
      <c r="M29" s="9"/>
      <c r="N29" s="9"/>
      <c r="O29" s="9"/>
    </row>
    <row r="30" spans="1:15" x14ac:dyDescent="0.2">
      <c r="A30" s="6" t="s">
        <v>43</v>
      </c>
      <c r="B30" s="9">
        <v>3358044</v>
      </c>
      <c r="C30" s="9">
        <v>3339478</v>
      </c>
      <c r="D30" s="9">
        <v>3314259</v>
      </c>
      <c r="E30" s="9">
        <v>3289634</v>
      </c>
      <c r="F30" s="9">
        <v>3265547</v>
      </c>
      <c r="G30" s="9">
        <v>3246119</v>
      </c>
      <c r="H30" s="9">
        <v>3228829</v>
      </c>
      <c r="I30" s="9">
        <v>3204174</v>
      </c>
      <c r="J30" s="9">
        <v>3166471</v>
      </c>
      <c r="K30" s="9">
        <v>3147105</v>
      </c>
      <c r="L30" s="9"/>
      <c r="M30" s="9"/>
      <c r="N30" s="9"/>
      <c r="O30" s="9"/>
    </row>
    <row r="31" spans="1:15" x14ac:dyDescent="0.2">
      <c r="A31" s="6" t="s">
        <v>31</v>
      </c>
      <c r="B31" s="9">
        <v>2768619</v>
      </c>
      <c r="C31" s="9">
        <v>2751335</v>
      </c>
      <c r="D31" s="9">
        <v>2731826</v>
      </c>
      <c r="E31" s="9">
        <v>2709925</v>
      </c>
      <c r="F31" s="9">
        <v>2690788</v>
      </c>
      <c r="G31" s="9">
        <v>2663450</v>
      </c>
      <c r="H31" s="9">
        <v>2635574</v>
      </c>
      <c r="I31" s="9">
        <v>2610193</v>
      </c>
      <c r="J31" s="9">
        <v>2591230</v>
      </c>
      <c r="K31" s="9">
        <v>2577426</v>
      </c>
      <c r="L31" s="9"/>
      <c r="M31" s="9"/>
      <c r="N31" s="9"/>
      <c r="O31" s="9"/>
    </row>
    <row r="32" spans="1:15" ht="12" customHeight="1" x14ac:dyDescent="0.2">
      <c r="A32" s="6" t="s">
        <v>28</v>
      </c>
      <c r="B32" s="9">
        <v>6175169</v>
      </c>
      <c r="C32" s="9">
        <v>6144407</v>
      </c>
      <c r="D32" s="9">
        <v>6115476</v>
      </c>
      <c r="E32" s="9">
        <v>6085393</v>
      </c>
      <c r="F32" s="9">
        <v>6062335</v>
      </c>
      <c r="G32" s="9">
        <v>6031352</v>
      </c>
      <c r="H32" s="9">
        <v>6010884</v>
      </c>
      <c r="I32" s="9">
        <v>5993474</v>
      </c>
      <c r="J32" s="9">
        <v>5998652</v>
      </c>
      <c r="K32" s="9">
        <v>6018664</v>
      </c>
      <c r="L32" s="9"/>
      <c r="M32" s="9"/>
      <c r="N32" s="9"/>
      <c r="O32" s="9"/>
    </row>
    <row r="33" spans="1:15" x14ac:dyDescent="0.2">
      <c r="A33" s="6" t="s">
        <v>39</v>
      </c>
      <c r="B33" s="9">
        <v>18196601</v>
      </c>
      <c r="C33" s="9">
        <v>18159175</v>
      </c>
      <c r="D33" s="9">
        <v>18143184</v>
      </c>
      <c r="E33" s="9">
        <v>18143805</v>
      </c>
      <c r="F33" s="9">
        <v>18150928</v>
      </c>
      <c r="G33" s="9">
        <v>18156652</v>
      </c>
      <c r="H33" s="9">
        <v>18140894</v>
      </c>
      <c r="I33" s="9">
        <v>18082032</v>
      </c>
      <c r="J33" s="9">
        <v>18029532</v>
      </c>
      <c r="K33" s="9">
        <v>18002855</v>
      </c>
      <c r="L33" s="9"/>
      <c r="M33" s="9"/>
      <c r="N33" s="9"/>
      <c r="O33" s="9"/>
    </row>
    <row r="34" spans="1:15" ht="12" customHeight="1" x14ac:dyDescent="0.2">
      <c r="A34" s="6" t="s">
        <v>23</v>
      </c>
      <c r="B34" s="9">
        <v>2654052</v>
      </c>
      <c r="C34" s="9">
        <v>2638667</v>
      </c>
      <c r="D34" s="9">
        <v>2616339</v>
      </c>
      <c r="E34" s="9">
        <v>2598266</v>
      </c>
      <c r="F34" s="9">
        <v>2586942</v>
      </c>
      <c r="G34" s="9">
        <v>2569118</v>
      </c>
      <c r="H34" s="9">
        <v>2547605</v>
      </c>
      <c r="I34" s="9">
        <v>2526042</v>
      </c>
      <c r="J34" s="9">
        <v>2495209</v>
      </c>
      <c r="K34" s="9">
        <v>2480683</v>
      </c>
      <c r="L34" s="9"/>
      <c r="M34" s="9"/>
      <c r="N34" s="9"/>
      <c r="O34" s="9"/>
    </row>
    <row r="35" spans="1:15" ht="12" customHeight="1" x14ac:dyDescent="0.2">
      <c r="A35" s="6" t="s">
        <v>25</v>
      </c>
      <c r="B35" s="9">
        <v>4372035</v>
      </c>
      <c r="C35" s="9">
        <v>4362758</v>
      </c>
      <c r="D35" s="9">
        <v>4351390</v>
      </c>
      <c r="E35" s="9">
        <v>4338763</v>
      </c>
      <c r="F35" s="9">
        <v>4327978</v>
      </c>
      <c r="G35" s="9">
        <v>4306500</v>
      </c>
      <c r="H35" s="9">
        <v>4284749</v>
      </c>
      <c r="I35" s="9">
        <v>4270849</v>
      </c>
      <c r="J35" s="9">
        <v>4240950</v>
      </c>
      <c r="K35" s="9">
        <v>4219179</v>
      </c>
      <c r="L35" s="9"/>
      <c r="M35" s="9"/>
      <c r="N35" s="9"/>
      <c r="O35" s="9"/>
    </row>
    <row r="36" spans="1:15" x14ac:dyDescent="0.2">
      <c r="A36" s="6" t="s">
        <v>45</v>
      </c>
      <c r="B36" s="9">
        <v>11994016</v>
      </c>
      <c r="C36" s="9">
        <v>12002329</v>
      </c>
      <c r="D36" s="9">
        <v>12015888</v>
      </c>
      <c r="E36" s="9">
        <v>12038008</v>
      </c>
      <c r="F36" s="9">
        <v>12044780</v>
      </c>
      <c r="G36" s="9">
        <v>12042545</v>
      </c>
      <c r="H36" s="9">
        <v>12022128</v>
      </c>
      <c r="I36" s="9">
        <v>11980819</v>
      </c>
      <c r="J36" s="9">
        <v>11943160</v>
      </c>
      <c r="K36" s="9">
        <v>11895604</v>
      </c>
      <c r="L36" s="9"/>
      <c r="M36" s="9"/>
      <c r="N36" s="9"/>
      <c r="O36" s="9"/>
    </row>
    <row r="37" spans="1:15" ht="12" customHeight="1" x14ac:dyDescent="0.2">
      <c r="A37" s="6" t="s">
        <v>36</v>
      </c>
      <c r="B37" s="9">
        <v>1201134</v>
      </c>
      <c r="C37" s="9">
        <v>1185823</v>
      </c>
      <c r="D37" s="9">
        <v>1173239</v>
      </c>
      <c r="E37" s="9">
        <v>1160768</v>
      </c>
      <c r="F37" s="9">
        <v>1145604</v>
      </c>
      <c r="G37" s="9">
        <v>1133054</v>
      </c>
      <c r="H37" s="9">
        <v>1122191</v>
      </c>
      <c r="I37" s="9">
        <v>1112766</v>
      </c>
      <c r="J37" s="9">
        <v>1107055</v>
      </c>
      <c r="K37" s="9">
        <v>1111831</v>
      </c>
      <c r="L37" s="9"/>
      <c r="M37" s="9"/>
      <c r="N37" s="9"/>
      <c r="O37" s="9"/>
    </row>
    <row r="38" spans="1:15" x14ac:dyDescent="0.2">
      <c r="A38" s="6" t="s">
        <v>33</v>
      </c>
      <c r="B38" s="9">
        <v>882779</v>
      </c>
      <c r="C38" s="9">
        <v>879533</v>
      </c>
      <c r="D38" s="9">
        <v>878706</v>
      </c>
      <c r="E38" s="9">
        <v>876656</v>
      </c>
      <c r="F38" s="9">
        <v>868522</v>
      </c>
      <c r="G38" s="9">
        <v>854923</v>
      </c>
      <c r="H38" s="9">
        <v>839876</v>
      </c>
      <c r="I38" s="9">
        <v>822436</v>
      </c>
      <c r="J38" s="9">
        <v>807837</v>
      </c>
      <c r="K38" s="9">
        <v>799824</v>
      </c>
      <c r="L38" s="9"/>
      <c r="M38" s="9"/>
      <c r="N38" s="9"/>
      <c r="O38" s="9"/>
    </row>
    <row r="39" spans="1:15" x14ac:dyDescent="0.2">
      <c r="A39" s="16" t="s">
        <v>15</v>
      </c>
      <c r="B39" s="25">
        <v>519000</v>
      </c>
      <c r="C39" s="25">
        <v>521426</v>
      </c>
      <c r="D39" s="25">
        <v>528752</v>
      </c>
      <c r="E39" s="25">
        <v>538273</v>
      </c>
      <c r="F39" s="25">
        <v>551273</v>
      </c>
      <c r="G39" s="25">
        <v>564982</v>
      </c>
      <c r="H39" s="25">
        <v>576358</v>
      </c>
      <c r="I39" s="25">
        <v>584183</v>
      </c>
      <c r="J39" s="25">
        <v>593239</v>
      </c>
      <c r="K39" s="25">
        <v>603814</v>
      </c>
      <c r="L39" s="9"/>
      <c r="M39" s="9"/>
      <c r="N39" s="9"/>
      <c r="O39" s="9"/>
    </row>
    <row r="40" spans="1:15" ht="12" customHeight="1" x14ac:dyDescent="0.2">
      <c r="A40" s="6" t="s">
        <v>34</v>
      </c>
      <c r="B40" s="9">
        <v>1666028</v>
      </c>
      <c r="C40" s="9">
        <v>1660772</v>
      </c>
      <c r="D40" s="9">
        <v>1656042</v>
      </c>
      <c r="E40" s="9">
        <v>1647657</v>
      </c>
      <c r="F40" s="9">
        <v>1635142</v>
      </c>
      <c r="G40" s="9">
        <v>1621551</v>
      </c>
      <c r="H40" s="9">
        <v>1612149</v>
      </c>
      <c r="I40" s="9">
        <v>1602406</v>
      </c>
      <c r="J40" s="9">
        <v>1590805</v>
      </c>
      <c r="K40" s="9">
        <v>1580664</v>
      </c>
      <c r="L40" s="9"/>
      <c r="M40" s="9"/>
      <c r="N40" s="9"/>
      <c r="O40" s="9"/>
    </row>
    <row r="41" spans="1:15" x14ac:dyDescent="0.2">
      <c r="A41" s="6" t="s">
        <v>22</v>
      </c>
      <c r="B41" s="9">
        <v>2869413</v>
      </c>
      <c r="C41" s="9">
        <v>2861025</v>
      </c>
      <c r="D41" s="9">
        <v>2854396</v>
      </c>
      <c r="E41" s="9">
        <v>2848473</v>
      </c>
      <c r="F41" s="9">
        <v>2840860</v>
      </c>
      <c r="G41" s="9">
        <v>2829422</v>
      </c>
      <c r="H41" s="9">
        <v>2820525</v>
      </c>
      <c r="I41" s="9">
        <v>2806923</v>
      </c>
      <c r="J41" s="9">
        <v>2791227</v>
      </c>
      <c r="K41" s="9">
        <v>2779769</v>
      </c>
      <c r="L41" s="9"/>
      <c r="M41" s="9"/>
      <c r="N41" s="9"/>
      <c r="O41" s="9"/>
    </row>
    <row r="42" spans="1:15" x14ac:dyDescent="0.2">
      <c r="A42" s="6" t="s">
        <v>14</v>
      </c>
      <c r="B42" s="9">
        <v>753538</v>
      </c>
      <c r="C42" s="9">
        <v>744066</v>
      </c>
      <c r="D42" s="9">
        <v>735024</v>
      </c>
      <c r="E42" s="9">
        <v>727090</v>
      </c>
      <c r="F42" s="9">
        <v>718265</v>
      </c>
      <c r="G42" s="9">
        <v>708416</v>
      </c>
      <c r="H42" s="9">
        <v>699475</v>
      </c>
      <c r="I42" s="9">
        <v>690158</v>
      </c>
      <c r="J42" s="9">
        <v>680495</v>
      </c>
      <c r="K42" s="9">
        <v>669063</v>
      </c>
      <c r="L42" s="9"/>
      <c r="M42" s="9"/>
      <c r="N42" s="9"/>
      <c r="O42" s="9"/>
    </row>
    <row r="43" spans="1:15" x14ac:dyDescent="0.2">
      <c r="A43" s="6" t="s">
        <v>18</v>
      </c>
      <c r="B43" s="9">
        <v>1185497</v>
      </c>
      <c r="C43" s="9">
        <v>1190472</v>
      </c>
      <c r="D43" s="9">
        <v>1189322</v>
      </c>
      <c r="E43" s="9">
        <v>1184434</v>
      </c>
      <c r="F43" s="9">
        <v>1180490</v>
      </c>
      <c r="G43" s="9">
        <v>1173903</v>
      </c>
      <c r="H43" s="9">
        <v>1161508</v>
      </c>
      <c r="I43" s="9">
        <v>1149926</v>
      </c>
      <c r="J43" s="9">
        <v>1131412</v>
      </c>
      <c r="K43" s="9">
        <v>1112703</v>
      </c>
      <c r="L43" s="9"/>
      <c r="M43" s="9"/>
      <c r="N43" s="9"/>
      <c r="O43" s="9"/>
    </row>
    <row r="44" spans="1:15" ht="12" customHeight="1" x14ac:dyDescent="0.2">
      <c r="A44" s="6" t="s">
        <v>8</v>
      </c>
      <c r="B44" s="9">
        <v>619500</v>
      </c>
      <c r="C44" s="9">
        <v>615205</v>
      </c>
      <c r="D44" s="9">
        <v>608846</v>
      </c>
      <c r="E44" s="9">
        <v>604918</v>
      </c>
      <c r="F44" s="9">
        <v>601345</v>
      </c>
      <c r="G44" s="9">
        <v>600624</v>
      </c>
      <c r="H44" s="9">
        <v>596993</v>
      </c>
      <c r="I44" s="9">
        <v>587073</v>
      </c>
      <c r="J44" s="9">
        <v>569273</v>
      </c>
      <c r="K44" s="9">
        <v>553120</v>
      </c>
      <c r="L44" s="9"/>
      <c r="M44" s="9"/>
      <c r="N44" s="9"/>
      <c r="O44" s="9"/>
    </row>
    <row r="45" spans="1:15" ht="12" customHeight="1" x14ac:dyDescent="0.2">
      <c r="A45" s="6" t="s">
        <v>48</v>
      </c>
      <c r="B45" s="9">
        <v>733133</v>
      </c>
      <c r="C45" s="9">
        <v>730789</v>
      </c>
      <c r="D45" s="9">
        <v>730855</v>
      </c>
      <c r="E45" s="9">
        <v>730699</v>
      </c>
      <c r="F45" s="9">
        <v>728251</v>
      </c>
      <c r="G45" s="9">
        <v>723038</v>
      </c>
      <c r="H45" s="9">
        <v>716258</v>
      </c>
      <c r="I45" s="9">
        <v>708698</v>
      </c>
      <c r="J45" s="9">
        <v>701445</v>
      </c>
      <c r="K45" s="9">
        <v>696667</v>
      </c>
      <c r="L45" s="9"/>
      <c r="M45" s="9"/>
      <c r="N45" s="9"/>
      <c r="O45" s="9"/>
    </row>
    <row r="46" spans="1:15" x14ac:dyDescent="0.2">
      <c r="A46" s="6" t="s">
        <v>1</v>
      </c>
      <c r="B46" s="9">
        <v>593740</v>
      </c>
      <c r="C46" s="9">
        <v>590579</v>
      </c>
      <c r="D46" s="9">
        <v>588665</v>
      </c>
      <c r="E46" s="9">
        <v>586352</v>
      </c>
      <c r="F46" s="9">
        <v>582827</v>
      </c>
      <c r="G46" s="9">
        <v>578900</v>
      </c>
      <c r="H46" s="9">
        <v>574004</v>
      </c>
      <c r="I46" s="9">
        <v>570115</v>
      </c>
      <c r="J46" s="9">
        <v>567141</v>
      </c>
      <c r="K46" s="9">
        <v>564526</v>
      </c>
      <c r="L46" s="9"/>
      <c r="M46" s="9"/>
      <c r="N46" s="9"/>
      <c r="O46" s="9"/>
    </row>
    <row r="47" spans="1:15" x14ac:dyDescent="0.2">
      <c r="A47" s="6" t="s">
        <v>6</v>
      </c>
      <c r="B47" s="9">
        <v>479602</v>
      </c>
      <c r="C47" s="9">
        <v>480045</v>
      </c>
      <c r="D47" s="9">
        <v>480031</v>
      </c>
      <c r="E47" s="9">
        <v>480085</v>
      </c>
      <c r="F47" s="9">
        <v>478447</v>
      </c>
      <c r="G47" s="9">
        <v>474982</v>
      </c>
      <c r="H47" s="9">
        <v>469033</v>
      </c>
      <c r="I47" s="9">
        <v>463491</v>
      </c>
      <c r="J47" s="9">
        <v>457739</v>
      </c>
      <c r="K47" s="9">
        <v>453401</v>
      </c>
      <c r="L47" s="9"/>
      <c r="M47" s="9"/>
      <c r="N47" s="9"/>
      <c r="O47" s="9"/>
    </row>
    <row r="48" spans="1:15" ht="12" customHeight="1" x14ac:dyDescent="0.2">
      <c r="A48" s="6" t="s">
        <v>4</v>
      </c>
      <c r="B48" s="9">
        <v>1806928</v>
      </c>
      <c r="C48" s="9">
        <v>1811688</v>
      </c>
      <c r="D48" s="9">
        <v>1815588</v>
      </c>
      <c r="E48" s="9">
        <v>1818983</v>
      </c>
      <c r="F48" s="9">
        <v>1820560</v>
      </c>
      <c r="G48" s="9">
        <v>1818490</v>
      </c>
      <c r="H48" s="9">
        <v>1816179</v>
      </c>
      <c r="I48" s="9">
        <v>1805462</v>
      </c>
      <c r="J48" s="9">
        <v>1798212</v>
      </c>
      <c r="K48" s="9">
        <v>1792481</v>
      </c>
      <c r="L48" s="9"/>
      <c r="M48" s="9"/>
      <c r="N48" s="9"/>
      <c r="O48" s="9"/>
    </row>
    <row r="49" spans="1:26" ht="12" customHeight="1" x14ac:dyDescent="0.2">
      <c r="A49" s="6" t="s">
        <v>13</v>
      </c>
      <c r="B49" s="9">
        <v>3282031</v>
      </c>
      <c r="C49" s="9">
        <v>3272563</v>
      </c>
      <c r="D49" s="9">
        <v>3268514</v>
      </c>
      <c r="E49" s="9">
        <v>3267030</v>
      </c>
      <c r="F49" s="9">
        <v>3265293</v>
      </c>
      <c r="G49" s="9">
        <v>3268346</v>
      </c>
      <c r="H49" s="9">
        <v>3272325</v>
      </c>
      <c r="I49" s="9">
        <v>3274997</v>
      </c>
      <c r="J49" s="9">
        <v>3288640</v>
      </c>
      <c r="K49" s="9">
        <v>3289056</v>
      </c>
      <c r="L49" s="9"/>
      <c r="M49" s="9"/>
      <c r="N49" s="9"/>
      <c r="O49" s="9"/>
    </row>
    <row r="50" spans="1:26" x14ac:dyDescent="0.2">
      <c r="A50" s="6" t="s">
        <v>46</v>
      </c>
      <c r="B50" s="9">
        <v>990819</v>
      </c>
      <c r="C50" s="9">
        <v>987704</v>
      </c>
      <c r="D50" s="9">
        <v>986966</v>
      </c>
      <c r="E50" s="9">
        <v>987858</v>
      </c>
      <c r="F50" s="9">
        <v>989203</v>
      </c>
      <c r="G50" s="9">
        <v>993412</v>
      </c>
      <c r="H50" s="9">
        <v>997852</v>
      </c>
      <c r="I50" s="9">
        <v>1000571</v>
      </c>
      <c r="J50" s="9">
        <v>1003990</v>
      </c>
      <c r="K50" s="9">
        <v>1004649</v>
      </c>
      <c r="L50" s="9"/>
      <c r="M50" s="9"/>
      <c r="N50" s="9"/>
      <c r="O50" s="9"/>
    </row>
    <row r="51" spans="1:26" ht="12" customHeight="1" x14ac:dyDescent="0.2">
      <c r="A51" s="6" t="s">
        <v>26</v>
      </c>
      <c r="B51" s="9">
        <v>1253040</v>
      </c>
      <c r="C51" s="9">
        <v>1247554</v>
      </c>
      <c r="D51" s="9">
        <v>1245215</v>
      </c>
      <c r="E51" s="9">
        <v>1241436</v>
      </c>
      <c r="F51" s="9">
        <v>1237438</v>
      </c>
      <c r="G51" s="9">
        <v>1237687</v>
      </c>
      <c r="H51" s="9">
        <v>1238256</v>
      </c>
      <c r="I51" s="9">
        <v>1235748</v>
      </c>
      <c r="J51" s="9">
        <v>1235439</v>
      </c>
      <c r="K51" s="9">
        <v>1231296</v>
      </c>
      <c r="L51" s="9"/>
      <c r="M51" s="9"/>
      <c r="N51" s="9"/>
      <c r="O51" s="9"/>
    </row>
    <row r="52" spans="1:26" x14ac:dyDescent="0.2">
      <c r="A52" s="6" t="s">
        <v>41</v>
      </c>
      <c r="B52" s="9">
        <v>633666</v>
      </c>
      <c r="C52" s="9">
        <v>637808</v>
      </c>
      <c r="D52" s="9">
        <v>640945</v>
      </c>
      <c r="E52" s="9">
        <v>642858</v>
      </c>
      <c r="F52" s="9">
        <v>641548</v>
      </c>
      <c r="G52" s="9">
        <v>639762</v>
      </c>
      <c r="H52" s="9">
        <v>637229</v>
      </c>
      <c r="I52" s="9">
        <v>635427</v>
      </c>
      <c r="J52" s="9">
        <v>634199</v>
      </c>
      <c r="K52" s="9">
        <v>637364</v>
      </c>
      <c r="L52" s="9"/>
      <c r="M52" s="9"/>
      <c r="N52" s="9"/>
      <c r="O52" s="9"/>
    </row>
    <row r="53" spans="1:26" x14ac:dyDescent="0.2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5" spans="1:26" ht="17" thickBot="1" x14ac:dyDescent="0.25"/>
    <row r="56" spans="1:26" ht="16" customHeight="1" x14ac:dyDescent="0.2">
      <c r="B56" s="44" t="s">
        <v>124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6"/>
    </row>
    <row r="57" spans="1:26" ht="16" customHeight="1" x14ac:dyDescent="0.2">
      <c r="B57" s="47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9"/>
    </row>
    <row r="58" spans="1:26" ht="16" customHeight="1" x14ac:dyDescent="0.2">
      <c r="B58" s="47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9"/>
    </row>
    <row r="59" spans="1:26" ht="16" customHeight="1" x14ac:dyDescent="0.2">
      <c r="B59" s="47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9"/>
    </row>
    <row r="60" spans="1:26" ht="17" customHeight="1" x14ac:dyDescent="0.2">
      <c r="B60" s="47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9"/>
    </row>
    <row r="61" spans="1:26" ht="17" thickBot="1" x14ac:dyDescent="0.25">
      <c r="B61" s="50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2"/>
    </row>
    <row r="62" spans="1:26" ht="17" thickBot="1" x14ac:dyDescent="0.25">
      <c r="B62" s="36">
        <v>1999</v>
      </c>
      <c r="C62" s="37"/>
      <c r="D62" s="38">
        <v>1998</v>
      </c>
      <c r="E62" s="39"/>
      <c r="F62" s="36">
        <v>1997</v>
      </c>
      <c r="G62" s="37"/>
      <c r="H62" s="36">
        <v>1996</v>
      </c>
      <c r="I62" s="37"/>
      <c r="J62" s="38">
        <v>1995</v>
      </c>
      <c r="K62" s="39"/>
      <c r="L62" s="36">
        <v>1994</v>
      </c>
      <c r="M62" s="37"/>
      <c r="N62" s="40">
        <v>1993</v>
      </c>
      <c r="O62" s="41"/>
      <c r="P62" s="42">
        <v>1992</v>
      </c>
      <c r="Q62" s="43"/>
      <c r="R62" s="34">
        <v>1991</v>
      </c>
      <c r="S62" s="41"/>
      <c r="T62" s="34">
        <v>1990</v>
      </c>
      <c r="U62" s="35"/>
    </row>
    <row r="63" spans="1:26" x14ac:dyDescent="0.2">
      <c r="B63" s="21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 s="22"/>
      <c r="V63"/>
      <c r="W63"/>
      <c r="X63"/>
      <c r="Y63"/>
      <c r="Z63"/>
    </row>
    <row r="64" spans="1:26" x14ac:dyDescent="0.2">
      <c r="B64" s="21" t="s">
        <v>99</v>
      </c>
      <c r="C64">
        <v>5346878.6862745099</v>
      </c>
      <c r="D64" t="s">
        <v>99</v>
      </c>
      <c r="E64">
        <v>5298980.4509803923</v>
      </c>
      <c r="F64" t="s">
        <v>99</v>
      </c>
      <c r="G64">
        <v>5250658.9607843133</v>
      </c>
      <c r="H64" t="s">
        <v>99</v>
      </c>
      <c r="I64">
        <v>5200560.2352941176</v>
      </c>
      <c r="J64" t="s">
        <v>99</v>
      </c>
      <c r="K64">
        <v>5153005.4117647056</v>
      </c>
      <c r="L64" t="s">
        <v>99</v>
      </c>
      <c r="M64">
        <v>5104451.3921568627</v>
      </c>
      <c r="N64" t="s">
        <v>99</v>
      </c>
      <c r="O64">
        <v>5054560.9411764704</v>
      </c>
      <c r="P64" t="s">
        <v>99</v>
      </c>
      <c r="Q64">
        <v>5000582.333333333</v>
      </c>
      <c r="R64" t="s">
        <v>99</v>
      </c>
      <c r="S64">
        <v>4944178.2745098043</v>
      </c>
      <c r="T64" t="s">
        <v>99</v>
      </c>
      <c r="U64" s="22">
        <v>4891458.7450980395</v>
      </c>
      <c r="V64"/>
      <c r="W64"/>
      <c r="X64"/>
      <c r="Y64"/>
      <c r="Z64"/>
    </row>
    <row r="65" spans="2:26" x14ac:dyDescent="0.2">
      <c r="B65" s="21" t="s">
        <v>100</v>
      </c>
      <c r="C65">
        <v>838138.33456752263</v>
      </c>
      <c r="D65" t="s">
        <v>100</v>
      </c>
      <c r="E65">
        <v>828525.45072174643</v>
      </c>
      <c r="F65" t="s">
        <v>100</v>
      </c>
      <c r="G65">
        <v>818841.39069564163</v>
      </c>
      <c r="H65" t="s">
        <v>100</v>
      </c>
      <c r="I65">
        <v>809645.10952510138</v>
      </c>
      <c r="J65" t="s">
        <v>100</v>
      </c>
      <c r="K65">
        <v>802568.93301406712</v>
      </c>
      <c r="L65" t="s">
        <v>100</v>
      </c>
      <c r="M65">
        <v>796921.85511900834</v>
      </c>
      <c r="N65" t="s">
        <v>100</v>
      </c>
      <c r="O65">
        <v>791253.82529086107</v>
      </c>
      <c r="P65" t="s">
        <v>100</v>
      </c>
      <c r="Q65">
        <v>784014.92611671751</v>
      </c>
      <c r="R65" t="s">
        <v>100</v>
      </c>
      <c r="S65">
        <v>774505.38391105877</v>
      </c>
      <c r="T65" t="s">
        <v>100</v>
      </c>
      <c r="U65" s="22">
        <v>764987.41096598632</v>
      </c>
      <c r="V65"/>
      <c r="W65"/>
      <c r="X65"/>
      <c r="Y65"/>
      <c r="Z65"/>
    </row>
    <row r="66" spans="2:26" x14ac:dyDescent="0.2">
      <c r="B66" s="21" t="s">
        <v>101</v>
      </c>
      <c r="C66">
        <v>3885736</v>
      </c>
      <c r="D66" t="s">
        <v>101</v>
      </c>
      <c r="E66">
        <v>3839578</v>
      </c>
      <c r="F66" t="s">
        <v>101</v>
      </c>
      <c r="G66">
        <v>3790066</v>
      </c>
      <c r="H66" t="s">
        <v>101</v>
      </c>
      <c r="I66">
        <v>3738974</v>
      </c>
      <c r="J66" t="s">
        <v>101</v>
      </c>
      <c r="K66">
        <v>3699943</v>
      </c>
      <c r="L66" t="s">
        <v>101</v>
      </c>
      <c r="M66">
        <v>3653910</v>
      </c>
      <c r="N66" t="s">
        <v>101</v>
      </c>
      <c r="O66">
        <v>3560884</v>
      </c>
      <c r="P66" t="s">
        <v>101</v>
      </c>
      <c r="Q66">
        <v>3459995</v>
      </c>
      <c r="R66" t="s">
        <v>101</v>
      </c>
      <c r="S66">
        <v>3367567</v>
      </c>
      <c r="T66" t="s">
        <v>101</v>
      </c>
      <c r="U66" s="22">
        <v>3303862</v>
      </c>
      <c r="V66"/>
      <c r="W66"/>
      <c r="X66"/>
      <c r="Y66"/>
      <c r="Z66"/>
    </row>
    <row r="67" spans="2:26" x14ac:dyDescent="0.2">
      <c r="B67" s="21" t="s">
        <v>72</v>
      </c>
      <c r="C67" t="e">
        <v>#N/A</v>
      </c>
      <c r="D67" t="s">
        <v>72</v>
      </c>
      <c r="E67" t="e">
        <v>#N/A</v>
      </c>
      <c r="F67" t="s">
        <v>72</v>
      </c>
      <c r="G67" t="e">
        <v>#N/A</v>
      </c>
      <c r="H67" t="s">
        <v>72</v>
      </c>
      <c r="I67" t="e">
        <v>#N/A</v>
      </c>
      <c r="J67" t="s">
        <v>72</v>
      </c>
      <c r="K67" t="e">
        <v>#N/A</v>
      </c>
      <c r="L67" t="s">
        <v>72</v>
      </c>
      <c r="M67" t="e">
        <v>#N/A</v>
      </c>
      <c r="N67" t="s">
        <v>72</v>
      </c>
      <c r="O67" t="e">
        <v>#N/A</v>
      </c>
      <c r="P67" t="s">
        <v>72</v>
      </c>
      <c r="Q67" t="e">
        <v>#N/A</v>
      </c>
      <c r="R67" t="s">
        <v>72</v>
      </c>
      <c r="S67" t="e">
        <v>#N/A</v>
      </c>
      <c r="T67" t="s">
        <v>72</v>
      </c>
      <c r="U67" s="22" t="e">
        <v>#N/A</v>
      </c>
      <c r="V67"/>
      <c r="W67"/>
      <c r="X67"/>
      <c r="Y67"/>
      <c r="Z67"/>
    </row>
    <row r="68" spans="2:26" x14ac:dyDescent="0.2">
      <c r="B68" s="21" t="s">
        <v>86</v>
      </c>
      <c r="C68">
        <v>5985504.9295320651</v>
      </c>
      <c r="D68" t="s">
        <v>86</v>
      </c>
      <c r="E68">
        <v>5916855.2075555585</v>
      </c>
      <c r="F68" t="s">
        <v>86</v>
      </c>
      <c r="G68">
        <v>5847697.185981418</v>
      </c>
      <c r="H68" t="s">
        <v>86</v>
      </c>
      <c r="I68">
        <v>5782022.6021932485</v>
      </c>
      <c r="J68" t="s">
        <v>86</v>
      </c>
      <c r="K68">
        <v>5731488.5940919612</v>
      </c>
      <c r="L68" t="s">
        <v>86</v>
      </c>
      <c r="M68">
        <v>5691160.3914739927</v>
      </c>
      <c r="N68" t="s">
        <v>86</v>
      </c>
      <c r="O68">
        <v>5650682.5621254332</v>
      </c>
      <c r="P68" t="s">
        <v>86</v>
      </c>
      <c r="Q68">
        <v>5598986.4817718491</v>
      </c>
      <c r="R68" t="s">
        <v>86</v>
      </c>
      <c r="S68">
        <v>5531074.7667219294</v>
      </c>
      <c r="T68" t="s">
        <v>86</v>
      </c>
      <c r="U68" s="22">
        <v>5463102.8441498876</v>
      </c>
      <c r="V68"/>
      <c r="W68"/>
      <c r="X68"/>
      <c r="Y68"/>
      <c r="Z68"/>
    </row>
    <row r="69" spans="2:26" x14ac:dyDescent="0.2">
      <c r="B69" s="21" t="s">
        <v>102</v>
      </c>
      <c r="C69">
        <v>35826269261452.656</v>
      </c>
      <c r="D69" t="s">
        <v>102</v>
      </c>
      <c r="E69">
        <v>35009175547177.328</v>
      </c>
      <c r="F69" t="s">
        <v>102</v>
      </c>
      <c r="G69">
        <v>34195562378935</v>
      </c>
      <c r="H69" t="s">
        <v>102</v>
      </c>
      <c r="I69">
        <v>33431785372273.586</v>
      </c>
      <c r="J69" t="s">
        <v>102</v>
      </c>
      <c r="K69">
        <v>32849961504206.246</v>
      </c>
      <c r="L69" t="s">
        <v>102</v>
      </c>
      <c r="M69">
        <v>32389306601482.406</v>
      </c>
      <c r="N69" t="s">
        <v>102</v>
      </c>
      <c r="O69">
        <v>31930213417908.453</v>
      </c>
      <c r="P69" t="s">
        <v>102</v>
      </c>
      <c r="Q69">
        <v>31348649623063.906</v>
      </c>
      <c r="R69" t="s">
        <v>102</v>
      </c>
      <c r="S69">
        <v>30592788075068.047</v>
      </c>
      <c r="T69" t="s">
        <v>102</v>
      </c>
      <c r="U69" s="22">
        <v>29845492685758.594</v>
      </c>
      <c r="V69"/>
      <c r="W69"/>
      <c r="X69"/>
      <c r="Y69"/>
      <c r="Z69"/>
    </row>
    <row r="70" spans="2:26" x14ac:dyDescent="0.2">
      <c r="B70" s="21" t="s">
        <v>103</v>
      </c>
      <c r="C70">
        <v>8.9770096740954433</v>
      </c>
      <c r="D70" t="s">
        <v>103</v>
      </c>
      <c r="E70">
        <v>8.8344558196772454</v>
      </c>
      <c r="F70" t="s">
        <v>103</v>
      </c>
      <c r="G70">
        <v>8.6895785360232569</v>
      </c>
      <c r="H70" t="s">
        <v>103</v>
      </c>
      <c r="I70">
        <v>8.5662347321074073</v>
      </c>
      <c r="J70" t="s">
        <v>103</v>
      </c>
      <c r="K70">
        <v>8.5496027341714385</v>
      </c>
      <c r="L70" t="s">
        <v>103</v>
      </c>
      <c r="M70">
        <v>8.6216139966409866</v>
      </c>
      <c r="N70" t="s">
        <v>103</v>
      </c>
      <c r="O70">
        <v>8.7065711352608908</v>
      </c>
      <c r="P70" t="s">
        <v>103</v>
      </c>
      <c r="Q70">
        <v>8.7302225587853712</v>
      </c>
      <c r="R70" t="s">
        <v>103</v>
      </c>
      <c r="S70">
        <v>8.6025701273697379</v>
      </c>
      <c r="T70" t="s">
        <v>103</v>
      </c>
      <c r="U70" s="22">
        <v>8.4704170220459467</v>
      </c>
      <c r="V70"/>
      <c r="W70"/>
      <c r="X70"/>
      <c r="Y70"/>
      <c r="Z70"/>
    </row>
    <row r="71" spans="2:26" x14ac:dyDescent="0.2">
      <c r="B71" s="21" t="s">
        <v>104</v>
      </c>
      <c r="C71">
        <v>2.6350547862402292</v>
      </c>
      <c r="D71" t="s">
        <v>104</v>
      </c>
      <c r="E71">
        <v>2.6157609687267525</v>
      </c>
      <c r="F71" t="s">
        <v>104</v>
      </c>
      <c r="G71">
        <v>2.5959176265721688</v>
      </c>
      <c r="H71" t="s">
        <v>104</v>
      </c>
      <c r="I71">
        <v>2.5795138159524522</v>
      </c>
      <c r="J71" t="s">
        <v>104</v>
      </c>
      <c r="K71">
        <v>2.577554711440142</v>
      </c>
      <c r="L71" t="s">
        <v>104</v>
      </c>
      <c r="M71">
        <v>2.5875331188993198</v>
      </c>
      <c r="N71" t="s">
        <v>104</v>
      </c>
      <c r="O71">
        <v>2.598587756038679</v>
      </c>
      <c r="P71" t="s">
        <v>104</v>
      </c>
      <c r="Q71">
        <v>2.601551876602703</v>
      </c>
      <c r="R71" t="s">
        <v>104</v>
      </c>
      <c r="S71">
        <v>2.5854973761814133</v>
      </c>
      <c r="T71" t="s">
        <v>104</v>
      </c>
      <c r="U71" s="22">
        <v>2.5685023934806259</v>
      </c>
      <c r="V71"/>
      <c r="W71"/>
      <c r="X71"/>
      <c r="Y71"/>
      <c r="Z71"/>
    </row>
    <row r="72" spans="2:26" x14ac:dyDescent="0.2">
      <c r="B72" s="21" t="s">
        <v>105</v>
      </c>
      <c r="C72">
        <v>32665519</v>
      </c>
      <c r="D72" t="s">
        <v>105</v>
      </c>
      <c r="E72">
        <v>32202749</v>
      </c>
      <c r="F72" t="s">
        <v>105</v>
      </c>
      <c r="G72">
        <v>31737677</v>
      </c>
      <c r="H72" t="s">
        <v>105</v>
      </c>
      <c r="I72">
        <v>31300744</v>
      </c>
      <c r="J72" t="s">
        <v>105</v>
      </c>
      <c r="K72">
        <v>31015078</v>
      </c>
      <c r="L72" t="s">
        <v>105</v>
      </c>
      <c r="M72">
        <v>30842197</v>
      </c>
      <c r="N72" t="s">
        <v>105</v>
      </c>
      <c r="O72">
        <v>30678175</v>
      </c>
      <c r="P72" t="s">
        <v>105</v>
      </c>
      <c r="Q72">
        <v>30412429</v>
      </c>
      <c r="R72" t="s">
        <v>105</v>
      </c>
      <c r="S72">
        <v>29956375</v>
      </c>
      <c r="T72" t="s">
        <v>105</v>
      </c>
      <c r="U72" s="22">
        <v>29496710</v>
      </c>
      <c r="V72"/>
      <c r="W72"/>
      <c r="X72"/>
      <c r="Y72"/>
      <c r="Z72"/>
    </row>
    <row r="73" spans="2:26" x14ac:dyDescent="0.2">
      <c r="B73" s="21" t="s">
        <v>106</v>
      </c>
      <c r="C73">
        <v>479602</v>
      </c>
      <c r="D73" t="s">
        <v>106</v>
      </c>
      <c r="E73">
        <v>480045</v>
      </c>
      <c r="F73" t="s">
        <v>106</v>
      </c>
      <c r="G73">
        <v>480031</v>
      </c>
      <c r="H73" t="s">
        <v>106</v>
      </c>
      <c r="I73">
        <v>480085</v>
      </c>
      <c r="J73" t="s">
        <v>106</v>
      </c>
      <c r="K73">
        <v>478447</v>
      </c>
      <c r="L73" t="s">
        <v>106</v>
      </c>
      <c r="M73">
        <v>474982</v>
      </c>
      <c r="N73" t="s">
        <v>106</v>
      </c>
      <c r="O73">
        <v>469033</v>
      </c>
      <c r="P73" t="s">
        <v>106</v>
      </c>
      <c r="Q73">
        <v>463491</v>
      </c>
      <c r="R73" t="s">
        <v>106</v>
      </c>
      <c r="S73">
        <v>457739</v>
      </c>
      <c r="T73" t="s">
        <v>106</v>
      </c>
      <c r="U73" s="22">
        <v>453401</v>
      </c>
      <c r="V73"/>
      <c r="W73"/>
      <c r="X73"/>
      <c r="Y73"/>
      <c r="Z73"/>
    </row>
    <row r="74" spans="2:26" x14ac:dyDescent="0.2">
      <c r="B74" s="21" t="s">
        <v>107</v>
      </c>
      <c r="C74">
        <v>33145121</v>
      </c>
      <c r="D74" t="s">
        <v>107</v>
      </c>
      <c r="E74">
        <v>32682794</v>
      </c>
      <c r="F74" t="s">
        <v>107</v>
      </c>
      <c r="G74">
        <v>32217708</v>
      </c>
      <c r="H74" t="s">
        <v>107</v>
      </c>
      <c r="I74">
        <v>31780829</v>
      </c>
      <c r="J74" t="s">
        <v>107</v>
      </c>
      <c r="K74">
        <v>31493525</v>
      </c>
      <c r="L74" t="s">
        <v>107</v>
      </c>
      <c r="M74">
        <v>31317179</v>
      </c>
      <c r="N74" t="s">
        <v>107</v>
      </c>
      <c r="O74">
        <v>31147208</v>
      </c>
      <c r="P74" t="s">
        <v>107</v>
      </c>
      <c r="Q74">
        <v>30875920</v>
      </c>
      <c r="R74" t="s">
        <v>107</v>
      </c>
      <c r="S74">
        <v>30414114</v>
      </c>
      <c r="T74" t="s">
        <v>107</v>
      </c>
      <c r="U74" s="22">
        <v>29950111</v>
      </c>
      <c r="V74"/>
      <c r="W74"/>
      <c r="X74"/>
      <c r="Y74"/>
      <c r="Z74"/>
    </row>
    <row r="75" spans="2:26" x14ac:dyDescent="0.2">
      <c r="B75" s="21" t="s">
        <v>108</v>
      </c>
      <c r="C75">
        <v>272690813</v>
      </c>
      <c r="D75" t="s">
        <v>108</v>
      </c>
      <c r="E75">
        <v>270248003</v>
      </c>
      <c r="F75" t="s">
        <v>108</v>
      </c>
      <c r="G75">
        <v>267783607</v>
      </c>
      <c r="H75" t="s">
        <v>108</v>
      </c>
      <c r="I75">
        <v>265228572</v>
      </c>
      <c r="J75" t="s">
        <v>108</v>
      </c>
      <c r="K75">
        <v>262803276</v>
      </c>
      <c r="L75" t="s">
        <v>108</v>
      </c>
      <c r="M75">
        <v>260327021</v>
      </c>
      <c r="N75" t="s">
        <v>108</v>
      </c>
      <c r="O75">
        <v>257782608</v>
      </c>
      <c r="P75" t="s">
        <v>108</v>
      </c>
      <c r="Q75">
        <v>255029699</v>
      </c>
      <c r="R75" t="s">
        <v>108</v>
      </c>
      <c r="S75">
        <v>252153092</v>
      </c>
      <c r="T75" t="s">
        <v>108</v>
      </c>
      <c r="U75" s="22">
        <v>249464396</v>
      </c>
      <c r="Z75" s="6">
        <v>1</v>
      </c>
    </row>
    <row r="76" spans="2:26" ht="17" thickBot="1" x14ac:dyDescent="0.25">
      <c r="B76" s="23" t="s">
        <v>109</v>
      </c>
      <c r="C76" s="17">
        <v>51</v>
      </c>
      <c r="D76" s="17" t="s">
        <v>109</v>
      </c>
      <c r="E76" s="17">
        <v>51</v>
      </c>
      <c r="F76" s="17" t="s">
        <v>109</v>
      </c>
      <c r="G76" s="17">
        <v>51</v>
      </c>
      <c r="H76" s="17" t="s">
        <v>109</v>
      </c>
      <c r="I76" s="17">
        <v>51</v>
      </c>
      <c r="J76" s="17" t="s">
        <v>109</v>
      </c>
      <c r="K76" s="17">
        <v>51</v>
      </c>
      <c r="L76" s="17" t="s">
        <v>109</v>
      </c>
      <c r="M76" s="17">
        <v>51</v>
      </c>
      <c r="N76" s="17" t="s">
        <v>109</v>
      </c>
      <c r="O76" s="17">
        <v>51</v>
      </c>
      <c r="P76" s="17" t="s">
        <v>109</v>
      </c>
      <c r="Q76" s="17">
        <v>51</v>
      </c>
      <c r="R76" s="17" t="s">
        <v>109</v>
      </c>
      <c r="S76" s="17">
        <v>51</v>
      </c>
      <c r="T76" s="17" t="s">
        <v>109</v>
      </c>
      <c r="U76" s="24">
        <v>51</v>
      </c>
    </row>
  </sheetData>
  <autoFilter ref="A1:A81" xr:uid="{F6EB6827-1B35-B547-888D-6BB50DFA7D09}"/>
  <mergeCells count="11">
    <mergeCell ref="B56:U61"/>
    <mergeCell ref="T62:U62"/>
    <mergeCell ref="B62:C62"/>
    <mergeCell ref="D62:E62"/>
    <mergeCell ref="F62:G62"/>
    <mergeCell ref="H62:I62"/>
    <mergeCell ref="J62:K62"/>
    <mergeCell ref="L62:M62"/>
    <mergeCell ref="N62:O62"/>
    <mergeCell ref="P62:Q62"/>
    <mergeCell ref="R62:S62"/>
  </mergeCells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7C6C-9A17-4038-B9BF-8097CFD50970}">
  <dimension ref="B2:C12"/>
  <sheetViews>
    <sheetView workbookViewId="0">
      <selection activeCell="G18" sqref="G18"/>
    </sheetView>
  </sheetViews>
  <sheetFormatPr baseColWidth="10" defaultColWidth="8.83203125" defaultRowHeight="16" x14ac:dyDescent="0.2"/>
  <cols>
    <col min="1" max="16384" width="8.83203125" style="6"/>
  </cols>
  <sheetData>
    <row r="2" spans="2:3" x14ac:dyDescent="0.2">
      <c r="B2" s="8">
        <v>1</v>
      </c>
      <c r="C2" s="6" t="s">
        <v>51</v>
      </c>
    </row>
    <row r="3" spans="2:3" x14ac:dyDescent="0.2">
      <c r="B3" s="6">
        <v>2</v>
      </c>
      <c r="C3" s="6" t="s">
        <v>54</v>
      </c>
    </row>
    <row r="4" spans="2:3" x14ac:dyDescent="0.2">
      <c r="B4" s="6">
        <v>3</v>
      </c>
      <c r="C4" s="6" t="s">
        <v>52</v>
      </c>
    </row>
    <row r="5" spans="2:3" x14ac:dyDescent="0.2">
      <c r="B5" s="6">
        <v>4</v>
      </c>
      <c r="C5" s="6" t="s">
        <v>53</v>
      </c>
    </row>
    <row r="6" spans="2:3" x14ac:dyDescent="0.2">
      <c r="B6" s="6">
        <v>5</v>
      </c>
      <c r="C6" s="6" t="s">
        <v>63</v>
      </c>
    </row>
    <row r="7" spans="2:3" x14ac:dyDescent="0.2">
      <c r="B7" s="6">
        <v>6</v>
      </c>
      <c r="C7" s="6" t="s">
        <v>58</v>
      </c>
    </row>
    <row r="8" spans="2:3" x14ac:dyDescent="0.2">
      <c r="C8" s="6" t="s">
        <v>59</v>
      </c>
    </row>
    <row r="9" spans="2:3" x14ac:dyDescent="0.2">
      <c r="B9" s="6">
        <v>7</v>
      </c>
      <c r="C9" s="6" t="s">
        <v>65</v>
      </c>
    </row>
    <row r="10" spans="2:3" x14ac:dyDescent="0.2">
      <c r="B10" s="6">
        <v>8</v>
      </c>
      <c r="C10" s="6" t="s">
        <v>60</v>
      </c>
    </row>
    <row r="11" spans="2:3" x14ac:dyDescent="0.2">
      <c r="B11" s="6">
        <v>9</v>
      </c>
      <c r="C11" s="6" t="s">
        <v>61</v>
      </c>
    </row>
    <row r="12" spans="2:3" x14ac:dyDescent="0.2">
      <c r="B12" s="6">
        <v>10</v>
      </c>
      <c r="C12" s="6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States</vt:lpstr>
      <vt:lpstr>Solutions</vt:lpstr>
      <vt:lpstr>Selected_states_MMM</vt:lpstr>
      <vt:lpstr>Selected_states_%growth</vt:lpstr>
      <vt:lpstr>Descriptive Statistics Summary</vt:lpstr>
      <vt:lpstr>Questions</vt:lpstr>
      <vt:lpstr>'Descriptive Statistics Summary'!Data</vt:lpstr>
      <vt:lpstr>'Selected_states_%growth'!Data</vt:lpstr>
      <vt:lpstr>Selected_states_MMM!Data</vt:lpstr>
      <vt:lpstr>States!Data</vt:lpstr>
    </vt:vector>
  </TitlesOfParts>
  <Company>The Tuck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Baker</dc:creator>
  <cp:lastModifiedBy>Damarla, Krishna</cp:lastModifiedBy>
  <dcterms:created xsi:type="dcterms:W3CDTF">2001-06-08T18:32:00Z</dcterms:created>
  <dcterms:modified xsi:type="dcterms:W3CDTF">2025-01-20T03:03:31Z</dcterms:modified>
</cp:coreProperties>
</file>