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uzhne/project-extras/imarket/expert/src/public/local/fixtures/calculator/"/>
    </mc:Choice>
  </mc:AlternateContent>
  <bookViews>
    <workbookView xWindow="940" yWindow="460" windowWidth="37500" windowHeight="21140"/>
  </bookViews>
  <sheets>
    <sheet name="Экспертиза одного здания" sheetId="4" r:id="rId1"/>
    <sheet name="Экспертиза нескольких зданий" sheetId="7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28" i="7" l="1"/>
  <c r="H328" i="7"/>
  <c r="G328" i="7"/>
  <c r="F328" i="7"/>
  <c r="E328" i="7"/>
  <c r="D328" i="7"/>
  <c r="I327" i="7"/>
  <c r="H327" i="7"/>
  <c r="G327" i="7"/>
  <c r="F327" i="7"/>
  <c r="E327" i="7"/>
  <c r="D327" i="7"/>
  <c r="I326" i="7"/>
  <c r="H326" i="7"/>
  <c r="G326" i="7"/>
  <c r="F326" i="7"/>
  <c r="E326" i="7"/>
  <c r="D326" i="7"/>
  <c r="I325" i="7"/>
  <c r="H325" i="7"/>
  <c r="G325" i="7"/>
  <c r="F325" i="7"/>
  <c r="E325" i="7"/>
  <c r="D325" i="7"/>
  <c r="I324" i="7"/>
  <c r="H324" i="7"/>
  <c r="G324" i="7"/>
  <c r="F324" i="7"/>
  <c r="E324" i="7"/>
  <c r="D324" i="7"/>
  <c r="I323" i="7"/>
  <c r="H323" i="7"/>
  <c r="G323" i="7"/>
  <c r="F323" i="7"/>
  <c r="E323" i="7"/>
  <c r="D323" i="7"/>
  <c r="I322" i="7"/>
  <c r="H322" i="7"/>
  <c r="G322" i="7"/>
  <c r="F322" i="7"/>
  <c r="E322" i="7"/>
  <c r="D322" i="7"/>
  <c r="I321" i="7"/>
  <c r="H321" i="7"/>
  <c r="G321" i="7"/>
  <c r="F321" i="7"/>
  <c r="E321" i="7"/>
  <c r="D321" i="7"/>
  <c r="I320" i="7"/>
  <c r="H320" i="7"/>
  <c r="G320" i="7"/>
  <c r="F320" i="7"/>
  <c r="E320" i="7"/>
  <c r="D320" i="7"/>
  <c r="I318" i="7"/>
  <c r="H318" i="7"/>
  <c r="G318" i="7"/>
  <c r="F318" i="7"/>
  <c r="E318" i="7"/>
  <c r="D318" i="7"/>
  <c r="I317" i="7"/>
  <c r="H317" i="7"/>
  <c r="G317" i="7"/>
  <c r="F317" i="7"/>
  <c r="E317" i="7"/>
  <c r="D317" i="7"/>
  <c r="I316" i="7"/>
  <c r="H316" i="7"/>
  <c r="G316" i="7"/>
  <c r="F316" i="7"/>
  <c r="E316" i="7"/>
  <c r="D316" i="7"/>
  <c r="I315" i="7"/>
  <c r="H315" i="7"/>
  <c r="G315" i="7"/>
  <c r="F315" i="7"/>
  <c r="E315" i="7"/>
  <c r="D315" i="7"/>
  <c r="I314" i="7"/>
  <c r="H314" i="7"/>
  <c r="G314" i="7"/>
  <c r="F314" i="7"/>
  <c r="E314" i="7"/>
  <c r="D314" i="7"/>
  <c r="I313" i="7"/>
  <c r="H313" i="7"/>
  <c r="G313" i="7"/>
  <c r="F313" i="7"/>
  <c r="E313" i="7"/>
  <c r="D313" i="7"/>
  <c r="I312" i="7"/>
  <c r="H312" i="7"/>
  <c r="G312" i="7"/>
  <c r="F312" i="7"/>
  <c r="E312" i="7"/>
  <c r="D312" i="7"/>
  <c r="I311" i="7"/>
  <c r="H311" i="7"/>
  <c r="G311" i="7"/>
  <c r="F311" i="7"/>
  <c r="E311" i="7"/>
  <c r="D311" i="7"/>
  <c r="I310" i="7"/>
  <c r="H310" i="7"/>
  <c r="G310" i="7"/>
  <c r="F310" i="7"/>
  <c r="E310" i="7"/>
  <c r="D310" i="7"/>
  <c r="I309" i="7"/>
  <c r="H309" i="7"/>
  <c r="G309" i="7"/>
  <c r="F309" i="7"/>
  <c r="E309" i="7"/>
  <c r="D309" i="7"/>
  <c r="I308" i="7"/>
  <c r="H308" i="7"/>
  <c r="G308" i="7"/>
  <c r="F308" i="7"/>
  <c r="E308" i="7"/>
  <c r="D308" i="7"/>
  <c r="I307" i="7"/>
  <c r="H307" i="7"/>
  <c r="G307" i="7"/>
  <c r="F307" i="7"/>
  <c r="E307" i="7"/>
  <c r="D307" i="7"/>
  <c r="I306" i="7"/>
  <c r="H306" i="7"/>
  <c r="G306" i="7"/>
  <c r="F306" i="7"/>
  <c r="E306" i="7"/>
  <c r="D306" i="7"/>
  <c r="I305" i="7"/>
  <c r="H305" i="7"/>
  <c r="G305" i="7"/>
  <c r="F305" i="7"/>
  <c r="E305" i="7"/>
  <c r="D305" i="7"/>
  <c r="I304" i="7"/>
  <c r="H304" i="7"/>
  <c r="G304" i="7"/>
  <c r="F304" i="7"/>
  <c r="E304" i="7"/>
  <c r="D304" i="7"/>
  <c r="I303" i="7"/>
  <c r="H303" i="7"/>
  <c r="G303" i="7"/>
  <c r="F303" i="7"/>
  <c r="E303" i="7"/>
  <c r="D303" i="7"/>
  <c r="I302" i="7"/>
  <c r="H302" i="7"/>
  <c r="G302" i="7"/>
  <c r="F302" i="7"/>
  <c r="E302" i="7"/>
  <c r="D302" i="7"/>
  <c r="I301" i="7"/>
  <c r="H301" i="7"/>
  <c r="G301" i="7"/>
  <c r="F301" i="7"/>
  <c r="E301" i="7"/>
  <c r="D301" i="7"/>
  <c r="E262" i="4"/>
  <c r="E263" i="4"/>
  <c r="E264" i="4"/>
  <c r="E265" i="4"/>
  <c r="E266" i="4"/>
  <c r="E267" i="4"/>
  <c r="E268" i="4"/>
  <c r="E269" i="4"/>
  <c r="E270" i="4"/>
  <c r="E271" i="4"/>
  <c r="C628" i="7"/>
  <c r="C627" i="7"/>
  <c r="C626" i="7"/>
  <c r="C625" i="7"/>
  <c r="C521" i="4"/>
  <c r="C520" i="4"/>
  <c r="C519" i="4"/>
  <c r="C518" i="4"/>
  <c r="S573" i="7"/>
  <c r="R573" i="7"/>
  <c r="Q573" i="7"/>
  <c r="P573" i="7"/>
  <c r="O573" i="7"/>
  <c r="N573" i="7"/>
  <c r="M573" i="7"/>
  <c r="L573" i="7"/>
  <c r="K573" i="7"/>
  <c r="J573" i="7"/>
  <c r="I573" i="7"/>
  <c r="H573" i="7"/>
  <c r="G573" i="7"/>
  <c r="F573" i="7"/>
  <c r="E573" i="7"/>
  <c r="D573" i="7"/>
  <c r="S572" i="7"/>
  <c r="R572" i="7"/>
  <c r="Q572" i="7"/>
  <c r="P572" i="7"/>
  <c r="O572" i="7"/>
  <c r="N572" i="7"/>
  <c r="M572" i="7"/>
  <c r="L572" i="7"/>
  <c r="K572" i="7"/>
  <c r="J572" i="7"/>
  <c r="I572" i="7"/>
  <c r="H572" i="7"/>
  <c r="G572" i="7"/>
  <c r="F572" i="7"/>
  <c r="E572" i="7"/>
  <c r="D572" i="7"/>
  <c r="S571" i="7"/>
  <c r="R571" i="7"/>
  <c r="Q571" i="7"/>
  <c r="P571" i="7"/>
  <c r="O571" i="7"/>
  <c r="N571" i="7"/>
  <c r="M571" i="7"/>
  <c r="L571" i="7"/>
  <c r="K571" i="7"/>
  <c r="J571" i="7"/>
  <c r="I571" i="7"/>
  <c r="H571" i="7"/>
  <c r="G571" i="7"/>
  <c r="F571" i="7"/>
  <c r="E571" i="7"/>
  <c r="D571" i="7"/>
  <c r="S570" i="7"/>
  <c r="R570" i="7"/>
  <c r="Q570" i="7"/>
  <c r="P570" i="7"/>
  <c r="O570" i="7"/>
  <c r="N570" i="7"/>
  <c r="M570" i="7"/>
  <c r="L570" i="7"/>
  <c r="K570" i="7"/>
  <c r="J570" i="7"/>
  <c r="I570" i="7"/>
  <c r="H570" i="7"/>
  <c r="G570" i="7"/>
  <c r="F570" i="7"/>
  <c r="E570" i="7"/>
  <c r="D570" i="7"/>
  <c r="S569" i="7"/>
  <c r="R569" i="7"/>
  <c r="Q569" i="7"/>
  <c r="P569" i="7"/>
  <c r="O569" i="7"/>
  <c r="N569" i="7"/>
  <c r="M569" i="7"/>
  <c r="L569" i="7"/>
  <c r="K569" i="7"/>
  <c r="J569" i="7"/>
  <c r="I569" i="7"/>
  <c r="H569" i="7"/>
  <c r="G569" i="7"/>
  <c r="F569" i="7"/>
  <c r="E569" i="7"/>
  <c r="D569" i="7"/>
  <c r="S568" i="7"/>
  <c r="R568" i="7"/>
  <c r="Q568" i="7"/>
  <c r="P568" i="7"/>
  <c r="O568" i="7"/>
  <c r="N568" i="7"/>
  <c r="M568" i="7"/>
  <c r="L568" i="7"/>
  <c r="K568" i="7"/>
  <c r="J568" i="7"/>
  <c r="I568" i="7"/>
  <c r="H568" i="7"/>
  <c r="G568" i="7"/>
  <c r="F568" i="7"/>
  <c r="E568" i="7"/>
  <c r="D568" i="7"/>
  <c r="S567" i="7"/>
  <c r="R567" i="7"/>
  <c r="Q567" i="7"/>
  <c r="P567" i="7"/>
  <c r="O567" i="7"/>
  <c r="N567" i="7"/>
  <c r="M567" i="7"/>
  <c r="L567" i="7"/>
  <c r="K567" i="7"/>
  <c r="J567" i="7"/>
  <c r="I567" i="7"/>
  <c r="H567" i="7"/>
  <c r="G567" i="7"/>
  <c r="F567" i="7"/>
  <c r="E567" i="7"/>
  <c r="D567" i="7"/>
  <c r="S566" i="7"/>
  <c r="R566" i="7"/>
  <c r="Q566" i="7"/>
  <c r="P566" i="7"/>
  <c r="O566" i="7"/>
  <c r="N566" i="7"/>
  <c r="M566" i="7"/>
  <c r="L566" i="7"/>
  <c r="K566" i="7"/>
  <c r="J566" i="7"/>
  <c r="I566" i="7"/>
  <c r="H566" i="7"/>
  <c r="G566" i="7"/>
  <c r="F566" i="7"/>
  <c r="E566" i="7"/>
  <c r="D566" i="7"/>
  <c r="S565" i="7"/>
  <c r="R565" i="7"/>
  <c r="Q565" i="7"/>
  <c r="P565" i="7"/>
  <c r="O565" i="7"/>
  <c r="N565" i="7"/>
  <c r="M565" i="7"/>
  <c r="L565" i="7"/>
  <c r="K565" i="7"/>
  <c r="J565" i="7"/>
  <c r="I565" i="7"/>
  <c r="H565" i="7"/>
  <c r="G565" i="7"/>
  <c r="F565" i="7"/>
  <c r="E565" i="7"/>
  <c r="D565" i="7"/>
  <c r="S564" i="7"/>
  <c r="R564" i="7"/>
  <c r="Q564" i="7"/>
  <c r="P564" i="7"/>
  <c r="O564" i="7"/>
  <c r="N564" i="7"/>
  <c r="M564" i="7"/>
  <c r="L564" i="7"/>
  <c r="K564" i="7"/>
  <c r="J564" i="7"/>
  <c r="I564" i="7"/>
  <c r="H564" i="7"/>
  <c r="G564" i="7"/>
  <c r="F564" i="7"/>
  <c r="E564" i="7"/>
  <c r="D564" i="7"/>
  <c r="S563" i="7"/>
  <c r="R563" i="7"/>
  <c r="Q563" i="7"/>
  <c r="P563" i="7"/>
  <c r="O563" i="7"/>
  <c r="N563" i="7"/>
  <c r="M563" i="7"/>
  <c r="L563" i="7"/>
  <c r="K563" i="7"/>
  <c r="J563" i="7"/>
  <c r="I563" i="7"/>
  <c r="H563" i="7"/>
  <c r="G563" i="7"/>
  <c r="F563" i="7"/>
  <c r="E563" i="7"/>
  <c r="D563" i="7"/>
  <c r="S562" i="7"/>
  <c r="R562" i="7"/>
  <c r="Q562" i="7"/>
  <c r="P562" i="7"/>
  <c r="O562" i="7"/>
  <c r="N562" i="7"/>
  <c r="M562" i="7"/>
  <c r="L562" i="7"/>
  <c r="K562" i="7"/>
  <c r="J562" i="7"/>
  <c r="I562" i="7"/>
  <c r="H562" i="7"/>
  <c r="G562" i="7"/>
  <c r="F562" i="7"/>
  <c r="E562" i="7"/>
  <c r="D562" i="7"/>
  <c r="S561" i="7"/>
  <c r="R561" i="7"/>
  <c r="Q561" i="7"/>
  <c r="P561" i="7"/>
  <c r="O561" i="7"/>
  <c r="N561" i="7"/>
  <c r="M561" i="7"/>
  <c r="L561" i="7"/>
  <c r="K561" i="7"/>
  <c r="J561" i="7"/>
  <c r="I561" i="7"/>
  <c r="H561" i="7"/>
  <c r="G561" i="7"/>
  <c r="F561" i="7"/>
  <c r="E561" i="7"/>
  <c r="D561" i="7"/>
  <c r="S560" i="7"/>
  <c r="R560" i="7"/>
  <c r="Q560" i="7"/>
  <c r="P560" i="7"/>
  <c r="O560" i="7"/>
  <c r="N560" i="7"/>
  <c r="M560" i="7"/>
  <c r="L560" i="7"/>
  <c r="K560" i="7"/>
  <c r="J560" i="7"/>
  <c r="I560" i="7"/>
  <c r="H560" i="7"/>
  <c r="G560" i="7"/>
  <c r="F560" i="7"/>
  <c r="E560" i="7"/>
  <c r="D560" i="7"/>
  <c r="S559" i="7"/>
  <c r="R559" i="7"/>
  <c r="Q559" i="7"/>
  <c r="P559" i="7"/>
  <c r="O559" i="7"/>
  <c r="N559" i="7"/>
  <c r="M559" i="7"/>
  <c r="L559" i="7"/>
  <c r="K559" i="7"/>
  <c r="J559" i="7"/>
  <c r="I559" i="7"/>
  <c r="H559" i="7"/>
  <c r="G559" i="7"/>
  <c r="F559" i="7"/>
  <c r="E559" i="7"/>
  <c r="D559" i="7"/>
  <c r="S558" i="7"/>
  <c r="R558" i="7"/>
  <c r="Q558" i="7"/>
  <c r="P558" i="7"/>
  <c r="O558" i="7"/>
  <c r="N558" i="7"/>
  <c r="M558" i="7"/>
  <c r="L558" i="7"/>
  <c r="K558" i="7"/>
  <c r="J558" i="7"/>
  <c r="I558" i="7"/>
  <c r="H558" i="7"/>
  <c r="G558" i="7"/>
  <c r="F558" i="7"/>
  <c r="E558" i="7"/>
  <c r="D558" i="7"/>
  <c r="S557" i="7"/>
  <c r="R557" i="7"/>
  <c r="Q557" i="7"/>
  <c r="P557" i="7"/>
  <c r="O557" i="7"/>
  <c r="N557" i="7"/>
  <c r="M557" i="7"/>
  <c r="L557" i="7"/>
  <c r="K557" i="7"/>
  <c r="J557" i="7"/>
  <c r="I557" i="7"/>
  <c r="H557" i="7"/>
  <c r="G557" i="7"/>
  <c r="F557" i="7"/>
  <c r="E557" i="7"/>
  <c r="D557" i="7"/>
  <c r="S556" i="7"/>
  <c r="R556" i="7"/>
  <c r="Q556" i="7"/>
  <c r="P556" i="7"/>
  <c r="O556" i="7"/>
  <c r="N556" i="7"/>
  <c r="M556" i="7"/>
  <c r="L556" i="7"/>
  <c r="K556" i="7"/>
  <c r="J556" i="7"/>
  <c r="I556" i="7"/>
  <c r="H556" i="7"/>
  <c r="G556" i="7"/>
  <c r="F556" i="7"/>
  <c r="E556" i="7"/>
  <c r="D556" i="7"/>
  <c r="S555" i="7"/>
  <c r="R555" i="7"/>
  <c r="Q555" i="7"/>
  <c r="P555" i="7"/>
  <c r="O555" i="7"/>
  <c r="N555" i="7"/>
  <c r="M555" i="7"/>
  <c r="L555" i="7"/>
  <c r="K555" i="7"/>
  <c r="J555" i="7"/>
  <c r="I555" i="7"/>
  <c r="H555" i="7"/>
  <c r="G555" i="7"/>
  <c r="F555" i="7"/>
  <c r="E555" i="7"/>
  <c r="D555" i="7"/>
  <c r="S554" i="7"/>
  <c r="R554" i="7"/>
  <c r="Q554" i="7"/>
  <c r="P554" i="7"/>
  <c r="O554" i="7"/>
  <c r="N554" i="7"/>
  <c r="M554" i="7"/>
  <c r="L554" i="7"/>
  <c r="K554" i="7"/>
  <c r="J554" i="7"/>
  <c r="I554" i="7"/>
  <c r="H554" i="7"/>
  <c r="G554" i="7"/>
  <c r="F554" i="7"/>
  <c r="E554" i="7"/>
  <c r="D554" i="7"/>
  <c r="S553" i="7"/>
  <c r="R553" i="7"/>
  <c r="Q553" i="7"/>
  <c r="P553" i="7"/>
  <c r="O553" i="7"/>
  <c r="N553" i="7"/>
  <c r="M553" i="7"/>
  <c r="L553" i="7"/>
  <c r="K553" i="7"/>
  <c r="J553" i="7"/>
  <c r="I553" i="7"/>
  <c r="H553" i="7"/>
  <c r="G553" i="7"/>
  <c r="F553" i="7"/>
  <c r="E553" i="7"/>
  <c r="D553" i="7"/>
  <c r="S552" i="7"/>
  <c r="R552" i="7"/>
  <c r="Q552" i="7"/>
  <c r="P552" i="7"/>
  <c r="O552" i="7"/>
  <c r="N552" i="7"/>
  <c r="M552" i="7"/>
  <c r="L552" i="7"/>
  <c r="K552" i="7"/>
  <c r="J552" i="7"/>
  <c r="I552" i="7"/>
  <c r="H552" i="7"/>
  <c r="G552" i="7"/>
  <c r="F552" i="7"/>
  <c r="E552" i="7"/>
  <c r="D552" i="7"/>
  <c r="S550" i="7"/>
  <c r="R550" i="7"/>
  <c r="Q550" i="7"/>
  <c r="P550" i="7"/>
  <c r="O550" i="7"/>
  <c r="N550" i="7"/>
  <c r="M550" i="7"/>
  <c r="L550" i="7"/>
  <c r="K550" i="7"/>
  <c r="J550" i="7"/>
  <c r="I550" i="7"/>
  <c r="H550" i="7"/>
  <c r="G550" i="7"/>
  <c r="F550" i="7"/>
  <c r="E550" i="7"/>
  <c r="D550" i="7"/>
  <c r="S549" i="7"/>
  <c r="R549" i="7"/>
  <c r="Q549" i="7"/>
  <c r="P549" i="7"/>
  <c r="O549" i="7"/>
  <c r="N549" i="7"/>
  <c r="M549" i="7"/>
  <c r="L549" i="7"/>
  <c r="K549" i="7"/>
  <c r="J549" i="7"/>
  <c r="I549" i="7"/>
  <c r="H549" i="7"/>
  <c r="G549" i="7"/>
  <c r="F549" i="7"/>
  <c r="E549" i="7"/>
  <c r="D549" i="7"/>
  <c r="S548" i="7"/>
  <c r="R548" i="7"/>
  <c r="Q548" i="7"/>
  <c r="P548" i="7"/>
  <c r="O548" i="7"/>
  <c r="N548" i="7"/>
  <c r="M548" i="7"/>
  <c r="L548" i="7"/>
  <c r="K548" i="7"/>
  <c r="J548" i="7"/>
  <c r="I548" i="7"/>
  <c r="H548" i="7"/>
  <c r="G548" i="7"/>
  <c r="F548" i="7"/>
  <c r="E548" i="7"/>
  <c r="D548" i="7"/>
  <c r="S547" i="7"/>
  <c r="R547" i="7"/>
  <c r="Q547" i="7"/>
  <c r="P547" i="7"/>
  <c r="O547" i="7"/>
  <c r="N547" i="7"/>
  <c r="M547" i="7"/>
  <c r="L547" i="7"/>
  <c r="K547" i="7"/>
  <c r="J547" i="7"/>
  <c r="I547" i="7"/>
  <c r="H547" i="7"/>
  <c r="G547" i="7"/>
  <c r="F547" i="7"/>
  <c r="E547" i="7"/>
  <c r="D547" i="7"/>
  <c r="S546" i="7"/>
  <c r="R546" i="7"/>
  <c r="Q546" i="7"/>
  <c r="P546" i="7"/>
  <c r="O546" i="7"/>
  <c r="N546" i="7"/>
  <c r="M546" i="7"/>
  <c r="L546" i="7"/>
  <c r="K546" i="7"/>
  <c r="J546" i="7"/>
  <c r="I546" i="7"/>
  <c r="H546" i="7"/>
  <c r="G546" i="7"/>
  <c r="F546" i="7"/>
  <c r="E546" i="7"/>
  <c r="D546" i="7"/>
  <c r="S545" i="7"/>
  <c r="R545" i="7"/>
  <c r="Q545" i="7"/>
  <c r="P545" i="7"/>
  <c r="O545" i="7"/>
  <c r="N545" i="7"/>
  <c r="M545" i="7"/>
  <c r="L545" i="7"/>
  <c r="K545" i="7"/>
  <c r="J545" i="7"/>
  <c r="I545" i="7"/>
  <c r="H545" i="7"/>
  <c r="G545" i="7"/>
  <c r="F545" i="7"/>
  <c r="E545" i="7"/>
  <c r="D545" i="7"/>
  <c r="S544" i="7"/>
  <c r="R544" i="7"/>
  <c r="Q544" i="7"/>
  <c r="P544" i="7"/>
  <c r="O544" i="7"/>
  <c r="N544" i="7"/>
  <c r="M544" i="7"/>
  <c r="L544" i="7"/>
  <c r="K544" i="7"/>
  <c r="J544" i="7"/>
  <c r="I544" i="7"/>
  <c r="H544" i="7"/>
  <c r="G544" i="7"/>
  <c r="F544" i="7"/>
  <c r="E544" i="7"/>
  <c r="D544" i="7"/>
  <c r="S543" i="7"/>
  <c r="R543" i="7"/>
  <c r="Q543" i="7"/>
  <c r="P543" i="7"/>
  <c r="O543" i="7"/>
  <c r="N543" i="7"/>
  <c r="M543" i="7"/>
  <c r="L543" i="7"/>
  <c r="K543" i="7"/>
  <c r="J543" i="7"/>
  <c r="I543" i="7"/>
  <c r="H543" i="7"/>
  <c r="G543" i="7"/>
  <c r="F543" i="7"/>
  <c r="E543" i="7"/>
  <c r="D543" i="7"/>
  <c r="S542" i="7"/>
  <c r="R542" i="7"/>
  <c r="Q542" i="7"/>
  <c r="P542" i="7"/>
  <c r="O542" i="7"/>
  <c r="N542" i="7"/>
  <c r="M542" i="7"/>
  <c r="L542" i="7"/>
  <c r="K542" i="7"/>
  <c r="J542" i="7"/>
  <c r="I542" i="7"/>
  <c r="H542" i="7"/>
  <c r="G542" i="7"/>
  <c r="F542" i="7"/>
  <c r="E542" i="7"/>
  <c r="D542" i="7"/>
  <c r="S541" i="7"/>
  <c r="R541" i="7"/>
  <c r="Q541" i="7"/>
  <c r="P541" i="7"/>
  <c r="O541" i="7"/>
  <c r="N541" i="7"/>
  <c r="M541" i="7"/>
  <c r="L541" i="7"/>
  <c r="K541" i="7"/>
  <c r="J541" i="7"/>
  <c r="I541" i="7"/>
  <c r="H541" i="7"/>
  <c r="G541" i="7"/>
  <c r="F541" i="7"/>
  <c r="E541" i="7"/>
  <c r="D541" i="7"/>
  <c r="S540" i="7"/>
  <c r="R540" i="7"/>
  <c r="Q540" i="7"/>
  <c r="P540" i="7"/>
  <c r="O540" i="7"/>
  <c r="N540" i="7"/>
  <c r="M540" i="7"/>
  <c r="L540" i="7"/>
  <c r="K540" i="7"/>
  <c r="J540" i="7"/>
  <c r="I540" i="7"/>
  <c r="H540" i="7"/>
  <c r="G540" i="7"/>
  <c r="F540" i="7"/>
  <c r="E540" i="7"/>
  <c r="D540" i="7"/>
  <c r="S539" i="7"/>
  <c r="R539" i="7"/>
  <c r="Q539" i="7"/>
  <c r="P539" i="7"/>
  <c r="O539" i="7"/>
  <c r="N539" i="7"/>
  <c r="M539" i="7"/>
  <c r="L539" i="7"/>
  <c r="K539" i="7"/>
  <c r="J539" i="7"/>
  <c r="I539" i="7"/>
  <c r="H539" i="7"/>
  <c r="G539" i="7"/>
  <c r="F539" i="7"/>
  <c r="E539" i="7"/>
  <c r="D539" i="7"/>
  <c r="S538" i="7"/>
  <c r="R538" i="7"/>
  <c r="Q538" i="7"/>
  <c r="P538" i="7"/>
  <c r="O538" i="7"/>
  <c r="N538" i="7"/>
  <c r="M538" i="7"/>
  <c r="L538" i="7"/>
  <c r="K538" i="7"/>
  <c r="J538" i="7"/>
  <c r="I538" i="7"/>
  <c r="H538" i="7"/>
  <c r="G538" i="7"/>
  <c r="F538" i="7"/>
  <c r="E538" i="7"/>
  <c r="D538" i="7"/>
  <c r="S537" i="7"/>
  <c r="R537" i="7"/>
  <c r="Q537" i="7"/>
  <c r="P537" i="7"/>
  <c r="O537" i="7"/>
  <c r="N537" i="7"/>
  <c r="M537" i="7"/>
  <c r="L537" i="7"/>
  <c r="K537" i="7"/>
  <c r="J537" i="7"/>
  <c r="I537" i="7"/>
  <c r="H537" i="7"/>
  <c r="G537" i="7"/>
  <c r="F537" i="7"/>
  <c r="E537" i="7"/>
  <c r="D537" i="7"/>
  <c r="S536" i="7"/>
  <c r="R536" i="7"/>
  <c r="Q536" i="7"/>
  <c r="P536" i="7"/>
  <c r="O536" i="7"/>
  <c r="N536" i="7"/>
  <c r="M536" i="7"/>
  <c r="L536" i="7"/>
  <c r="K536" i="7"/>
  <c r="J536" i="7"/>
  <c r="I536" i="7"/>
  <c r="H536" i="7"/>
  <c r="G536" i="7"/>
  <c r="F536" i="7"/>
  <c r="E536" i="7"/>
  <c r="D536" i="7"/>
  <c r="S535" i="7"/>
  <c r="R535" i="7"/>
  <c r="Q535" i="7"/>
  <c r="P535" i="7"/>
  <c r="O535" i="7"/>
  <c r="N535" i="7"/>
  <c r="M535" i="7"/>
  <c r="L535" i="7"/>
  <c r="K535" i="7"/>
  <c r="J535" i="7"/>
  <c r="I535" i="7"/>
  <c r="H535" i="7"/>
  <c r="G535" i="7"/>
  <c r="F535" i="7"/>
  <c r="E535" i="7"/>
  <c r="D535" i="7"/>
  <c r="S534" i="7"/>
  <c r="R534" i="7"/>
  <c r="Q534" i="7"/>
  <c r="P534" i="7"/>
  <c r="O534" i="7"/>
  <c r="N534" i="7"/>
  <c r="M534" i="7"/>
  <c r="L534" i="7"/>
  <c r="K534" i="7"/>
  <c r="J534" i="7"/>
  <c r="I534" i="7"/>
  <c r="H534" i="7"/>
  <c r="G534" i="7"/>
  <c r="F534" i="7"/>
  <c r="E534" i="7"/>
  <c r="D534" i="7"/>
  <c r="S533" i="7"/>
  <c r="R533" i="7"/>
  <c r="Q533" i="7"/>
  <c r="P533" i="7"/>
  <c r="O533" i="7"/>
  <c r="N533" i="7"/>
  <c r="M533" i="7"/>
  <c r="L533" i="7"/>
  <c r="K533" i="7"/>
  <c r="J533" i="7"/>
  <c r="I533" i="7"/>
  <c r="H533" i="7"/>
  <c r="G533" i="7"/>
  <c r="F533" i="7"/>
  <c r="E533" i="7"/>
  <c r="D533" i="7"/>
  <c r="S532" i="7"/>
  <c r="R532" i="7"/>
  <c r="Q532" i="7"/>
  <c r="P532" i="7"/>
  <c r="O532" i="7"/>
  <c r="N532" i="7"/>
  <c r="M532" i="7"/>
  <c r="L532" i="7"/>
  <c r="K532" i="7"/>
  <c r="J532" i="7"/>
  <c r="I532" i="7"/>
  <c r="H532" i="7"/>
  <c r="G532" i="7"/>
  <c r="F532" i="7"/>
  <c r="E532" i="7"/>
  <c r="D532" i="7"/>
  <c r="S531" i="7"/>
  <c r="R531" i="7"/>
  <c r="Q531" i="7"/>
  <c r="P531" i="7"/>
  <c r="O531" i="7"/>
  <c r="N531" i="7"/>
  <c r="M531" i="7"/>
  <c r="L531" i="7"/>
  <c r="K531" i="7"/>
  <c r="J531" i="7"/>
  <c r="I531" i="7"/>
  <c r="H531" i="7"/>
  <c r="G531" i="7"/>
  <c r="F531" i="7"/>
  <c r="E531" i="7"/>
  <c r="D531" i="7"/>
  <c r="S530" i="7"/>
  <c r="R530" i="7"/>
  <c r="Q530" i="7"/>
  <c r="P530" i="7"/>
  <c r="O530" i="7"/>
  <c r="N530" i="7"/>
  <c r="M530" i="7"/>
  <c r="L530" i="7"/>
  <c r="K530" i="7"/>
  <c r="J530" i="7"/>
  <c r="I530" i="7"/>
  <c r="H530" i="7"/>
  <c r="G530" i="7"/>
  <c r="F530" i="7"/>
  <c r="E530" i="7"/>
  <c r="D530" i="7"/>
  <c r="S529" i="7"/>
  <c r="R529" i="7"/>
  <c r="Q529" i="7"/>
  <c r="P529" i="7"/>
  <c r="O529" i="7"/>
  <c r="N529" i="7"/>
  <c r="M529" i="7"/>
  <c r="L529" i="7"/>
  <c r="K529" i="7"/>
  <c r="J529" i="7"/>
  <c r="I529" i="7"/>
  <c r="H529" i="7"/>
  <c r="G529" i="7"/>
  <c r="F529" i="7"/>
  <c r="E529" i="7"/>
  <c r="D529" i="7"/>
  <c r="S524" i="7"/>
  <c r="R524" i="7"/>
  <c r="Q524" i="7"/>
  <c r="P524" i="7"/>
  <c r="O524" i="7"/>
  <c r="N524" i="7"/>
  <c r="M524" i="7"/>
  <c r="L524" i="7"/>
  <c r="K524" i="7"/>
  <c r="J524" i="7"/>
  <c r="I524" i="7"/>
  <c r="H524" i="7"/>
  <c r="G524" i="7"/>
  <c r="F524" i="7"/>
  <c r="E524" i="7"/>
  <c r="D524" i="7"/>
  <c r="S523" i="7"/>
  <c r="R523" i="7"/>
  <c r="Q523" i="7"/>
  <c r="P523" i="7"/>
  <c r="O523" i="7"/>
  <c r="N523" i="7"/>
  <c r="M523" i="7"/>
  <c r="L523" i="7"/>
  <c r="K523" i="7"/>
  <c r="J523" i="7"/>
  <c r="I523" i="7"/>
  <c r="H523" i="7"/>
  <c r="G523" i="7"/>
  <c r="F523" i="7"/>
  <c r="E523" i="7"/>
  <c r="D523" i="7"/>
  <c r="S522" i="7"/>
  <c r="R522" i="7"/>
  <c r="Q522" i="7"/>
  <c r="P522" i="7"/>
  <c r="O522" i="7"/>
  <c r="N522" i="7"/>
  <c r="M522" i="7"/>
  <c r="L522" i="7"/>
  <c r="K522" i="7"/>
  <c r="J522" i="7"/>
  <c r="I522" i="7"/>
  <c r="H522" i="7"/>
  <c r="G522" i="7"/>
  <c r="F522" i="7"/>
  <c r="E522" i="7"/>
  <c r="D522" i="7"/>
  <c r="S521" i="7"/>
  <c r="R521" i="7"/>
  <c r="Q521" i="7"/>
  <c r="P521" i="7"/>
  <c r="O521" i="7"/>
  <c r="N521" i="7"/>
  <c r="M521" i="7"/>
  <c r="L521" i="7"/>
  <c r="K521" i="7"/>
  <c r="J521" i="7"/>
  <c r="I521" i="7"/>
  <c r="H521" i="7"/>
  <c r="G521" i="7"/>
  <c r="F521" i="7"/>
  <c r="E521" i="7"/>
  <c r="D521" i="7"/>
  <c r="S520" i="7"/>
  <c r="R520" i="7"/>
  <c r="Q520" i="7"/>
  <c r="P520" i="7"/>
  <c r="O520" i="7"/>
  <c r="N520" i="7"/>
  <c r="M520" i="7"/>
  <c r="L520" i="7"/>
  <c r="K520" i="7"/>
  <c r="J520" i="7"/>
  <c r="I520" i="7"/>
  <c r="H520" i="7"/>
  <c r="G520" i="7"/>
  <c r="F520" i="7"/>
  <c r="E520" i="7"/>
  <c r="D520" i="7"/>
  <c r="S519" i="7"/>
  <c r="R519" i="7"/>
  <c r="Q519" i="7"/>
  <c r="P519" i="7"/>
  <c r="O519" i="7"/>
  <c r="N519" i="7"/>
  <c r="M519" i="7"/>
  <c r="L519" i="7"/>
  <c r="K519" i="7"/>
  <c r="J519" i="7"/>
  <c r="I519" i="7"/>
  <c r="H519" i="7"/>
  <c r="G519" i="7"/>
  <c r="F519" i="7"/>
  <c r="E519" i="7"/>
  <c r="D519" i="7"/>
  <c r="S518" i="7"/>
  <c r="R518" i="7"/>
  <c r="Q518" i="7"/>
  <c r="P518" i="7"/>
  <c r="O518" i="7"/>
  <c r="N518" i="7"/>
  <c r="M518" i="7"/>
  <c r="L518" i="7"/>
  <c r="K518" i="7"/>
  <c r="J518" i="7"/>
  <c r="I518" i="7"/>
  <c r="H518" i="7"/>
  <c r="G518" i="7"/>
  <c r="F518" i="7"/>
  <c r="E518" i="7"/>
  <c r="D518" i="7"/>
  <c r="S517" i="7"/>
  <c r="R517" i="7"/>
  <c r="Q517" i="7"/>
  <c r="P517" i="7"/>
  <c r="O517" i="7"/>
  <c r="N517" i="7"/>
  <c r="M517" i="7"/>
  <c r="L517" i="7"/>
  <c r="K517" i="7"/>
  <c r="J517" i="7"/>
  <c r="I517" i="7"/>
  <c r="H517" i="7"/>
  <c r="G517" i="7"/>
  <c r="F517" i="7"/>
  <c r="E517" i="7"/>
  <c r="D517" i="7"/>
  <c r="S516" i="7"/>
  <c r="R516" i="7"/>
  <c r="Q516" i="7"/>
  <c r="P516" i="7"/>
  <c r="O516" i="7"/>
  <c r="N516" i="7"/>
  <c r="M516" i="7"/>
  <c r="L516" i="7"/>
  <c r="K516" i="7"/>
  <c r="J516" i="7"/>
  <c r="I516" i="7"/>
  <c r="H516" i="7"/>
  <c r="G516" i="7"/>
  <c r="F516" i="7"/>
  <c r="E516" i="7"/>
  <c r="D516" i="7"/>
  <c r="S514" i="7"/>
  <c r="R514" i="7"/>
  <c r="Q514" i="7"/>
  <c r="P514" i="7"/>
  <c r="O514" i="7"/>
  <c r="N514" i="7"/>
  <c r="M514" i="7"/>
  <c r="L514" i="7"/>
  <c r="K514" i="7"/>
  <c r="J514" i="7"/>
  <c r="I514" i="7"/>
  <c r="H514" i="7"/>
  <c r="G514" i="7"/>
  <c r="F514" i="7"/>
  <c r="E514" i="7"/>
  <c r="D514" i="7"/>
  <c r="S513" i="7"/>
  <c r="R513" i="7"/>
  <c r="Q513" i="7"/>
  <c r="P513" i="7"/>
  <c r="O513" i="7"/>
  <c r="N513" i="7"/>
  <c r="M513" i="7"/>
  <c r="L513" i="7"/>
  <c r="K513" i="7"/>
  <c r="J513" i="7"/>
  <c r="I513" i="7"/>
  <c r="H513" i="7"/>
  <c r="G513" i="7"/>
  <c r="F513" i="7"/>
  <c r="E513" i="7"/>
  <c r="D513" i="7"/>
  <c r="S512" i="7"/>
  <c r="R512" i="7"/>
  <c r="Q512" i="7"/>
  <c r="P512" i="7"/>
  <c r="O512" i="7"/>
  <c r="N512" i="7"/>
  <c r="M512" i="7"/>
  <c r="L512" i="7"/>
  <c r="K512" i="7"/>
  <c r="J512" i="7"/>
  <c r="I512" i="7"/>
  <c r="H512" i="7"/>
  <c r="G512" i="7"/>
  <c r="F512" i="7"/>
  <c r="E512" i="7"/>
  <c r="D512" i="7"/>
  <c r="S511" i="7"/>
  <c r="R511" i="7"/>
  <c r="Q511" i="7"/>
  <c r="P511" i="7"/>
  <c r="O511" i="7"/>
  <c r="N511" i="7"/>
  <c r="M511" i="7"/>
  <c r="L511" i="7"/>
  <c r="K511" i="7"/>
  <c r="J511" i="7"/>
  <c r="I511" i="7"/>
  <c r="H511" i="7"/>
  <c r="G511" i="7"/>
  <c r="F511" i="7"/>
  <c r="E511" i="7"/>
  <c r="D511" i="7"/>
  <c r="S510" i="7"/>
  <c r="R510" i="7"/>
  <c r="Q510" i="7"/>
  <c r="P510" i="7"/>
  <c r="O510" i="7"/>
  <c r="N510" i="7"/>
  <c r="M510" i="7"/>
  <c r="L510" i="7"/>
  <c r="K510" i="7"/>
  <c r="J510" i="7"/>
  <c r="I510" i="7"/>
  <c r="H510" i="7"/>
  <c r="G510" i="7"/>
  <c r="F510" i="7"/>
  <c r="E510" i="7"/>
  <c r="D510" i="7"/>
  <c r="S509" i="7"/>
  <c r="R509" i="7"/>
  <c r="Q509" i="7"/>
  <c r="P509" i="7"/>
  <c r="O509" i="7"/>
  <c r="N509" i="7"/>
  <c r="M509" i="7"/>
  <c r="L509" i="7"/>
  <c r="K509" i="7"/>
  <c r="J509" i="7"/>
  <c r="I509" i="7"/>
  <c r="H509" i="7"/>
  <c r="G509" i="7"/>
  <c r="F509" i="7"/>
  <c r="E509" i="7"/>
  <c r="D509" i="7"/>
  <c r="S508" i="7"/>
  <c r="R508" i="7"/>
  <c r="Q508" i="7"/>
  <c r="P508" i="7"/>
  <c r="O508" i="7"/>
  <c r="N508" i="7"/>
  <c r="M508" i="7"/>
  <c r="L508" i="7"/>
  <c r="K508" i="7"/>
  <c r="J508" i="7"/>
  <c r="I508" i="7"/>
  <c r="H508" i="7"/>
  <c r="G508" i="7"/>
  <c r="F508" i="7"/>
  <c r="E508" i="7"/>
  <c r="D508" i="7"/>
  <c r="S507" i="7"/>
  <c r="R507" i="7"/>
  <c r="Q507" i="7"/>
  <c r="P507" i="7"/>
  <c r="O507" i="7"/>
  <c r="N507" i="7"/>
  <c r="M507" i="7"/>
  <c r="L507" i="7"/>
  <c r="K507" i="7"/>
  <c r="J507" i="7"/>
  <c r="I507" i="7"/>
  <c r="H507" i="7"/>
  <c r="G507" i="7"/>
  <c r="F507" i="7"/>
  <c r="E507" i="7"/>
  <c r="D507" i="7"/>
  <c r="S506" i="7"/>
  <c r="R506" i="7"/>
  <c r="Q506" i="7"/>
  <c r="P506" i="7"/>
  <c r="O506" i="7"/>
  <c r="N506" i="7"/>
  <c r="M506" i="7"/>
  <c r="L506" i="7"/>
  <c r="K506" i="7"/>
  <c r="J506" i="7"/>
  <c r="I506" i="7"/>
  <c r="H506" i="7"/>
  <c r="G506" i="7"/>
  <c r="F506" i="7"/>
  <c r="E506" i="7"/>
  <c r="D506" i="7"/>
  <c r="S505" i="7"/>
  <c r="R505" i="7"/>
  <c r="Q505" i="7"/>
  <c r="P505" i="7"/>
  <c r="O505" i="7"/>
  <c r="N505" i="7"/>
  <c r="M505" i="7"/>
  <c r="L505" i="7"/>
  <c r="K505" i="7"/>
  <c r="J505" i="7"/>
  <c r="I505" i="7"/>
  <c r="H505" i="7"/>
  <c r="G505" i="7"/>
  <c r="F505" i="7"/>
  <c r="E505" i="7"/>
  <c r="D505" i="7"/>
  <c r="S504" i="7"/>
  <c r="R504" i="7"/>
  <c r="Q504" i="7"/>
  <c r="P504" i="7"/>
  <c r="O504" i="7"/>
  <c r="N504" i="7"/>
  <c r="M504" i="7"/>
  <c r="L504" i="7"/>
  <c r="K504" i="7"/>
  <c r="J504" i="7"/>
  <c r="I504" i="7"/>
  <c r="H504" i="7"/>
  <c r="G504" i="7"/>
  <c r="F504" i="7"/>
  <c r="E504" i="7"/>
  <c r="D504" i="7"/>
  <c r="S503" i="7"/>
  <c r="R503" i="7"/>
  <c r="Q503" i="7"/>
  <c r="P503" i="7"/>
  <c r="O503" i="7"/>
  <c r="N503" i="7"/>
  <c r="M503" i="7"/>
  <c r="L503" i="7"/>
  <c r="K503" i="7"/>
  <c r="J503" i="7"/>
  <c r="I503" i="7"/>
  <c r="H503" i="7"/>
  <c r="G503" i="7"/>
  <c r="F503" i="7"/>
  <c r="E503" i="7"/>
  <c r="D503" i="7"/>
  <c r="S502" i="7"/>
  <c r="R502" i="7"/>
  <c r="Q502" i="7"/>
  <c r="P502" i="7"/>
  <c r="O502" i="7"/>
  <c r="N502" i="7"/>
  <c r="M502" i="7"/>
  <c r="L502" i="7"/>
  <c r="K502" i="7"/>
  <c r="J502" i="7"/>
  <c r="I502" i="7"/>
  <c r="H502" i="7"/>
  <c r="G502" i="7"/>
  <c r="F502" i="7"/>
  <c r="E502" i="7"/>
  <c r="D502" i="7"/>
  <c r="S501" i="7"/>
  <c r="R501" i="7"/>
  <c r="Q501" i="7"/>
  <c r="P501" i="7"/>
  <c r="O501" i="7"/>
  <c r="N501" i="7"/>
  <c r="M501" i="7"/>
  <c r="L501" i="7"/>
  <c r="K501" i="7"/>
  <c r="J501" i="7"/>
  <c r="I501" i="7"/>
  <c r="H501" i="7"/>
  <c r="G501" i="7"/>
  <c r="F501" i="7"/>
  <c r="E501" i="7"/>
  <c r="D501" i="7"/>
  <c r="S500" i="7"/>
  <c r="R500" i="7"/>
  <c r="Q500" i="7"/>
  <c r="P500" i="7"/>
  <c r="O500" i="7"/>
  <c r="N500" i="7"/>
  <c r="M500" i="7"/>
  <c r="L500" i="7"/>
  <c r="K500" i="7"/>
  <c r="J500" i="7"/>
  <c r="I500" i="7"/>
  <c r="H500" i="7"/>
  <c r="G500" i="7"/>
  <c r="F500" i="7"/>
  <c r="E500" i="7"/>
  <c r="D500" i="7"/>
  <c r="S499" i="7"/>
  <c r="R499" i="7"/>
  <c r="Q499" i="7"/>
  <c r="P499" i="7"/>
  <c r="O499" i="7"/>
  <c r="N499" i="7"/>
  <c r="M499" i="7"/>
  <c r="L499" i="7"/>
  <c r="K499" i="7"/>
  <c r="J499" i="7"/>
  <c r="I499" i="7"/>
  <c r="H499" i="7"/>
  <c r="G499" i="7"/>
  <c r="F499" i="7"/>
  <c r="E499" i="7"/>
  <c r="D499" i="7"/>
  <c r="S498" i="7"/>
  <c r="R498" i="7"/>
  <c r="Q498" i="7"/>
  <c r="P498" i="7"/>
  <c r="O498" i="7"/>
  <c r="N498" i="7"/>
  <c r="M498" i="7"/>
  <c r="L498" i="7"/>
  <c r="K498" i="7"/>
  <c r="J498" i="7"/>
  <c r="I498" i="7"/>
  <c r="H498" i="7"/>
  <c r="G498" i="7"/>
  <c r="F498" i="7"/>
  <c r="E498" i="7"/>
  <c r="D498" i="7"/>
  <c r="S497" i="7"/>
  <c r="R497" i="7"/>
  <c r="Q497" i="7"/>
  <c r="P497" i="7"/>
  <c r="O497" i="7"/>
  <c r="N497" i="7"/>
  <c r="M497" i="7"/>
  <c r="L497" i="7"/>
  <c r="K497" i="7"/>
  <c r="J497" i="7"/>
  <c r="I497" i="7"/>
  <c r="H497" i="7"/>
  <c r="G497" i="7"/>
  <c r="F497" i="7"/>
  <c r="E497" i="7"/>
  <c r="D497" i="7"/>
  <c r="H474" i="7"/>
  <c r="G474" i="7"/>
  <c r="F474" i="7"/>
  <c r="E474" i="7"/>
  <c r="D474" i="7"/>
  <c r="H473" i="7"/>
  <c r="G473" i="7"/>
  <c r="F473" i="7"/>
  <c r="E473" i="7"/>
  <c r="D473" i="7"/>
  <c r="H472" i="7"/>
  <c r="G472" i="7"/>
  <c r="F472" i="7"/>
  <c r="E472" i="7"/>
  <c r="D472" i="7"/>
  <c r="H471" i="7"/>
  <c r="G471" i="7"/>
  <c r="F471" i="7"/>
  <c r="E471" i="7"/>
  <c r="D471" i="7"/>
  <c r="H470" i="7"/>
  <c r="G470" i="7"/>
  <c r="F470" i="7"/>
  <c r="E470" i="7"/>
  <c r="D470" i="7"/>
  <c r="H469" i="7"/>
  <c r="G469" i="7"/>
  <c r="F469" i="7"/>
  <c r="E469" i="7"/>
  <c r="D469" i="7"/>
  <c r="H467" i="7"/>
  <c r="G467" i="7"/>
  <c r="F467" i="7"/>
  <c r="E467" i="7"/>
  <c r="D467" i="7"/>
  <c r="H466" i="7"/>
  <c r="G466" i="7"/>
  <c r="F466" i="7"/>
  <c r="E466" i="7"/>
  <c r="D466" i="7"/>
  <c r="H465" i="7"/>
  <c r="G465" i="7"/>
  <c r="F465" i="7"/>
  <c r="E465" i="7"/>
  <c r="D465" i="7"/>
  <c r="H464" i="7"/>
  <c r="G464" i="7"/>
  <c r="F464" i="7"/>
  <c r="E464" i="7"/>
  <c r="D464" i="7"/>
  <c r="H463" i="7"/>
  <c r="G463" i="7"/>
  <c r="F463" i="7"/>
  <c r="E463" i="7"/>
  <c r="D463" i="7"/>
  <c r="H462" i="7"/>
  <c r="G462" i="7"/>
  <c r="F462" i="7"/>
  <c r="E462" i="7"/>
  <c r="D462" i="7"/>
  <c r="H461" i="7"/>
  <c r="G461" i="7"/>
  <c r="F461" i="7"/>
  <c r="E461" i="7"/>
  <c r="D461" i="7"/>
  <c r="H460" i="7"/>
  <c r="G460" i="7"/>
  <c r="F460" i="7"/>
  <c r="E460" i="7"/>
  <c r="D460" i="7"/>
  <c r="H459" i="7"/>
  <c r="G459" i="7"/>
  <c r="F459" i="7"/>
  <c r="E459" i="7"/>
  <c r="D459" i="7"/>
  <c r="H458" i="7"/>
  <c r="G458" i="7"/>
  <c r="F458" i="7"/>
  <c r="E458" i="7"/>
  <c r="D458" i="7"/>
  <c r="I448" i="7"/>
  <c r="H448" i="7"/>
  <c r="G448" i="7"/>
  <c r="F448" i="7"/>
  <c r="E448" i="7"/>
  <c r="D448" i="7"/>
  <c r="I447" i="7"/>
  <c r="H447" i="7"/>
  <c r="G447" i="7"/>
  <c r="F447" i="7"/>
  <c r="E447" i="7"/>
  <c r="D447" i="7"/>
  <c r="I446" i="7"/>
  <c r="H446" i="7"/>
  <c r="G446" i="7"/>
  <c r="F446" i="7"/>
  <c r="E446" i="7"/>
  <c r="D446" i="7"/>
  <c r="I445" i="7"/>
  <c r="H445" i="7"/>
  <c r="G445" i="7"/>
  <c r="F445" i="7"/>
  <c r="E445" i="7"/>
  <c r="D445" i="7"/>
  <c r="I444" i="7"/>
  <c r="H444" i="7"/>
  <c r="G444" i="7"/>
  <c r="F444" i="7"/>
  <c r="E444" i="7"/>
  <c r="D444" i="7"/>
  <c r="I443" i="7"/>
  <c r="H443" i="7"/>
  <c r="G443" i="7"/>
  <c r="F443" i="7"/>
  <c r="E443" i="7"/>
  <c r="D443" i="7"/>
  <c r="I442" i="7"/>
  <c r="H442" i="7"/>
  <c r="G442" i="7"/>
  <c r="F442" i="7"/>
  <c r="E442" i="7"/>
  <c r="D442" i="7"/>
  <c r="I441" i="7"/>
  <c r="H441" i="7"/>
  <c r="G441" i="7"/>
  <c r="F441" i="7"/>
  <c r="E441" i="7"/>
  <c r="D441" i="7"/>
  <c r="I440" i="7"/>
  <c r="H440" i="7"/>
  <c r="G440" i="7"/>
  <c r="F440" i="7"/>
  <c r="E440" i="7"/>
  <c r="D440" i="7"/>
  <c r="I439" i="7"/>
  <c r="H439" i="7"/>
  <c r="G439" i="7"/>
  <c r="F439" i="7"/>
  <c r="E439" i="7"/>
  <c r="D439" i="7"/>
  <c r="I438" i="7"/>
  <c r="H438" i="7"/>
  <c r="G438" i="7"/>
  <c r="F438" i="7"/>
  <c r="E438" i="7"/>
  <c r="D438" i="7"/>
  <c r="I437" i="7"/>
  <c r="H437" i="7"/>
  <c r="G437" i="7"/>
  <c r="F437" i="7"/>
  <c r="E437" i="7"/>
  <c r="D437" i="7"/>
  <c r="I436" i="7"/>
  <c r="H436" i="7"/>
  <c r="G436" i="7"/>
  <c r="F436" i="7"/>
  <c r="E436" i="7"/>
  <c r="D436" i="7"/>
  <c r="I435" i="7"/>
  <c r="H435" i="7"/>
  <c r="G435" i="7"/>
  <c r="F435" i="7"/>
  <c r="E435" i="7"/>
  <c r="D435" i="7"/>
  <c r="I434" i="7"/>
  <c r="H434" i="7"/>
  <c r="G434" i="7"/>
  <c r="F434" i="7"/>
  <c r="E434" i="7"/>
  <c r="D434" i="7"/>
  <c r="I433" i="7"/>
  <c r="H433" i="7"/>
  <c r="G433" i="7"/>
  <c r="F433" i="7"/>
  <c r="E433" i="7"/>
  <c r="D433" i="7"/>
  <c r="I432" i="7"/>
  <c r="H432" i="7"/>
  <c r="G432" i="7"/>
  <c r="F432" i="7"/>
  <c r="E432" i="7"/>
  <c r="D432" i="7"/>
  <c r="I431" i="7"/>
  <c r="H431" i="7"/>
  <c r="G431" i="7"/>
  <c r="F431" i="7"/>
  <c r="E431" i="7"/>
  <c r="D431" i="7"/>
  <c r="I430" i="7"/>
  <c r="H430" i="7"/>
  <c r="G430" i="7"/>
  <c r="F430" i="7"/>
  <c r="E430" i="7"/>
  <c r="D430" i="7"/>
  <c r="N428" i="7"/>
  <c r="M428" i="7"/>
  <c r="L428" i="7"/>
  <c r="K428" i="7"/>
  <c r="J428" i="7"/>
  <c r="I428" i="7"/>
  <c r="H428" i="7"/>
  <c r="G428" i="7"/>
  <c r="F428" i="7"/>
  <c r="E428" i="7"/>
  <c r="D428" i="7"/>
  <c r="N427" i="7"/>
  <c r="M427" i="7"/>
  <c r="L427" i="7"/>
  <c r="K427" i="7"/>
  <c r="J427" i="7"/>
  <c r="I427" i="7"/>
  <c r="H427" i="7"/>
  <c r="G427" i="7"/>
  <c r="F427" i="7"/>
  <c r="E427" i="7"/>
  <c r="D427" i="7"/>
  <c r="N426" i="7"/>
  <c r="M426" i="7"/>
  <c r="L426" i="7"/>
  <c r="K426" i="7"/>
  <c r="J426" i="7"/>
  <c r="I426" i="7"/>
  <c r="H426" i="7"/>
  <c r="G426" i="7"/>
  <c r="F426" i="7"/>
  <c r="E426" i="7"/>
  <c r="D426" i="7"/>
  <c r="N425" i="7"/>
  <c r="M425" i="7"/>
  <c r="L425" i="7"/>
  <c r="K425" i="7"/>
  <c r="J425" i="7"/>
  <c r="I425" i="7"/>
  <c r="H425" i="7"/>
  <c r="G425" i="7"/>
  <c r="F425" i="7"/>
  <c r="E425" i="7"/>
  <c r="D425" i="7"/>
  <c r="N424" i="7"/>
  <c r="M424" i="7"/>
  <c r="L424" i="7"/>
  <c r="K424" i="7"/>
  <c r="J424" i="7"/>
  <c r="I424" i="7"/>
  <c r="H424" i="7"/>
  <c r="G424" i="7"/>
  <c r="F424" i="7"/>
  <c r="E424" i="7"/>
  <c r="D424" i="7"/>
  <c r="N423" i="7"/>
  <c r="M423" i="7"/>
  <c r="L423" i="7"/>
  <c r="K423" i="7"/>
  <c r="J423" i="7"/>
  <c r="I423" i="7"/>
  <c r="H423" i="7"/>
  <c r="G423" i="7"/>
  <c r="F423" i="7"/>
  <c r="E423" i="7"/>
  <c r="D423" i="7"/>
  <c r="N422" i="7"/>
  <c r="M422" i="7"/>
  <c r="L422" i="7"/>
  <c r="K422" i="7"/>
  <c r="J422" i="7"/>
  <c r="I422" i="7"/>
  <c r="H422" i="7"/>
  <c r="G422" i="7"/>
  <c r="F422" i="7"/>
  <c r="E422" i="7"/>
  <c r="D422" i="7"/>
  <c r="N421" i="7"/>
  <c r="M421" i="7"/>
  <c r="L421" i="7"/>
  <c r="K421" i="7"/>
  <c r="J421" i="7"/>
  <c r="I421" i="7"/>
  <c r="H421" i="7"/>
  <c r="G421" i="7"/>
  <c r="F421" i="7"/>
  <c r="E421" i="7"/>
  <c r="D421" i="7"/>
  <c r="N420" i="7"/>
  <c r="M420" i="7"/>
  <c r="L420" i="7"/>
  <c r="K420" i="7"/>
  <c r="J420" i="7"/>
  <c r="I420" i="7"/>
  <c r="H420" i="7"/>
  <c r="G420" i="7"/>
  <c r="F420" i="7"/>
  <c r="E420" i="7"/>
  <c r="D420" i="7"/>
  <c r="N419" i="7"/>
  <c r="M419" i="7"/>
  <c r="L419" i="7"/>
  <c r="K419" i="7"/>
  <c r="J419" i="7"/>
  <c r="I419" i="7"/>
  <c r="H419" i="7"/>
  <c r="G419" i="7"/>
  <c r="F419" i="7"/>
  <c r="E419" i="7"/>
  <c r="D419" i="7"/>
  <c r="N418" i="7"/>
  <c r="M418" i="7"/>
  <c r="L418" i="7"/>
  <c r="K418" i="7"/>
  <c r="J418" i="7"/>
  <c r="I418" i="7"/>
  <c r="H418" i="7"/>
  <c r="G418" i="7"/>
  <c r="F418" i="7"/>
  <c r="E418" i="7"/>
  <c r="D418" i="7"/>
  <c r="N417" i="7"/>
  <c r="M417" i="7"/>
  <c r="L417" i="7"/>
  <c r="K417" i="7"/>
  <c r="J417" i="7"/>
  <c r="I417" i="7"/>
  <c r="H417" i="7"/>
  <c r="G417" i="7"/>
  <c r="F417" i="7"/>
  <c r="E417" i="7"/>
  <c r="D417" i="7"/>
  <c r="N416" i="7"/>
  <c r="M416" i="7"/>
  <c r="L416" i="7"/>
  <c r="K416" i="7"/>
  <c r="J416" i="7"/>
  <c r="I416" i="7"/>
  <c r="H416" i="7"/>
  <c r="G416" i="7"/>
  <c r="F416" i="7"/>
  <c r="E416" i="7"/>
  <c r="D416" i="7"/>
  <c r="N415" i="7"/>
  <c r="M415" i="7"/>
  <c r="L415" i="7"/>
  <c r="K415" i="7"/>
  <c r="J415" i="7"/>
  <c r="I415" i="7"/>
  <c r="H415" i="7"/>
  <c r="G415" i="7"/>
  <c r="F415" i="7"/>
  <c r="E415" i="7"/>
  <c r="D415" i="7"/>
  <c r="N414" i="7"/>
  <c r="M414" i="7"/>
  <c r="L414" i="7"/>
  <c r="K414" i="7"/>
  <c r="J414" i="7"/>
  <c r="I414" i="7"/>
  <c r="H414" i="7"/>
  <c r="G414" i="7"/>
  <c r="F414" i="7"/>
  <c r="E414" i="7"/>
  <c r="D414" i="7"/>
  <c r="N413" i="7"/>
  <c r="M413" i="7"/>
  <c r="L413" i="7"/>
  <c r="K413" i="7"/>
  <c r="J413" i="7"/>
  <c r="I413" i="7"/>
  <c r="H413" i="7"/>
  <c r="G413" i="7"/>
  <c r="F413" i="7"/>
  <c r="E413" i="7"/>
  <c r="D413" i="7"/>
  <c r="N412" i="7"/>
  <c r="M412" i="7"/>
  <c r="L412" i="7"/>
  <c r="K412" i="7"/>
  <c r="J412" i="7"/>
  <c r="I412" i="7"/>
  <c r="H412" i="7"/>
  <c r="G412" i="7"/>
  <c r="F412" i="7"/>
  <c r="E412" i="7"/>
  <c r="D412" i="7"/>
  <c r="N411" i="7"/>
  <c r="M411" i="7"/>
  <c r="L411" i="7"/>
  <c r="K411" i="7"/>
  <c r="J411" i="7"/>
  <c r="I411" i="7"/>
  <c r="H411" i="7"/>
  <c r="G411" i="7"/>
  <c r="F411" i="7"/>
  <c r="E411" i="7"/>
  <c r="D411" i="7"/>
  <c r="N410" i="7"/>
  <c r="M410" i="7"/>
  <c r="L410" i="7"/>
  <c r="K410" i="7"/>
  <c r="J410" i="7"/>
  <c r="I410" i="7"/>
  <c r="H410" i="7"/>
  <c r="G410" i="7"/>
  <c r="F410" i="7"/>
  <c r="E410" i="7"/>
  <c r="D410" i="7"/>
  <c r="N409" i="7"/>
  <c r="M409" i="7"/>
  <c r="L409" i="7"/>
  <c r="K409" i="7"/>
  <c r="J409" i="7"/>
  <c r="I409" i="7"/>
  <c r="H409" i="7"/>
  <c r="G409" i="7"/>
  <c r="F409" i="7"/>
  <c r="E409" i="7"/>
  <c r="D409" i="7"/>
  <c r="N408" i="7"/>
  <c r="M408" i="7"/>
  <c r="L408" i="7"/>
  <c r="K408" i="7"/>
  <c r="J408" i="7"/>
  <c r="I408" i="7"/>
  <c r="H408" i="7"/>
  <c r="G408" i="7"/>
  <c r="F408" i="7"/>
  <c r="E408" i="7"/>
  <c r="D408" i="7"/>
  <c r="N407" i="7"/>
  <c r="M407" i="7"/>
  <c r="L407" i="7"/>
  <c r="K407" i="7"/>
  <c r="J407" i="7"/>
  <c r="I407" i="7"/>
  <c r="H407" i="7"/>
  <c r="G407" i="7"/>
  <c r="F407" i="7"/>
  <c r="E407" i="7"/>
  <c r="D407" i="7"/>
  <c r="L405" i="7"/>
  <c r="K405" i="7"/>
  <c r="J405" i="7"/>
  <c r="I405" i="7"/>
  <c r="H405" i="7"/>
  <c r="G405" i="7"/>
  <c r="F405" i="7"/>
  <c r="E405" i="7"/>
  <c r="D405" i="7"/>
  <c r="L404" i="7"/>
  <c r="K404" i="7"/>
  <c r="J404" i="7"/>
  <c r="I404" i="7"/>
  <c r="H404" i="7"/>
  <c r="G404" i="7"/>
  <c r="F404" i="7"/>
  <c r="E404" i="7"/>
  <c r="D404" i="7"/>
  <c r="L403" i="7"/>
  <c r="K403" i="7"/>
  <c r="J403" i="7"/>
  <c r="I403" i="7"/>
  <c r="H403" i="7"/>
  <c r="G403" i="7"/>
  <c r="F403" i="7"/>
  <c r="E403" i="7"/>
  <c r="D403" i="7"/>
  <c r="L402" i="7"/>
  <c r="K402" i="7"/>
  <c r="J402" i="7"/>
  <c r="I402" i="7"/>
  <c r="H402" i="7"/>
  <c r="G402" i="7"/>
  <c r="F402" i="7"/>
  <c r="E402" i="7"/>
  <c r="D402" i="7"/>
  <c r="L401" i="7"/>
  <c r="K401" i="7"/>
  <c r="J401" i="7"/>
  <c r="I401" i="7"/>
  <c r="H401" i="7"/>
  <c r="G401" i="7"/>
  <c r="F401" i="7"/>
  <c r="E401" i="7"/>
  <c r="D401" i="7"/>
  <c r="L400" i="7"/>
  <c r="K400" i="7"/>
  <c r="J400" i="7"/>
  <c r="I400" i="7"/>
  <c r="H400" i="7"/>
  <c r="G400" i="7"/>
  <c r="F400" i="7"/>
  <c r="E400" i="7"/>
  <c r="D400" i="7"/>
  <c r="L399" i="7"/>
  <c r="K399" i="7"/>
  <c r="J399" i="7"/>
  <c r="I399" i="7"/>
  <c r="H399" i="7"/>
  <c r="G399" i="7"/>
  <c r="F399" i="7"/>
  <c r="E399" i="7"/>
  <c r="D399" i="7"/>
  <c r="L398" i="7"/>
  <c r="K398" i="7"/>
  <c r="J398" i="7"/>
  <c r="I398" i="7"/>
  <c r="H398" i="7"/>
  <c r="G398" i="7"/>
  <c r="F398" i="7"/>
  <c r="E398" i="7"/>
  <c r="D398" i="7"/>
  <c r="L397" i="7"/>
  <c r="K397" i="7"/>
  <c r="J397" i="7"/>
  <c r="I397" i="7"/>
  <c r="H397" i="7"/>
  <c r="G397" i="7"/>
  <c r="F397" i="7"/>
  <c r="E397" i="7"/>
  <c r="D397" i="7"/>
  <c r="L396" i="7"/>
  <c r="K396" i="7"/>
  <c r="J396" i="7"/>
  <c r="I396" i="7"/>
  <c r="H396" i="7"/>
  <c r="G396" i="7"/>
  <c r="F396" i="7"/>
  <c r="E396" i="7"/>
  <c r="D396" i="7"/>
  <c r="L395" i="7"/>
  <c r="K395" i="7"/>
  <c r="J395" i="7"/>
  <c r="I395" i="7"/>
  <c r="H395" i="7"/>
  <c r="G395" i="7"/>
  <c r="F395" i="7"/>
  <c r="E395" i="7"/>
  <c r="D395" i="7"/>
  <c r="L394" i="7"/>
  <c r="K394" i="7"/>
  <c r="J394" i="7"/>
  <c r="I394" i="7"/>
  <c r="H394" i="7"/>
  <c r="G394" i="7"/>
  <c r="F394" i="7"/>
  <c r="E394" i="7"/>
  <c r="D394" i="7"/>
  <c r="L393" i="7"/>
  <c r="K393" i="7"/>
  <c r="J393" i="7"/>
  <c r="I393" i="7"/>
  <c r="H393" i="7"/>
  <c r="G393" i="7"/>
  <c r="F393" i="7"/>
  <c r="E393" i="7"/>
  <c r="D393" i="7"/>
  <c r="L392" i="7"/>
  <c r="K392" i="7"/>
  <c r="J392" i="7"/>
  <c r="I392" i="7"/>
  <c r="H392" i="7"/>
  <c r="G392" i="7"/>
  <c r="F392" i="7"/>
  <c r="E392" i="7"/>
  <c r="D392" i="7"/>
  <c r="L391" i="7"/>
  <c r="K391" i="7"/>
  <c r="J391" i="7"/>
  <c r="I391" i="7"/>
  <c r="H391" i="7"/>
  <c r="G391" i="7"/>
  <c r="F391" i="7"/>
  <c r="E391" i="7"/>
  <c r="D391" i="7"/>
  <c r="L390" i="7"/>
  <c r="K390" i="7"/>
  <c r="J390" i="7"/>
  <c r="I390" i="7"/>
  <c r="H390" i="7"/>
  <c r="G390" i="7"/>
  <c r="F390" i="7"/>
  <c r="E390" i="7"/>
  <c r="D390" i="7"/>
  <c r="L389" i="7"/>
  <c r="K389" i="7"/>
  <c r="J389" i="7"/>
  <c r="I389" i="7"/>
  <c r="H389" i="7"/>
  <c r="G389" i="7"/>
  <c r="F389" i="7"/>
  <c r="E389" i="7"/>
  <c r="D389" i="7"/>
  <c r="L388" i="7"/>
  <c r="K388" i="7"/>
  <c r="J388" i="7"/>
  <c r="I388" i="7"/>
  <c r="H388" i="7"/>
  <c r="G388" i="7"/>
  <c r="F388" i="7"/>
  <c r="E388" i="7"/>
  <c r="D388" i="7"/>
  <c r="L387" i="7"/>
  <c r="K387" i="7"/>
  <c r="J387" i="7"/>
  <c r="I387" i="7"/>
  <c r="H387" i="7"/>
  <c r="G387" i="7"/>
  <c r="F387" i="7"/>
  <c r="E387" i="7"/>
  <c r="D387" i="7"/>
  <c r="L386" i="7"/>
  <c r="K386" i="7"/>
  <c r="J386" i="7"/>
  <c r="I386" i="7"/>
  <c r="H386" i="7"/>
  <c r="G386" i="7"/>
  <c r="F386" i="7"/>
  <c r="E386" i="7"/>
  <c r="D386" i="7"/>
  <c r="L385" i="7"/>
  <c r="K385" i="7"/>
  <c r="J385" i="7"/>
  <c r="I385" i="7"/>
  <c r="H385" i="7"/>
  <c r="G385" i="7"/>
  <c r="F385" i="7"/>
  <c r="E385" i="7"/>
  <c r="D385" i="7"/>
  <c r="L384" i="7"/>
  <c r="K384" i="7"/>
  <c r="J384" i="7"/>
  <c r="I384" i="7"/>
  <c r="H384" i="7"/>
  <c r="G384" i="7"/>
  <c r="F384" i="7"/>
  <c r="E384" i="7"/>
  <c r="D384" i="7"/>
  <c r="I374" i="7"/>
  <c r="H374" i="7"/>
  <c r="G374" i="7"/>
  <c r="F374" i="7"/>
  <c r="E374" i="7"/>
  <c r="D374" i="7"/>
  <c r="I373" i="7"/>
  <c r="H373" i="7"/>
  <c r="G373" i="7"/>
  <c r="F373" i="7"/>
  <c r="E373" i="7"/>
  <c r="D373" i="7"/>
  <c r="I372" i="7"/>
  <c r="H372" i="7"/>
  <c r="G372" i="7"/>
  <c r="F372" i="7"/>
  <c r="E372" i="7"/>
  <c r="D372" i="7"/>
  <c r="I371" i="7"/>
  <c r="H371" i="7"/>
  <c r="G371" i="7"/>
  <c r="F371" i="7"/>
  <c r="E371" i="7"/>
  <c r="D371" i="7"/>
  <c r="I370" i="7"/>
  <c r="H370" i="7"/>
  <c r="G370" i="7"/>
  <c r="F370" i="7"/>
  <c r="E370" i="7"/>
  <c r="D370" i="7"/>
  <c r="I369" i="7"/>
  <c r="H369" i="7"/>
  <c r="G369" i="7"/>
  <c r="F369" i="7"/>
  <c r="E369" i="7"/>
  <c r="D369" i="7"/>
  <c r="I368" i="7"/>
  <c r="H368" i="7"/>
  <c r="G368" i="7"/>
  <c r="F368" i="7"/>
  <c r="E368" i="7"/>
  <c r="D368" i="7"/>
  <c r="I367" i="7"/>
  <c r="H367" i="7"/>
  <c r="G367" i="7"/>
  <c r="F367" i="7"/>
  <c r="E367" i="7"/>
  <c r="D367" i="7"/>
  <c r="I366" i="7"/>
  <c r="H366" i="7"/>
  <c r="G366" i="7"/>
  <c r="F366" i="7"/>
  <c r="E366" i="7"/>
  <c r="D366" i="7"/>
  <c r="I364" i="7"/>
  <c r="H364" i="7"/>
  <c r="G364" i="7"/>
  <c r="F364" i="7"/>
  <c r="E364" i="7"/>
  <c r="D364" i="7"/>
  <c r="I363" i="7"/>
  <c r="H363" i="7"/>
  <c r="G363" i="7"/>
  <c r="F363" i="7"/>
  <c r="E363" i="7"/>
  <c r="D363" i="7"/>
  <c r="I362" i="7"/>
  <c r="H362" i="7"/>
  <c r="G362" i="7"/>
  <c r="F362" i="7"/>
  <c r="E362" i="7"/>
  <c r="D362" i="7"/>
  <c r="I361" i="7"/>
  <c r="H361" i="7"/>
  <c r="G361" i="7"/>
  <c r="F361" i="7"/>
  <c r="E361" i="7"/>
  <c r="D361" i="7"/>
  <c r="I360" i="7"/>
  <c r="H360" i="7"/>
  <c r="G360" i="7"/>
  <c r="F360" i="7"/>
  <c r="E360" i="7"/>
  <c r="D360" i="7"/>
  <c r="I359" i="7"/>
  <c r="H359" i="7"/>
  <c r="G359" i="7"/>
  <c r="F359" i="7"/>
  <c r="E359" i="7"/>
  <c r="D359" i="7"/>
  <c r="I358" i="7"/>
  <c r="H358" i="7"/>
  <c r="G358" i="7"/>
  <c r="F358" i="7"/>
  <c r="E358" i="7"/>
  <c r="D358" i="7"/>
  <c r="I357" i="7"/>
  <c r="H357" i="7"/>
  <c r="G357" i="7"/>
  <c r="F357" i="7"/>
  <c r="E357" i="7"/>
  <c r="D357" i="7"/>
  <c r="I356" i="7"/>
  <c r="H356" i="7"/>
  <c r="G356" i="7"/>
  <c r="F356" i="7"/>
  <c r="E356" i="7"/>
  <c r="D356" i="7"/>
  <c r="I355" i="7"/>
  <c r="H355" i="7"/>
  <c r="G355" i="7"/>
  <c r="F355" i="7"/>
  <c r="E355" i="7"/>
  <c r="D355" i="7"/>
  <c r="I354" i="7"/>
  <c r="H354" i="7"/>
  <c r="G354" i="7"/>
  <c r="F354" i="7"/>
  <c r="E354" i="7"/>
  <c r="D354" i="7"/>
  <c r="I353" i="7"/>
  <c r="H353" i="7"/>
  <c r="G353" i="7"/>
  <c r="F353" i="7"/>
  <c r="E353" i="7"/>
  <c r="D353" i="7"/>
  <c r="I352" i="7"/>
  <c r="H352" i="7"/>
  <c r="G352" i="7"/>
  <c r="F352" i="7"/>
  <c r="E352" i="7"/>
  <c r="D352" i="7"/>
  <c r="I351" i="7"/>
  <c r="H351" i="7"/>
  <c r="G351" i="7"/>
  <c r="F351" i="7"/>
  <c r="E351" i="7"/>
  <c r="D351" i="7"/>
  <c r="I350" i="7"/>
  <c r="H350" i="7"/>
  <c r="G350" i="7"/>
  <c r="F350" i="7"/>
  <c r="E350" i="7"/>
  <c r="D350" i="7"/>
  <c r="I349" i="7"/>
  <c r="H349" i="7"/>
  <c r="G349" i="7"/>
  <c r="F349" i="7"/>
  <c r="E349" i="7"/>
  <c r="D349" i="7"/>
  <c r="I348" i="7"/>
  <c r="H348" i="7"/>
  <c r="G348" i="7"/>
  <c r="F348" i="7"/>
  <c r="E348" i="7"/>
  <c r="D348" i="7"/>
  <c r="I347" i="7"/>
  <c r="H347" i="7"/>
  <c r="G347" i="7"/>
  <c r="F347" i="7"/>
  <c r="E347" i="7"/>
  <c r="D347" i="7"/>
  <c r="S469" i="4"/>
  <c r="R469" i="4"/>
  <c r="Q469" i="4"/>
  <c r="P469" i="4"/>
  <c r="O469" i="4"/>
  <c r="N469" i="4"/>
  <c r="M469" i="4"/>
  <c r="L469" i="4"/>
  <c r="K469" i="4"/>
  <c r="J469" i="4"/>
  <c r="I469" i="4"/>
  <c r="H469" i="4"/>
  <c r="G469" i="4"/>
  <c r="F469" i="4"/>
  <c r="E469" i="4"/>
  <c r="D469" i="4"/>
  <c r="S468" i="4"/>
  <c r="R468" i="4"/>
  <c r="Q468" i="4"/>
  <c r="P468" i="4"/>
  <c r="O468" i="4"/>
  <c r="N468" i="4"/>
  <c r="M468" i="4"/>
  <c r="L468" i="4"/>
  <c r="K468" i="4"/>
  <c r="J468" i="4"/>
  <c r="I468" i="4"/>
  <c r="H468" i="4"/>
  <c r="G468" i="4"/>
  <c r="F468" i="4"/>
  <c r="E468" i="4"/>
  <c r="D468" i="4"/>
  <c r="S467" i="4"/>
  <c r="R467" i="4"/>
  <c r="Q467" i="4"/>
  <c r="P467" i="4"/>
  <c r="O467" i="4"/>
  <c r="N467" i="4"/>
  <c r="M467" i="4"/>
  <c r="L467" i="4"/>
  <c r="K467" i="4"/>
  <c r="J467" i="4"/>
  <c r="I467" i="4"/>
  <c r="H467" i="4"/>
  <c r="G467" i="4"/>
  <c r="F467" i="4"/>
  <c r="E467" i="4"/>
  <c r="D467" i="4"/>
  <c r="S466" i="4"/>
  <c r="R466" i="4"/>
  <c r="Q466" i="4"/>
  <c r="P466" i="4"/>
  <c r="O466" i="4"/>
  <c r="N466" i="4"/>
  <c r="M466" i="4"/>
  <c r="L466" i="4"/>
  <c r="K466" i="4"/>
  <c r="J466" i="4"/>
  <c r="I466" i="4"/>
  <c r="H466" i="4"/>
  <c r="G466" i="4"/>
  <c r="F466" i="4"/>
  <c r="E466" i="4"/>
  <c r="D466" i="4"/>
  <c r="S465" i="4"/>
  <c r="R465" i="4"/>
  <c r="Q465" i="4"/>
  <c r="P465" i="4"/>
  <c r="O465" i="4"/>
  <c r="N465" i="4"/>
  <c r="M465" i="4"/>
  <c r="L465" i="4"/>
  <c r="K465" i="4"/>
  <c r="J465" i="4"/>
  <c r="I465" i="4"/>
  <c r="H465" i="4"/>
  <c r="G465" i="4"/>
  <c r="F465" i="4"/>
  <c r="E465" i="4"/>
  <c r="D465" i="4"/>
  <c r="S464" i="4"/>
  <c r="R464" i="4"/>
  <c r="Q464" i="4"/>
  <c r="P464" i="4"/>
  <c r="O464" i="4"/>
  <c r="N464" i="4"/>
  <c r="M464" i="4"/>
  <c r="L464" i="4"/>
  <c r="K464" i="4"/>
  <c r="J464" i="4"/>
  <c r="I464" i="4"/>
  <c r="H464" i="4"/>
  <c r="G464" i="4"/>
  <c r="F464" i="4"/>
  <c r="E464" i="4"/>
  <c r="D464" i="4"/>
  <c r="S463" i="4"/>
  <c r="R463" i="4"/>
  <c r="Q463" i="4"/>
  <c r="P463" i="4"/>
  <c r="O463" i="4"/>
  <c r="N463" i="4"/>
  <c r="M463" i="4"/>
  <c r="L463" i="4"/>
  <c r="K463" i="4"/>
  <c r="J463" i="4"/>
  <c r="I463" i="4"/>
  <c r="H463" i="4"/>
  <c r="G463" i="4"/>
  <c r="F463" i="4"/>
  <c r="E463" i="4"/>
  <c r="D463" i="4"/>
  <c r="S462" i="4"/>
  <c r="R462" i="4"/>
  <c r="Q462" i="4"/>
  <c r="P462" i="4"/>
  <c r="O462" i="4"/>
  <c r="N462" i="4"/>
  <c r="M462" i="4"/>
  <c r="L462" i="4"/>
  <c r="K462" i="4"/>
  <c r="J462" i="4"/>
  <c r="I462" i="4"/>
  <c r="H462" i="4"/>
  <c r="G462" i="4"/>
  <c r="F462" i="4"/>
  <c r="E462" i="4"/>
  <c r="D462" i="4"/>
  <c r="S461" i="4"/>
  <c r="R461" i="4"/>
  <c r="Q461" i="4"/>
  <c r="P461" i="4"/>
  <c r="O461" i="4"/>
  <c r="N461" i="4"/>
  <c r="M461" i="4"/>
  <c r="L461" i="4"/>
  <c r="K461" i="4"/>
  <c r="J461" i="4"/>
  <c r="I461" i="4"/>
  <c r="H461" i="4"/>
  <c r="G461" i="4"/>
  <c r="F461" i="4"/>
  <c r="E461" i="4"/>
  <c r="D461" i="4"/>
  <c r="S460" i="4"/>
  <c r="R460" i="4"/>
  <c r="Q460" i="4"/>
  <c r="P460" i="4"/>
  <c r="O460" i="4"/>
  <c r="N460" i="4"/>
  <c r="M460" i="4"/>
  <c r="L460" i="4"/>
  <c r="K460" i="4"/>
  <c r="J460" i="4"/>
  <c r="I460" i="4"/>
  <c r="H460" i="4"/>
  <c r="G460" i="4"/>
  <c r="F460" i="4"/>
  <c r="E460" i="4"/>
  <c r="D460" i="4"/>
  <c r="S459" i="4"/>
  <c r="R459" i="4"/>
  <c r="Q459" i="4"/>
  <c r="P459" i="4"/>
  <c r="O459" i="4"/>
  <c r="N459" i="4"/>
  <c r="M459" i="4"/>
  <c r="L459" i="4"/>
  <c r="K459" i="4"/>
  <c r="J459" i="4"/>
  <c r="I459" i="4"/>
  <c r="H459" i="4"/>
  <c r="G459" i="4"/>
  <c r="F459" i="4"/>
  <c r="E459" i="4"/>
  <c r="D459" i="4"/>
  <c r="S458" i="4"/>
  <c r="R458" i="4"/>
  <c r="Q458" i="4"/>
  <c r="P458" i="4"/>
  <c r="O458" i="4"/>
  <c r="N458" i="4"/>
  <c r="M458" i="4"/>
  <c r="L458" i="4"/>
  <c r="K458" i="4"/>
  <c r="J458" i="4"/>
  <c r="I458" i="4"/>
  <c r="H458" i="4"/>
  <c r="G458" i="4"/>
  <c r="F458" i="4"/>
  <c r="E458" i="4"/>
  <c r="D458" i="4"/>
  <c r="S457" i="4"/>
  <c r="R457" i="4"/>
  <c r="Q457" i="4"/>
  <c r="P457" i="4"/>
  <c r="O457" i="4"/>
  <c r="N457" i="4"/>
  <c r="M457" i="4"/>
  <c r="L457" i="4"/>
  <c r="K457" i="4"/>
  <c r="J457" i="4"/>
  <c r="I457" i="4"/>
  <c r="H457" i="4"/>
  <c r="G457" i="4"/>
  <c r="F457" i="4"/>
  <c r="E457" i="4"/>
  <c r="D457" i="4"/>
  <c r="S456" i="4"/>
  <c r="R456" i="4"/>
  <c r="Q456" i="4"/>
  <c r="P456" i="4"/>
  <c r="O456" i="4"/>
  <c r="N456" i="4"/>
  <c r="M456" i="4"/>
  <c r="L456" i="4"/>
  <c r="K456" i="4"/>
  <c r="J456" i="4"/>
  <c r="I456" i="4"/>
  <c r="H456" i="4"/>
  <c r="G456" i="4"/>
  <c r="F456" i="4"/>
  <c r="E456" i="4"/>
  <c r="D456" i="4"/>
  <c r="S455" i="4"/>
  <c r="R455" i="4"/>
  <c r="Q455" i="4"/>
  <c r="P455" i="4"/>
  <c r="O455" i="4"/>
  <c r="N455" i="4"/>
  <c r="M455" i="4"/>
  <c r="L455" i="4"/>
  <c r="K455" i="4"/>
  <c r="J455" i="4"/>
  <c r="I455" i="4"/>
  <c r="H455" i="4"/>
  <c r="G455" i="4"/>
  <c r="F455" i="4"/>
  <c r="E455" i="4"/>
  <c r="D455" i="4"/>
  <c r="S454" i="4"/>
  <c r="R454" i="4"/>
  <c r="Q454" i="4"/>
  <c r="P454" i="4"/>
  <c r="O454" i="4"/>
  <c r="N454" i="4"/>
  <c r="M454" i="4"/>
  <c r="L454" i="4"/>
  <c r="K454" i="4"/>
  <c r="J454" i="4"/>
  <c r="I454" i="4"/>
  <c r="H454" i="4"/>
  <c r="G454" i="4"/>
  <c r="F454" i="4"/>
  <c r="E454" i="4"/>
  <c r="D454" i="4"/>
  <c r="S453" i="4"/>
  <c r="R453" i="4"/>
  <c r="Q453" i="4"/>
  <c r="P453" i="4"/>
  <c r="O453" i="4"/>
  <c r="N453" i="4"/>
  <c r="M453" i="4"/>
  <c r="L453" i="4"/>
  <c r="K453" i="4"/>
  <c r="J453" i="4"/>
  <c r="I453" i="4"/>
  <c r="H453" i="4"/>
  <c r="G453" i="4"/>
  <c r="F453" i="4"/>
  <c r="E453" i="4"/>
  <c r="D453" i="4"/>
  <c r="S452" i="4"/>
  <c r="R452" i="4"/>
  <c r="Q452" i="4"/>
  <c r="P452" i="4"/>
  <c r="O452" i="4"/>
  <c r="N452" i="4"/>
  <c r="M452" i="4"/>
  <c r="L452" i="4"/>
  <c r="K452" i="4"/>
  <c r="J452" i="4"/>
  <c r="I452" i="4"/>
  <c r="H452" i="4"/>
  <c r="G452" i="4"/>
  <c r="F452" i="4"/>
  <c r="E452" i="4"/>
  <c r="D452" i="4"/>
  <c r="S451" i="4"/>
  <c r="R451" i="4"/>
  <c r="Q451" i="4"/>
  <c r="P451" i="4"/>
  <c r="O451" i="4"/>
  <c r="N451" i="4"/>
  <c r="M451" i="4"/>
  <c r="L451" i="4"/>
  <c r="K451" i="4"/>
  <c r="J451" i="4"/>
  <c r="I451" i="4"/>
  <c r="H451" i="4"/>
  <c r="G451" i="4"/>
  <c r="F451" i="4"/>
  <c r="E451" i="4"/>
  <c r="D451" i="4"/>
  <c r="S450" i="4"/>
  <c r="R450" i="4"/>
  <c r="Q450" i="4"/>
  <c r="P450" i="4"/>
  <c r="O450" i="4"/>
  <c r="N450" i="4"/>
  <c r="M450" i="4"/>
  <c r="L450" i="4"/>
  <c r="K450" i="4"/>
  <c r="J450" i="4"/>
  <c r="I450" i="4"/>
  <c r="H450" i="4"/>
  <c r="G450" i="4"/>
  <c r="F450" i="4"/>
  <c r="E450" i="4"/>
  <c r="D450" i="4"/>
  <c r="S449" i="4"/>
  <c r="R449" i="4"/>
  <c r="Q449" i="4"/>
  <c r="P449" i="4"/>
  <c r="O449" i="4"/>
  <c r="N449" i="4"/>
  <c r="M449" i="4"/>
  <c r="L449" i="4"/>
  <c r="K449" i="4"/>
  <c r="J449" i="4"/>
  <c r="I449" i="4"/>
  <c r="H449" i="4"/>
  <c r="G449" i="4"/>
  <c r="F449" i="4"/>
  <c r="E449" i="4"/>
  <c r="D449" i="4"/>
  <c r="S448" i="4"/>
  <c r="R448" i="4"/>
  <c r="Q448" i="4"/>
  <c r="P448" i="4"/>
  <c r="O448" i="4"/>
  <c r="N448" i="4"/>
  <c r="M448" i="4"/>
  <c r="L448" i="4"/>
  <c r="K448" i="4"/>
  <c r="J448" i="4"/>
  <c r="I448" i="4"/>
  <c r="H448" i="4"/>
  <c r="G448" i="4"/>
  <c r="F448" i="4"/>
  <c r="E448" i="4"/>
  <c r="D448" i="4"/>
  <c r="S446" i="4"/>
  <c r="R446" i="4"/>
  <c r="Q446" i="4"/>
  <c r="P446" i="4"/>
  <c r="O446" i="4"/>
  <c r="N446" i="4"/>
  <c r="M446" i="4"/>
  <c r="L446" i="4"/>
  <c r="K446" i="4"/>
  <c r="J446" i="4"/>
  <c r="I446" i="4"/>
  <c r="H446" i="4"/>
  <c r="G446" i="4"/>
  <c r="F446" i="4"/>
  <c r="E446" i="4"/>
  <c r="D446" i="4"/>
  <c r="S445" i="4"/>
  <c r="R445" i="4"/>
  <c r="Q445" i="4"/>
  <c r="P445" i="4"/>
  <c r="O445" i="4"/>
  <c r="N445" i="4"/>
  <c r="M445" i="4"/>
  <c r="L445" i="4"/>
  <c r="K445" i="4"/>
  <c r="J445" i="4"/>
  <c r="I445" i="4"/>
  <c r="H445" i="4"/>
  <c r="G445" i="4"/>
  <c r="F445" i="4"/>
  <c r="E445" i="4"/>
  <c r="D445" i="4"/>
  <c r="S444" i="4"/>
  <c r="R444" i="4"/>
  <c r="Q444" i="4"/>
  <c r="P444" i="4"/>
  <c r="O444" i="4"/>
  <c r="N444" i="4"/>
  <c r="M444" i="4"/>
  <c r="L444" i="4"/>
  <c r="K444" i="4"/>
  <c r="J444" i="4"/>
  <c r="I444" i="4"/>
  <c r="H444" i="4"/>
  <c r="G444" i="4"/>
  <c r="F444" i="4"/>
  <c r="E444" i="4"/>
  <c r="D444" i="4"/>
  <c r="S443" i="4"/>
  <c r="R443" i="4"/>
  <c r="Q443" i="4"/>
  <c r="P443" i="4"/>
  <c r="O443" i="4"/>
  <c r="N443" i="4"/>
  <c r="M443" i="4"/>
  <c r="L443" i="4"/>
  <c r="K443" i="4"/>
  <c r="J443" i="4"/>
  <c r="I443" i="4"/>
  <c r="H443" i="4"/>
  <c r="G443" i="4"/>
  <c r="F443" i="4"/>
  <c r="E443" i="4"/>
  <c r="D443" i="4"/>
  <c r="S442" i="4"/>
  <c r="R442" i="4"/>
  <c r="Q442" i="4"/>
  <c r="P442" i="4"/>
  <c r="O442" i="4"/>
  <c r="N442" i="4"/>
  <c r="M442" i="4"/>
  <c r="L442" i="4"/>
  <c r="K442" i="4"/>
  <c r="J442" i="4"/>
  <c r="I442" i="4"/>
  <c r="H442" i="4"/>
  <c r="G442" i="4"/>
  <c r="F442" i="4"/>
  <c r="E442" i="4"/>
  <c r="D442" i="4"/>
  <c r="S441" i="4"/>
  <c r="R441" i="4"/>
  <c r="Q441" i="4"/>
  <c r="P441" i="4"/>
  <c r="O441" i="4"/>
  <c r="N441" i="4"/>
  <c r="M441" i="4"/>
  <c r="L441" i="4"/>
  <c r="K441" i="4"/>
  <c r="J441" i="4"/>
  <c r="I441" i="4"/>
  <c r="H441" i="4"/>
  <c r="G441" i="4"/>
  <c r="F441" i="4"/>
  <c r="E441" i="4"/>
  <c r="D441" i="4"/>
  <c r="S440" i="4"/>
  <c r="R440" i="4"/>
  <c r="Q440" i="4"/>
  <c r="P440" i="4"/>
  <c r="O440" i="4"/>
  <c r="N440" i="4"/>
  <c r="M440" i="4"/>
  <c r="L440" i="4"/>
  <c r="K440" i="4"/>
  <c r="J440" i="4"/>
  <c r="I440" i="4"/>
  <c r="H440" i="4"/>
  <c r="G440" i="4"/>
  <c r="F440" i="4"/>
  <c r="E440" i="4"/>
  <c r="D440" i="4"/>
  <c r="S439" i="4"/>
  <c r="R439" i="4"/>
  <c r="Q439" i="4"/>
  <c r="P439" i="4"/>
  <c r="O439" i="4"/>
  <c r="N439" i="4"/>
  <c r="M439" i="4"/>
  <c r="L439" i="4"/>
  <c r="K439" i="4"/>
  <c r="J439" i="4"/>
  <c r="I439" i="4"/>
  <c r="H439" i="4"/>
  <c r="G439" i="4"/>
  <c r="F439" i="4"/>
  <c r="E439" i="4"/>
  <c r="D439" i="4"/>
  <c r="S438" i="4"/>
  <c r="R438" i="4"/>
  <c r="Q438" i="4"/>
  <c r="P438" i="4"/>
  <c r="O438" i="4"/>
  <c r="N438" i="4"/>
  <c r="M438" i="4"/>
  <c r="L438" i="4"/>
  <c r="K438" i="4"/>
  <c r="J438" i="4"/>
  <c r="I438" i="4"/>
  <c r="H438" i="4"/>
  <c r="G438" i="4"/>
  <c r="F438" i="4"/>
  <c r="E438" i="4"/>
  <c r="D438" i="4"/>
  <c r="S437" i="4"/>
  <c r="R437" i="4"/>
  <c r="Q437" i="4"/>
  <c r="P437" i="4"/>
  <c r="O437" i="4"/>
  <c r="N437" i="4"/>
  <c r="M437" i="4"/>
  <c r="L437" i="4"/>
  <c r="K437" i="4"/>
  <c r="J437" i="4"/>
  <c r="I437" i="4"/>
  <c r="H437" i="4"/>
  <c r="G437" i="4"/>
  <c r="F437" i="4"/>
  <c r="E437" i="4"/>
  <c r="D437" i="4"/>
  <c r="S436" i="4"/>
  <c r="R436" i="4"/>
  <c r="Q436" i="4"/>
  <c r="P436" i="4"/>
  <c r="O436" i="4"/>
  <c r="N436" i="4"/>
  <c r="M436" i="4"/>
  <c r="L436" i="4"/>
  <c r="K436" i="4"/>
  <c r="J436" i="4"/>
  <c r="I436" i="4"/>
  <c r="H436" i="4"/>
  <c r="G436" i="4"/>
  <c r="F436" i="4"/>
  <c r="E436" i="4"/>
  <c r="D436" i="4"/>
  <c r="S435" i="4"/>
  <c r="R435" i="4"/>
  <c r="Q435" i="4"/>
  <c r="P435" i="4"/>
  <c r="O435" i="4"/>
  <c r="N435" i="4"/>
  <c r="M435" i="4"/>
  <c r="L435" i="4"/>
  <c r="K435" i="4"/>
  <c r="J435" i="4"/>
  <c r="I435" i="4"/>
  <c r="H435" i="4"/>
  <c r="G435" i="4"/>
  <c r="F435" i="4"/>
  <c r="E435" i="4"/>
  <c r="D435" i="4"/>
  <c r="S434" i="4"/>
  <c r="R434" i="4"/>
  <c r="Q434" i="4"/>
  <c r="P434" i="4"/>
  <c r="O434" i="4"/>
  <c r="N434" i="4"/>
  <c r="M434" i="4"/>
  <c r="L434" i="4"/>
  <c r="K434" i="4"/>
  <c r="J434" i="4"/>
  <c r="I434" i="4"/>
  <c r="H434" i="4"/>
  <c r="G434" i="4"/>
  <c r="F434" i="4"/>
  <c r="E434" i="4"/>
  <c r="D434" i="4"/>
  <c r="S433" i="4"/>
  <c r="R433" i="4"/>
  <c r="Q433" i="4"/>
  <c r="P433" i="4"/>
  <c r="O433" i="4"/>
  <c r="N433" i="4"/>
  <c r="M433" i="4"/>
  <c r="L433" i="4"/>
  <c r="K433" i="4"/>
  <c r="J433" i="4"/>
  <c r="I433" i="4"/>
  <c r="H433" i="4"/>
  <c r="G433" i="4"/>
  <c r="F433" i="4"/>
  <c r="E433" i="4"/>
  <c r="D433" i="4"/>
  <c r="S432" i="4"/>
  <c r="R432" i="4"/>
  <c r="Q432" i="4"/>
  <c r="P432" i="4"/>
  <c r="O432" i="4"/>
  <c r="N432" i="4"/>
  <c r="M432" i="4"/>
  <c r="L432" i="4"/>
  <c r="K432" i="4"/>
  <c r="J432" i="4"/>
  <c r="I432" i="4"/>
  <c r="H432" i="4"/>
  <c r="G432" i="4"/>
  <c r="F432" i="4"/>
  <c r="E432" i="4"/>
  <c r="D432" i="4"/>
  <c r="S431" i="4"/>
  <c r="R431" i="4"/>
  <c r="Q431" i="4"/>
  <c r="P431" i="4"/>
  <c r="O431" i="4"/>
  <c r="N431" i="4"/>
  <c r="M431" i="4"/>
  <c r="L431" i="4"/>
  <c r="K431" i="4"/>
  <c r="J431" i="4"/>
  <c r="I431" i="4"/>
  <c r="H431" i="4"/>
  <c r="G431" i="4"/>
  <c r="F431" i="4"/>
  <c r="E431" i="4"/>
  <c r="D431" i="4"/>
  <c r="S430" i="4"/>
  <c r="R430" i="4"/>
  <c r="Q430" i="4"/>
  <c r="P430" i="4"/>
  <c r="O430" i="4"/>
  <c r="N430" i="4"/>
  <c r="M430" i="4"/>
  <c r="L430" i="4"/>
  <c r="K430" i="4"/>
  <c r="J430" i="4"/>
  <c r="I430" i="4"/>
  <c r="H430" i="4"/>
  <c r="G430" i="4"/>
  <c r="F430" i="4"/>
  <c r="E430" i="4"/>
  <c r="D430" i="4"/>
  <c r="S429" i="4"/>
  <c r="R429" i="4"/>
  <c r="Q429" i="4"/>
  <c r="P429" i="4"/>
  <c r="O429" i="4"/>
  <c r="N429" i="4"/>
  <c r="M429" i="4"/>
  <c r="L429" i="4"/>
  <c r="K429" i="4"/>
  <c r="J429" i="4"/>
  <c r="I429" i="4"/>
  <c r="H429" i="4"/>
  <c r="G429" i="4"/>
  <c r="F429" i="4"/>
  <c r="E429" i="4"/>
  <c r="D429" i="4"/>
  <c r="S428" i="4"/>
  <c r="R428" i="4"/>
  <c r="Q428" i="4"/>
  <c r="P428" i="4"/>
  <c r="O428" i="4"/>
  <c r="N428" i="4"/>
  <c r="M428" i="4"/>
  <c r="L428" i="4"/>
  <c r="K428" i="4"/>
  <c r="J428" i="4"/>
  <c r="I428" i="4"/>
  <c r="H428" i="4"/>
  <c r="G428" i="4"/>
  <c r="F428" i="4"/>
  <c r="E428" i="4"/>
  <c r="D428" i="4"/>
  <c r="S427" i="4"/>
  <c r="R427" i="4"/>
  <c r="Q427" i="4"/>
  <c r="P427" i="4"/>
  <c r="O427" i="4"/>
  <c r="N427" i="4"/>
  <c r="M427" i="4"/>
  <c r="L427" i="4"/>
  <c r="K427" i="4"/>
  <c r="J427" i="4"/>
  <c r="I427" i="4"/>
  <c r="H427" i="4"/>
  <c r="G427" i="4"/>
  <c r="F427" i="4"/>
  <c r="E427" i="4"/>
  <c r="D427" i="4"/>
  <c r="S426" i="4"/>
  <c r="R426" i="4"/>
  <c r="Q426" i="4"/>
  <c r="P426" i="4"/>
  <c r="O426" i="4"/>
  <c r="N426" i="4"/>
  <c r="M426" i="4"/>
  <c r="L426" i="4"/>
  <c r="K426" i="4"/>
  <c r="J426" i="4"/>
  <c r="I426" i="4"/>
  <c r="H426" i="4"/>
  <c r="G426" i="4"/>
  <c r="F426" i="4"/>
  <c r="E426" i="4"/>
  <c r="D426" i="4"/>
  <c r="S425" i="4"/>
  <c r="R425" i="4"/>
  <c r="Q425" i="4"/>
  <c r="P425" i="4"/>
  <c r="O425" i="4"/>
  <c r="N425" i="4"/>
  <c r="M425" i="4"/>
  <c r="L425" i="4"/>
  <c r="K425" i="4"/>
  <c r="J425" i="4"/>
  <c r="I425" i="4"/>
  <c r="H425" i="4"/>
  <c r="G425" i="4"/>
  <c r="F425" i="4"/>
  <c r="E425" i="4"/>
  <c r="D425" i="4"/>
  <c r="S420" i="4"/>
  <c r="R420" i="4"/>
  <c r="Q420" i="4"/>
  <c r="P420" i="4"/>
  <c r="O420" i="4"/>
  <c r="N420" i="4"/>
  <c r="M420" i="4"/>
  <c r="L420" i="4"/>
  <c r="K420" i="4"/>
  <c r="J420" i="4"/>
  <c r="I420" i="4"/>
  <c r="H420" i="4"/>
  <c r="G420" i="4"/>
  <c r="F420" i="4"/>
  <c r="E420" i="4"/>
  <c r="D420" i="4"/>
  <c r="S419" i="4"/>
  <c r="R419" i="4"/>
  <c r="Q419" i="4"/>
  <c r="P419" i="4"/>
  <c r="O419" i="4"/>
  <c r="N419" i="4"/>
  <c r="M419" i="4"/>
  <c r="L419" i="4"/>
  <c r="K419" i="4"/>
  <c r="J419" i="4"/>
  <c r="I419" i="4"/>
  <c r="H419" i="4"/>
  <c r="G419" i="4"/>
  <c r="F419" i="4"/>
  <c r="E419" i="4"/>
  <c r="D419" i="4"/>
  <c r="S418" i="4"/>
  <c r="R418" i="4"/>
  <c r="Q418" i="4"/>
  <c r="P418" i="4"/>
  <c r="O418" i="4"/>
  <c r="N418" i="4"/>
  <c r="M418" i="4"/>
  <c r="L418" i="4"/>
  <c r="K418" i="4"/>
  <c r="J418" i="4"/>
  <c r="I418" i="4"/>
  <c r="H418" i="4"/>
  <c r="G418" i="4"/>
  <c r="F418" i="4"/>
  <c r="E418" i="4"/>
  <c r="D418" i="4"/>
  <c r="S417" i="4"/>
  <c r="R417" i="4"/>
  <c r="Q417" i="4"/>
  <c r="P417" i="4"/>
  <c r="O417" i="4"/>
  <c r="N417" i="4"/>
  <c r="M417" i="4"/>
  <c r="L417" i="4"/>
  <c r="K417" i="4"/>
  <c r="J417" i="4"/>
  <c r="I417" i="4"/>
  <c r="H417" i="4"/>
  <c r="G417" i="4"/>
  <c r="F417" i="4"/>
  <c r="E417" i="4"/>
  <c r="D417" i="4"/>
  <c r="S416" i="4"/>
  <c r="R416" i="4"/>
  <c r="Q416" i="4"/>
  <c r="P416" i="4"/>
  <c r="O416" i="4"/>
  <c r="N416" i="4"/>
  <c r="M416" i="4"/>
  <c r="L416" i="4"/>
  <c r="K416" i="4"/>
  <c r="J416" i="4"/>
  <c r="I416" i="4"/>
  <c r="H416" i="4"/>
  <c r="G416" i="4"/>
  <c r="F416" i="4"/>
  <c r="E416" i="4"/>
  <c r="D416" i="4"/>
  <c r="S415" i="4"/>
  <c r="R415" i="4"/>
  <c r="Q415" i="4"/>
  <c r="P415" i="4"/>
  <c r="O415" i="4"/>
  <c r="N415" i="4"/>
  <c r="M415" i="4"/>
  <c r="L415" i="4"/>
  <c r="K415" i="4"/>
  <c r="J415" i="4"/>
  <c r="I415" i="4"/>
  <c r="H415" i="4"/>
  <c r="G415" i="4"/>
  <c r="F415" i="4"/>
  <c r="E415" i="4"/>
  <c r="D415" i="4"/>
  <c r="S414" i="4"/>
  <c r="R414" i="4"/>
  <c r="Q414" i="4"/>
  <c r="P414" i="4"/>
  <c r="O414" i="4"/>
  <c r="N414" i="4"/>
  <c r="M414" i="4"/>
  <c r="L414" i="4"/>
  <c r="K414" i="4"/>
  <c r="J414" i="4"/>
  <c r="I414" i="4"/>
  <c r="H414" i="4"/>
  <c r="G414" i="4"/>
  <c r="F414" i="4"/>
  <c r="E414" i="4"/>
  <c r="D414" i="4"/>
  <c r="S413" i="4"/>
  <c r="R413" i="4"/>
  <c r="Q413" i="4"/>
  <c r="P413" i="4"/>
  <c r="O413" i="4"/>
  <c r="N413" i="4"/>
  <c r="M413" i="4"/>
  <c r="L413" i="4"/>
  <c r="K413" i="4"/>
  <c r="J413" i="4"/>
  <c r="I413" i="4"/>
  <c r="H413" i="4"/>
  <c r="G413" i="4"/>
  <c r="F413" i="4"/>
  <c r="E413" i="4"/>
  <c r="D413" i="4"/>
  <c r="S412" i="4"/>
  <c r="R412" i="4"/>
  <c r="Q412" i="4"/>
  <c r="P412" i="4"/>
  <c r="O412" i="4"/>
  <c r="N412" i="4"/>
  <c r="M412" i="4"/>
  <c r="L412" i="4"/>
  <c r="K412" i="4"/>
  <c r="J412" i="4"/>
  <c r="I412" i="4"/>
  <c r="H412" i="4"/>
  <c r="G412" i="4"/>
  <c r="F412" i="4"/>
  <c r="E412" i="4"/>
  <c r="E421" i="4"/>
  <c r="D412" i="4"/>
  <c r="S410" i="4"/>
  <c r="R410" i="4"/>
  <c r="Q410" i="4"/>
  <c r="P410" i="4"/>
  <c r="O410" i="4"/>
  <c r="N410" i="4"/>
  <c r="M410" i="4"/>
  <c r="L410" i="4"/>
  <c r="K410" i="4"/>
  <c r="J410" i="4"/>
  <c r="I410" i="4"/>
  <c r="H410" i="4"/>
  <c r="G410" i="4"/>
  <c r="F410" i="4"/>
  <c r="E410" i="4"/>
  <c r="D410" i="4"/>
  <c r="S409" i="4"/>
  <c r="R409" i="4"/>
  <c r="Q409" i="4"/>
  <c r="P409" i="4"/>
  <c r="O409" i="4"/>
  <c r="N409" i="4"/>
  <c r="M409" i="4"/>
  <c r="L409" i="4"/>
  <c r="K409" i="4"/>
  <c r="J409" i="4"/>
  <c r="I409" i="4"/>
  <c r="H409" i="4"/>
  <c r="G409" i="4"/>
  <c r="F409" i="4"/>
  <c r="E409" i="4"/>
  <c r="D409" i="4"/>
  <c r="S408" i="4"/>
  <c r="R408" i="4"/>
  <c r="Q408" i="4"/>
  <c r="P408" i="4"/>
  <c r="O408" i="4"/>
  <c r="N408" i="4"/>
  <c r="M408" i="4"/>
  <c r="L408" i="4"/>
  <c r="K408" i="4"/>
  <c r="J408" i="4"/>
  <c r="I408" i="4"/>
  <c r="H408" i="4"/>
  <c r="G408" i="4"/>
  <c r="F408" i="4"/>
  <c r="E408" i="4"/>
  <c r="D408" i="4"/>
  <c r="S407" i="4"/>
  <c r="R407" i="4"/>
  <c r="Q407" i="4"/>
  <c r="P407" i="4"/>
  <c r="O407" i="4"/>
  <c r="N407" i="4"/>
  <c r="M407" i="4"/>
  <c r="L407" i="4"/>
  <c r="K407" i="4"/>
  <c r="J407" i="4"/>
  <c r="I407" i="4"/>
  <c r="H407" i="4"/>
  <c r="G407" i="4"/>
  <c r="F407" i="4"/>
  <c r="E407" i="4"/>
  <c r="D407" i="4"/>
  <c r="S406" i="4"/>
  <c r="R406" i="4"/>
  <c r="Q406" i="4"/>
  <c r="P406" i="4"/>
  <c r="O406" i="4"/>
  <c r="N406" i="4"/>
  <c r="M406" i="4"/>
  <c r="L406" i="4"/>
  <c r="K406" i="4"/>
  <c r="J406" i="4"/>
  <c r="I406" i="4"/>
  <c r="H406" i="4"/>
  <c r="G406" i="4"/>
  <c r="F406" i="4"/>
  <c r="E406" i="4"/>
  <c r="D406" i="4"/>
  <c r="S405" i="4"/>
  <c r="R405" i="4"/>
  <c r="Q405" i="4"/>
  <c r="P405" i="4"/>
  <c r="O405" i="4"/>
  <c r="N405" i="4"/>
  <c r="M405" i="4"/>
  <c r="L405" i="4"/>
  <c r="K405" i="4"/>
  <c r="J405" i="4"/>
  <c r="I405" i="4"/>
  <c r="H405" i="4"/>
  <c r="G405" i="4"/>
  <c r="F405" i="4"/>
  <c r="E405" i="4"/>
  <c r="D405" i="4"/>
  <c r="S404" i="4"/>
  <c r="R404" i="4"/>
  <c r="Q404" i="4"/>
  <c r="P404" i="4"/>
  <c r="O404" i="4"/>
  <c r="N404" i="4"/>
  <c r="M404" i="4"/>
  <c r="L404" i="4"/>
  <c r="K404" i="4"/>
  <c r="J404" i="4"/>
  <c r="I404" i="4"/>
  <c r="H404" i="4"/>
  <c r="G404" i="4"/>
  <c r="F404" i="4"/>
  <c r="E404" i="4"/>
  <c r="D404" i="4"/>
  <c r="S403" i="4"/>
  <c r="R403" i="4"/>
  <c r="Q403" i="4"/>
  <c r="P403" i="4"/>
  <c r="O403" i="4"/>
  <c r="N403" i="4"/>
  <c r="M403" i="4"/>
  <c r="L403" i="4"/>
  <c r="K403" i="4"/>
  <c r="J403" i="4"/>
  <c r="I403" i="4"/>
  <c r="H403" i="4"/>
  <c r="G403" i="4"/>
  <c r="F403" i="4"/>
  <c r="E403" i="4"/>
  <c r="D403" i="4"/>
  <c r="S402" i="4"/>
  <c r="R402" i="4"/>
  <c r="Q402" i="4"/>
  <c r="P402" i="4"/>
  <c r="O402" i="4"/>
  <c r="N402" i="4"/>
  <c r="M402" i="4"/>
  <c r="L402" i="4"/>
  <c r="K402" i="4"/>
  <c r="J402" i="4"/>
  <c r="I402" i="4"/>
  <c r="H402" i="4"/>
  <c r="G402" i="4"/>
  <c r="F402" i="4"/>
  <c r="E402" i="4"/>
  <c r="D402" i="4"/>
  <c r="S401" i="4"/>
  <c r="R401" i="4"/>
  <c r="Q401" i="4"/>
  <c r="P401" i="4"/>
  <c r="O401" i="4"/>
  <c r="N401" i="4"/>
  <c r="M401" i="4"/>
  <c r="L401" i="4"/>
  <c r="K401" i="4"/>
  <c r="J401" i="4"/>
  <c r="I401" i="4"/>
  <c r="H401" i="4"/>
  <c r="G401" i="4"/>
  <c r="F401" i="4"/>
  <c r="E401" i="4"/>
  <c r="D401" i="4"/>
  <c r="S400" i="4"/>
  <c r="R400" i="4"/>
  <c r="Q400" i="4"/>
  <c r="P400" i="4"/>
  <c r="O400" i="4"/>
  <c r="N400" i="4"/>
  <c r="M400" i="4"/>
  <c r="L400" i="4"/>
  <c r="K400" i="4"/>
  <c r="J400" i="4"/>
  <c r="I400" i="4"/>
  <c r="H400" i="4"/>
  <c r="G400" i="4"/>
  <c r="F400" i="4"/>
  <c r="E400" i="4"/>
  <c r="D400" i="4"/>
  <c r="S399" i="4"/>
  <c r="R399" i="4"/>
  <c r="Q399" i="4"/>
  <c r="P399" i="4"/>
  <c r="O399" i="4"/>
  <c r="N399" i="4"/>
  <c r="M399" i="4"/>
  <c r="L399" i="4"/>
  <c r="K399" i="4"/>
  <c r="J399" i="4"/>
  <c r="I399" i="4"/>
  <c r="H399" i="4"/>
  <c r="G399" i="4"/>
  <c r="F399" i="4"/>
  <c r="E399" i="4"/>
  <c r="D399" i="4"/>
  <c r="S398" i="4"/>
  <c r="R398" i="4"/>
  <c r="Q398" i="4"/>
  <c r="P398" i="4"/>
  <c r="O398" i="4"/>
  <c r="N398" i="4"/>
  <c r="M398" i="4"/>
  <c r="L398" i="4"/>
  <c r="K398" i="4"/>
  <c r="J398" i="4"/>
  <c r="I398" i="4"/>
  <c r="H398" i="4"/>
  <c r="G398" i="4"/>
  <c r="F398" i="4"/>
  <c r="E398" i="4"/>
  <c r="D398" i="4"/>
  <c r="S397" i="4"/>
  <c r="R397" i="4"/>
  <c r="Q397" i="4"/>
  <c r="P397" i="4"/>
  <c r="O397" i="4"/>
  <c r="N397" i="4"/>
  <c r="M397" i="4"/>
  <c r="L397" i="4"/>
  <c r="K397" i="4"/>
  <c r="J397" i="4"/>
  <c r="I397" i="4"/>
  <c r="H397" i="4"/>
  <c r="G397" i="4"/>
  <c r="F397" i="4"/>
  <c r="E397" i="4"/>
  <c r="D397" i="4"/>
  <c r="S396" i="4"/>
  <c r="R396" i="4"/>
  <c r="Q396" i="4"/>
  <c r="P396" i="4"/>
  <c r="O396" i="4"/>
  <c r="N396" i="4"/>
  <c r="M396" i="4"/>
  <c r="L396" i="4"/>
  <c r="K396" i="4"/>
  <c r="J396" i="4"/>
  <c r="I396" i="4"/>
  <c r="H396" i="4"/>
  <c r="G396" i="4"/>
  <c r="F396" i="4"/>
  <c r="E396" i="4"/>
  <c r="D396" i="4"/>
  <c r="S395" i="4"/>
  <c r="R395" i="4"/>
  <c r="Q395" i="4"/>
  <c r="P395" i="4"/>
  <c r="O395" i="4"/>
  <c r="N395" i="4"/>
  <c r="M395" i="4"/>
  <c r="L395" i="4"/>
  <c r="K395" i="4"/>
  <c r="J395" i="4"/>
  <c r="I395" i="4"/>
  <c r="H395" i="4"/>
  <c r="G395" i="4"/>
  <c r="F395" i="4"/>
  <c r="E395" i="4"/>
  <c r="D395" i="4"/>
  <c r="S394" i="4"/>
  <c r="R394" i="4"/>
  <c r="Q394" i="4"/>
  <c r="P394" i="4"/>
  <c r="O394" i="4"/>
  <c r="N394" i="4"/>
  <c r="M394" i="4"/>
  <c r="L394" i="4"/>
  <c r="K394" i="4"/>
  <c r="J394" i="4"/>
  <c r="I394" i="4"/>
  <c r="H394" i="4"/>
  <c r="G394" i="4"/>
  <c r="F394" i="4"/>
  <c r="E394" i="4"/>
  <c r="D394" i="4"/>
  <c r="S393" i="4"/>
  <c r="R393" i="4"/>
  <c r="Q393" i="4"/>
  <c r="P393" i="4"/>
  <c r="O393" i="4"/>
  <c r="N393" i="4"/>
  <c r="M393" i="4"/>
  <c r="L393" i="4"/>
  <c r="K393" i="4"/>
  <c r="J393" i="4"/>
  <c r="I393" i="4"/>
  <c r="H393" i="4"/>
  <c r="G393" i="4"/>
  <c r="F393" i="4"/>
  <c r="E393" i="4"/>
  <c r="D393" i="4"/>
  <c r="H370" i="4"/>
  <c r="G370" i="4"/>
  <c r="F370" i="4"/>
  <c r="E370" i="4"/>
  <c r="D370" i="4"/>
  <c r="H369" i="4"/>
  <c r="G369" i="4"/>
  <c r="F369" i="4"/>
  <c r="E369" i="4"/>
  <c r="D369" i="4"/>
  <c r="H368" i="4"/>
  <c r="G368" i="4"/>
  <c r="F368" i="4"/>
  <c r="E368" i="4"/>
  <c r="D368" i="4"/>
  <c r="H367" i="4"/>
  <c r="G367" i="4"/>
  <c r="F367" i="4"/>
  <c r="E367" i="4"/>
  <c r="D367" i="4"/>
  <c r="H366" i="4"/>
  <c r="G366" i="4"/>
  <c r="F366" i="4"/>
  <c r="E366" i="4"/>
  <c r="D366" i="4"/>
  <c r="H365" i="4"/>
  <c r="G365" i="4"/>
  <c r="F365" i="4"/>
  <c r="E365" i="4"/>
  <c r="D365" i="4"/>
  <c r="H363" i="4"/>
  <c r="G363" i="4"/>
  <c r="F363" i="4"/>
  <c r="E363" i="4"/>
  <c r="D363" i="4"/>
  <c r="H362" i="4"/>
  <c r="G362" i="4"/>
  <c r="F362" i="4"/>
  <c r="E362" i="4"/>
  <c r="D362" i="4"/>
  <c r="H361" i="4"/>
  <c r="G361" i="4"/>
  <c r="F361" i="4"/>
  <c r="E361" i="4"/>
  <c r="D361" i="4"/>
  <c r="H360" i="4"/>
  <c r="G360" i="4"/>
  <c r="F360" i="4"/>
  <c r="E360" i="4"/>
  <c r="D360" i="4"/>
  <c r="H359" i="4"/>
  <c r="G359" i="4"/>
  <c r="F359" i="4"/>
  <c r="E359" i="4"/>
  <c r="D359" i="4"/>
  <c r="H358" i="4"/>
  <c r="G358" i="4"/>
  <c r="F358" i="4"/>
  <c r="E358" i="4"/>
  <c r="D358" i="4"/>
  <c r="H357" i="4"/>
  <c r="G357" i="4"/>
  <c r="F357" i="4"/>
  <c r="E357" i="4"/>
  <c r="D357" i="4"/>
  <c r="H356" i="4"/>
  <c r="G356" i="4"/>
  <c r="F356" i="4"/>
  <c r="E356" i="4"/>
  <c r="D356" i="4"/>
  <c r="H355" i="4"/>
  <c r="G355" i="4"/>
  <c r="F355" i="4"/>
  <c r="E355" i="4"/>
  <c r="D355" i="4"/>
  <c r="H354" i="4"/>
  <c r="G354" i="4"/>
  <c r="F354" i="4"/>
  <c r="E354" i="4"/>
  <c r="D354" i="4"/>
  <c r="I344" i="4"/>
  <c r="H344" i="4"/>
  <c r="G344" i="4"/>
  <c r="F344" i="4"/>
  <c r="E344" i="4"/>
  <c r="D344" i="4"/>
  <c r="I343" i="4"/>
  <c r="H343" i="4"/>
  <c r="G343" i="4"/>
  <c r="F343" i="4"/>
  <c r="E343" i="4"/>
  <c r="D343" i="4"/>
  <c r="I342" i="4"/>
  <c r="H342" i="4"/>
  <c r="G342" i="4"/>
  <c r="F342" i="4"/>
  <c r="E342" i="4"/>
  <c r="D342" i="4"/>
  <c r="I341" i="4"/>
  <c r="H341" i="4"/>
  <c r="G341" i="4"/>
  <c r="F341" i="4"/>
  <c r="E341" i="4"/>
  <c r="D341" i="4"/>
  <c r="I340" i="4"/>
  <c r="H340" i="4"/>
  <c r="G340" i="4"/>
  <c r="F340" i="4"/>
  <c r="E340" i="4"/>
  <c r="D340" i="4"/>
  <c r="I339" i="4"/>
  <c r="H339" i="4"/>
  <c r="G339" i="4"/>
  <c r="F339" i="4"/>
  <c r="E339" i="4"/>
  <c r="D339" i="4"/>
  <c r="I338" i="4"/>
  <c r="H338" i="4"/>
  <c r="G338" i="4"/>
  <c r="F338" i="4"/>
  <c r="E338" i="4"/>
  <c r="D338" i="4"/>
  <c r="I337" i="4"/>
  <c r="H337" i="4"/>
  <c r="G337" i="4"/>
  <c r="F337" i="4"/>
  <c r="E337" i="4"/>
  <c r="D337" i="4"/>
  <c r="I336" i="4"/>
  <c r="H336" i="4"/>
  <c r="G336" i="4"/>
  <c r="F336" i="4"/>
  <c r="E336" i="4"/>
  <c r="D336" i="4"/>
  <c r="I335" i="4"/>
  <c r="H335" i="4"/>
  <c r="G335" i="4"/>
  <c r="F335" i="4"/>
  <c r="E335" i="4"/>
  <c r="D335" i="4"/>
  <c r="I334" i="4"/>
  <c r="H334" i="4"/>
  <c r="G334" i="4"/>
  <c r="F334" i="4"/>
  <c r="E334" i="4"/>
  <c r="D334" i="4"/>
  <c r="I333" i="4"/>
  <c r="H333" i="4"/>
  <c r="G333" i="4"/>
  <c r="F333" i="4"/>
  <c r="E333" i="4"/>
  <c r="D333" i="4"/>
  <c r="I332" i="4"/>
  <c r="H332" i="4"/>
  <c r="G332" i="4"/>
  <c r="F332" i="4"/>
  <c r="E332" i="4"/>
  <c r="D332" i="4"/>
  <c r="I331" i="4"/>
  <c r="H331" i="4"/>
  <c r="G331" i="4"/>
  <c r="F331" i="4"/>
  <c r="E331" i="4"/>
  <c r="D331" i="4"/>
  <c r="I330" i="4"/>
  <c r="H330" i="4"/>
  <c r="G330" i="4"/>
  <c r="F330" i="4"/>
  <c r="E330" i="4"/>
  <c r="D330" i="4"/>
  <c r="I329" i="4"/>
  <c r="H329" i="4"/>
  <c r="G329" i="4"/>
  <c r="F329" i="4"/>
  <c r="E329" i="4"/>
  <c r="D329" i="4"/>
  <c r="I328" i="4"/>
  <c r="H328" i="4"/>
  <c r="G328" i="4"/>
  <c r="F328" i="4"/>
  <c r="E328" i="4"/>
  <c r="D328" i="4"/>
  <c r="I327" i="4"/>
  <c r="H327" i="4"/>
  <c r="G327" i="4"/>
  <c r="F327" i="4"/>
  <c r="E327" i="4"/>
  <c r="D327" i="4"/>
  <c r="I326" i="4"/>
  <c r="H326" i="4"/>
  <c r="G326" i="4"/>
  <c r="F326" i="4"/>
  <c r="E326" i="4"/>
  <c r="D326" i="4"/>
  <c r="N324" i="4"/>
  <c r="M324" i="4"/>
  <c r="L324" i="4"/>
  <c r="K324" i="4"/>
  <c r="J324" i="4"/>
  <c r="I324" i="4"/>
  <c r="H324" i="4"/>
  <c r="G324" i="4"/>
  <c r="F324" i="4"/>
  <c r="E324" i="4"/>
  <c r="D324" i="4"/>
  <c r="N323" i="4"/>
  <c r="M323" i="4"/>
  <c r="L323" i="4"/>
  <c r="K323" i="4"/>
  <c r="J323" i="4"/>
  <c r="I323" i="4"/>
  <c r="H323" i="4"/>
  <c r="G323" i="4"/>
  <c r="F323" i="4"/>
  <c r="E323" i="4"/>
  <c r="D323" i="4"/>
  <c r="N322" i="4"/>
  <c r="M322" i="4"/>
  <c r="L322" i="4"/>
  <c r="K322" i="4"/>
  <c r="J322" i="4"/>
  <c r="I322" i="4"/>
  <c r="H322" i="4"/>
  <c r="G322" i="4"/>
  <c r="F322" i="4"/>
  <c r="E322" i="4"/>
  <c r="D322" i="4"/>
  <c r="N321" i="4"/>
  <c r="M321" i="4"/>
  <c r="L321" i="4"/>
  <c r="K321" i="4"/>
  <c r="J321" i="4"/>
  <c r="I321" i="4"/>
  <c r="H321" i="4"/>
  <c r="G321" i="4"/>
  <c r="F321" i="4"/>
  <c r="E321" i="4"/>
  <c r="D321" i="4"/>
  <c r="N320" i="4"/>
  <c r="M320" i="4"/>
  <c r="L320" i="4"/>
  <c r="K320" i="4"/>
  <c r="J320" i="4"/>
  <c r="I320" i="4"/>
  <c r="H320" i="4"/>
  <c r="G320" i="4"/>
  <c r="F320" i="4"/>
  <c r="E320" i="4"/>
  <c r="D320" i="4"/>
  <c r="N319" i="4"/>
  <c r="M319" i="4"/>
  <c r="L319" i="4"/>
  <c r="K319" i="4"/>
  <c r="J319" i="4"/>
  <c r="I319" i="4"/>
  <c r="H319" i="4"/>
  <c r="G319" i="4"/>
  <c r="F319" i="4"/>
  <c r="E319" i="4"/>
  <c r="D319" i="4"/>
  <c r="N318" i="4"/>
  <c r="M318" i="4"/>
  <c r="L318" i="4"/>
  <c r="K318" i="4"/>
  <c r="J318" i="4"/>
  <c r="I318" i="4"/>
  <c r="H318" i="4"/>
  <c r="G318" i="4"/>
  <c r="F318" i="4"/>
  <c r="E318" i="4"/>
  <c r="D318" i="4"/>
  <c r="N317" i="4"/>
  <c r="M317" i="4"/>
  <c r="L317" i="4"/>
  <c r="K317" i="4"/>
  <c r="J317" i="4"/>
  <c r="I317" i="4"/>
  <c r="H317" i="4"/>
  <c r="G317" i="4"/>
  <c r="F317" i="4"/>
  <c r="E317" i="4"/>
  <c r="D317" i="4"/>
  <c r="N316" i="4"/>
  <c r="M316" i="4"/>
  <c r="L316" i="4"/>
  <c r="K316" i="4"/>
  <c r="J316" i="4"/>
  <c r="I316" i="4"/>
  <c r="H316" i="4"/>
  <c r="G316" i="4"/>
  <c r="F316" i="4"/>
  <c r="E316" i="4"/>
  <c r="D316" i="4"/>
  <c r="N315" i="4"/>
  <c r="M315" i="4"/>
  <c r="L315" i="4"/>
  <c r="K315" i="4"/>
  <c r="J315" i="4"/>
  <c r="I315" i="4"/>
  <c r="H315" i="4"/>
  <c r="G315" i="4"/>
  <c r="F315" i="4"/>
  <c r="E315" i="4"/>
  <c r="D315" i="4"/>
  <c r="N314" i="4"/>
  <c r="M314" i="4"/>
  <c r="L314" i="4"/>
  <c r="K314" i="4"/>
  <c r="J314" i="4"/>
  <c r="I314" i="4"/>
  <c r="H314" i="4"/>
  <c r="G314" i="4"/>
  <c r="F314" i="4"/>
  <c r="E314" i="4"/>
  <c r="D314" i="4"/>
  <c r="N313" i="4"/>
  <c r="M313" i="4"/>
  <c r="L313" i="4"/>
  <c r="K313" i="4"/>
  <c r="J313" i="4"/>
  <c r="I313" i="4"/>
  <c r="H313" i="4"/>
  <c r="G313" i="4"/>
  <c r="F313" i="4"/>
  <c r="E313" i="4"/>
  <c r="D313" i="4"/>
  <c r="N312" i="4"/>
  <c r="M312" i="4"/>
  <c r="L312" i="4"/>
  <c r="K312" i="4"/>
  <c r="J312" i="4"/>
  <c r="I312" i="4"/>
  <c r="H312" i="4"/>
  <c r="G312" i="4"/>
  <c r="F312" i="4"/>
  <c r="E312" i="4"/>
  <c r="D312" i="4"/>
  <c r="N311" i="4"/>
  <c r="M311" i="4"/>
  <c r="L311" i="4"/>
  <c r="K311" i="4"/>
  <c r="J311" i="4"/>
  <c r="I311" i="4"/>
  <c r="H311" i="4"/>
  <c r="G311" i="4"/>
  <c r="F311" i="4"/>
  <c r="E311" i="4"/>
  <c r="D311" i="4"/>
  <c r="N310" i="4"/>
  <c r="M310" i="4"/>
  <c r="L310" i="4"/>
  <c r="K310" i="4"/>
  <c r="J310" i="4"/>
  <c r="I310" i="4"/>
  <c r="H310" i="4"/>
  <c r="G310" i="4"/>
  <c r="F310" i="4"/>
  <c r="E310" i="4"/>
  <c r="D310" i="4"/>
  <c r="N309" i="4"/>
  <c r="M309" i="4"/>
  <c r="L309" i="4"/>
  <c r="K309" i="4"/>
  <c r="J309" i="4"/>
  <c r="I309" i="4"/>
  <c r="H309" i="4"/>
  <c r="G309" i="4"/>
  <c r="F309" i="4"/>
  <c r="E309" i="4"/>
  <c r="D309" i="4"/>
  <c r="N308" i="4"/>
  <c r="M308" i="4"/>
  <c r="L308" i="4"/>
  <c r="K308" i="4"/>
  <c r="J308" i="4"/>
  <c r="I308" i="4"/>
  <c r="H308" i="4"/>
  <c r="G308" i="4"/>
  <c r="F308" i="4"/>
  <c r="E308" i="4"/>
  <c r="D308" i="4"/>
  <c r="N307" i="4"/>
  <c r="M307" i="4"/>
  <c r="L307" i="4"/>
  <c r="K307" i="4"/>
  <c r="J307" i="4"/>
  <c r="I307" i="4"/>
  <c r="H307" i="4"/>
  <c r="G307" i="4"/>
  <c r="F307" i="4"/>
  <c r="E307" i="4"/>
  <c r="D307" i="4"/>
  <c r="N306" i="4"/>
  <c r="M306" i="4"/>
  <c r="L306" i="4"/>
  <c r="K306" i="4"/>
  <c r="J306" i="4"/>
  <c r="I306" i="4"/>
  <c r="H306" i="4"/>
  <c r="G306" i="4"/>
  <c r="F306" i="4"/>
  <c r="E306" i="4"/>
  <c r="D306" i="4"/>
  <c r="N305" i="4"/>
  <c r="M305" i="4"/>
  <c r="L305" i="4"/>
  <c r="K305" i="4"/>
  <c r="J305" i="4"/>
  <c r="I305" i="4"/>
  <c r="H305" i="4"/>
  <c r="G305" i="4"/>
  <c r="F305" i="4"/>
  <c r="E305" i="4"/>
  <c r="D305" i="4"/>
  <c r="N304" i="4"/>
  <c r="M304" i="4"/>
  <c r="L304" i="4"/>
  <c r="K304" i="4"/>
  <c r="J304" i="4"/>
  <c r="I304" i="4"/>
  <c r="H304" i="4"/>
  <c r="G304" i="4"/>
  <c r="F304" i="4"/>
  <c r="E304" i="4"/>
  <c r="D304" i="4"/>
  <c r="N303" i="4"/>
  <c r="M303" i="4"/>
  <c r="L303" i="4"/>
  <c r="K303" i="4"/>
  <c r="J303" i="4"/>
  <c r="I303" i="4"/>
  <c r="H303" i="4"/>
  <c r="G303" i="4"/>
  <c r="F303" i="4"/>
  <c r="E303" i="4"/>
  <c r="D303" i="4"/>
  <c r="L301" i="4"/>
  <c r="K301" i="4"/>
  <c r="J301" i="4"/>
  <c r="I301" i="4"/>
  <c r="H301" i="4"/>
  <c r="G301" i="4"/>
  <c r="F301" i="4"/>
  <c r="E301" i="4"/>
  <c r="D301" i="4"/>
  <c r="L300" i="4"/>
  <c r="K300" i="4"/>
  <c r="J300" i="4"/>
  <c r="I300" i="4"/>
  <c r="H300" i="4"/>
  <c r="G300" i="4"/>
  <c r="F300" i="4"/>
  <c r="E300" i="4"/>
  <c r="D300" i="4"/>
  <c r="L299" i="4"/>
  <c r="K299" i="4"/>
  <c r="J299" i="4"/>
  <c r="I299" i="4"/>
  <c r="H299" i="4"/>
  <c r="G299" i="4"/>
  <c r="F299" i="4"/>
  <c r="E299" i="4"/>
  <c r="D299" i="4"/>
  <c r="L298" i="4"/>
  <c r="K298" i="4"/>
  <c r="J298" i="4"/>
  <c r="I298" i="4"/>
  <c r="H298" i="4"/>
  <c r="G298" i="4"/>
  <c r="F298" i="4"/>
  <c r="E298" i="4"/>
  <c r="D298" i="4"/>
  <c r="L297" i="4"/>
  <c r="K297" i="4"/>
  <c r="J297" i="4"/>
  <c r="I297" i="4"/>
  <c r="H297" i="4"/>
  <c r="G297" i="4"/>
  <c r="F297" i="4"/>
  <c r="E297" i="4"/>
  <c r="D297" i="4"/>
  <c r="L296" i="4"/>
  <c r="K296" i="4"/>
  <c r="J296" i="4"/>
  <c r="I296" i="4"/>
  <c r="H296" i="4"/>
  <c r="G296" i="4"/>
  <c r="F296" i="4"/>
  <c r="E296" i="4"/>
  <c r="D296" i="4"/>
  <c r="L295" i="4"/>
  <c r="K295" i="4"/>
  <c r="J295" i="4"/>
  <c r="I295" i="4"/>
  <c r="H295" i="4"/>
  <c r="G295" i="4"/>
  <c r="F295" i="4"/>
  <c r="E295" i="4"/>
  <c r="D295" i="4"/>
  <c r="L294" i="4"/>
  <c r="K294" i="4"/>
  <c r="J294" i="4"/>
  <c r="I294" i="4"/>
  <c r="H294" i="4"/>
  <c r="G294" i="4"/>
  <c r="F294" i="4"/>
  <c r="E294" i="4"/>
  <c r="D294" i="4"/>
  <c r="L293" i="4"/>
  <c r="K293" i="4"/>
  <c r="J293" i="4"/>
  <c r="I293" i="4"/>
  <c r="H293" i="4"/>
  <c r="G293" i="4"/>
  <c r="F293" i="4"/>
  <c r="E293" i="4"/>
  <c r="D293" i="4"/>
  <c r="L292" i="4"/>
  <c r="K292" i="4"/>
  <c r="J292" i="4"/>
  <c r="I292" i="4"/>
  <c r="H292" i="4"/>
  <c r="G292" i="4"/>
  <c r="F292" i="4"/>
  <c r="E292" i="4"/>
  <c r="D292" i="4"/>
  <c r="L291" i="4"/>
  <c r="K291" i="4"/>
  <c r="J291" i="4"/>
  <c r="I291" i="4"/>
  <c r="H291" i="4"/>
  <c r="G291" i="4"/>
  <c r="F291" i="4"/>
  <c r="E291" i="4"/>
  <c r="D291" i="4"/>
  <c r="L290" i="4"/>
  <c r="K290" i="4"/>
  <c r="J290" i="4"/>
  <c r="I290" i="4"/>
  <c r="H290" i="4"/>
  <c r="G290" i="4"/>
  <c r="F290" i="4"/>
  <c r="E290" i="4"/>
  <c r="D290" i="4"/>
  <c r="L289" i="4"/>
  <c r="K289" i="4"/>
  <c r="J289" i="4"/>
  <c r="I289" i="4"/>
  <c r="H289" i="4"/>
  <c r="G289" i="4"/>
  <c r="F289" i="4"/>
  <c r="E289" i="4"/>
  <c r="D289" i="4"/>
  <c r="L288" i="4"/>
  <c r="K288" i="4"/>
  <c r="J288" i="4"/>
  <c r="I288" i="4"/>
  <c r="H288" i="4"/>
  <c r="G288" i="4"/>
  <c r="F288" i="4"/>
  <c r="E288" i="4"/>
  <c r="D288" i="4"/>
  <c r="L287" i="4"/>
  <c r="K287" i="4"/>
  <c r="J287" i="4"/>
  <c r="I287" i="4"/>
  <c r="H287" i="4"/>
  <c r="G287" i="4"/>
  <c r="F287" i="4"/>
  <c r="E287" i="4"/>
  <c r="D287" i="4"/>
  <c r="L286" i="4"/>
  <c r="K286" i="4"/>
  <c r="J286" i="4"/>
  <c r="I286" i="4"/>
  <c r="H286" i="4"/>
  <c r="G286" i="4"/>
  <c r="F286" i="4"/>
  <c r="E286" i="4"/>
  <c r="D286" i="4"/>
  <c r="L285" i="4"/>
  <c r="K285" i="4"/>
  <c r="J285" i="4"/>
  <c r="I285" i="4"/>
  <c r="H285" i="4"/>
  <c r="G285" i="4"/>
  <c r="F285" i="4"/>
  <c r="E285" i="4"/>
  <c r="D285" i="4"/>
  <c r="L284" i="4"/>
  <c r="K284" i="4"/>
  <c r="J284" i="4"/>
  <c r="I284" i="4"/>
  <c r="H284" i="4"/>
  <c r="G284" i="4"/>
  <c r="F284" i="4"/>
  <c r="E284" i="4"/>
  <c r="D284" i="4"/>
  <c r="L283" i="4"/>
  <c r="K283" i="4"/>
  <c r="J283" i="4"/>
  <c r="I283" i="4"/>
  <c r="H283" i="4"/>
  <c r="G283" i="4"/>
  <c r="F283" i="4"/>
  <c r="E283" i="4"/>
  <c r="D283" i="4"/>
  <c r="L282" i="4"/>
  <c r="K282" i="4"/>
  <c r="J282" i="4"/>
  <c r="I282" i="4"/>
  <c r="H282" i="4"/>
  <c r="G282" i="4"/>
  <c r="F282" i="4"/>
  <c r="E282" i="4"/>
  <c r="D282" i="4"/>
  <c r="L281" i="4"/>
  <c r="K281" i="4"/>
  <c r="J281" i="4"/>
  <c r="I281" i="4"/>
  <c r="H281" i="4"/>
  <c r="G281" i="4"/>
  <c r="F281" i="4"/>
  <c r="E281" i="4"/>
  <c r="D281" i="4"/>
  <c r="L280" i="4"/>
  <c r="K280" i="4"/>
  <c r="J280" i="4"/>
  <c r="I280" i="4"/>
  <c r="H280" i="4"/>
  <c r="G280" i="4"/>
  <c r="F280" i="4"/>
  <c r="E280" i="4"/>
  <c r="D280" i="4"/>
  <c r="I270" i="4"/>
  <c r="H270" i="4"/>
  <c r="G270" i="4"/>
  <c r="F270" i="4"/>
  <c r="D270" i="4"/>
  <c r="I269" i="4"/>
  <c r="H269" i="4"/>
  <c r="G269" i="4"/>
  <c r="F269" i="4"/>
  <c r="D269" i="4"/>
  <c r="I268" i="4"/>
  <c r="H268" i="4"/>
  <c r="G268" i="4"/>
  <c r="F268" i="4"/>
  <c r="D268" i="4"/>
  <c r="I267" i="4"/>
  <c r="H267" i="4"/>
  <c r="G267" i="4"/>
  <c r="F267" i="4"/>
  <c r="D267" i="4"/>
  <c r="I266" i="4"/>
  <c r="H266" i="4"/>
  <c r="G266" i="4"/>
  <c r="F266" i="4"/>
  <c r="D266" i="4"/>
  <c r="I265" i="4"/>
  <c r="H265" i="4"/>
  <c r="G265" i="4"/>
  <c r="F265" i="4"/>
  <c r="D265" i="4"/>
  <c r="I264" i="4"/>
  <c r="H264" i="4"/>
  <c r="G264" i="4"/>
  <c r="F264" i="4"/>
  <c r="D264" i="4"/>
  <c r="I263" i="4"/>
  <c r="H263" i="4"/>
  <c r="G263" i="4"/>
  <c r="F263" i="4"/>
  <c r="D263" i="4"/>
  <c r="I262" i="4"/>
  <c r="H262" i="4"/>
  <c r="G262" i="4"/>
  <c r="F262" i="4"/>
  <c r="D262" i="4"/>
  <c r="I260" i="4"/>
  <c r="H260" i="4"/>
  <c r="G260" i="4"/>
  <c r="F260" i="4"/>
  <c r="E260" i="4"/>
  <c r="D260" i="4"/>
  <c r="I259" i="4"/>
  <c r="H259" i="4"/>
  <c r="G259" i="4"/>
  <c r="F259" i="4"/>
  <c r="E259" i="4"/>
  <c r="D259" i="4"/>
  <c r="I258" i="4"/>
  <c r="H258" i="4"/>
  <c r="G258" i="4"/>
  <c r="F258" i="4"/>
  <c r="E258" i="4"/>
  <c r="D258" i="4"/>
  <c r="I257" i="4"/>
  <c r="H257" i="4"/>
  <c r="G257" i="4"/>
  <c r="F257" i="4"/>
  <c r="E257" i="4"/>
  <c r="D257" i="4"/>
  <c r="I256" i="4"/>
  <c r="H256" i="4"/>
  <c r="G256" i="4"/>
  <c r="F256" i="4"/>
  <c r="E256" i="4"/>
  <c r="D256" i="4"/>
  <c r="I255" i="4"/>
  <c r="H255" i="4"/>
  <c r="G255" i="4"/>
  <c r="F255" i="4"/>
  <c r="E255" i="4"/>
  <c r="D255" i="4"/>
  <c r="I254" i="4"/>
  <c r="H254" i="4"/>
  <c r="G254" i="4"/>
  <c r="F254" i="4"/>
  <c r="E254" i="4"/>
  <c r="D254" i="4"/>
  <c r="I253" i="4"/>
  <c r="H253" i="4"/>
  <c r="G253" i="4"/>
  <c r="F253" i="4"/>
  <c r="E253" i="4"/>
  <c r="D253" i="4"/>
  <c r="I252" i="4"/>
  <c r="H252" i="4"/>
  <c r="G252" i="4"/>
  <c r="F252" i="4"/>
  <c r="E252" i="4"/>
  <c r="D252" i="4"/>
  <c r="I251" i="4"/>
  <c r="H251" i="4"/>
  <c r="G251" i="4"/>
  <c r="F251" i="4"/>
  <c r="E251" i="4"/>
  <c r="D251" i="4"/>
  <c r="I250" i="4"/>
  <c r="H250" i="4"/>
  <c r="G250" i="4"/>
  <c r="F250" i="4"/>
  <c r="E250" i="4"/>
  <c r="D250" i="4"/>
  <c r="I249" i="4"/>
  <c r="H249" i="4"/>
  <c r="G249" i="4"/>
  <c r="F249" i="4"/>
  <c r="E249" i="4"/>
  <c r="D249" i="4"/>
  <c r="I248" i="4"/>
  <c r="H248" i="4"/>
  <c r="G248" i="4"/>
  <c r="F248" i="4"/>
  <c r="E248" i="4"/>
  <c r="D248" i="4"/>
  <c r="I247" i="4"/>
  <c r="H247" i="4"/>
  <c r="G247" i="4"/>
  <c r="F247" i="4"/>
  <c r="E247" i="4"/>
  <c r="D247" i="4"/>
  <c r="I246" i="4"/>
  <c r="H246" i="4"/>
  <c r="G246" i="4"/>
  <c r="F246" i="4"/>
  <c r="E246" i="4"/>
  <c r="D246" i="4"/>
  <c r="I245" i="4"/>
  <c r="H245" i="4"/>
  <c r="G245" i="4"/>
  <c r="F245" i="4"/>
  <c r="E245" i="4"/>
  <c r="D245" i="4"/>
  <c r="I244" i="4"/>
  <c r="H244" i="4"/>
  <c r="G244" i="4"/>
  <c r="F244" i="4"/>
  <c r="E244" i="4"/>
  <c r="D244" i="4"/>
  <c r="I243" i="4"/>
  <c r="H243" i="4"/>
  <c r="G243" i="4"/>
  <c r="F243" i="4"/>
  <c r="E243" i="4"/>
  <c r="D243" i="4"/>
  <c r="I224" i="4"/>
  <c r="H224" i="4"/>
  <c r="G224" i="4"/>
  <c r="F224" i="4"/>
  <c r="E224" i="4"/>
  <c r="D224" i="4"/>
  <c r="I223" i="4"/>
  <c r="H223" i="4"/>
  <c r="G223" i="4"/>
  <c r="F223" i="4"/>
  <c r="E223" i="4"/>
  <c r="D223" i="4"/>
  <c r="I222" i="4"/>
  <c r="H222" i="4"/>
  <c r="G222" i="4"/>
  <c r="F222" i="4"/>
  <c r="E222" i="4"/>
  <c r="D222" i="4"/>
  <c r="I221" i="4"/>
  <c r="H221" i="4"/>
  <c r="G221" i="4"/>
  <c r="F221" i="4"/>
  <c r="E221" i="4"/>
  <c r="D221" i="4"/>
  <c r="I220" i="4"/>
  <c r="H220" i="4"/>
  <c r="G220" i="4"/>
  <c r="F220" i="4"/>
  <c r="E220" i="4"/>
  <c r="D220" i="4"/>
  <c r="I219" i="4"/>
  <c r="H219" i="4"/>
  <c r="G219" i="4"/>
  <c r="F219" i="4"/>
  <c r="E219" i="4"/>
  <c r="D219" i="4"/>
  <c r="I218" i="4"/>
  <c r="H218" i="4"/>
  <c r="G218" i="4"/>
  <c r="F218" i="4"/>
  <c r="E218" i="4"/>
  <c r="D218" i="4"/>
  <c r="I217" i="4"/>
  <c r="H217" i="4"/>
  <c r="G217" i="4"/>
  <c r="F217" i="4"/>
  <c r="E217" i="4"/>
  <c r="D217" i="4"/>
  <c r="I216" i="4"/>
  <c r="H216" i="4"/>
  <c r="G216" i="4"/>
  <c r="F216" i="4"/>
  <c r="E216" i="4"/>
  <c r="D216" i="4"/>
  <c r="I214" i="4"/>
  <c r="H214" i="4"/>
  <c r="G214" i="4"/>
  <c r="F214" i="4"/>
  <c r="E214" i="4"/>
  <c r="D214" i="4"/>
  <c r="I213" i="4"/>
  <c r="H213" i="4"/>
  <c r="G213" i="4"/>
  <c r="F213" i="4"/>
  <c r="E213" i="4"/>
  <c r="D213" i="4"/>
  <c r="I212" i="4"/>
  <c r="H212" i="4"/>
  <c r="G212" i="4"/>
  <c r="F212" i="4"/>
  <c r="E212" i="4"/>
  <c r="D212" i="4"/>
  <c r="I211" i="4"/>
  <c r="H211" i="4"/>
  <c r="G211" i="4"/>
  <c r="F211" i="4"/>
  <c r="E211" i="4"/>
  <c r="D211" i="4"/>
  <c r="I210" i="4"/>
  <c r="H210" i="4"/>
  <c r="G210" i="4"/>
  <c r="F210" i="4"/>
  <c r="E210" i="4"/>
  <c r="D210" i="4"/>
  <c r="I209" i="4"/>
  <c r="H209" i="4"/>
  <c r="G209" i="4"/>
  <c r="F209" i="4"/>
  <c r="E209" i="4"/>
  <c r="D209" i="4"/>
  <c r="I208" i="4"/>
  <c r="H208" i="4"/>
  <c r="G208" i="4"/>
  <c r="F208" i="4"/>
  <c r="E208" i="4"/>
  <c r="D208" i="4"/>
  <c r="I207" i="4"/>
  <c r="H207" i="4"/>
  <c r="G207" i="4"/>
  <c r="F207" i="4"/>
  <c r="E207" i="4"/>
  <c r="D207" i="4"/>
  <c r="I206" i="4"/>
  <c r="H206" i="4"/>
  <c r="G206" i="4"/>
  <c r="F206" i="4"/>
  <c r="E206" i="4"/>
  <c r="D206" i="4"/>
  <c r="I205" i="4"/>
  <c r="H205" i="4"/>
  <c r="G205" i="4"/>
  <c r="F205" i="4"/>
  <c r="E205" i="4"/>
  <c r="D205" i="4"/>
  <c r="I204" i="4"/>
  <c r="H204" i="4"/>
  <c r="G204" i="4"/>
  <c r="F204" i="4"/>
  <c r="E204" i="4"/>
  <c r="D204" i="4"/>
  <c r="I203" i="4"/>
  <c r="H203" i="4"/>
  <c r="G203" i="4"/>
  <c r="F203" i="4"/>
  <c r="E203" i="4"/>
  <c r="D203" i="4"/>
  <c r="I202" i="4"/>
  <c r="H202" i="4"/>
  <c r="G202" i="4"/>
  <c r="F202" i="4"/>
  <c r="E202" i="4"/>
  <c r="D202" i="4"/>
  <c r="I201" i="4"/>
  <c r="H201" i="4"/>
  <c r="G201" i="4"/>
  <c r="F201" i="4"/>
  <c r="E201" i="4"/>
  <c r="D201" i="4"/>
  <c r="I200" i="4"/>
  <c r="H200" i="4"/>
  <c r="G200" i="4"/>
  <c r="F200" i="4"/>
  <c r="E200" i="4"/>
  <c r="D200" i="4"/>
  <c r="I199" i="4"/>
  <c r="H199" i="4"/>
  <c r="G199" i="4"/>
  <c r="F199" i="4"/>
  <c r="E199" i="4"/>
  <c r="D199" i="4"/>
  <c r="I198" i="4"/>
  <c r="H198" i="4"/>
  <c r="G198" i="4"/>
  <c r="F198" i="4"/>
  <c r="E198" i="4"/>
  <c r="D198" i="4"/>
  <c r="I197" i="4"/>
  <c r="H197" i="4"/>
  <c r="G197" i="4"/>
  <c r="F197" i="4"/>
  <c r="E197" i="4"/>
  <c r="D197" i="4"/>
</calcChain>
</file>

<file path=xl/sharedStrings.xml><?xml version="1.0" encoding="utf-8"?>
<sst xmlns="http://schemas.openxmlformats.org/spreadsheetml/2006/main" count="1175" uniqueCount="528">
  <si>
    <t>Москва</t>
  </si>
  <si>
    <t>Московская область</t>
  </si>
  <si>
    <t>Санкт-Петерьборг</t>
  </si>
  <si>
    <t>Ленинградская область</t>
  </si>
  <si>
    <t>Адыгея</t>
  </si>
  <si>
    <t>Алтайский край</t>
  </si>
  <si>
    <t>Амурская област</t>
  </si>
  <si>
    <t>Архангельская область</t>
  </si>
  <si>
    <t>Астраханская область</t>
  </si>
  <si>
    <t>Башкоркостан</t>
  </si>
  <si>
    <t>Белгородская область</t>
  </si>
  <si>
    <t>Брянская область</t>
  </si>
  <si>
    <t>Бурятия</t>
  </si>
  <si>
    <t>Владимирская область</t>
  </si>
  <si>
    <t>Волгоградская область</t>
  </si>
  <si>
    <t>Вологодская область</t>
  </si>
  <si>
    <t xml:space="preserve">Воронежская облать </t>
  </si>
  <si>
    <t xml:space="preserve">Дагестан </t>
  </si>
  <si>
    <t xml:space="preserve">Еврейская  АО </t>
  </si>
  <si>
    <t xml:space="preserve">Забайкальский край </t>
  </si>
  <si>
    <t>Ивановская область</t>
  </si>
  <si>
    <t xml:space="preserve">Ингушетия </t>
  </si>
  <si>
    <t xml:space="preserve">Иркутская область </t>
  </si>
  <si>
    <t xml:space="preserve">Кабордино-Балкария </t>
  </si>
  <si>
    <t xml:space="preserve">Калининградская область </t>
  </si>
  <si>
    <t xml:space="preserve">Калмыкия </t>
  </si>
  <si>
    <t xml:space="preserve">Калужская область </t>
  </si>
  <si>
    <t xml:space="preserve">Камчатский край </t>
  </si>
  <si>
    <t xml:space="preserve">Карачаево -Черкесия </t>
  </si>
  <si>
    <t xml:space="preserve">Карелия </t>
  </si>
  <si>
    <t xml:space="preserve">Кемеровская область </t>
  </si>
  <si>
    <t xml:space="preserve">Кировская область </t>
  </si>
  <si>
    <t>Коми</t>
  </si>
  <si>
    <t xml:space="preserve">Костромская  область </t>
  </si>
  <si>
    <t xml:space="preserve">Краснодарский край </t>
  </si>
  <si>
    <t xml:space="preserve">Красноярский край </t>
  </si>
  <si>
    <t xml:space="preserve">Крым </t>
  </si>
  <si>
    <t xml:space="preserve">Курганская область </t>
  </si>
  <si>
    <t xml:space="preserve">Курская  область </t>
  </si>
  <si>
    <t xml:space="preserve">Липецкая область </t>
  </si>
  <si>
    <t xml:space="preserve">Магаданская область </t>
  </si>
  <si>
    <t>Марий Эл</t>
  </si>
  <si>
    <t xml:space="preserve">Мордовия </t>
  </si>
  <si>
    <t xml:space="preserve">Мурманская область </t>
  </si>
  <si>
    <t xml:space="preserve">Нежегородская область </t>
  </si>
  <si>
    <t xml:space="preserve">Новгородская область </t>
  </si>
  <si>
    <t xml:space="preserve">Новосибирская область </t>
  </si>
  <si>
    <t xml:space="preserve">Омская область </t>
  </si>
  <si>
    <t xml:space="preserve">Оренбурская область </t>
  </si>
  <si>
    <t xml:space="preserve">Орловская область </t>
  </si>
  <si>
    <t xml:space="preserve">Пензенская область </t>
  </si>
  <si>
    <t xml:space="preserve">Пермский край </t>
  </si>
  <si>
    <t xml:space="preserve">Приморский край </t>
  </si>
  <si>
    <t xml:space="preserve">Псковская область </t>
  </si>
  <si>
    <t xml:space="preserve">Ростовская область </t>
  </si>
  <si>
    <t xml:space="preserve">Рязанская область </t>
  </si>
  <si>
    <t xml:space="preserve">Самарская область </t>
  </si>
  <si>
    <t xml:space="preserve">Саратовская область </t>
  </si>
  <si>
    <t xml:space="preserve">Сахалинская область </t>
  </si>
  <si>
    <t xml:space="preserve">Саха (Якутия) </t>
  </si>
  <si>
    <t xml:space="preserve">Свердловская область </t>
  </si>
  <si>
    <t xml:space="preserve">Северная  Осетия </t>
  </si>
  <si>
    <t xml:space="preserve">Смоленская область </t>
  </si>
  <si>
    <t xml:space="preserve">Ставропольский край </t>
  </si>
  <si>
    <t xml:space="preserve">Тамбовская область </t>
  </si>
  <si>
    <t xml:space="preserve">Татарстан </t>
  </si>
  <si>
    <t xml:space="preserve">Тверская область </t>
  </si>
  <si>
    <t xml:space="preserve">Тульская область </t>
  </si>
  <si>
    <t xml:space="preserve">Томская область </t>
  </si>
  <si>
    <t>Тыва</t>
  </si>
  <si>
    <t xml:space="preserve">Тюменская область </t>
  </si>
  <si>
    <t xml:space="preserve">Удмуртия </t>
  </si>
  <si>
    <t xml:space="preserve">Ульяновская область </t>
  </si>
  <si>
    <t xml:space="preserve">Хабаровский край </t>
  </si>
  <si>
    <t xml:space="preserve">Хакасия </t>
  </si>
  <si>
    <t xml:space="preserve">Ханты-Мансийский  АО </t>
  </si>
  <si>
    <t xml:space="preserve">Челябинская область </t>
  </si>
  <si>
    <t xml:space="preserve">Чеченская республика </t>
  </si>
  <si>
    <t xml:space="preserve">Чувашия </t>
  </si>
  <si>
    <t xml:space="preserve">Чукотский АО </t>
  </si>
  <si>
    <t xml:space="preserve"> Ямало-Немецкий АО </t>
  </si>
  <si>
    <t xml:space="preserve">Ярославская область </t>
  </si>
  <si>
    <t xml:space="preserve">Имеется </t>
  </si>
  <si>
    <t>Не имеется</t>
  </si>
  <si>
    <t>Более 30</t>
  </si>
  <si>
    <t>Более 3</t>
  </si>
  <si>
    <t>Результаты гидрогеологических изысканий</t>
  </si>
  <si>
    <t>Проектная документация</t>
  </si>
  <si>
    <t>Рабочая документация</t>
  </si>
  <si>
    <t>Планы БТИ</t>
  </si>
  <si>
    <t>ЕСТЬ</t>
  </si>
  <si>
    <t>Ненецкий  АО</t>
  </si>
  <si>
    <t xml:space="preserve">Республика Алтай </t>
  </si>
  <si>
    <t>Цена за кв. м. при площади  100 000 кв.м. и более</t>
  </si>
  <si>
    <t>Цена за кв. м. при площади  до 500 кв.м.</t>
  </si>
  <si>
    <t>Дороги и дорожные покрытия</t>
  </si>
  <si>
    <t>ЦЕНЫ</t>
  </si>
  <si>
    <t>СРОКИ</t>
  </si>
  <si>
    <t>до 10 000 кв.м.</t>
  </si>
  <si>
    <t>15 раб. дн.</t>
  </si>
  <si>
    <t>20 раб. дн.</t>
  </si>
  <si>
    <t>25 раб. дн.</t>
  </si>
  <si>
    <t xml:space="preserve">от 10 000 до 30 000 кв.м. </t>
  </si>
  <si>
    <t>от 30 000 до 60 000 кв.м.</t>
  </si>
  <si>
    <t xml:space="preserve">от 60 000 до 100 000 кв.м. </t>
  </si>
  <si>
    <t>более 100 000 кв.м.</t>
  </si>
  <si>
    <t>30 раб дн.</t>
  </si>
  <si>
    <t>35 раб. дн.</t>
  </si>
  <si>
    <t>Не для суда</t>
  </si>
  <si>
    <t>Требуется</t>
  </si>
  <si>
    <t>Не требуется</t>
  </si>
  <si>
    <t>КОМПЛЕКСНЫЕ ЭКСПЕРТИЗЫ</t>
  </si>
  <si>
    <t>ВЫБОРОЧНЫЕ ЭКСПЕРТИЗЫ</t>
  </si>
  <si>
    <r>
      <rPr>
        <b/>
        <sz val="11"/>
        <color theme="1"/>
        <rFont val="Calibri"/>
        <family val="2"/>
        <charset val="204"/>
        <scheme val="minor"/>
      </rPr>
      <t xml:space="preserve">         </t>
    </r>
    <r>
      <rPr>
        <b/>
        <u/>
        <sz val="11"/>
        <color theme="1"/>
        <rFont val="Calibri"/>
        <family val="2"/>
        <charset val="204"/>
        <scheme val="minor"/>
      </rPr>
      <t>Внутренние инженерные сети и оборудование</t>
    </r>
  </si>
  <si>
    <r>
      <rPr>
        <b/>
        <sz val="11"/>
        <color theme="1"/>
        <rFont val="Calibri"/>
        <family val="2"/>
        <charset val="204"/>
        <scheme val="minor"/>
      </rPr>
      <t xml:space="preserve">                    </t>
    </r>
    <r>
      <rPr>
        <b/>
        <u/>
        <sz val="11"/>
        <color theme="1"/>
        <rFont val="Calibri"/>
        <family val="2"/>
        <charset val="204"/>
        <scheme val="minor"/>
      </rPr>
      <t>Конструкции зданий, сооружений</t>
    </r>
  </si>
  <si>
    <r>
      <t xml:space="preserve">                        </t>
    </r>
    <r>
      <rPr>
        <b/>
        <u/>
        <sz val="11"/>
        <color theme="1"/>
        <rFont val="Calibri"/>
        <family val="2"/>
        <charset val="204"/>
        <scheme val="minor"/>
      </rPr>
      <t>Дороги, дорожные покрытия</t>
    </r>
  </si>
  <si>
    <r>
      <t xml:space="preserve">                       </t>
    </r>
    <r>
      <rPr>
        <b/>
        <u/>
        <sz val="11"/>
        <color theme="1"/>
        <rFont val="Calibri"/>
        <family val="2"/>
        <charset val="204"/>
        <scheme val="minor"/>
      </rPr>
      <t>Конструкции зданий, сооружений</t>
    </r>
  </si>
  <si>
    <r>
      <t xml:space="preserve">        </t>
    </r>
    <r>
      <rPr>
        <b/>
        <u/>
        <sz val="11"/>
        <color theme="1"/>
        <rFont val="Calibri"/>
        <family val="2"/>
        <charset val="204"/>
        <scheme val="minor"/>
      </rPr>
      <t xml:space="preserve"> Внутренние инженерные сети и оборудование</t>
    </r>
  </si>
  <si>
    <r>
      <t xml:space="preserve">                           </t>
    </r>
    <r>
      <rPr>
        <b/>
        <u/>
        <sz val="11"/>
        <color theme="1"/>
        <rFont val="Calibri"/>
        <family val="2"/>
        <charset val="204"/>
        <scheme val="minor"/>
      </rPr>
      <t>Дороги, дорожные покрытия</t>
    </r>
  </si>
  <si>
    <t>ЭКСПЕРТИЗА РАЗДЕЛОВ ПРОЕКТНОЙ ДОКУМЕНТАЦИИ</t>
  </si>
  <si>
    <t>ЭКСПЕРТИЗА ПРИНЯТЫХ ПРОЕКТНЫХ РЕШЕНИЙ</t>
  </si>
  <si>
    <r>
      <t xml:space="preserve">                    </t>
    </r>
    <r>
      <rPr>
        <b/>
        <u/>
        <sz val="11"/>
        <color theme="1"/>
        <rFont val="Calibri"/>
        <family val="2"/>
        <charset val="204"/>
        <scheme val="minor"/>
      </rPr>
      <t>Конструкции зданий, сооружений</t>
    </r>
  </si>
  <si>
    <r>
      <t xml:space="preserve">          </t>
    </r>
    <r>
      <rPr>
        <b/>
        <u/>
        <sz val="11"/>
        <color theme="1"/>
        <rFont val="Calibri"/>
        <family val="2"/>
        <charset val="204"/>
        <scheme val="minor"/>
      </rPr>
      <t>Внутренние инженерные сети и оборудование</t>
    </r>
  </si>
  <si>
    <t>Строительно-монтажные, монтажные, изоляционные и отделочные работы</t>
  </si>
  <si>
    <t>Вунтренние инженерные сети и оборудование</t>
  </si>
  <si>
    <t>Проектные работы - пректная документация</t>
  </si>
  <si>
    <t>Проектные работы - рабочая документация</t>
  </si>
  <si>
    <t>Рецензии на содержание отчетов по результатам проведенного обследования</t>
  </si>
  <si>
    <t>Рецензии на содержание заключений по результатам проведенной экспертизы</t>
  </si>
  <si>
    <t>Рецензии на содержание заключений по результатам проведенной экспертизы с анализом проектной и (или) рабочей документации</t>
  </si>
  <si>
    <t>Рецензии на содержание заключений по результатам проведенной экспертизы с анализом ведеомостей объемов работ и (или) сметной документации</t>
  </si>
  <si>
    <t>7-27</t>
  </si>
  <si>
    <t>1</t>
  </si>
  <si>
    <t>2</t>
  </si>
  <si>
    <t>3</t>
  </si>
  <si>
    <t>3-9</t>
  </si>
  <si>
    <t>4</t>
  </si>
  <si>
    <t>5</t>
  </si>
  <si>
    <t>6</t>
  </si>
  <si>
    <t>7</t>
  </si>
  <si>
    <t>8</t>
  </si>
  <si>
    <t>11</t>
  </si>
  <si>
    <t>9</t>
  </si>
  <si>
    <t>10</t>
  </si>
  <si>
    <t>12-22</t>
  </si>
  <si>
    <t>10-22</t>
  </si>
  <si>
    <t>6-10</t>
  </si>
  <si>
    <t>3-6</t>
  </si>
  <si>
    <t>12</t>
  </si>
  <si>
    <t>13</t>
  </si>
  <si>
    <t>14</t>
  </si>
  <si>
    <t>15</t>
  </si>
  <si>
    <t>16</t>
  </si>
  <si>
    <r>
      <rPr>
        <b/>
        <sz val="11"/>
        <color theme="1"/>
        <rFont val="Calibri"/>
        <family val="2"/>
        <charset val="204"/>
        <scheme val="minor"/>
      </rPr>
      <t xml:space="preserve">  </t>
    </r>
    <r>
      <rPr>
        <b/>
        <u/>
        <sz val="11"/>
        <color theme="1"/>
        <rFont val="Calibri"/>
        <family val="2"/>
        <charset val="204"/>
        <scheme val="minor"/>
      </rPr>
      <t>Конструкции зданий, сооружений</t>
    </r>
  </si>
  <si>
    <t>8-17</t>
  </si>
  <si>
    <t>6-22</t>
  </si>
  <si>
    <t>9-22</t>
  </si>
  <si>
    <t>более 100</t>
  </si>
  <si>
    <t>17-71</t>
  </si>
  <si>
    <t>1. Описание объекта(ов) экспертизы</t>
  </si>
  <si>
    <t>2. Для суда</t>
  </si>
  <si>
    <t>3. Количество объектов экспертизы (шт.)</t>
  </si>
  <si>
    <t>4. Категория объекта экспертизы</t>
  </si>
  <si>
    <t>6. Местонахождение</t>
  </si>
  <si>
    <t>7. Адрес</t>
  </si>
  <si>
    <t>4.1. Здание, сооружение, или его отдельные элементы</t>
  </si>
  <si>
    <t>4.2. Проектная, рабочая, договорная документация</t>
  </si>
  <si>
    <t>4.3. Результаты ранее проведенного обследования или экспертизы</t>
  </si>
  <si>
    <t>8. Назначение объекта экспертизы</t>
  </si>
  <si>
    <t>9. Общая площадь объекта (кв.м.)</t>
  </si>
  <si>
    <t>10. Строительный объем объекта (куб. м.)</t>
  </si>
  <si>
    <t>11. Количество надземных этажей</t>
  </si>
  <si>
    <t>12. Наличие технического подполья, подвала, подземных этажей</t>
  </si>
  <si>
    <t>13. Количество подземных этажей</t>
  </si>
  <si>
    <t>14. Цели и задачи экспертизы</t>
  </si>
  <si>
    <t>14.1. Установление технического состояния, исправности</t>
  </si>
  <si>
    <t>14.3. Определение качества выполнения работ по проектированию</t>
  </si>
  <si>
    <t>14.4. Установление величины физического износа</t>
  </si>
  <si>
    <t xml:space="preserve">14.5. Определение (оценка) величины причиненного ущерба </t>
  </si>
  <si>
    <t>14.6. Определение объема и стоимости</t>
  </si>
  <si>
    <t>14.7. Рецензирование</t>
  </si>
  <si>
    <t>15. Удаленность объектов друг от друга</t>
  </si>
  <si>
    <t>16.1. Зона действия общественного транспорта</t>
  </si>
  <si>
    <t>16.2. Автотранспортом по дорогам общего пользования, время в пути не более 2-х часов</t>
  </si>
  <si>
    <t>16.3. Автотранспортом по дорогам общего пользования, время в пути не более 5-и часов</t>
  </si>
  <si>
    <t>16.4. Автотранспортом по дорогем общего пользования, время в пути более 5-и часов</t>
  </si>
  <si>
    <t>16.5. Автотранспортом повышенной проходимости по груновым дорогам, время в пути не более 2-х часов</t>
  </si>
  <si>
    <t>16.6. Автотранспортом повышенной проходимости по груновым дорогам, время в пути не более 5-и часов</t>
  </si>
  <si>
    <t>16.7. Автотрансопортом повышенной проходимости по груновым дорогам, время в пути более 5-и часов</t>
  </si>
  <si>
    <t>16.8. Требуется спецтранспорт (вездиход, вертолет и пр.)</t>
  </si>
  <si>
    <t>17. Наличие документов</t>
  </si>
  <si>
    <t>17.1. Результаты гидрогеологических изысканий</t>
  </si>
  <si>
    <t>17.2. Проектная документация</t>
  </si>
  <si>
    <t>17.3. Рабочая документация</t>
  </si>
  <si>
    <t>17.4. Договорная документация</t>
  </si>
  <si>
    <t>17.5. Планы БТИ</t>
  </si>
  <si>
    <t>Ссылка на страницу "онлайн заявка"</t>
  </si>
  <si>
    <t>14.1.24. экспертиза технического состояния конструкций перекрытий, лестничных площадок и маршей</t>
  </si>
  <si>
    <t>14.1.27. - экспертиза состояния изоляционных и(или) отделочных покрытий чердачных перекрытий (покрытий) и(или) конструкций кровли</t>
  </si>
  <si>
    <t>14.1.26. - экспертиза технического состояния конструкций покрытий и(или)  конструкций кровли</t>
  </si>
  <si>
    <t>14.1.25. - экспертиза состояния отделочных и(или) изоляционных покрытий конструкций перекрытий, лестничных площадок и маршей</t>
  </si>
  <si>
    <t>14.1.23. - экспертиза состояния наружных и внутренних изоляционных и(или) отделочных покрытий окон, дверей, витражных и светопрозрачных конструкций</t>
  </si>
  <si>
    <t>14.1.22. - экспертиза технического состояния окон, дверей, витражных и светопрозарачных конструкций</t>
  </si>
  <si>
    <t>14.1.21. - экспертиза состояния внутренних изоляционных и(или) отделочных покрытий стен, колонн, пилонов и пр.</t>
  </si>
  <si>
    <t xml:space="preserve"> 14.1.20. - экспертиза состояния наружных изоляционных и(или) отделочных покрытий стен, колонн, пилонов и пр.</t>
  </si>
  <si>
    <t>14.1.19. - экспертиза технического состояния конструкций стен, колонн, пилонов и пр.</t>
  </si>
  <si>
    <t>14.1.18. - экспертиза состояния изоляционных и(или) отделочных покрытий полов выполненных по грунтовому основанию (бетонных, железобетонных, фибробетонных)</t>
  </si>
  <si>
    <t>14.1.17. - экспертиза технического состояния конструкций полов выполненных по грунтовому основанию (бетонных, железобетонных, фибробетонных)</t>
  </si>
  <si>
    <t>14.1.16. - экспертиза состояния внутренних изоляционных и(или) отделочных покрытий технических подпольев, цокольных помещений, подвальных помещений, подземных гаражей и стоянок</t>
  </si>
  <si>
    <t>14.1.15. - экспертиза состояния наружных изоляционных и(или) отделочных покрытий технических подпольев, цокольных помещений, подвальных помещений, подземных гаражей и стоянок</t>
  </si>
  <si>
    <t>14.1.14. - экспертиза состояния изоляционных и (или) отделочных покрытий фундаментов</t>
  </si>
  <si>
    <t>14.1.13. - экспертиза технического состояния конструкций технических подпольев, цокольных помещений, подвальных помещений, подземных гаражей и стоянок</t>
  </si>
  <si>
    <t>14.1.12. - экспертиза технического состояния оснований и фундаментов</t>
  </si>
  <si>
    <t>14.1.11. - комплексная экспертиза технического состояния малых архитектурных форм, элеменетов благоустройства, прилегающих территорий, парков, скверов, дворовых территорий, и пр.</t>
  </si>
  <si>
    <t>14.1.10. - комплексная экспертиза технического состояния внутренних инженерных сетей и оборудования зданий и сооружений</t>
  </si>
  <si>
    <t>14.1.9. - комплексная экспертиза состояния внутренних изоляционных и(или) отделочных покрытий зданий и сооружений</t>
  </si>
  <si>
    <t>14.1.8. - комплексная экспертиза состояния наружних изоляционных и(или) кровельных, и(или) отделочных покрытий зданий и сооружений</t>
  </si>
  <si>
    <t>14.1.7. - комплексная экспертиза состояния наружных и внутренних изоляционных и(или) кровельных, и(или) отделочных покрытий зданий и сооружений</t>
  </si>
  <si>
    <t>14.1.6. - комплексная экспертиза технического состояния строительных конструкций зданий и сооружений</t>
  </si>
  <si>
    <t>14.1.5. - комплексная экспертиза технического состояния строительных конструкций, а также состояния внутренних изоляционных и(или) отделочных покрытий зданий и сооружений</t>
  </si>
  <si>
    <t>14.1.4. - комплексная экспертиза технического состояния строительных конструкций, а также состояния наружных изоляционных и(или) кровельных, и(или) отделочных покрытий зданий и сооружений</t>
  </si>
  <si>
    <t>14.1.3. - комплексная экспертиза технического состояния строительных конструкций, а также состояния наружных и внутренних изоляционных и(или) кровельных, и(или) отделочных покрытий зданий и сооружений</t>
  </si>
  <si>
    <t>14.1.2. - комплексная экспертиза технического состояния строительных конструкций, а также внутренних инженерных сетей и оборудования зданий и сооружений</t>
  </si>
  <si>
    <t>14.1.1. - комплексная экспертиза технического состояния строительных конструкций, состояния наружных и внутренних изоляционных и(или) кровельных, и(или) отделочных покрытий, а также технического состояния внутренних инженерных сетей и оборудования зданий и сооружений</t>
  </si>
  <si>
    <t>14.1.28. - экспертиза технического состояния конструкций бассейнов, резервуаров</t>
  </si>
  <si>
    <t>14.1.29. - экспертиза состояния  изоляционных и(или) отделочных покрытий бассейнов и резервуатов</t>
  </si>
  <si>
    <t>14.1.30. - экспертиза технического состояния систем внутреннего горячего и(или) холодного водоснабжения</t>
  </si>
  <si>
    <t>14.1.31. - экспертиза состояния изоляционных и(или) отделочных покрытий систем внутреннего горячего и(или) холодного водоснабжения</t>
  </si>
  <si>
    <t xml:space="preserve">14.1.32. - экспертиза технического состояния систем внутренней канализации </t>
  </si>
  <si>
    <t>14.1.33. - экспертиза состояния изоляционных и(или) отделочных покрытий систем внутренней канализации</t>
  </si>
  <si>
    <t>14.1.34. - экспертиза технического состояния внутренних систем отопления, теплоснабжения</t>
  </si>
  <si>
    <t>14.1.35. - экспертиза состояния изоляционных и(или) отделочноых покрытий внутренних систем отопления, теплоснабжения</t>
  </si>
  <si>
    <t>14.1.36. - экспертиза технического состояния систем вентиляции и(или) кондиционирования</t>
  </si>
  <si>
    <t>14.1.37. - экспертиза состояния изоляционных и(или) отделочных покрытий систем вентиляции и(или) кондиционирования</t>
  </si>
  <si>
    <t>14.1.38. - экспертиза технического состояния внутренних электрических систем, слаботочных систем, оборудования</t>
  </si>
  <si>
    <t>14.1.39. - экспертиза технического состояния конструкций дорог и(или) дорожных покрытий</t>
  </si>
  <si>
    <t>14.1.40. - экспертиза состояния дорожной разметки</t>
  </si>
  <si>
    <t>14.2.3. - комплексная экспертиза качества выполнения строительно-монтажных работ по возведению строительных конструкций, а также нанесению и устройству наружных и внутренних изоляционных и(или) кровельных, и(или) отделочных покрытий зданий и сооружений</t>
  </si>
  <si>
    <t>14.2.2. - комплексная экспертиза качества выполнения строительно-монтажных работ по возведению строительных конструкций, а также монтажу внутренних инженерных сетей и оборудования зданий и сооружений</t>
  </si>
  <si>
    <t>14.2.1. - комплексная экспертиза качества выполнения строительно-монтажных работ по возведению строительных конструкций, нанесению и устройству наружных и внутренних изоляционных и(или) кровельных, и(или) отделочных покрытий, монтажу внутренних инженерных сетей и оборудования зданий и сооружений</t>
  </si>
  <si>
    <t>14.2.4. - комплексная экспертиза качества выполнения строительно-монтажных работ по возведению строительных конструкций, а также нанесению и устройству наружных изоляционнных и(или) кровельных, и(или) отделочных покрытий зданий и сооружений</t>
  </si>
  <si>
    <t>14.2.5. - комплексная экспертиза качества выполнения строительно-монтажных работ по возведению строительных конструкций, а также нанесению и устройству внутренних изоляционных и(или) отделочных покрытий зданий и сооружений</t>
  </si>
  <si>
    <t>14.2.6. - комплексная экспертиза качества выполнения строительно-монтажных работ по возведению строительных конструкций зданий и сооружений</t>
  </si>
  <si>
    <t>14.2.7. - комплексная экспертиза качества выполненных работ по ненесению и устройству наружных и внутренних изоляционных и(или) кровельных, и(или) отделочных покрытий зданий и сооружений</t>
  </si>
  <si>
    <t>14.2.8. - комплексная экспертиза качества выполнения работ по ненесению и устройству наружных изоляционных и(или) кровельных, и(или) отделочных покрытий зданий и сооружений</t>
  </si>
  <si>
    <t>14.2.9. - комплексная экспертиза качества выполнения работ по ненесению и устройству внутренних изоляционных и(или) отделочных покрытий зданий и сооружений</t>
  </si>
  <si>
    <t>14.2.10. - комплексная экспертиза качества выполнения работ по монтажу внутренних  инженерных сетей и оборудования зданий и сооружений</t>
  </si>
  <si>
    <t>14.2.11. - комплексная экспертиза качества выполнения работ по изготавлению и монтажу малых архитектурных форм, изготавлению и установке элеменетов благоустройства, планировке и обустройства прилегающих территорий, парков, скверов, дворовых территорий, и пр.</t>
  </si>
  <si>
    <t>14.2.12. - экспертиза качества выполнения работ по устроиству оснований и возведению фундаментов</t>
  </si>
  <si>
    <t>14.2.13. - экспертиза качества выполненния работ по возведению конструкций технических подпольев, цокольных помещений, подвальных помещений, подземных гаражей и стоянок</t>
  </si>
  <si>
    <t>14.2.14. - экспертиза качества нанесения и устройства наружных изоляционных и(или) отделочных покрытий фундаментов</t>
  </si>
  <si>
    <t>14.2.15. - экспертиза качества нанесения и устройства наружных изоляционных и(или) отделочных покрытий технических подпольев, цокольных помещений, подвальных помещений, подземных гаражей и стоянок</t>
  </si>
  <si>
    <t>14.2.16. - экспертиза качества нанесения и устройства внутренних изоляционных и(или) отделочных покрытий технических подпольев, цокольных помещений, подвальных помещений, подземных гаражей и стоянок</t>
  </si>
  <si>
    <t>14.2.17. - экспертиза качества выполнения строительно-монтажных работ по устройству конструкций полов выполненных по грунтовому основанию (бетонных, железобетонных, фибробетонных)</t>
  </si>
  <si>
    <t>14.2.18. - экспертиза качества нанесения и устройства изоляционных и(или) отделочных покрытий полов выполненных по грунтовому основанию (бетонных, железобетонных, фибробетонных)</t>
  </si>
  <si>
    <t>14.2.19. - экспертиза качества выполнения строительно-монтажных работ по возведению конструкций стен, колонн, пилонов и пр.</t>
  </si>
  <si>
    <t>14.2.20. - экспертиза качества нанесения и устройства наружных изоляционных и(или) отделочных покрытий стен, колонн, пилонов и пр.</t>
  </si>
  <si>
    <t>14.2.21. - экспертиза качества нанесения и устройства внутренних изоляционных и(или) отделочных покрытий стен, колонн, пилонов и пр.</t>
  </si>
  <si>
    <t>14.2.22. - экспертиза качества выполненных работ по монтажу окон, дверей, витражных и светопрозрачных конструкций</t>
  </si>
  <si>
    <t>14.2.23. - экспертиза качества ненесения и устройства наружных и внутренних изоляционных и(или) отделочных покрытий окон, дверей, витражных и светопрозрачных конструкций</t>
  </si>
  <si>
    <t>14.2.24. - экспертиза качества выполнения строительно-монтажных работ по возведению конструкций перекрытий, лестничных площадок и маршей</t>
  </si>
  <si>
    <t>14.2.25. - экспертиза качества нанесения и устройства изоляционных и(или) отделочных покрытий конструкций перекрытий, лестничных площадок и маршей</t>
  </si>
  <si>
    <t>14.2.26. - экспертиза качества выполнения строительно-монтажных работ по возведению конструкций покрытий и(или) конструкций кровли</t>
  </si>
  <si>
    <t>14.2.27. - экспертиза качества нанесения и устройства изоляционных и отделочных покрытий конструкций чердачных перекрытий (покрытий) и(или) конструкций кровли</t>
  </si>
  <si>
    <t>14.2.28. - экспертиза качества выполнения строительно-монтажных работ по возведению конструкций бассейнов, резервуаров</t>
  </si>
  <si>
    <t>14.2.29. - экспертиза качества нанесения и устройства изоляционных и(или) отделочных покрытий бассейнов и резервуатов</t>
  </si>
  <si>
    <t>14.2.30. - экспертиза качества выполнения работ по монтажу систем внутреннего горячего и(или) холодного водоснабжения</t>
  </si>
  <si>
    <t>14.2.31. - экспертиза качества нанесения и устройства изоляционных и(или) отделочных покрытий систем внутреннего горячего и(или) холодного водоснабжения</t>
  </si>
  <si>
    <t xml:space="preserve">14.2.32. - экспертиза качества выполнения работ по монтажу систем внутренней канализации </t>
  </si>
  <si>
    <t>14.2.33. - экспертиза качества нанесения и устройства изоляционных и(или) отделочных покрытий систем внутренней канализации</t>
  </si>
  <si>
    <t>14.2.34. - экспертиза качества выполнения работ по монтажу внутренних систем отопления, теплоснабжения</t>
  </si>
  <si>
    <t>14.2.35. - экспертиза качества нанесения и устройства изоляционных и(или) отделочноых покрытий внутренних систем отопления, теплоснабжения</t>
  </si>
  <si>
    <t>14.2.36. - экспертиза качества выполнения работ по монтажу систем вентиляции и(или) кондиционирования</t>
  </si>
  <si>
    <t>14.2.37. - экспертиза качества нанесения и устройства изоляционных и(или) отделочных покрытий систем вентиляции и(или) кондиционирования</t>
  </si>
  <si>
    <t>14.2.38. - экспертиза качества выполнения работ по монтажу внутренних электрических систем, слаботочных систем, оборудования</t>
  </si>
  <si>
    <t>14.2.39. - экспертиза качества выполнения строительно-монтажных работ по возведению конструкций дорог и(или) дорожных покрыти</t>
  </si>
  <si>
    <t>14.2.40. - экспертиза качества нанесения и устройства дорожной разметки</t>
  </si>
  <si>
    <t>14.3.1. - комплексная экспертиза качества разработки проектной документации (стадии ПД) и рабочей документации (стадии РД)</t>
  </si>
  <si>
    <t>14.3.2. - комплексная экспертиза качества разработки проектной документации (стадии ПД)</t>
  </si>
  <si>
    <t>14.3.3. - комплексная экспертиза качества разработки рабочей документации (стадии РД)</t>
  </si>
  <si>
    <t>14.3.4. - экспертиза качества разработки проекта демонтажа (сноса)</t>
  </si>
  <si>
    <t>14.3.5. - экспертиза качества разработки раздела ПП (предпроектная стадия) или "эскизный проект"</t>
  </si>
  <si>
    <t>14.3.6. - экспертиза качества разработки раздела ГП (геплан)</t>
  </si>
  <si>
    <t xml:space="preserve">14.3.7. - экспертиза качества разработки раздела ОР (организация рельефа) </t>
  </si>
  <si>
    <t xml:space="preserve">14.3.8. - экспертиза качества разработки раздела Благ (благоустройство и озеленение) </t>
  </si>
  <si>
    <t xml:space="preserve">14.3.9. - экспертиза качества разработки раздела АР (архитектурные решения) </t>
  </si>
  <si>
    <t xml:space="preserve">14.3.10. - экспертиза качества разработки раздела КР (конструктивные решеия) </t>
  </si>
  <si>
    <t xml:space="preserve">14.3.11. - экспертиза качества разработки раздела КЖ (конструкции железобетонные) </t>
  </si>
  <si>
    <t xml:space="preserve">14.3.12. - экспертиза качества разработки раздела КМ (конструкции металлические) </t>
  </si>
  <si>
    <t>14.3.13. - экспертиза качества разработки раздела КМД (конструкции металлические, детали)</t>
  </si>
  <si>
    <t xml:space="preserve">14.3.14. - экспертиза качества разработки раздела КД (конструкции деревянные) </t>
  </si>
  <si>
    <t xml:space="preserve">14.3.15. - экспертиза качества разработки раздела ВК (водопровод, канализация и водостоки) </t>
  </si>
  <si>
    <t xml:space="preserve">14.3.16. - экспертиза качества разработки раздела ОВ (отопление и вентиляция) </t>
  </si>
  <si>
    <t>14.3.17. - экспертиза качества разработки раздела ТХ (технология)</t>
  </si>
  <si>
    <t>14.3.18. - экспертиза качества разработки раздела ЭО (электрообордование)</t>
  </si>
  <si>
    <t>14.3.19. - экспертиза качества разработки раздела СС (системы связи)</t>
  </si>
  <si>
    <t xml:space="preserve">14.3.20. - экспертиза качества разработки раздела А (автоматизация инженерных систем) </t>
  </si>
  <si>
    <t xml:space="preserve">14.3.21. - экспертиза качества разработки раздела ВТ (вертикальный транспорт) </t>
  </si>
  <si>
    <t xml:space="preserve">14.3.22. - экспертиза качества разработки раздела АВТ (автоматизация) </t>
  </si>
  <si>
    <t xml:space="preserve">14.3.23. - экспертиза качества разработки раздела ПОС (проект организации строительства) </t>
  </si>
  <si>
    <t xml:space="preserve">14.3.24. - экспертиза качества разработки раздела Смет (сметная документация) </t>
  </si>
  <si>
    <t>14.3.25. - экспертиза качества разработки раздела ССРСС (сводный сметный расчет стоимости строительства)</t>
  </si>
  <si>
    <t>14.3.26. - экспертиза качества разработки проекта демонтажа (сноса)</t>
  </si>
  <si>
    <t xml:space="preserve">14.3.27. - экспертиза качества разработки раздела ПП (предпроектная стадия) или "эскизный проект" </t>
  </si>
  <si>
    <t xml:space="preserve">14.3.28. - экспертиза качества разработки раздела ГП (геплан) </t>
  </si>
  <si>
    <t xml:space="preserve">14.3.29. - экспертиза качества разработки раздела ОР (организация рельефа) </t>
  </si>
  <si>
    <t xml:space="preserve">14.3.30. - экспертиза качества разработки раздела Благ (благоустройство и озеленение) </t>
  </si>
  <si>
    <t xml:space="preserve">14.3.31. - экспертиза качества разработки раздела АР (архитектурные решения) </t>
  </si>
  <si>
    <t xml:space="preserve">14.3.32. - экспертиза качества разработки раздела КР (конструктивные решеия) </t>
  </si>
  <si>
    <t xml:space="preserve">14.3.33. - экспертиза качества разработки раздела КЖ (конструкции железобетонные) </t>
  </si>
  <si>
    <t xml:space="preserve">14.3.34. - экспертиза качества разработки раздела КМ (конструкции металлические) </t>
  </si>
  <si>
    <t>14.3.35. - экспертиза качества разработки раздела КМД (конструкции металлические, детали)</t>
  </si>
  <si>
    <t xml:space="preserve">14.3.36. - экспертиза качества разработки раздела КД (конструкции деревянные) </t>
  </si>
  <si>
    <t>14.3.37. - экспертиза качества разработки раздела ВК (водопровод, канализация и водостоки)</t>
  </si>
  <si>
    <t xml:space="preserve">14.3.38. - экспертиза качества разработки раздела ОВ (отопление и вентиляция) </t>
  </si>
  <si>
    <t xml:space="preserve">14.3.39. - экспертиза качества разработки раздела ТХ (технология) </t>
  </si>
  <si>
    <t xml:space="preserve">14.3.40.- экспертиза качества разработки раздела ЭО (электрообордование) </t>
  </si>
  <si>
    <t>14.3.41. - экспертиза качества разработки раздела СС (системы связи)</t>
  </si>
  <si>
    <t xml:space="preserve">14.3.42. - экспертиза качества разработки раздела А (автоматизация инженерных систем) </t>
  </si>
  <si>
    <t xml:space="preserve">14.3.43. - экспертиза качества разработки раздела ВТ (вертикальный транспорт) </t>
  </si>
  <si>
    <t xml:space="preserve">14.3.44. - экспертиза качества разработки раздела АВТ (автоматизация) </t>
  </si>
  <si>
    <t xml:space="preserve">14.3.45.- экспертиза качества разработки раздела ПОС (проект организации строительства) </t>
  </si>
  <si>
    <t xml:space="preserve">14.3.46. - экспертиза качества разработки раздела Смет (сметная документация) </t>
  </si>
  <si>
    <t>14.3.47. - экспертиза качества разработки раздела ССРСС (сводный сметный расчет стоимости строительства)</t>
  </si>
  <si>
    <t>14.3.48. - экспертиза качества принятых проектных решений по устройству оснований и фундаментов</t>
  </si>
  <si>
    <t xml:space="preserve">14.3.49.- экспертиза качества принятых проектных решений по устройству конструкций технических подпольев, цокольных помещений, подвальных помещений, подземных гаражей и стоянок </t>
  </si>
  <si>
    <t xml:space="preserve">14.3.50. - экспертиза качества принятых  проектных решений по устройству полов по грунтовому основанию </t>
  </si>
  <si>
    <t>14.3.51. - экспертиза качества принятых  проектных решений по устрйству стен, колонн, пилонов и пр.</t>
  </si>
  <si>
    <t>14.3.52. - экспертиза качества принятых проектных решений по устройству окон, дверей, витражных и светопрозарачных конструкций</t>
  </si>
  <si>
    <t>14.3.53. - экспертиза качества принятых проектных решений по устройству перекрытий и покрытий</t>
  </si>
  <si>
    <t>14.3.54. - экспертиза качества принятых проектных решений по устрйству кровли</t>
  </si>
  <si>
    <t>14.3.55. - экспертиза качества принятых проектных решений по устройству бассейнов</t>
  </si>
  <si>
    <t>14.3.56. - экспертиза качества принятых проектных решений по устройству резервуаров</t>
  </si>
  <si>
    <t>14.3.57. - экспертиза качества принятых проектных решений по устройству дорог и дорожных покрытий</t>
  </si>
  <si>
    <t>14.3.58. - экспертиза качества принятых проектных решений по устройству систем внутреннего горячего и холодного водоснабжения</t>
  </si>
  <si>
    <t>14.3.59. - экспертиза качества принятых проектных решений по устройству систем внутренней канализации</t>
  </si>
  <si>
    <t>14.3.60. - экспертиза качества принятых проектных решений по устройству внутренних систем отопления, теплоснабжения</t>
  </si>
  <si>
    <t>14.3.61. - экспертиза качества принятых проектных решений по устройству систем вентиляции и кондиционирования</t>
  </si>
  <si>
    <t>14.3.62. - экспертиза качества принятых проектных решений по устройству внутренних электрических систем, слаботочных систем, оборудования</t>
  </si>
  <si>
    <t>14.3.63. - экспертиза качества принятых проектных решений по устройству наружных сетей горячего и холодного водоснабжения</t>
  </si>
  <si>
    <t xml:space="preserve">14.3.64. - экспертиза качества принятых проектных решений по устройству наружных сетей канализации </t>
  </si>
  <si>
    <t>14.3.65. - экспертиза качества принятых проектных решений по устройству наружных сетей отопления, теплоснабжения</t>
  </si>
  <si>
    <t>14.3.66. - экспертиза качества принятых проектных решений по устройству наружных электрических и слаботочных сетей</t>
  </si>
  <si>
    <t xml:space="preserve">14.4.1. - комплексная экспертиза величины физического износа конструкций зданий, сооружений, внутренних инженерных сетей и оборудования </t>
  </si>
  <si>
    <t>14.4.2. - комплексная экспертиза величины физического износа конструкций зданий и сооружений</t>
  </si>
  <si>
    <t xml:space="preserve">14.4.3. - комплексная экспертиза величины физического износа внутренних инженерных сетей и оборудования </t>
  </si>
  <si>
    <t xml:space="preserve">14.4.4. - комплексная экспертиза величины физического износа малых архитектурных форм, элеменетов благоустройства, прилегающих территорий, парков, скверов, дворовых территорий, и пр. </t>
  </si>
  <si>
    <t>14.4.5. - комплексная экспертиза величины физического износа дорог и дорожных покрытий</t>
  </si>
  <si>
    <t>14.4.6. - комплексная экспертиза величины физического износа фундаментов</t>
  </si>
  <si>
    <t>14.4.7. - комплексная экспертиза величины физического износа конструкций технических подпольев, цокольных помещений, подвальных помещений, подземных гаражей и стоянок</t>
  </si>
  <si>
    <t>14.4.8. - экспертиза величины физического износа конструкций полов выполненных по грунтовому основанию</t>
  </si>
  <si>
    <t>14.4.9. - экспертиза качества величины физического износа конструкций стен, колонн, пилонов и пр.</t>
  </si>
  <si>
    <t>14.4.10. - экспертиза величины физического износа окон, дверей, витражных и светопрозрачных конструкций</t>
  </si>
  <si>
    <t>14.4.11. - экспертиза величины физического износа конструкций перекрытий, лестничных площадок и маршей</t>
  </si>
  <si>
    <t>14.4.12. - экспертиза величины физического износа конструкций покрытий и(или) конструкций кровли</t>
  </si>
  <si>
    <t>14.4.13. - экспертиза величины физического износа изоляционных и отделочных покрытий конструкций чердачных перекрытий (покрытий) и(или) конструкций кровли</t>
  </si>
  <si>
    <t>14.4.14. - экспертиза величины физического износа конструкций бассейнов, резервуаров</t>
  </si>
  <si>
    <t>14.4.15. - экспертиза величины физического износа изоляционных и отделочных покрытий бассейнов и резервуатов</t>
  </si>
  <si>
    <t>14.4.16. - экспертиза величины физического износа систем внутреннего горячего и(или) холодного водоснабжения</t>
  </si>
  <si>
    <t xml:space="preserve">14.4.17. - экспертиза величины физического износа систем внутренней канализации </t>
  </si>
  <si>
    <t>14.4.18. - экспертиза величины физического износа внутренних систем отопления, теплоснабжения</t>
  </si>
  <si>
    <t>14.4.19. - экспертиза величины физического износа систем вентиляции и кондиционирования</t>
  </si>
  <si>
    <t>14.4.20. - экспертиза величины физического износа изоляционных и(или) отделочных покрытий систем вентиляции и кондиционирования</t>
  </si>
  <si>
    <t>14.4.21. - экспертиза величины физического износа внутренних электрических систем, слаботочных систем, оборудования</t>
  </si>
  <si>
    <t>14.5.1. - комплексная экспертиза (оценка) причиненного ущерба в следствии пожара</t>
  </si>
  <si>
    <t>14.5.2. - комплексная экспертиза (оценка) причиненного ущерба в следствии залива</t>
  </si>
  <si>
    <t>14.5.3. - комплексная экспертиза (оценка) причиненного ущерба в следствии некачественного или не своевременного выполнения строительно-монтажных работ</t>
  </si>
  <si>
    <t>14.5.4. - комплексная экспертиза (оценка) причиненного ущерба в следствии некачественного или не своевременного выполнения ремонтных работ</t>
  </si>
  <si>
    <t>14.5.5. - комплексная экспертиза (оценка) причиненного ущерба в следствии некачественного или не своевременного выполнения проектных работ</t>
  </si>
  <si>
    <t>14.5.6. - комплексная экспертиза (оценка) причиненного ущерба в следствии влияния близко расположенных строек</t>
  </si>
  <si>
    <t>14.6.1. - комплексная экспертиза объема и(или) стоимости работ по проектированию, строительно-монтажных работ, наружных и внутренних изоляционных и(или) кровельных, и(или) отделочных работ, работ по монтажу внутренних инженерных сетей и оборудования</t>
  </si>
  <si>
    <t>14.6.2. - комплексная экспертиза объема и(или) стоимости работ по  проектированию, строительно-монтажных работ, работ по мнтажу внутренних инженерных сетей и оборудования</t>
  </si>
  <si>
    <t xml:space="preserve">14.6.3. - комплексная экспертиза объема и(или) стоимости работ по проектированию, а также монтажу внутренних инженерных сетей и оборудования </t>
  </si>
  <si>
    <t>14.6.4. - комплексная экспертиза объема и(или) стоимости строительно-монтажных, наружных и внутренних изоляционных и(или) кровельных, и(или) отделочных работ</t>
  </si>
  <si>
    <t>14.6.5. - камплексная экспертиза объема и(или) стоимости строительно-монтажных работ</t>
  </si>
  <si>
    <t>14.6.6. - комплексная экспертиза объема и(или) стоимости внутренних изоляционных и(или) отделочных работ зданий и сооружений</t>
  </si>
  <si>
    <t>14.6.7. - комплексная экспертиза объема и(или) стоимости наружных изоляционных и(или) кровельных, и(или) отделочных работ зданий и сооружений</t>
  </si>
  <si>
    <t>14.6.8. - комплексная экспертиза объема и(или) стоимости работ по монтажу внутренних инженерных сетей и оборудования</t>
  </si>
  <si>
    <t xml:space="preserve">14.6.9. - комплексная экспертиза объема и(или) стоимости работ по изготавлению и монтажу малых архитектурных форм, элеменетов благоустройства, планировки и обустройства прилегающих территорий, парков, скверов, дворовых территорий, и пр. </t>
  </si>
  <si>
    <t>14.6.10. - комплексная экспертиза объема и(или) стоимости проектных работ</t>
  </si>
  <si>
    <t>14.6.11. - экспертиза объема и(или) стоимости выполненнных работ по устройству фундаментов</t>
  </si>
  <si>
    <t>14.6.12. - экспертиза объема и(или) стоимости выполненных работ по устройству конструкций технических подпольев, цокольных помещений, подвальных помещений, подземных гаражей и стоянок</t>
  </si>
  <si>
    <t>14.6.13. - экспертиза объема и(или) стоимости выполненных работ по устройству изоляционных и(или) отделочных покрытий фундаментов</t>
  </si>
  <si>
    <t>14.6.14. - экспертиза объема и(или) стоимости выполненных работ по устройству наружных изоляционных и(или) отделочных покрытий технических подпольев, цокольных помещений, подвальных помещений, подземных гаражей и стоянок</t>
  </si>
  <si>
    <t>14.6.15. - экспертиза объема и(или) стоимости выполненных работ по устройству внутренних изоляционных и(или) отделочных покрытий технических подпольев, цокольных помещений, подвальных помещений, подземных гаражей и стоянок</t>
  </si>
  <si>
    <t>14.6.16. - экспертиза объема и(или) стоимости выполненных работ по устройству конструкций полов выполненных по грунтовому основанию</t>
  </si>
  <si>
    <t xml:space="preserve">14.6.17. - экспертиза объема и(или) стоимости выполненных работ по устройству изоляционных и(или) отделочных покрытий полов выполненных по грунтовому основанию  </t>
  </si>
  <si>
    <t>14.6.18. - экспертиза объема и(или) стоимости выполненных работ по устройству конструкций стен, колонн, пилонов и пр.</t>
  </si>
  <si>
    <t>14.6.19. - экспертиза объема и(или) стоимости выполненных работ по устройству наружных изоляционных и(или) отделочных покрытий стен, колонн, пилонов и пр.</t>
  </si>
  <si>
    <t>14.6.20. - экспертиза объема и(или) стоимости выполненных работ по устройству внутренних изоляционных и(или) отделочных покрытий стен, колонн, пилонов и пр.</t>
  </si>
  <si>
    <t>14.6.21. - экспертиза объема и(или) стоимости выполненных работ по устройству окон, дверей, витражных и светопрозрачных конструкций</t>
  </si>
  <si>
    <t>14.6.22. - экспертиза объема и(или) стоимости выполненных работ по устройству наружных и внутренних изоляционных и(или) отделочных покрытий окон, дверей, витражных и светопрозрачных конструкций</t>
  </si>
  <si>
    <t>14.6.23. - экспертиза объема и(или) стоимости выполненных работ по устройству конструкций перекрытий, лестничных площадок и маршей</t>
  </si>
  <si>
    <t>14.6.24. - экспертиза объема и(или) стоимости выполненных работ по устройству изоляционных и(или) отделочных покрытий конструкций перекрытий, лестничных площадок и маршей</t>
  </si>
  <si>
    <t>14.6.25. - экспертиза объема и(или) стоимости выполненных работ по устройству конструкций покрытий и(или) конструкций кровли</t>
  </si>
  <si>
    <t>14.6.26. - экспертиза объема и(или) стоимости выполненных работ по устройству изоляционных и(или) отделочных покрытий конструкций чердачных перекрытий (покрытий) и(или) конструкций кровли</t>
  </si>
  <si>
    <t>14.6.27. - экспертиза объема и(или) стоимости выполненных работ по устройству конструкций бассейнов, резервуаров</t>
  </si>
  <si>
    <t>14.6.28. - экспертиза объема и(или) стоимости выполненных работ по устройству изоляционных и(или) отделочных покрытий бассейнов и резервуатов</t>
  </si>
  <si>
    <t>14.6.29. - экспертиза объема и(или) стоимости выполненных работ по устройству систем внутреннего горячего и(или) холодного водоснабжения</t>
  </si>
  <si>
    <t>14.6.30. - экспертиза объема и(или) стоимости выполненных работ по устройству изоляционных и(или) отделочных покрытий систем внутреннего горячего и(или) холодного водоснабжения</t>
  </si>
  <si>
    <t xml:space="preserve">14.6.31. - экспертиза объема и(или) стоимости выполненных работ по устройству систем внутренней канализации </t>
  </si>
  <si>
    <t xml:space="preserve">14.6.32. - экспертиза объема и(или) стоимости выполненных работ по устройству изоляционных и(или) отделочных покрытий систем внутренней канализации </t>
  </si>
  <si>
    <t>14.6.33. - экспертиза объема и(или) стоимости выполненных работ по устройству внутренних систем отопления, теплоснабжения</t>
  </si>
  <si>
    <t>14.6.34. - экспертиза объема и(или) стоимости выполненных работ по устройству изоляционных и(или) отделочноых покрытий внутренних систем отопления, теплоснабжения</t>
  </si>
  <si>
    <t>14.6.35. - экспертиза объема и(или) стоимости выполненных работ по устройству систем вентиляции и(или) кондиционирования</t>
  </si>
  <si>
    <t>14.6.36. - экспертиза объема и(или) стоимости выполненных работ по устройству изоляционных и(или) отделочных покрытий систем вентиляции и(или) кондиционирования</t>
  </si>
  <si>
    <t>14.6.37. - экспертиза объема и(или) стоимости выполненных работ по устройству внутренних электрических систем, слаботочных систем, оборудования</t>
  </si>
  <si>
    <t>14.6.38. - экспертиза объема и(или) стоимости выполненных работ по устройству конструкций дорог и(или) дорожных покрытий</t>
  </si>
  <si>
    <t>14.6.39. - экспертиза объема и(или) стоимости выполненных работ по устройству дорожной разметки</t>
  </si>
  <si>
    <t>14.6.40. - экспертиза объема и(или) стоимости выполненных работ по разработке проекта демонтажа (сноса)</t>
  </si>
  <si>
    <t xml:space="preserve">14.6.41. - экспертиза объема и(или) стоимости выполненных работ по разработке проекта раздела ПП (предпроектная стадия) или "эскизный проект") </t>
  </si>
  <si>
    <t xml:space="preserve">14.6.42. - экспертиза объема и(или) стоимости выполненных работ по разработке проекта раздела ГП (геплан) </t>
  </si>
  <si>
    <t xml:space="preserve">14.6.43. - экспертиза объема и(или) стоимости выполненных работ по разработке проекта раздела ОР (организация рельефа) </t>
  </si>
  <si>
    <t xml:space="preserve">14.6.44. - экспертиза объема и(или) стоимости выполненных работ по разработке проекта раздела Благ (благоустройство и озеленение) </t>
  </si>
  <si>
    <t xml:space="preserve">14.6.45. - экспертиза объема и(или) стоимости выполненных работ по разработке проекта раздела АР (архитектурные решения) </t>
  </si>
  <si>
    <t xml:space="preserve">14.6.46. - экспертиза объема и(или) стоимости выполненных работ по разработке проекта раздела КР (конструктивные решеия) </t>
  </si>
  <si>
    <t xml:space="preserve">14.6.47. - экспертиза объема и(или) стоимости выполненных работ по разработке проекта раздела КЖ (конструкции железобетонные) </t>
  </si>
  <si>
    <t xml:space="preserve">14.6.48. - экспертиза объема и(или) стоимости выполненных работ по разработке проекта раздела КМ (конструкции металлические) </t>
  </si>
  <si>
    <t>14.6.49. - экспертиза объема и(или) стоимости выполненных работ по разработке проекта раздела КМД (конструкции металлические, детали)</t>
  </si>
  <si>
    <t xml:space="preserve">14.6.50. - экспертиза объема и(или) стоимости выполненных работ по разработке проекта раздела КД (конструкции деревянные) </t>
  </si>
  <si>
    <t xml:space="preserve">14.6.51. - экспертиза объема и(или) стоимости выполненных работ по разработке проекта раздела ВК (водопровод, канализация и водостоки) </t>
  </si>
  <si>
    <t xml:space="preserve">14.6.52. - экспертиза объема и(или) стоимости выполненных работ по разработке проекта раздела ОВ (отопление и вентиляция) </t>
  </si>
  <si>
    <t xml:space="preserve">14.6.53. - экспертиза объема и(или) стоимости выполненных работ по разработке проекта раздела ТХ (технология) </t>
  </si>
  <si>
    <t xml:space="preserve">14.6.54. - экспертиза объема и(или) стоимости выполненных работ по разработке проекта раздела ЭО (электрообордование) </t>
  </si>
  <si>
    <t>14.6.55. - экспертиза объема и(или) стоимости выполненных работ по разработке проекта раздела СС (системы связи)</t>
  </si>
  <si>
    <t>14.6.56. - экспертиза объема и(или) стоимости выполненных работ по разработке проекта раздела А (автоматизация инженерных систем)</t>
  </si>
  <si>
    <t xml:space="preserve">14.6.57. - экспертиза объема и(или) стоимости выполненных работ по разработке проекта раздела ВТ (вертикальный транспорт) </t>
  </si>
  <si>
    <t xml:space="preserve">14.6.58. - экспертиза объема и(или) стоимости выполненных работ по разработке проекта раздела АВТ (автоматизация) </t>
  </si>
  <si>
    <t xml:space="preserve">14.6.59. - экспертиза объема и(или) стоимости выполненных работ по разработке проекта раздела ПОС (проект организации строительства) </t>
  </si>
  <si>
    <t xml:space="preserve">14.6.60. - экспертиза объема и(или) стоимости выполненных работ по разработке проекта раздела Смет (сметная документация) </t>
  </si>
  <si>
    <t>14.6.61. - экспертиза объема и(или) стоимости выполненных работ по разработке проекта раздела ССРСС (сводный сметный расчет стоимости строительства)</t>
  </si>
  <si>
    <t>14.6.62. - экспертиза объема и(или) стоимости выполненных работ по разработке проекта демонтажа (сноса)</t>
  </si>
  <si>
    <t>14.6.63 - экспертиза объема и(или) стоимости выполненных работ по разработке проекта раздела ПП (предпроектная стадия) или "эскизный проект")</t>
  </si>
  <si>
    <t xml:space="preserve">14.6.64. - экспертиза объема и(или) стоимости выполненных работ по разработке проекта раздела ГП (геплан) </t>
  </si>
  <si>
    <t xml:space="preserve">14.6.65. - экспертиза объема и(или) стоимости выполненных работ по разработке проекта раздела ОР (организация рельефа) </t>
  </si>
  <si>
    <t xml:space="preserve">14.6.66. - экспертиза объема и(или) стоимости выполненных работ по разработке проекта раздела Благ (благоустройство и озеленение) </t>
  </si>
  <si>
    <t xml:space="preserve">14.6.67. - экспертиза объема и(или) стоимости выполненных работ по разработке проекта раздела АР (архитектурные решения) </t>
  </si>
  <si>
    <t>14.6.68.- экспертиза объема и(или) стоимости выполненных работ по разработке проекта раздела КР (конструктивные решеия)</t>
  </si>
  <si>
    <t xml:space="preserve">14.6.69. - экспертиза объема и(или) стоимости выполненных работ по разработке проекта раздела КЖ (конструкции железобетонные) </t>
  </si>
  <si>
    <t xml:space="preserve">14.6.70. - экспертиза объема и(или) стоимости выполненных работ по разработке проекта раздела КМ (конструкции металлические) </t>
  </si>
  <si>
    <t>14.6.71. - экспертиза объема и(или) стоимости выполненных работ по разработке проекта раздела КМД (конструкции металлические, детали)</t>
  </si>
  <si>
    <t xml:space="preserve">14.6.72. - экспертиза объема и(или) стоимости выполненных работ по разработке проекта раздела КД (конструкции деревянные) </t>
  </si>
  <si>
    <t xml:space="preserve">14.6.73. - экспертиза объема и(или) стоимости выполненных работ по разработке проекта раздела ВК (водопровод, канализация и водостоки) </t>
  </si>
  <si>
    <t xml:space="preserve">14.6.74. - экспертиза объема и(или) стоимости выполненных работ по разработке проекта раздела ОВ (отопление и вентиляция) </t>
  </si>
  <si>
    <t xml:space="preserve">14.6.75. - экспертиза объема и(или) стоимости выполненных работ по разработке проекта раздела ТХ (технология) </t>
  </si>
  <si>
    <t xml:space="preserve">14.6.76. - экспертиза объема и(или) стоимости выполненных работ по разработке проекта раздела ЭО (электрообордование) </t>
  </si>
  <si>
    <t xml:space="preserve">14.6.77. - экспертиза объема и(или) стоимости выполненных работ по разработке проекта раздела СС (системы связи) </t>
  </si>
  <si>
    <t xml:space="preserve">14.6.78. - экспертиза объема и(или) стоимости выполненных работ по разработке проекта раздела А (автоматизация инженерных систем) </t>
  </si>
  <si>
    <t xml:space="preserve">14.6.79. - экспертиза объема и(или) стоимости выполненных работ по разработке проекта раздела ВТ (вертикальный транспорт) </t>
  </si>
  <si>
    <t xml:space="preserve">14.6.80. - экспертиза объема и(или) стоимости выполненных работ по разработке проекта раздела АВТ (автоматизация) </t>
  </si>
  <si>
    <t xml:space="preserve">14.6.81. - экспертиза объема и(или) стоимости выполненных работ по разработке проекта раздела ПОС (проект организации строительства) </t>
  </si>
  <si>
    <t xml:space="preserve">14.6.82. - экспертиза объема и(или) стоимости выполненных работ по разработке проекта раздела Смет (сметная документация) </t>
  </si>
  <si>
    <t>14.6.83. - экспертиза объема и(или) стоимости выполненных работ по разработке проекта раздела ССРСС (сводный сметный расчет стоимости строительства)</t>
  </si>
  <si>
    <t>14.7.1. - рецензирование отчетов по результатам проведенного обследования</t>
  </si>
  <si>
    <t>14.7.2. - рецензирование заключений по результатам проведенной экспертизы</t>
  </si>
  <si>
    <t>14.7.3. - рецензирование заключений по результатам проведенной экспертизы с анализом проектной и (или) рабочей документации</t>
  </si>
  <si>
    <t>14.7.4. - рецензирование заключений по результатам проведенной экспертизы с анализом ведеомостей объемов работ и (или) сметной документации</t>
  </si>
  <si>
    <t>4. Категория экспертизы</t>
  </si>
  <si>
    <t>4.1. Здания, сооружения, или его отдельные элементы</t>
  </si>
  <si>
    <t>7. Адрес(а)</t>
  </si>
  <si>
    <t>8. Назначение объектов экспертизы</t>
  </si>
  <si>
    <t>9. Общая площадь объектов (кв.м.)</t>
  </si>
  <si>
    <t>10. Строительный объем объектов (куб. м.)</t>
  </si>
  <si>
    <t>12. Наличие технического подполья, подвала, подземных этажей у одного или нескольких объектов</t>
  </si>
  <si>
    <t>13. Количество подземных этажей у одного или нескольких объектов</t>
  </si>
  <si>
    <t>8.1. Жилое помещение</t>
  </si>
  <si>
    <t>8.2. Административное помещение</t>
  </si>
  <si>
    <t>8.3. Бытовое помещение</t>
  </si>
  <si>
    <t>8.4. Общественное помещение</t>
  </si>
  <si>
    <t>8.5. Техническое помещение</t>
  </si>
  <si>
    <t>8.6. Производственное помещение</t>
  </si>
  <si>
    <t>8.7. Складское помещение</t>
  </si>
  <si>
    <t>8.8. Однаквартирное жилое здание</t>
  </si>
  <si>
    <t>8.9. Многоквартирное жилое здание</t>
  </si>
  <si>
    <t>8.10. Административное здание</t>
  </si>
  <si>
    <t>8.11. Общественное здание</t>
  </si>
  <si>
    <t>8.12. Бытовое здание</t>
  </si>
  <si>
    <t>8.13. Производственное здание</t>
  </si>
  <si>
    <t>8.14. Складское здание</t>
  </si>
  <si>
    <t>8.15. Сельскохозяйственное здание</t>
  </si>
  <si>
    <t>8.16. Техническое здание</t>
  </si>
  <si>
    <t>8.17. Многоэтажная автостоянка</t>
  </si>
  <si>
    <t>8.18. Подземная автостоянка</t>
  </si>
  <si>
    <t>8.19. Бомбоубежище</t>
  </si>
  <si>
    <t>8.20. Дорога и дорожное покрытие</t>
  </si>
  <si>
    <t>8.21. Парк, сквер, дворовая территория</t>
  </si>
  <si>
    <t>8.22. Наружные инженерные сети</t>
  </si>
  <si>
    <t>8.1. Жилые помещения</t>
  </si>
  <si>
    <t>8.2. Административные помещения</t>
  </si>
  <si>
    <t>8.3. Бытовые помещения</t>
  </si>
  <si>
    <t>8.4. Общественные помещения</t>
  </si>
  <si>
    <t>8.5. Технические помещения</t>
  </si>
  <si>
    <t>8.6. Производственные помещения</t>
  </si>
  <si>
    <t>8.7. Складские помещения</t>
  </si>
  <si>
    <t>8.8. Однаквартирные жилые здания</t>
  </si>
  <si>
    <t>8.9. Многоквартирные жилые здания</t>
  </si>
  <si>
    <t>8.10. Административные здания</t>
  </si>
  <si>
    <t>8.11. Общественные здания</t>
  </si>
  <si>
    <t>8.12. Бытовые здания</t>
  </si>
  <si>
    <t>8.13. Производственные здания</t>
  </si>
  <si>
    <t>8.14. Складские здания</t>
  </si>
  <si>
    <t>8.15. Сельскохозяйственные здания</t>
  </si>
  <si>
    <t>8.16. Технические здания</t>
  </si>
  <si>
    <t>8.17. Многоэтажныя автостоянки</t>
  </si>
  <si>
    <t>8.18. Подземные автостоянки</t>
  </si>
  <si>
    <t>8.19. Комплекс бомбоубежищь</t>
  </si>
  <si>
    <t>8.20. Жилой комплекс</t>
  </si>
  <si>
    <t>8.21. Производственный комплекс</t>
  </si>
  <si>
    <t>8.22. Сельскохозяйственный комплекс</t>
  </si>
  <si>
    <t>8.23. Административно-офисный комплекс</t>
  </si>
  <si>
    <t>8.24. Комплекс общественных зданий</t>
  </si>
  <si>
    <t>8.25. Дороги и дорожные покрытия</t>
  </si>
  <si>
    <t>8.26. Парки, скверы, дворовые территории</t>
  </si>
  <si>
    <t>8.27. Наружные инженерные сети</t>
  </si>
  <si>
    <t>Договорная документация</t>
  </si>
  <si>
    <t>ЕСТь</t>
  </si>
  <si>
    <t>17</t>
  </si>
  <si>
    <t>18</t>
  </si>
  <si>
    <t>Нумерация</t>
  </si>
  <si>
    <t>14.2. Определение качества выполнения строительных работ</t>
  </si>
  <si>
    <t>ЭКСПЕРТИЗА РАЗДЕЛОВ РАБОЧЕЙ ДОКУМЕНТАЦИИ</t>
  </si>
  <si>
    <t>Для суда</t>
  </si>
  <si>
    <t>5. Необходимость выезда на объект</t>
  </si>
  <si>
    <t>5. Необходимость выезда на объекты</t>
  </si>
  <si>
    <t>16. Транспортная доступность</t>
  </si>
  <si>
    <t>Объекты находятся в одном месте</t>
  </si>
  <si>
    <t>Расстояние между объектами не более 0,5 км</t>
  </si>
  <si>
    <t>Расстояние между объектами 0,5-3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</si>
</sst>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₽_-;\-* #,##0.00\ _₽_-;_-* &quot;-&quot;??\ _₽_-;_-@_-"/>
    <numFmt numFmtId="165" formatCode="0.0000"/>
    <numFmt numFmtId="166" formatCode="_-* #,##0\ _₽_-;\-* #,##0\ _₽_-;_-* &quot;-&quot;??\ _₽_-;_-@_-"/>
  </numFmts>
  <fonts count="3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u/>
      <sz val="12"/>
      <color rgb="FFFF0000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rgb="FFFF66FF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9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92">
    <xf numFmtId="0" fontId="0" fillId="0" borderId="0" xfId="0"/>
    <xf numFmtId="0" fontId="18" fillId="33" borderId="10" xfId="0" applyFont="1" applyFill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Font="1" applyBorder="1" applyAlignment="1">
      <alignment horizontal="center"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horizontal="center" wrapText="1"/>
    </xf>
    <xf numFmtId="0" fontId="0" fillId="0" borderId="12" xfId="0" applyFont="1" applyBorder="1" applyAlignment="1">
      <alignment wrapText="1"/>
    </xf>
    <xf numFmtId="0" fontId="0" fillId="0" borderId="11" xfId="0" applyFont="1" applyBorder="1" applyAlignment="1">
      <alignment wrapText="1"/>
    </xf>
    <xf numFmtId="0" fontId="19" fillId="34" borderId="10" xfId="0" applyFont="1" applyFill="1" applyBorder="1" applyAlignment="1">
      <alignment wrapText="1"/>
    </xf>
    <xf numFmtId="0" fontId="18" fillId="34" borderId="10" xfId="0" applyFont="1" applyFill="1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12" xfId="0" applyBorder="1"/>
    <xf numFmtId="0" fontId="0" fillId="0" borderId="11" xfId="0" applyBorder="1"/>
    <xf numFmtId="49" fontId="0" fillId="0" borderId="0" xfId="0" applyNumberFormat="1"/>
    <xf numFmtId="0" fontId="20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165" fontId="21" fillId="0" borderId="0" xfId="0" applyNumberFormat="1" applyFont="1"/>
    <xf numFmtId="165" fontId="22" fillId="0" borderId="0" xfId="0" applyNumberFormat="1" applyFont="1" applyAlignment="1">
      <alignment horizontal="right"/>
    </xf>
    <xf numFmtId="166" fontId="0" fillId="0" borderId="0" xfId="42" applyNumberFormat="1" applyFont="1"/>
    <xf numFmtId="0" fontId="23" fillId="0" borderId="0" xfId="0" applyFont="1"/>
    <xf numFmtId="165" fontId="24" fillId="0" borderId="0" xfId="0" applyNumberFormat="1" applyFont="1" applyAlignment="1">
      <alignment horizontal="right"/>
    </xf>
    <xf numFmtId="0" fontId="25" fillId="0" borderId="0" xfId="0" applyFont="1" applyAlignment="1">
      <alignment horizontal="center"/>
    </xf>
    <xf numFmtId="0" fontId="16" fillId="35" borderId="12" xfId="0" applyFont="1" applyFill="1" applyBorder="1" applyAlignment="1">
      <alignment wrapText="1"/>
    </xf>
    <xf numFmtId="0" fontId="26" fillId="0" borderId="12" xfId="0" applyFont="1" applyBorder="1" applyAlignment="1">
      <alignment wrapText="1"/>
    </xf>
    <xf numFmtId="0" fontId="16" fillId="0" borderId="12" xfId="0" applyFont="1" applyBorder="1" applyAlignment="1">
      <alignment wrapText="1"/>
    </xf>
    <xf numFmtId="0" fontId="26" fillId="0" borderId="12" xfId="0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165" fontId="22" fillId="0" borderId="0" xfId="0" applyNumberFormat="1" applyFont="1"/>
    <xf numFmtId="165" fontId="24" fillId="0" borderId="0" xfId="0" applyNumberFormat="1" applyFont="1"/>
    <xf numFmtId="49" fontId="16" fillId="0" borderId="0" xfId="0" applyNumberFormat="1" applyFont="1" applyAlignment="1">
      <alignment horizontal="center"/>
    </xf>
    <xf numFmtId="165" fontId="22" fillId="0" borderId="13" xfId="0" applyNumberFormat="1" applyFont="1" applyBorder="1" applyAlignment="1">
      <alignment horizontal="right"/>
    </xf>
    <xf numFmtId="165" fontId="22" fillId="0" borderId="14" xfId="0" applyNumberFormat="1" applyFont="1" applyBorder="1"/>
    <xf numFmtId="165" fontId="22" fillId="0" borderId="15" xfId="0" applyNumberFormat="1" applyFont="1" applyBorder="1"/>
    <xf numFmtId="165" fontId="22" fillId="0" borderId="16" xfId="0" applyNumberFormat="1" applyFont="1" applyBorder="1" applyAlignment="1">
      <alignment horizontal="right"/>
    </xf>
    <xf numFmtId="165" fontId="22" fillId="0" borderId="0" xfId="0" applyNumberFormat="1" applyFont="1" applyBorder="1"/>
    <xf numFmtId="165" fontId="22" fillId="0" borderId="17" xfId="0" applyNumberFormat="1" applyFont="1" applyBorder="1"/>
    <xf numFmtId="165" fontId="22" fillId="0" borderId="18" xfId="0" applyNumberFormat="1" applyFont="1" applyBorder="1" applyAlignment="1">
      <alignment horizontal="right"/>
    </xf>
    <xf numFmtId="165" fontId="22" fillId="0" borderId="19" xfId="0" applyNumberFormat="1" applyFont="1" applyBorder="1"/>
    <xf numFmtId="165" fontId="22" fillId="0" borderId="20" xfId="0" applyNumberFormat="1" applyFont="1" applyBorder="1"/>
    <xf numFmtId="165" fontId="27" fillId="0" borderId="0" xfId="0" applyNumberFormat="1" applyFont="1" applyFill="1"/>
    <xf numFmtId="49" fontId="16" fillId="0" borderId="0" xfId="0" applyNumberFormat="1" applyFont="1" applyFill="1" applyAlignment="1">
      <alignment horizontal="center"/>
    </xf>
    <xf numFmtId="165" fontId="16" fillId="33" borderId="0" xfId="0" applyNumberFormat="1" applyFont="1" applyFill="1"/>
    <xf numFmtId="165" fontId="27" fillId="34" borderId="0" xfId="0" applyNumberFormat="1" applyFont="1" applyFill="1"/>
    <xf numFmtId="165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16" fillId="0" borderId="0" xfId="0" applyNumberFormat="1" applyFont="1" applyAlignment="1">
      <alignment horizontal="center"/>
    </xf>
    <xf numFmtId="49" fontId="27" fillId="0" borderId="0" xfId="0" applyNumberFormat="1" applyFont="1" applyAlignment="1">
      <alignment horizontal="center"/>
    </xf>
    <xf numFmtId="165" fontId="22" fillId="0" borderId="0" xfId="0" applyNumberFormat="1" applyFont="1" applyFill="1"/>
    <xf numFmtId="165" fontId="0" fillId="0" borderId="0" xfId="0" applyNumberFormat="1" applyFill="1" applyAlignment="1">
      <alignment horizontal="right"/>
    </xf>
    <xf numFmtId="165" fontId="20" fillId="0" borderId="0" xfId="0" applyNumberFormat="1" applyFont="1"/>
    <xf numFmtId="1" fontId="20" fillId="0" borderId="0" xfId="0" applyNumberFormat="1" applyFont="1"/>
    <xf numFmtId="49" fontId="22" fillId="0" borderId="0" xfId="0" applyNumberFormat="1" applyFont="1" applyFill="1"/>
    <xf numFmtId="49" fontId="27" fillId="0" borderId="0" xfId="0" applyNumberFormat="1" applyFont="1" applyFill="1"/>
    <xf numFmtId="49" fontId="27" fillId="0" borderId="0" xfId="0" applyNumberFormat="1" applyFont="1" applyFill="1" applyAlignment="1">
      <alignment horizontal="center"/>
    </xf>
    <xf numFmtId="1" fontId="0" fillId="0" borderId="0" xfId="0" applyNumberFormat="1"/>
    <xf numFmtId="165" fontId="24" fillId="0" borderId="0" xfId="0" applyNumberFormat="1" applyFont="1" applyFill="1"/>
    <xf numFmtId="0" fontId="0" fillId="0" borderId="0" xfId="0" applyFont="1" applyBorder="1" applyAlignment="1">
      <alignment wrapText="1"/>
    </xf>
    <xf numFmtId="165" fontId="0" fillId="0" borderId="0" xfId="0" applyNumberFormat="1" applyFont="1" applyAlignment="1">
      <alignment horizontal="right"/>
    </xf>
    <xf numFmtId="0" fontId="22" fillId="0" borderId="12" xfId="0" applyFont="1" applyBorder="1" applyAlignment="1">
      <alignment horizontal="center" wrapText="1"/>
    </xf>
    <xf numFmtId="0" fontId="22" fillId="0" borderId="11" xfId="0" applyFont="1" applyBorder="1" applyAlignment="1">
      <alignment wrapText="1"/>
    </xf>
    <xf numFmtId="0" fontId="0" fillId="0" borderId="11" xfId="0" applyFont="1" applyBorder="1" applyAlignment="1">
      <alignment horizontal="center" wrapText="1"/>
    </xf>
    <xf numFmtId="0" fontId="16" fillId="33" borderId="10" xfId="0" applyFont="1" applyFill="1" applyBorder="1" applyAlignment="1">
      <alignment horizontal="left" wrapText="1"/>
    </xf>
    <xf numFmtId="0" fontId="28" fillId="0" borderId="0" xfId="0" applyFont="1" applyBorder="1" applyAlignment="1">
      <alignment wrapText="1"/>
    </xf>
    <xf numFmtId="0" fontId="27" fillId="33" borderId="10" xfId="0" applyFont="1" applyFill="1" applyBorder="1" applyAlignment="1">
      <alignment horizontal="left" wrapText="1"/>
    </xf>
    <xf numFmtId="0" fontId="0" fillId="0" borderId="12" xfId="0" applyFont="1" applyBorder="1" applyAlignment="1">
      <alignment horizontal="left" wrapText="1"/>
    </xf>
    <xf numFmtId="0" fontId="0" fillId="0" borderId="11" xfId="0" applyFont="1" applyBorder="1" applyAlignment="1">
      <alignment horizontal="left" wrapText="1"/>
    </xf>
    <xf numFmtId="0" fontId="24" fillId="0" borderId="12" xfId="0" applyFont="1" applyFill="1" applyBorder="1" applyAlignment="1">
      <alignment horizontal="center" wrapText="1"/>
    </xf>
    <xf numFmtId="0" fontId="28" fillId="0" borderId="12" xfId="0" applyFont="1" applyBorder="1" applyAlignment="1">
      <alignment vertical="center" wrapText="1"/>
    </xf>
    <xf numFmtId="0" fontId="28" fillId="0" borderId="12" xfId="0" applyFont="1" applyBorder="1" applyAlignment="1">
      <alignment horizontal="left" vertical="center" wrapText="1"/>
    </xf>
    <xf numFmtId="0" fontId="28" fillId="0" borderId="11" xfId="0" applyFont="1" applyBorder="1" applyAlignment="1">
      <alignment wrapText="1"/>
    </xf>
    <xf numFmtId="0" fontId="24" fillId="0" borderId="12" xfId="0" applyFont="1" applyBorder="1" applyAlignment="1">
      <alignment wrapText="1"/>
    </xf>
    <xf numFmtId="0" fontId="24" fillId="0" borderId="12" xfId="0" applyFont="1" applyBorder="1" applyAlignment="1">
      <alignment horizontal="center" wrapText="1"/>
    </xf>
    <xf numFmtId="49" fontId="29" fillId="0" borderId="0" xfId="0" applyNumberFormat="1" applyFont="1" applyAlignment="1">
      <alignment horizontal="right"/>
    </xf>
    <xf numFmtId="49" fontId="29" fillId="0" borderId="0" xfId="0" applyNumberFormat="1" applyFont="1" applyAlignment="1">
      <alignment horizontal="center"/>
    </xf>
    <xf numFmtId="1" fontId="29" fillId="0" borderId="0" xfId="0" applyNumberFormat="1" applyFont="1"/>
    <xf numFmtId="0" fontId="32" fillId="0" borderId="12" xfId="0" applyFont="1" applyBorder="1" applyAlignment="1">
      <alignment wrapText="1"/>
    </xf>
    <xf numFmtId="0" fontId="0" fillId="0" borderId="0" xfId="0" applyNumberFormat="1"/>
    <xf numFmtId="165" fontId="22" fillId="0" borderId="16" xfId="0" applyNumberFormat="1" applyFont="1" applyBorder="1" applyAlignment="1">
      <alignment vertical="center"/>
    </xf>
    <xf numFmtId="165" fontId="24" fillId="0" borderId="0" xfId="0" applyNumberFormat="1" applyFont="1" applyFill="1" applyAlignment="1">
      <alignment horizontal="center"/>
    </xf>
    <xf numFmtId="165" fontId="22" fillId="0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49" fontId="16" fillId="0" borderId="0" xfId="0" applyNumberFormat="1" applyFont="1" applyAlignment="1">
      <alignment horizontal="center"/>
    </xf>
    <xf numFmtId="49" fontId="24" fillId="0" borderId="0" xfId="0" applyNumberFormat="1" applyFont="1" applyFill="1" applyAlignment="1">
      <alignment horizontal="center"/>
    </xf>
    <xf numFmtId="49" fontId="22" fillId="0" borderId="0" xfId="0" applyNumberFormat="1" applyFont="1" applyFill="1" applyAlignment="1">
      <alignment horizontal="center"/>
    </xf>
    <xf numFmtId="165" fontId="24" fillId="0" borderId="0" xfId="0" applyNumberFormat="1" applyFont="1" applyAlignment="1">
      <alignment horizontal="center"/>
    </xf>
    <xf numFmtId="165" fontId="22" fillId="0" borderId="0" xfId="0" applyNumberFormat="1" applyFont="1" applyAlignment="1">
      <alignment horizontal="center"/>
    </xf>
    <xf numFmtId="0" fontId="0" fillId="0" borderId="0" xfId="0" applyNumberFormat="1" applyFont="1"/>
    <xf numFmtId="0" fontId="16" fillId="33" borderId="10" xfId="0" applyFont="1" applyFill="1" applyBorder="1" applyAlignment="1">
      <alignment wrapText="1"/>
    </xf>
    <xf numFmtId="165" fontId="0" fillId="0" borderId="0" xfId="0" applyNumberFormat="1" applyFont="1"/>
    <xf numFmtId="49" fontId="0" fillId="0" borderId="0" xfId="0" applyNumberFormat="1" applyFont="1"/>
  </cellXfs>
  <cellStyles count="19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05"/>
  <sheetViews>
    <sheetView tabSelected="1" topLeftCell="A463" zoomScale="90" zoomScaleNormal="90" zoomScalePageLayoutView="90" workbookViewId="0">
      <selection activeCell="E480" sqref="E480"/>
    </sheetView>
  </sheetViews>
  <sheetFormatPr baseColWidth="10" defaultColWidth="8.83203125" defaultRowHeight="15" x14ac:dyDescent="0.2"/>
  <cols>
    <col min="1" max="1" width="8.83203125" style="77"/>
    <col min="2" max="2" width="53.6640625" customWidth="1"/>
    <col min="3" max="3" width="16.5" style="16" customWidth="1"/>
    <col min="4" max="4" width="14.5" style="16" customWidth="1"/>
    <col min="5" max="5" width="14.33203125" style="16" customWidth="1"/>
    <col min="6" max="6" width="13.33203125" style="16" customWidth="1"/>
    <col min="7" max="7" width="12.33203125" style="16" customWidth="1"/>
    <col min="8" max="8" width="11.83203125" style="16" customWidth="1"/>
    <col min="9" max="9" width="12.6640625" style="16" customWidth="1"/>
    <col min="10" max="10" width="12.5" style="16" customWidth="1"/>
    <col min="11" max="11" width="11.33203125" style="16" customWidth="1"/>
    <col min="12" max="29" width="8.83203125" style="16"/>
    <col min="30" max="32" width="8.83203125" style="13"/>
  </cols>
  <sheetData>
    <row r="1" spans="1:3" x14ac:dyDescent="0.2">
      <c r="C1" s="15"/>
    </row>
    <row r="2" spans="1:3" x14ac:dyDescent="0.2">
      <c r="C2" s="15"/>
    </row>
    <row r="3" spans="1:3" ht="16" thickBot="1" x14ac:dyDescent="0.25">
      <c r="C3" s="15"/>
    </row>
    <row r="4" spans="1:3" ht="16" x14ac:dyDescent="0.2">
      <c r="B4" s="1" t="s">
        <v>159</v>
      </c>
      <c r="C4" s="15"/>
    </row>
    <row r="5" spans="1:3" ht="16" thickBot="1" x14ac:dyDescent="0.25">
      <c r="B5" s="2"/>
      <c r="C5" s="15"/>
    </row>
    <row r="6" spans="1:3" ht="16" x14ac:dyDescent="0.2">
      <c r="B6" s="1" t="s">
        <v>160</v>
      </c>
    </row>
    <row r="7" spans="1:3" x14ac:dyDescent="0.2">
      <c r="A7" s="77">
        <v>1</v>
      </c>
      <c r="B7" s="76" t="s">
        <v>521</v>
      </c>
      <c r="C7" s="15">
        <v>1</v>
      </c>
    </row>
    <row r="8" spans="1:3" x14ac:dyDescent="0.2">
      <c r="A8" s="77">
        <v>2</v>
      </c>
      <c r="B8" s="4" t="s">
        <v>108</v>
      </c>
      <c r="C8" s="15">
        <v>1</v>
      </c>
    </row>
    <row r="9" spans="1:3" ht="16" thickBot="1" x14ac:dyDescent="0.25">
      <c r="B9" s="4"/>
      <c r="C9" s="15"/>
    </row>
    <row r="10" spans="1:3" ht="16" x14ac:dyDescent="0.2">
      <c r="B10" s="1" t="s">
        <v>161</v>
      </c>
      <c r="C10" s="15"/>
    </row>
    <row r="11" spans="1:3" x14ac:dyDescent="0.2">
      <c r="A11" s="77">
        <v>1</v>
      </c>
      <c r="B11" s="67">
        <v>1</v>
      </c>
      <c r="C11" s="15">
        <v>1</v>
      </c>
    </row>
    <row r="12" spans="1:3" ht="16" thickBot="1" x14ac:dyDescent="0.25">
      <c r="B12" s="3"/>
      <c r="C12" s="15"/>
    </row>
    <row r="13" spans="1:3" x14ac:dyDescent="0.2">
      <c r="B13" s="62" t="s">
        <v>162</v>
      </c>
      <c r="C13" s="15"/>
    </row>
    <row r="14" spans="1:3" x14ac:dyDescent="0.2">
      <c r="A14" s="77">
        <v>1</v>
      </c>
      <c r="B14" s="4" t="s">
        <v>165</v>
      </c>
      <c r="C14" s="15">
        <v>1</v>
      </c>
    </row>
    <row r="15" spans="1:3" x14ac:dyDescent="0.2">
      <c r="A15" s="77">
        <v>2</v>
      </c>
      <c r="B15" s="4" t="s">
        <v>166</v>
      </c>
      <c r="C15" s="15">
        <v>0.92</v>
      </c>
    </row>
    <row r="16" spans="1:3" ht="30" x14ac:dyDescent="0.2">
      <c r="A16" s="77">
        <v>3</v>
      </c>
      <c r="B16" s="4" t="s">
        <v>167</v>
      </c>
      <c r="C16" s="15">
        <v>0.95</v>
      </c>
    </row>
    <row r="17" spans="1:32" ht="16" thickBot="1" x14ac:dyDescent="0.25">
      <c r="B17" s="61"/>
      <c r="C17" s="15"/>
    </row>
    <row r="18" spans="1:32" ht="16" x14ac:dyDescent="0.2">
      <c r="B18" s="1" t="s">
        <v>522</v>
      </c>
      <c r="C18" s="15"/>
    </row>
    <row r="19" spans="1:32" ht="15.75" customHeight="1" x14ac:dyDescent="0.2">
      <c r="A19" s="77">
        <v>1</v>
      </c>
      <c r="B19" s="4" t="s">
        <v>109</v>
      </c>
      <c r="C19" s="15">
        <v>1</v>
      </c>
    </row>
    <row r="20" spans="1:32" x14ac:dyDescent="0.2">
      <c r="A20" s="77">
        <v>2</v>
      </c>
      <c r="B20" s="4" t="s">
        <v>110</v>
      </c>
      <c r="C20" s="15">
        <v>0.9</v>
      </c>
    </row>
    <row r="21" spans="1:32" ht="16" thickBot="1" x14ac:dyDescent="0.25">
      <c r="B21" s="4"/>
      <c r="C21" s="15"/>
    </row>
    <row r="22" spans="1:32" s="16" customFormat="1" ht="16" x14ac:dyDescent="0.2">
      <c r="A22" s="77"/>
      <c r="B22" s="1" t="s">
        <v>163</v>
      </c>
      <c r="C22" s="15"/>
      <c r="AD22" s="13"/>
      <c r="AE22" s="13"/>
      <c r="AF22" s="13"/>
    </row>
    <row r="23" spans="1:32" s="16" customFormat="1" x14ac:dyDescent="0.2">
      <c r="A23" s="77">
        <v>1</v>
      </c>
      <c r="B23" s="4" t="s">
        <v>0</v>
      </c>
      <c r="C23" s="15">
        <v>0.9</v>
      </c>
      <c r="AD23" s="13"/>
      <c r="AE23" s="13"/>
      <c r="AF23" s="13"/>
    </row>
    <row r="24" spans="1:32" s="16" customFormat="1" x14ac:dyDescent="0.2">
      <c r="A24" s="77">
        <v>2</v>
      </c>
      <c r="B24" s="4" t="s">
        <v>1</v>
      </c>
      <c r="C24" s="15">
        <v>1.05</v>
      </c>
      <c r="AD24" s="13"/>
      <c r="AE24" s="13"/>
      <c r="AF24" s="13"/>
    </row>
    <row r="25" spans="1:32" s="16" customFormat="1" x14ac:dyDescent="0.2">
      <c r="A25" s="77">
        <v>3</v>
      </c>
      <c r="B25" s="4" t="s">
        <v>2</v>
      </c>
      <c r="C25" s="15">
        <v>2</v>
      </c>
      <c r="AD25" s="13"/>
      <c r="AE25" s="13"/>
      <c r="AF25" s="13"/>
    </row>
    <row r="26" spans="1:32" s="16" customFormat="1" x14ac:dyDescent="0.2">
      <c r="A26" s="77">
        <v>4</v>
      </c>
      <c r="B26" s="4" t="s">
        <v>3</v>
      </c>
      <c r="C26" s="15">
        <v>2</v>
      </c>
      <c r="AD26" s="13"/>
      <c r="AE26" s="13"/>
      <c r="AF26" s="13"/>
    </row>
    <row r="27" spans="1:32" s="16" customFormat="1" x14ac:dyDescent="0.2">
      <c r="A27" s="77">
        <v>5</v>
      </c>
      <c r="B27" s="4" t="s">
        <v>4</v>
      </c>
      <c r="C27" s="15">
        <v>2.2000000000000002</v>
      </c>
      <c r="AD27" s="13"/>
      <c r="AE27" s="13"/>
      <c r="AF27" s="13"/>
    </row>
    <row r="28" spans="1:32" s="16" customFormat="1" x14ac:dyDescent="0.2">
      <c r="A28" s="77">
        <v>6</v>
      </c>
      <c r="B28" s="4" t="s">
        <v>5</v>
      </c>
      <c r="C28" s="15">
        <v>2.5</v>
      </c>
      <c r="AD28" s="13"/>
      <c r="AE28" s="13"/>
      <c r="AF28" s="13"/>
    </row>
    <row r="29" spans="1:32" s="16" customFormat="1" x14ac:dyDescent="0.2">
      <c r="A29" s="77">
        <v>7</v>
      </c>
      <c r="B29" s="4" t="s">
        <v>6</v>
      </c>
      <c r="C29" s="15">
        <v>3</v>
      </c>
      <c r="AD29" s="13"/>
      <c r="AE29" s="13"/>
      <c r="AF29" s="13"/>
    </row>
    <row r="30" spans="1:32" s="16" customFormat="1" x14ac:dyDescent="0.2">
      <c r="A30" s="77">
        <v>8</v>
      </c>
      <c r="B30" s="4" t="s">
        <v>7</v>
      </c>
      <c r="C30" s="15">
        <v>2</v>
      </c>
      <c r="AD30" s="13"/>
      <c r="AE30" s="13"/>
      <c r="AF30" s="13"/>
    </row>
    <row r="31" spans="1:32" s="16" customFormat="1" x14ac:dyDescent="0.2">
      <c r="A31" s="77">
        <v>9</v>
      </c>
      <c r="B31" s="4" t="s">
        <v>8</v>
      </c>
      <c r="C31" s="15">
        <v>2</v>
      </c>
      <c r="AD31" s="13"/>
      <c r="AE31" s="13"/>
      <c r="AF31" s="13"/>
    </row>
    <row r="32" spans="1:32" s="16" customFormat="1" x14ac:dyDescent="0.2">
      <c r="A32" s="77">
        <v>10</v>
      </c>
      <c r="B32" s="4" t="s">
        <v>9</v>
      </c>
      <c r="C32" s="15">
        <v>2</v>
      </c>
      <c r="AD32" s="13"/>
      <c r="AE32" s="13"/>
      <c r="AF32" s="13"/>
    </row>
    <row r="33" spans="1:32" s="16" customFormat="1" x14ac:dyDescent="0.2">
      <c r="A33" s="77">
        <v>11</v>
      </c>
      <c r="B33" s="4" t="s">
        <v>10</v>
      </c>
      <c r="C33" s="15">
        <v>2</v>
      </c>
      <c r="AD33" s="13"/>
      <c r="AE33" s="13"/>
      <c r="AF33" s="13"/>
    </row>
    <row r="34" spans="1:32" s="16" customFormat="1" x14ac:dyDescent="0.2">
      <c r="A34" s="77">
        <v>12</v>
      </c>
      <c r="B34" s="4" t="s">
        <v>11</v>
      </c>
      <c r="C34" s="15">
        <v>1.8</v>
      </c>
      <c r="AD34" s="13"/>
      <c r="AE34" s="13"/>
      <c r="AF34" s="13"/>
    </row>
    <row r="35" spans="1:32" s="16" customFormat="1" x14ac:dyDescent="0.2">
      <c r="A35" s="77">
        <v>13</v>
      </c>
      <c r="B35" s="4" t="s">
        <v>12</v>
      </c>
      <c r="C35" s="15">
        <v>2.5</v>
      </c>
      <c r="AD35" s="13"/>
      <c r="AE35" s="13"/>
      <c r="AF35" s="13"/>
    </row>
    <row r="36" spans="1:32" s="16" customFormat="1" x14ac:dyDescent="0.2">
      <c r="A36" s="77">
        <v>14</v>
      </c>
      <c r="B36" s="4" t="s">
        <v>13</v>
      </c>
      <c r="C36" s="15">
        <v>1.2</v>
      </c>
      <c r="AD36" s="13"/>
      <c r="AE36" s="13"/>
      <c r="AF36" s="13"/>
    </row>
    <row r="37" spans="1:32" s="16" customFormat="1" x14ac:dyDescent="0.2">
      <c r="A37" s="77">
        <v>15</v>
      </c>
      <c r="B37" s="4" t="s">
        <v>14</v>
      </c>
      <c r="C37" s="15">
        <v>2.2000000000000002</v>
      </c>
      <c r="AD37" s="13"/>
      <c r="AE37" s="13"/>
      <c r="AF37" s="13"/>
    </row>
    <row r="38" spans="1:32" s="16" customFormat="1" x14ac:dyDescent="0.2">
      <c r="A38" s="77">
        <v>16</v>
      </c>
      <c r="B38" s="4" t="s">
        <v>15</v>
      </c>
      <c r="C38" s="15">
        <v>1.5</v>
      </c>
      <c r="AD38" s="13"/>
      <c r="AE38" s="13"/>
      <c r="AF38" s="13"/>
    </row>
    <row r="39" spans="1:32" s="16" customFormat="1" x14ac:dyDescent="0.2">
      <c r="A39" s="77">
        <v>17</v>
      </c>
      <c r="B39" s="4" t="s">
        <v>16</v>
      </c>
      <c r="C39" s="15">
        <v>1.8</v>
      </c>
      <c r="AD39" s="13"/>
      <c r="AE39" s="13"/>
      <c r="AF39" s="13"/>
    </row>
    <row r="40" spans="1:32" s="16" customFormat="1" x14ac:dyDescent="0.2">
      <c r="A40" s="77">
        <v>18</v>
      </c>
      <c r="B40" s="4" t="s">
        <v>17</v>
      </c>
      <c r="C40" s="15">
        <v>2</v>
      </c>
      <c r="AD40" s="13"/>
      <c r="AE40" s="13"/>
      <c r="AF40" s="13"/>
    </row>
    <row r="41" spans="1:32" s="16" customFormat="1" x14ac:dyDescent="0.2">
      <c r="A41" s="77">
        <v>19</v>
      </c>
      <c r="B41" s="4" t="s">
        <v>18</v>
      </c>
      <c r="C41" s="15">
        <v>3</v>
      </c>
      <c r="AD41" s="13"/>
      <c r="AE41" s="13"/>
      <c r="AF41" s="13"/>
    </row>
    <row r="42" spans="1:32" s="16" customFormat="1" x14ac:dyDescent="0.2">
      <c r="A42" s="77">
        <v>20</v>
      </c>
      <c r="B42" s="4" t="s">
        <v>19</v>
      </c>
      <c r="C42" s="15">
        <v>3</v>
      </c>
      <c r="AD42" s="13"/>
      <c r="AE42" s="13"/>
      <c r="AF42" s="13"/>
    </row>
    <row r="43" spans="1:32" s="16" customFormat="1" x14ac:dyDescent="0.2">
      <c r="A43" s="77">
        <v>21</v>
      </c>
      <c r="B43" s="4" t="s">
        <v>20</v>
      </c>
      <c r="C43" s="15">
        <v>1.5</v>
      </c>
      <c r="AD43" s="13"/>
      <c r="AE43" s="13"/>
      <c r="AF43" s="13"/>
    </row>
    <row r="44" spans="1:32" s="16" customFormat="1" x14ac:dyDescent="0.2">
      <c r="A44" s="77">
        <v>22</v>
      </c>
      <c r="B44" s="4" t="s">
        <v>21</v>
      </c>
      <c r="C44" s="15">
        <v>2</v>
      </c>
      <c r="AD44" s="13"/>
      <c r="AE44" s="13"/>
      <c r="AF44" s="13"/>
    </row>
    <row r="45" spans="1:32" s="16" customFormat="1" x14ac:dyDescent="0.2">
      <c r="A45" s="77">
        <v>23</v>
      </c>
      <c r="B45" s="4" t="s">
        <v>22</v>
      </c>
      <c r="C45" s="15">
        <v>2.5</v>
      </c>
      <c r="AD45" s="13"/>
      <c r="AE45" s="13"/>
      <c r="AF45" s="13"/>
    </row>
    <row r="46" spans="1:32" s="16" customFormat="1" x14ac:dyDescent="0.2">
      <c r="A46" s="77">
        <v>24</v>
      </c>
      <c r="B46" s="4" t="s">
        <v>23</v>
      </c>
      <c r="C46" s="15">
        <v>2</v>
      </c>
      <c r="AD46" s="13"/>
      <c r="AE46" s="13"/>
      <c r="AF46" s="13"/>
    </row>
    <row r="47" spans="1:32" s="16" customFormat="1" x14ac:dyDescent="0.2">
      <c r="A47" s="77">
        <v>25</v>
      </c>
      <c r="B47" s="4" t="s">
        <v>24</v>
      </c>
      <c r="C47" s="15">
        <v>2</v>
      </c>
      <c r="AD47" s="13"/>
      <c r="AE47" s="13"/>
      <c r="AF47" s="13"/>
    </row>
    <row r="48" spans="1:32" s="16" customFormat="1" x14ac:dyDescent="0.2">
      <c r="A48" s="77">
        <v>26</v>
      </c>
      <c r="B48" s="4" t="s">
        <v>25</v>
      </c>
      <c r="C48" s="15">
        <v>2</v>
      </c>
      <c r="AD48" s="13"/>
      <c r="AE48" s="13"/>
      <c r="AF48" s="13"/>
    </row>
    <row r="49" spans="1:32" s="16" customFormat="1" x14ac:dyDescent="0.2">
      <c r="A49" s="77">
        <v>27</v>
      </c>
      <c r="B49" s="4" t="s">
        <v>26</v>
      </c>
      <c r="C49" s="15">
        <v>1.5</v>
      </c>
      <c r="AD49" s="13"/>
      <c r="AE49" s="13"/>
      <c r="AF49" s="13"/>
    </row>
    <row r="50" spans="1:32" s="16" customFormat="1" x14ac:dyDescent="0.2">
      <c r="A50" s="77">
        <v>28</v>
      </c>
      <c r="B50" s="4" t="s">
        <v>27</v>
      </c>
      <c r="C50" s="15">
        <v>3</v>
      </c>
      <c r="AD50" s="13"/>
      <c r="AE50" s="13"/>
      <c r="AF50" s="13"/>
    </row>
    <row r="51" spans="1:32" s="16" customFormat="1" x14ac:dyDescent="0.2">
      <c r="A51" s="77">
        <v>29</v>
      </c>
      <c r="B51" s="4" t="s">
        <v>28</v>
      </c>
      <c r="C51" s="15">
        <v>2</v>
      </c>
      <c r="AD51" s="13"/>
      <c r="AE51" s="13"/>
      <c r="AF51" s="13"/>
    </row>
    <row r="52" spans="1:32" s="16" customFormat="1" x14ac:dyDescent="0.2">
      <c r="A52" s="77">
        <v>30</v>
      </c>
      <c r="B52" s="4" t="s">
        <v>29</v>
      </c>
      <c r="C52" s="15">
        <v>2</v>
      </c>
      <c r="AD52" s="13"/>
      <c r="AE52" s="13"/>
      <c r="AF52" s="13"/>
    </row>
    <row r="53" spans="1:32" s="16" customFormat="1" x14ac:dyDescent="0.2">
      <c r="A53" s="77">
        <v>31</v>
      </c>
      <c r="B53" s="4" t="s">
        <v>30</v>
      </c>
      <c r="C53" s="15">
        <v>2.5</v>
      </c>
      <c r="AD53" s="13"/>
      <c r="AE53" s="13"/>
      <c r="AF53" s="13"/>
    </row>
    <row r="54" spans="1:32" s="16" customFormat="1" x14ac:dyDescent="0.2">
      <c r="A54" s="77">
        <v>32</v>
      </c>
      <c r="B54" s="4" t="s">
        <v>31</v>
      </c>
      <c r="C54" s="15">
        <v>2</v>
      </c>
      <c r="AD54" s="13"/>
      <c r="AE54" s="13"/>
      <c r="AF54" s="13"/>
    </row>
    <row r="55" spans="1:32" s="16" customFormat="1" x14ac:dyDescent="0.2">
      <c r="A55" s="77">
        <v>33</v>
      </c>
      <c r="B55" s="4" t="s">
        <v>32</v>
      </c>
      <c r="C55" s="15">
        <v>2.5</v>
      </c>
      <c r="AD55" s="13"/>
      <c r="AE55" s="13"/>
      <c r="AF55" s="13"/>
    </row>
    <row r="56" spans="1:32" s="16" customFormat="1" x14ac:dyDescent="0.2">
      <c r="A56" s="77">
        <v>34</v>
      </c>
      <c r="B56" s="4" t="s">
        <v>33</v>
      </c>
      <c r="C56" s="15">
        <v>2</v>
      </c>
      <c r="AD56" s="13"/>
      <c r="AE56" s="13"/>
      <c r="AF56" s="13"/>
    </row>
    <row r="57" spans="1:32" s="16" customFormat="1" x14ac:dyDescent="0.2">
      <c r="A57" s="77">
        <v>35</v>
      </c>
      <c r="B57" s="4" t="s">
        <v>34</v>
      </c>
      <c r="C57" s="15">
        <v>2</v>
      </c>
      <c r="AD57" s="13"/>
      <c r="AE57" s="13"/>
      <c r="AF57" s="13"/>
    </row>
    <row r="58" spans="1:32" s="16" customFormat="1" x14ac:dyDescent="0.2">
      <c r="A58" s="77">
        <v>36</v>
      </c>
      <c r="B58" s="4" t="s">
        <v>35</v>
      </c>
      <c r="C58" s="15">
        <v>2.5</v>
      </c>
      <c r="AD58" s="13"/>
      <c r="AE58" s="13"/>
      <c r="AF58" s="13"/>
    </row>
    <row r="59" spans="1:32" s="16" customFormat="1" x14ac:dyDescent="0.2">
      <c r="A59" s="77">
        <v>37</v>
      </c>
      <c r="B59" s="4" t="s">
        <v>36</v>
      </c>
      <c r="C59" s="15">
        <v>2.2000000000000002</v>
      </c>
      <c r="AD59" s="13"/>
      <c r="AE59" s="13"/>
      <c r="AF59" s="13"/>
    </row>
    <row r="60" spans="1:32" s="16" customFormat="1" x14ac:dyDescent="0.2">
      <c r="A60" s="77">
        <v>38</v>
      </c>
      <c r="B60" s="4" t="s">
        <v>37</v>
      </c>
      <c r="C60" s="15">
        <v>2.5</v>
      </c>
      <c r="AD60" s="13"/>
      <c r="AE60" s="13"/>
      <c r="AF60" s="13"/>
    </row>
    <row r="61" spans="1:32" s="16" customFormat="1" x14ac:dyDescent="0.2">
      <c r="A61" s="77">
        <v>39</v>
      </c>
      <c r="B61" s="4" t="s">
        <v>38</v>
      </c>
      <c r="C61" s="15">
        <v>2</v>
      </c>
      <c r="AD61" s="13"/>
      <c r="AE61" s="13"/>
      <c r="AF61" s="13"/>
    </row>
    <row r="62" spans="1:32" s="16" customFormat="1" x14ac:dyDescent="0.2">
      <c r="A62" s="77">
        <v>40</v>
      </c>
      <c r="B62" s="4" t="s">
        <v>39</v>
      </c>
      <c r="C62" s="15">
        <v>2</v>
      </c>
      <c r="AD62" s="13"/>
      <c r="AE62" s="13"/>
      <c r="AF62" s="13"/>
    </row>
    <row r="63" spans="1:32" s="16" customFormat="1" x14ac:dyDescent="0.2">
      <c r="A63" s="77">
        <v>41</v>
      </c>
      <c r="B63" s="4" t="s">
        <v>40</v>
      </c>
      <c r="C63" s="15">
        <v>3</v>
      </c>
      <c r="AD63" s="13"/>
      <c r="AE63" s="13"/>
      <c r="AF63" s="13"/>
    </row>
    <row r="64" spans="1:32" s="16" customFormat="1" x14ac:dyDescent="0.2">
      <c r="A64" s="77">
        <v>42</v>
      </c>
      <c r="B64" s="4" t="s">
        <v>41</v>
      </c>
      <c r="C64" s="15">
        <v>3</v>
      </c>
      <c r="AD64" s="13"/>
      <c r="AE64" s="13"/>
      <c r="AF64" s="13"/>
    </row>
    <row r="65" spans="1:32" s="16" customFormat="1" x14ac:dyDescent="0.2">
      <c r="A65" s="77">
        <v>43</v>
      </c>
      <c r="B65" s="4" t="s">
        <v>42</v>
      </c>
      <c r="C65" s="15">
        <v>2</v>
      </c>
      <c r="AD65" s="13"/>
      <c r="AE65" s="13"/>
      <c r="AF65" s="13"/>
    </row>
    <row r="66" spans="1:32" s="16" customFormat="1" x14ac:dyDescent="0.2">
      <c r="A66" s="77">
        <v>44</v>
      </c>
      <c r="B66" s="4" t="s">
        <v>43</v>
      </c>
      <c r="C66" s="15">
        <v>2.5</v>
      </c>
      <c r="AD66" s="13"/>
      <c r="AE66" s="13"/>
      <c r="AF66" s="13"/>
    </row>
    <row r="67" spans="1:32" s="16" customFormat="1" x14ac:dyDescent="0.2">
      <c r="A67" s="77">
        <v>45</v>
      </c>
      <c r="B67" s="4" t="s">
        <v>91</v>
      </c>
      <c r="C67" s="15">
        <v>2.5</v>
      </c>
      <c r="AD67" s="13"/>
      <c r="AE67" s="13"/>
      <c r="AF67" s="13"/>
    </row>
    <row r="68" spans="1:32" s="16" customFormat="1" x14ac:dyDescent="0.2">
      <c r="A68" s="77">
        <v>46</v>
      </c>
      <c r="B68" s="4" t="s">
        <v>44</v>
      </c>
      <c r="C68" s="15">
        <v>2</v>
      </c>
      <c r="AD68" s="13"/>
      <c r="AE68" s="13"/>
      <c r="AF68" s="13"/>
    </row>
    <row r="69" spans="1:32" s="16" customFormat="1" x14ac:dyDescent="0.2">
      <c r="A69" s="77">
        <v>47</v>
      </c>
      <c r="B69" s="4" t="s">
        <v>45</v>
      </c>
      <c r="C69" s="15">
        <v>2</v>
      </c>
      <c r="AD69" s="13"/>
      <c r="AE69" s="13"/>
      <c r="AF69" s="13"/>
    </row>
    <row r="70" spans="1:32" s="16" customFormat="1" x14ac:dyDescent="0.2">
      <c r="A70" s="77">
        <v>48</v>
      </c>
      <c r="B70" s="4" t="s">
        <v>46</v>
      </c>
      <c r="C70" s="15">
        <v>2.5</v>
      </c>
      <c r="AD70" s="13"/>
      <c r="AE70" s="13"/>
      <c r="AF70" s="13"/>
    </row>
    <row r="71" spans="1:32" s="16" customFormat="1" x14ac:dyDescent="0.2">
      <c r="A71" s="77">
        <v>49</v>
      </c>
      <c r="B71" s="4" t="s">
        <v>47</v>
      </c>
      <c r="C71" s="15">
        <v>2.2999999999999998</v>
      </c>
      <c r="AD71" s="13"/>
      <c r="AE71" s="13"/>
      <c r="AF71" s="13"/>
    </row>
    <row r="72" spans="1:32" s="16" customFormat="1" x14ac:dyDescent="0.2">
      <c r="A72" s="77">
        <v>50</v>
      </c>
      <c r="B72" s="4" t="s">
        <v>48</v>
      </c>
      <c r="C72" s="15">
        <v>2.2999999999999998</v>
      </c>
      <c r="AD72" s="13"/>
      <c r="AE72" s="13"/>
      <c r="AF72" s="13"/>
    </row>
    <row r="73" spans="1:32" s="16" customFormat="1" x14ac:dyDescent="0.2">
      <c r="A73" s="77">
        <v>51</v>
      </c>
      <c r="B73" s="4" t="s">
        <v>49</v>
      </c>
      <c r="C73" s="15">
        <v>1.8</v>
      </c>
      <c r="AD73" s="13"/>
      <c r="AE73" s="13"/>
      <c r="AF73" s="13"/>
    </row>
    <row r="74" spans="1:32" s="16" customFormat="1" x14ac:dyDescent="0.2">
      <c r="A74" s="77">
        <v>52</v>
      </c>
      <c r="B74" s="4" t="s">
        <v>50</v>
      </c>
      <c r="C74" s="15">
        <v>2</v>
      </c>
      <c r="AD74" s="13"/>
      <c r="AE74" s="13"/>
      <c r="AF74" s="13"/>
    </row>
    <row r="75" spans="1:32" s="16" customFormat="1" x14ac:dyDescent="0.2">
      <c r="A75" s="77">
        <v>53</v>
      </c>
      <c r="B75" s="4" t="s">
        <v>51</v>
      </c>
      <c r="C75" s="15">
        <v>2.5</v>
      </c>
      <c r="AD75" s="13"/>
      <c r="AE75" s="13"/>
      <c r="AF75" s="13"/>
    </row>
    <row r="76" spans="1:32" s="16" customFormat="1" x14ac:dyDescent="0.2">
      <c r="A76" s="77">
        <v>54</v>
      </c>
      <c r="B76" s="4" t="s">
        <v>52</v>
      </c>
      <c r="C76" s="15">
        <v>3</v>
      </c>
      <c r="AD76" s="13"/>
      <c r="AE76" s="13"/>
      <c r="AF76" s="13"/>
    </row>
    <row r="77" spans="1:32" s="16" customFormat="1" x14ac:dyDescent="0.2">
      <c r="A77" s="77">
        <v>55</v>
      </c>
      <c r="B77" s="4" t="s">
        <v>53</v>
      </c>
      <c r="C77" s="15">
        <v>2</v>
      </c>
      <c r="AD77" s="13"/>
      <c r="AE77" s="13"/>
      <c r="AF77" s="13"/>
    </row>
    <row r="78" spans="1:32" s="16" customFormat="1" x14ac:dyDescent="0.2">
      <c r="A78" s="77">
        <v>56</v>
      </c>
      <c r="B78" s="4" t="s">
        <v>92</v>
      </c>
      <c r="C78" s="15">
        <v>2.5</v>
      </c>
      <c r="AD78" s="13"/>
      <c r="AE78" s="13"/>
      <c r="AF78" s="13"/>
    </row>
    <row r="79" spans="1:32" s="16" customFormat="1" x14ac:dyDescent="0.2">
      <c r="A79" s="77">
        <v>57</v>
      </c>
      <c r="B79" s="4" t="s">
        <v>54</v>
      </c>
      <c r="C79" s="15">
        <v>2</v>
      </c>
      <c r="AD79" s="13"/>
      <c r="AE79" s="13"/>
      <c r="AF79" s="13"/>
    </row>
    <row r="80" spans="1:32" s="16" customFormat="1" x14ac:dyDescent="0.2">
      <c r="A80" s="77">
        <v>58</v>
      </c>
      <c r="B80" s="4" t="s">
        <v>55</v>
      </c>
      <c r="C80" s="15">
        <v>1.5</v>
      </c>
      <c r="AD80" s="13"/>
      <c r="AE80" s="13"/>
      <c r="AF80" s="13"/>
    </row>
    <row r="81" spans="1:32" s="16" customFormat="1" x14ac:dyDescent="0.2">
      <c r="A81" s="77">
        <v>59</v>
      </c>
      <c r="B81" s="4" t="s">
        <v>56</v>
      </c>
      <c r="C81" s="15">
        <v>2</v>
      </c>
      <c r="AD81" s="13"/>
      <c r="AE81" s="13"/>
      <c r="AF81" s="13"/>
    </row>
    <row r="82" spans="1:32" s="16" customFormat="1" x14ac:dyDescent="0.2">
      <c r="A82" s="77">
        <v>60</v>
      </c>
      <c r="B82" s="4" t="s">
        <v>57</v>
      </c>
      <c r="C82" s="15">
        <v>2</v>
      </c>
      <c r="AD82" s="13"/>
      <c r="AE82" s="13"/>
      <c r="AF82" s="13"/>
    </row>
    <row r="83" spans="1:32" s="16" customFormat="1" x14ac:dyDescent="0.2">
      <c r="A83" s="77">
        <v>61</v>
      </c>
      <c r="B83" s="4" t="s">
        <v>58</v>
      </c>
      <c r="C83" s="15">
        <v>3</v>
      </c>
      <c r="AD83" s="13"/>
      <c r="AE83" s="13"/>
      <c r="AF83" s="13"/>
    </row>
    <row r="84" spans="1:32" s="16" customFormat="1" x14ac:dyDescent="0.2">
      <c r="A84" s="77">
        <v>62</v>
      </c>
      <c r="B84" s="4" t="s">
        <v>59</v>
      </c>
      <c r="C84" s="15">
        <v>2.8</v>
      </c>
      <c r="AD84" s="13"/>
      <c r="AE84" s="13"/>
      <c r="AF84" s="13"/>
    </row>
    <row r="85" spans="1:32" s="16" customFormat="1" x14ac:dyDescent="0.2">
      <c r="A85" s="77">
        <v>63</v>
      </c>
      <c r="B85" s="4" t="s">
        <v>60</v>
      </c>
      <c r="C85" s="15">
        <v>2.5</v>
      </c>
      <c r="AD85" s="13"/>
      <c r="AE85" s="13"/>
      <c r="AF85" s="13"/>
    </row>
    <row r="86" spans="1:32" s="16" customFormat="1" x14ac:dyDescent="0.2">
      <c r="A86" s="77">
        <v>64</v>
      </c>
      <c r="B86" s="4" t="s">
        <v>61</v>
      </c>
      <c r="C86" s="15">
        <v>2</v>
      </c>
      <c r="AD86" s="13"/>
      <c r="AE86" s="13"/>
      <c r="AF86" s="13"/>
    </row>
    <row r="87" spans="1:32" s="16" customFormat="1" x14ac:dyDescent="0.2">
      <c r="A87" s="77">
        <v>65</v>
      </c>
      <c r="B87" s="4" t="s">
        <v>62</v>
      </c>
      <c r="C87" s="15">
        <v>1.8</v>
      </c>
      <c r="AD87" s="13"/>
      <c r="AE87" s="13"/>
      <c r="AF87" s="13"/>
    </row>
    <row r="88" spans="1:32" s="16" customFormat="1" x14ac:dyDescent="0.2">
      <c r="A88" s="77">
        <v>66</v>
      </c>
      <c r="B88" s="4" t="s">
        <v>63</v>
      </c>
      <c r="C88" s="15">
        <v>2</v>
      </c>
      <c r="AD88" s="13"/>
      <c r="AE88" s="13"/>
      <c r="AF88" s="13"/>
    </row>
    <row r="89" spans="1:32" s="16" customFormat="1" x14ac:dyDescent="0.2">
      <c r="A89" s="77">
        <v>67</v>
      </c>
      <c r="B89" s="4" t="s">
        <v>64</v>
      </c>
      <c r="C89" s="15">
        <v>1.8</v>
      </c>
      <c r="AD89" s="13"/>
      <c r="AE89" s="13"/>
      <c r="AF89" s="13"/>
    </row>
    <row r="90" spans="1:32" s="16" customFormat="1" x14ac:dyDescent="0.2">
      <c r="A90" s="77">
        <v>68</v>
      </c>
      <c r="B90" s="4" t="s">
        <v>65</v>
      </c>
      <c r="C90" s="15">
        <v>2.2000000000000002</v>
      </c>
      <c r="AD90" s="13"/>
      <c r="AE90" s="13"/>
      <c r="AF90" s="13"/>
    </row>
    <row r="91" spans="1:32" s="16" customFormat="1" x14ac:dyDescent="0.2">
      <c r="A91" s="77">
        <v>69</v>
      </c>
      <c r="B91" s="4" t="s">
        <v>66</v>
      </c>
      <c r="C91" s="15">
        <v>1.5</v>
      </c>
      <c r="AD91" s="13"/>
      <c r="AE91" s="13"/>
      <c r="AF91" s="13"/>
    </row>
    <row r="92" spans="1:32" s="16" customFormat="1" x14ac:dyDescent="0.2">
      <c r="A92" s="77">
        <v>70</v>
      </c>
      <c r="B92" s="4" t="s">
        <v>68</v>
      </c>
      <c r="C92" s="15">
        <v>2.5</v>
      </c>
      <c r="AD92" s="13"/>
      <c r="AE92" s="13"/>
      <c r="AF92" s="13"/>
    </row>
    <row r="93" spans="1:32" s="16" customFormat="1" x14ac:dyDescent="0.2">
      <c r="A93" s="77">
        <v>71</v>
      </c>
      <c r="B93" s="4" t="s">
        <v>67</v>
      </c>
      <c r="C93" s="15">
        <v>1.8</v>
      </c>
      <c r="AD93" s="13"/>
      <c r="AE93" s="13"/>
      <c r="AF93" s="13"/>
    </row>
    <row r="94" spans="1:32" s="16" customFormat="1" x14ac:dyDescent="0.2">
      <c r="A94" s="77">
        <v>72</v>
      </c>
      <c r="B94" s="4" t="s">
        <v>69</v>
      </c>
      <c r="C94" s="15">
        <v>2.5</v>
      </c>
      <c r="AD94" s="13"/>
      <c r="AE94" s="13"/>
      <c r="AF94" s="13"/>
    </row>
    <row r="95" spans="1:32" s="16" customFormat="1" x14ac:dyDescent="0.2">
      <c r="A95" s="77">
        <v>73</v>
      </c>
      <c r="B95" s="4" t="s">
        <v>70</v>
      </c>
      <c r="C95" s="15">
        <v>2.2000000000000002</v>
      </c>
      <c r="AD95" s="13"/>
      <c r="AE95" s="13"/>
      <c r="AF95" s="13"/>
    </row>
    <row r="96" spans="1:32" s="16" customFormat="1" x14ac:dyDescent="0.2">
      <c r="A96" s="77">
        <v>74</v>
      </c>
      <c r="B96" s="4" t="s">
        <v>71</v>
      </c>
      <c r="C96" s="15">
        <v>2.5</v>
      </c>
      <c r="AD96" s="13"/>
      <c r="AE96" s="13"/>
      <c r="AF96" s="13"/>
    </row>
    <row r="97" spans="1:32" s="16" customFormat="1" x14ac:dyDescent="0.2">
      <c r="A97" s="77">
        <v>75</v>
      </c>
      <c r="B97" s="4" t="s">
        <v>72</v>
      </c>
      <c r="C97" s="15">
        <v>2.2000000000000002</v>
      </c>
      <c r="AD97" s="13"/>
      <c r="AE97" s="13"/>
      <c r="AF97" s="13"/>
    </row>
    <row r="98" spans="1:32" s="16" customFormat="1" x14ac:dyDescent="0.2">
      <c r="A98" s="77">
        <v>76</v>
      </c>
      <c r="B98" s="4" t="s">
        <v>73</v>
      </c>
      <c r="C98" s="15">
        <v>3</v>
      </c>
      <c r="AD98" s="13"/>
      <c r="AE98" s="13"/>
      <c r="AF98" s="13"/>
    </row>
    <row r="99" spans="1:32" s="16" customFormat="1" x14ac:dyDescent="0.2">
      <c r="A99" s="77">
        <v>77</v>
      </c>
      <c r="B99" s="4" t="s">
        <v>74</v>
      </c>
      <c r="C99" s="15">
        <v>2.8</v>
      </c>
      <c r="AD99" s="13"/>
      <c r="AE99" s="13"/>
      <c r="AF99" s="13"/>
    </row>
    <row r="100" spans="1:32" s="16" customFormat="1" x14ac:dyDescent="0.2">
      <c r="A100" s="77">
        <v>78</v>
      </c>
      <c r="B100" s="4" t="s">
        <v>75</v>
      </c>
      <c r="C100" s="15">
        <v>2.5</v>
      </c>
      <c r="AD100" s="13"/>
      <c r="AE100" s="13"/>
      <c r="AF100" s="13"/>
    </row>
    <row r="101" spans="1:32" s="16" customFormat="1" x14ac:dyDescent="0.2">
      <c r="A101" s="77">
        <v>79</v>
      </c>
      <c r="B101" s="4" t="s">
        <v>76</v>
      </c>
      <c r="C101" s="15">
        <v>2.2000000000000002</v>
      </c>
      <c r="AD101" s="13"/>
      <c r="AE101" s="13"/>
      <c r="AF101" s="13"/>
    </row>
    <row r="102" spans="1:32" s="16" customFormat="1" x14ac:dyDescent="0.2">
      <c r="A102" s="77">
        <v>80</v>
      </c>
      <c r="B102" s="4" t="s">
        <v>77</v>
      </c>
      <c r="C102" s="15">
        <v>2</v>
      </c>
      <c r="AD102" s="13"/>
      <c r="AE102" s="13"/>
      <c r="AF102" s="13"/>
    </row>
    <row r="103" spans="1:32" s="16" customFormat="1" x14ac:dyDescent="0.2">
      <c r="A103" s="77">
        <v>81</v>
      </c>
      <c r="B103" s="4" t="s">
        <v>78</v>
      </c>
      <c r="C103" s="15">
        <v>2</v>
      </c>
      <c r="AD103" s="13"/>
      <c r="AE103" s="13"/>
      <c r="AF103" s="13"/>
    </row>
    <row r="104" spans="1:32" s="16" customFormat="1" x14ac:dyDescent="0.2">
      <c r="A104" s="77">
        <v>82</v>
      </c>
      <c r="B104" s="4" t="s">
        <v>79</v>
      </c>
      <c r="C104" s="15">
        <v>3</v>
      </c>
      <c r="AD104" s="13"/>
      <c r="AE104" s="13"/>
      <c r="AF104" s="13"/>
    </row>
    <row r="105" spans="1:32" s="16" customFormat="1" x14ac:dyDescent="0.2">
      <c r="A105" s="77">
        <v>83</v>
      </c>
      <c r="B105" s="4" t="s">
        <v>80</v>
      </c>
      <c r="C105" s="15">
        <v>2.8</v>
      </c>
      <c r="AD105" s="13"/>
      <c r="AE105" s="13"/>
      <c r="AF105" s="13"/>
    </row>
    <row r="106" spans="1:32" s="16" customFormat="1" x14ac:dyDescent="0.2">
      <c r="A106" s="77">
        <v>84</v>
      </c>
      <c r="B106" s="4" t="s">
        <v>81</v>
      </c>
      <c r="C106" s="15">
        <v>1.8</v>
      </c>
      <c r="AD106" s="13"/>
      <c r="AE106" s="13"/>
      <c r="AF106" s="13"/>
    </row>
    <row r="107" spans="1:32" ht="16" thickBot="1" x14ac:dyDescent="0.25">
      <c r="B107" s="4"/>
      <c r="C107" s="15"/>
    </row>
    <row r="108" spans="1:32" s="16" customFormat="1" ht="16" x14ac:dyDescent="0.2">
      <c r="A108" s="77"/>
      <c r="B108" s="1" t="s">
        <v>164</v>
      </c>
      <c r="C108" s="15"/>
      <c r="AD108" s="13"/>
      <c r="AE108" s="13"/>
      <c r="AF108" s="13"/>
    </row>
    <row r="109" spans="1:32" s="16" customFormat="1" ht="16" thickBot="1" x14ac:dyDescent="0.25">
      <c r="A109" s="77"/>
      <c r="B109" s="2"/>
      <c r="C109" s="15"/>
      <c r="AD109" s="13"/>
      <c r="AE109" s="13"/>
      <c r="AF109" s="13"/>
    </row>
    <row r="110" spans="1:32" s="16" customFormat="1" ht="16" x14ac:dyDescent="0.2">
      <c r="A110" s="77"/>
      <c r="B110" s="1" t="s">
        <v>168</v>
      </c>
      <c r="C110" s="15"/>
      <c r="AD110" s="13"/>
      <c r="AE110" s="13"/>
      <c r="AF110" s="13"/>
    </row>
    <row r="111" spans="1:32" x14ac:dyDescent="0.2">
      <c r="A111" s="77">
        <v>1</v>
      </c>
      <c r="B111" s="6" t="s">
        <v>465</v>
      </c>
      <c r="C111" s="15">
        <v>0.8</v>
      </c>
    </row>
    <row r="112" spans="1:32" x14ac:dyDescent="0.2">
      <c r="A112" s="77">
        <v>2</v>
      </c>
      <c r="B112" s="6" t="s">
        <v>466</v>
      </c>
      <c r="C112" s="15">
        <v>0.8</v>
      </c>
    </row>
    <row r="113" spans="1:3" x14ac:dyDescent="0.2">
      <c r="A113" s="77">
        <v>3</v>
      </c>
      <c r="B113" s="6" t="s">
        <v>467</v>
      </c>
      <c r="C113" s="15">
        <v>0.8</v>
      </c>
    </row>
    <row r="114" spans="1:3" x14ac:dyDescent="0.2">
      <c r="A114" s="77">
        <v>4</v>
      </c>
      <c r="B114" s="6" t="s">
        <v>468</v>
      </c>
      <c r="C114" s="15">
        <v>0.9</v>
      </c>
    </row>
    <row r="115" spans="1:3" x14ac:dyDescent="0.2">
      <c r="A115" s="77">
        <v>5</v>
      </c>
      <c r="B115" s="6" t="s">
        <v>469</v>
      </c>
      <c r="C115" s="15">
        <v>0.8</v>
      </c>
    </row>
    <row r="116" spans="1:3" x14ac:dyDescent="0.2">
      <c r="A116" s="77">
        <v>6</v>
      </c>
      <c r="B116" s="6" t="s">
        <v>470</v>
      </c>
      <c r="C116" s="15">
        <v>0.9</v>
      </c>
    </row>
    <row r="117" spans="1:3" x14ac:dyDescent="0.2">
      <c r="A117" s="77">
        <v>7</v>
      </c>
      <c r="B117" s="6" t="s">
        <v>471</v>
      </c>
      <c r="C117" s="15">
        <v>0.9</v>
      </c>
    </row>
    <row r="118" spans="1:3" x14ac:dyDescent="0.2">
      <c r="A118" s="77">
        <v>8</v>
      </c>
      <c r="B118" s="6" t="s">
        <v>472</v>
      </c>
      <c r="C118" s="15">
        <v>1</v>
      </c>
    </row>
    <row r="119" spans="1:3" x14ac:dyDescent="0.2">
      <c r="A119" s="77">
        <v>9</v>
      </c>
      <c r="B119" s="6" t="s">
        <v>473</v>
      </c>
      <c r="C119" s="15">
        <v>1.1000000000000001</v>
      </c>
    </row>
    <row r="120" spans="1:3" x14ac:dyDescent="0.2">
      <c r="A120" s="77">
        <v>10</v>
      </c>
      <c r="B120" s="6" t="s">
        <v>474</v>
      </c>
      <c r="C120" s="15">
        <v>1.1000000000000001</v>
      </c>
    </row>
    <row r="121" spans="1:3" x14ac:dyDescent="0.2">
      <c r="A121" s="77">
        <v>11</v>
      </c>
      <c r="B121" s="6" t="s">
        <v>475</v>
      </c>
      <c r="C121" s="15">
        <v>1.1000000000000001</v>
      </c>
    </row>
    <row r="122" spans="1:3" x14ac:dyDescent="0.2">
      <c r="A122" s="77">
        <v>12</v>
      </c>
      <c r="B122" s="6" t="s">
        <v>476</v>
      </c>
      <c r="C122" s="15">
        <v>1</v>
      </c>
    </row>
    <row r="123" spans="1:3" x14ac:dyDescent="0.2">
      <c r="A123" s="77">
        <v>13</v>
      </c>
      <c r="B123" s="6" t="s">
        <v>477</v>
      </c>
      <c r="C123" s="15">
        <v>1</v>
      </c>
    </row>
    <row r="124" spans="1:3" x14ac:dyDescent="0.2">
      <c r="A124" s="77">
        <v>14</v>
      </c>
      <c r="B124" s="6" t="s">
        <v>478</v>
      </c>
      <c r="C124" s="15">
        <v>1</v>
      </c>
    </row>
    <row r="125" spans="1:3" x14ac:dyDescent="0.2">
      <c r="A125" s="77">
        <v>15</v>
      </c>
      <c r="B125" s="6" t="s">
        <v>479</v>
      </c>
      <c r="C125" s="15">
        <v>1</v>
      </c>
    </row>
    <row r="126" spans="1:3" x14ac:dyDescent="0.2">
      <c r="A126" s="77">
        <v>16</v>
      </c>
      <c r="B126" s="6" t="s">
        <v>480</v>
      </c>
      <c r="C126" s="15">
        <v>1</v>
      </c>
    </row>
    <row r="127" spans="1:3" x14ac:dyDescent="0.2">
      <c r="A127" s="77">
        <v>17</v>
      </c>
      <c r="B127" s="6" t="s">
        <v>481</v>
      </c>
      <c r="C127" s="15">
        <v>1</v>
      </c>
    </row>
    <row r="128" spans="1:3" x14ac:dyDescent="0.2">
      <c r="A128" s="77">
        <v>18</v>
      </c>
      <c r="B128" s="6" t="s">
        <v>482</v>
      </c>
      <c r="C128" s="15">
        <v>1</v>
      </c>
    </row>
    <row r="129" spans="1:32" x14ac:dyDescent="0.2">
      <c r="A129" s="77">
        <v>19</v>
      </c>
      <c r="B129" s="6" t="s">
        <v>483</v>
      </c>
      <c r="C129" s="15">
        <v>1</v>
      </c>
    </row>
    <row r="130" spans="1:32" x14ac:dyDescent="0.2">
      <c r="A130" s="77">
        <v>20</v>
      </c>
      <c r="B130" s="6" t="s">
        <v>484</v>
      </c>
      <c r="C130" s="15">
        <v>0.8</v>
      </c>
    </row>
    <row r="131" spans="1:32" x14ac:dyDescent="0.2">
      <c r="A131" s="77">
        <v>21</v>
      </c>
      <c r="B131" s="6" t="s">
        <v>485</v>
      </c>
      <c r="C131" s="15">
        <v>0.8</v>
      </c>
    </row>
    <row r="132" spans="1:32" ht="46.5" customHeight="1" x14ac:dyDescent="0.2">
      <c r="A132" s="77">
        <v>22</v>
      </c>
      <c r="B132" s="68" t="s">
        <v>486</v>
      </c>
      <c r="C132" s="16">
        <v>1</v>
      </c>
      <c r="D132" s="63" t="s">
        <v>196</v>
      </c>
    </row>
    <row r="133" spans="1:32" ht="16" thickBot="1" x14ac:dyDescent="0.25">
      <c r="B133" s="2"/>
      <c r="C133" s="15"/>
    </row>
    <row r="134" spans="1:32" s="16" customFormat="1" ht="16" x14ac:dyDescent="0.2">
      <c r="A134" s="77"/>
      <c r="B134" s="9" t="s">
        <v>169</v>
      </c>
      <c r="C134" s="15"/>
      <c r="AD134" s="13"/>
      <c r="AE134" s="13"/>
      <c r="AF134" s="13"/>
    </row>
    <row r="135" spans="1:32" s="16" customFormat="1" ht="16" thickBot="1" x14ac:dyDescent="0.25">
      <c r="A135" s="77"/>
      <c r="B135" s="2"/>
      <c r="C135" s="15"/>
      <c r="AD135" s="13"/>
      <c r="AE135" s="13"/>
      <c r="AF135" s="13"/>
    </row>
    <row r="136" spans="1:32" s="16" customFormat="1" ht="16" x14ac:dyDescent="0.2">
      <c r="A136" s="77"/>
      <c r="B136" s="9" t="s">
        <v>170</v>
      </c>
      <c r="C136" s="15"/>
      <c r="AD136" s="13"/>
      <c r="AE136" s="13"/>
      <c r="AF136" s="13"/>
    </row>
    <row r="137" spans="1:32" s="16" customFormat="1" ht="16" thickBot="1" x14ac:dyDescent="0.25">
      <c r="A137" s="77"/>
      <c r="B137" s="2"/>
      <c r="C137" s="15"/>
      <c r="AD137" s="13"/>
      <c r="AE137" s="13"/>
      <c r="AF137" s="13"/>
    </row>
    <row r="138" spans="1:32" s="16" customFormat="1" ht="16" x14ac:dyDescent="0.2">
      <c r="A138" s="77"/>
      <c r="B138" s="8" t="s">
        <v>171</v>
      </c>
      <c r="C138" s="15"/>
      <c r="AD138" s="13"/>
      <c r="AE138" s="13"/>
      <c r="AF138" s="13"/>
    </row>
    <row r="139" spans="1:32" s="16" customFormat="1" x14ac:dyDescent="0.2">
      <c r="A139" s="77">
        <v>1</v>
      </c>
      <c r="B139" s="3">
        <v>1</v>
      </c>
      <c r="C139" s="15">
        <v>0.8</v>
      </c>
      <c r="AD139" s="13"/>
      <c r="AE139" s="13"/>
      <c r="AF139" s="13"/>
    </row>
    <row r="140" spans="1:32" s="16" customFormat="1" x14ac:dyDescent="0.2">
      <c r="A140" s="77">
        <v>2</v>
      </c>
      <c r="B140" s="3">
        <v>2</v>
      </c>
      <c r="C140" s="15">
        <v>0.85</v>
      </c>
      <c r="AD140" s="13"/>
      <c r="AE140" s="13"/>
      <c r="AF140" s="13"/>
    </row>
    <row r="141" spans="1:32" s="16" customFormat="1" x14ac:dyDescent="0.2">
      <c r="A141" s="77">
        <v>3</v>
      </c>
      <c r="B141" s="3">
        <v>3</v>
      </c>
      <c r="C141" s="15">
        <v>0.9</v>
      </c>
      <c r="AD141" s="13"/>
      <c r="AE141" s="13"/>
      <c r="AF141" s="13"/>
    </row>
    <row r="142" spans="1:32" s="16" customFormat="1" x14ac:dyDescent="0.2">
      <c r="A142" s="77">
        <v>4</v>
      </c>
      <c r="B142" s="3">
        <v>4</v>
      </c>
      <c r="C142" s="15">
        <v>0.95</v>
      </c>
      <c r="AD142" s="13"/>
      <c r="AE142" s="13"/>
      <c r="AF142" s="13"/>
    </row>
    <row r="143" spans="1:32" s="16" customFormat="1" x14ac:dyDescent="0.2">
      <c r="A143" s="77">
        <v>5</v>
      </c>
      <c r="B143" s="3">
        <v>5</v>
      </c>
      <c r="C143" s="15">
        <v>1</v>
      </c>
      <c r="AD143" s="13"/>
      <c r="AE143" s="13"/>
      <c r="AF143" s="13"/>
    </row>
    <row r="144" spans="1:32" s="16" customFormat="1" x14ac:dyDescent="0.2">
      <c r="A144" s="77">
        <v>6</v>
      </c>
      <c r="B144" s="3">
        <v>6</v>
      </c>
      <c r="C144" s="15">
        <v>1</v>
      </c>
      <c r="AD144" s="13"/>
      <c r="AE144" s="13"/>
      <c r="AF144" s="13"/>
    </row>
    <row r="145" spans="1:32" s="16" customFormat="1" x14ac:dyDescent="0.2">
      <c r="A145" s="77">
        <v>7</v>
      </c>
      <c r="B145" s="3">
        <v>7</v>
      </c>
      <c r="C145" s="15">
        <v>1</v>
      </c>
      <c r="AD145" s="13"/>
      <c r="AE145" s="13"/>
      <c r="AF145" s="13"/>
    </row>
    <row r="146" spans="1:32" s="16" customFormat="1" x14ac:dyDescent="0.2">
      <c r="A146" s="77">
        <v>8</v>
      </c>
      <c r="B146" s="3">
        <v>8</v>
      </c>
      <c r="C146" s="15">
        <v>1</v>
      </c>
      <c r="AD146" s="13"/>
      <c r="AE146" s="13"/>
      <c r="AF146" s="13"/>
    </row>
    <row r="147" spans="1:32" s="16" customFormat="1" x14ac:dyDescent="0.2">
      <c r="A147" s="77">
        <v>9</v>
      </c>
      <c r="B147" s="3">
        <v>9</v>
      </c>
      <c r="C147" s="15">
        <v>1</v>
      </c>
      <c r="AD147" s="13"/>
      <c r="AE147" s="13"/>
      <c r="AF147" s="13"/>
    </row>
    <row r="148" spans="1:32" s="16" customFormat="1" x14ac:dyDescent="0.2">
      <c r="A148" s="77">
        <v>10</v>
      </c>
      <c r="B148" s="3">
        <v>10</v>
      </c>
      <c r="C148" s="15">
        <v>1</v>
      </c>
      <c r="AD148" s="13"/>
      <c r="AE148" s="13"/>
      <c r="AF148" s="13"/>
    </row>
    <row r="149" spans="1:32" s="16" customFormat="1" x14ac:dyDescent="0.2">
      <c r="A149" s="77">
        <v>11</v>
      </c>
      <c r="B149" s="3">
        <v>11</v>
      </c>
      <c r="C149" s="15">
        <v>1.05</v>
      </c>
      <c r="AD149" s="13"/>
      <c r="AE149" s="13"/>
      <c r="AF149" s="13"/>
    </row>
    <row r="150" spans="1:32" s="16" customFormat="1" x14ac:dyDescent="0.2">
      <c r="A150" s="77">
        <v>12</v>
      </c>
      <c r="B150" s="3">
        <v>12</v>
      </c>
      <c r="C150" s="15">
        <v>1.05</v>
      </c>
      <c r="AD150" s="13"/>
      <c r="AE150" s="13"/>
      <c r="AF150" s="13"/>
    </row>
    <row r="151" spans="1:32" s="16" customFormat="1" x14ac:dyDescent="0.2">
      <c r="A151" s="77">
        <v>13</v>
      </c>
      <c r="B151" s="3">
        <v>13</v>
      </c>
      <c r="C151" s="15">
        <v>1.05</v>
      </c>
      <c r="AD151" s="13"/>
      <c r="AE151" s="13"/>
      <c r="AF151" s="13"/>
    </row>
    <row r="152" spans="1:32" s="16" customFormat="1" x14ac:dyDescent="0.2">
      <c r="A152" s="77">
        <v>14</v>
      </c>
      <c r="B152" s="3">
        <v>14</v>
      </c>
      <c r="C152" s="15">
        <v>1.05</v>
      </c>
      <c r="AD152" s="13"/>
      <c r="AE152" s="13"/>
      <c r="AF152" s="13"/>
    </row>
    <row r="153" spans="1:32" s="16" customFormat="1" x14ac:dyDescent="0.2">
      <c r="A153" s="77">
        <v>15</v>
      </c>
      <c r="B153" s="3">
        <v>15</v>
      </c>
      <c r="C153" s="15">
        <v>1.05</v>
      </c>
      <c r="AD153" s="13"/>
      <c r="AE153" s="13"/>
      <c r="AF153" s="13"/>
    </row>
    <row r="154" spans="1:32" s="16" customFormat="1" x14ac:dyDescent="0.2">
      <c r="A154" s="77">
        <v>16</v>
      </c>
      <c r="B154" s="3">
        <v>16</v>
      </c>
      <c r="C154" s="15">
        <v>1.1000000000000001</v>
      </c>
      <c r="AD154" s="13"/>
      <c r="AE154" s="13"/>
      <c r="AF154" s="13"/>
    </row>
    <row r="155" spans="1:32" s="16" customFormat="1" x14ac:dyDescent="0.2">
      <c r="A155" s="77">
        <v>17</v>
      </c>
      <c r="B155" s="3">
        <v>17</v>
      </c>
      <c r="C155" s="15">
        <v>1.1000000000000001</v>
      </c>
      <c r="AD155" s="13"/>
      <c r="AE155" s="13"/>
      <c r="AF155" s="13"/>
    </row>
    <row r="156" spans="1:32" s="16" customFormat="1" x14ac:dyDescent="0.2">
      <c r="A156" s="77">
        <v>18</v>
      </c>
      <c r="B156" s="3">
        <v>18</v>
      </c>
      <c r="C156" s="15">
        <v>1.1000000000000001</v>
      </c>
      <c r="AD156" s="13"/>
      <c r="AE156" s="13"/>
      <c r="AF156" s="13"/>
    </row>
    <row r="157" spans="1:32" s="16" customFormat="1" x14ac:dyDescent="0.2">
      <c r="A157" s="77">
        <v>19</v>
      </c>
      <c r="B157" s="3">
        <v>19</v>
      </c>
      <c r="C157" s="15">
        <v>1.1000000000000001</v>
      </c>
      <c r="AD157" s="13"/>
      <c r="AE157" s="13"/>
      <c r="AF157" s="13"/>
    </row>
    <row r="158" spans="1:32" s="16" customFormat="1" x14ac:dyDescent="0.2">
      <c r="A158" s="77">
        <v>20</v>
      </c>
      <c r="B158" s="3">
        <v>20</v>
      </c>
      <c r="C158" s="15">
        <v>1.1000000000000001</v>
      </c>
      <c r="AD158" s="13"/>
      <c r="AE158" s="13"/>
      <c r="AF158" s="13"/>
    </row>
    <row r="159" spans="1:32" s="16" customFormat="1" x14ac:dyDescent="0.2">
      <c r="A159" s="77">
        <v>21</v>
      </c>
      <c r="B159" s="3">
        <v>21</v>
      </c>
      <c r="C159" s="15">
        <v>1.1000000000000001</v>
      </c>
      <c r="AD159" s="13"/>
      <c r="AE159" s="13"/>
      <c r="AF159" s="13"/>
    </row>
    <row r="160" spans="1:32" s="16" customFormat="1" x14ac:dyDescent="0.2">
      <c r="A160" s="77">
        <v>22</v>
      </c>
      <c r="B160" s="3">
        <v>22</v>
      </c>
      <c r="C160" s="15">
        <v>1.1000000000000001</v>
      </c>
      <c r="AD160" s="13"/>
      <c r="AE160" s="13"/>
      <c r="AF160" s="13"/>
    </row>
    <row r="161" spans="1:32" s="16" customFormat="1" x14ac:dyDescent="0.2">
      <c r="A161" s="77">
        <v>23</v>
      </c>
      <c r="B161" s="3">
        <v>23</v>
      </c>
      <c r="C161" s="15">
        <v>1.2</v>
      </c>
      <c r="AD161" s="13"/>
      <c r="AE161" s="13"/>
      <c r="AF161" s="13"/>
    </row>
    <row r="162" spans="1:32" s="16" customFormat="1" x14ac:dyDescent="0.2">
      <c r="A162" s="77">
        <v>24</v>
      </c>
      <c r="B162" s="3">
        <v>24</v>
      </c>
      <c r="C162" s="15">
        <v>1.2</v>
      </c>
      <c r="AD162" s="13"/>
      <c r="AE162" s="13"/>
      <c r="AF162" s="13"/>
    </row>
    <row r="163" spans="1:32" s="16" customFormat="1" x14ac:dyDescent="0.2">
      <c r="A163" s="77">
        <v>25</v>
      </c>
      <c r="B163" s="3">
        <v>25</v>
      </c>
      <c r="C163" s="15">
        <v>1.2</v>
      </c>
      <c r="AD163" s="13"/>
      <c r="AE163" s="13"/>
      <c r="AF163" s="13"/>
    </row>
    <row r="164" spans="1:32" s="16" customFormat="1" x14ac:dyDescent="0.2">
      <c r="A164" s="77">
        <v>26</v>
      </c>
      <c r="B164" s="3">
        <v>26</v>
      </c>
      <c r="C164" s="15">
        <v>1.25</v>
      </c>
      <c r="AD164" s="13"/>
      <c r="AE164" s="13"/>
      <c r="AF164" s="13"/>
    </row>
    <row r="165" spans="1:32" s="16" customFormat="1" x14ac:dyDescent="0.2">
      <c r="A165" s="77">
        <v>27</v>
      </c>
      <c r="B165" s="3">
        <v>27</v>
      </c>
      <c r="C165" s="15">
        <v>1.25</v>
      </c>
      <c r="AD165" s="13"/>
      <c r="AE165" s="13"/>
      <c r="AF165" s="13"/>
    </row>
    <row r="166" spans="1:32" s="16" customFormat="1" x14ac:dyDescent="0.2">
      <c r="A166" s="77">
        <v>28</v>
      </c>
      <c r="B166" s="3">
        <v>28</v>
      </c>
      <c r="C166" s="15">
        <v>1.25</v>
      </c>
      <c r="AD166" s="13"/>
      <c r="AE166" s="13"/>
      <c r="AF166" s="13"/>
    </row>
    <row r="167" spans="1:32" s="16" customFormat="1" x14ac:dyDescent="0.2">
      <c r="A167" s="77">
        <v>29</v>
      </c>
      <c r="B167" s="3">
        <v>29</v>
      </c>
      <c r="C167" s="15">
        <v>1.25</v>
      </c>
      <c r="AD167" s="13"/>
      <c r="AE167" s="13"/>
      <c r="AF167" s="13"/>
    </row>
    <row r="168" spans="1:32" s="16" customFormat="1" x14ac:dyDescent="0.2">
      <c r="A168" s="77">
        <v>30</v>
      </c>
      <c r="B168" s="3">
        <v>30</v>
      </c>
      <c r="C168" s="15">
        <v>1.25</v>
      </c>
      <c r="AD168" s="13"/>
      <c r="AE168" s="13"/>
      <c r="AF168" s="13"/>
    </row>
    <row r="169" spans="1:32" s="16" customFormat="1" x14ac:dyDescent="0.2">
      <c r="A169" s="77">
        <v>31</v>
      </c>
      <c r="B169" s="3" t="s">
        <v>84</v>
      </c>
      <c r="C169" s="15">
        <v>1.5</v>
      </c>
      <c r="AD169" s="13"/>
      <c r="AE169" s="13"/>
      <c r="AF169" s="13"/>
    </row>
    <row r="170" spans="1:32" s="16" customFormat="1" ht="16" thickBot="1" x14ac:dyDescent="0.25">
      <c r="A170" s="77"/>
      <c r="B170" s="7"/>
      <c r="C170" s="15"/>
      <c r="AD170" s="13"/>
      <c r="AE170" s="13"/>
      <c r="AF170" s="13"/>
    </row>
    <row r="171" spans="1:32" s="16" customFormat="1" ht="32" x14ac:dyDescent="0.2">
      <c r="A171" s="77"/>
      <c r="B171" s="9" t="s">
        <v>172</v>
      </c>
      <c r="C171" s="15"/>
      <c r="AD171" s="13"/>
      <c r="AE171" s="13"/>
      <c r="AF171" s="13"/>
    </row>
    <row r="172" spans="1:32" s="16" customFormat="1" x14ac:dyDescent="0.2">
      <c r="A172" s="77">
        <v>1</v>
      </c>
      <c r="B172" s="4" t="s">
        <v>82</v>
      </c>
      <c r="C172" s="15">
        <v>1</v>
      </c>
      <c r="AD172" s="13"/>
      <c r="AE172" s="13"/>
      <c r="AF172" s="13"/>
    </row>
    <row r="173" spans="1:32" s="16" customFormat="1" x14ac:dyDescent="0.2">
      <c r="A173" s="77">
        <v>2</v>
      </c>
      <c r="B173" s="4" t="s">
        <v>83</v>
      </c>
      <c r="C173" s="15">
        <v>0.9</v>
      </c>
      <c r="AD173" s="13"/>
      <c r="AE173" s="13"/>
      <c r="AF173" s="13"/>
    </row>
    <row r="174" spans="1:32" s="16" customFormat="1" ht="16" thickBot="1" x14ac:dyDescent="0.25">
      <c r="A174" s="77"/>
      <c r="B174" s="2"/>
      <c r="C174" s="15"/>
      <c r="AD174" s="13"/>
      <c r="AE174" s="13"/>
      <c r="AF174" s="13"/>
    </row>
    <row r="175" spans="1:32" s="16" customFormat="1" ht="16" x14ac:dyDescent="0.2">
      <c r="A175" s="77"/>
      <c r="B175" s="9" t="s">
        <v>173</v>
      </c>
      <c r="C175" s="15"/>
      <c r="AD175" s="13"/>
      <c r="AE175" s="13"/>
      <c r="AF175" s="13"/>
    </row>
    <row r="176" spans="1:32" s="16" customFormat="1" x14ac:dyDescent="0.2">
      <c r="A176" s="77">
        <v>1</v>
      </c>
      <c r="B176" s="5">
        <v>1</v>
      </c>
      <c r="C176" s="15">
        <v>1</v>
      </c>
      <c r="AD176" s="13"/>
      <c r="AE176" s="13"/>
      <c r="AF176" s="13"/>
    </row>
    <row r="177" spans="1:32" s="16" customFormat="1" x14ac:dyDescent="0.2">
      <c r="A177" s="77">
        <v>2</v>
      </c>
      <c r="B177" s="5">
        <v>2</v>
      </c>
      <c r="C177" s="15">
        <v>1.1000000000000001</v>
      </c>
      <c r="AD177" s="13"/>
      <c r="AE177" s="13"/>
      <c r="AF177" s="13"/>
    </row>
    <row r="178" spans="1:32" s="16" customFormat="1" x14ac:dyDescent="0.2">
      <c r="A178" s="77">
        <v>3</v>
      </c>
      <c r="B178" s="5">
        <v>3</v>
      </c>
      <c r="C178" s="15">
        <v>1.1499999999999999</v>
      </c>
      <c r="AD178" s="13"/>
      <c r="AE178" s="13"/>
      <c r="AF178" s="13"/>
    </row>
    <row r="179" spans="1:32" s="16" customFormat="1" x14ac:dyDescent="0.2">
      <c r="A179" s="77">
        <v>4</v>
      </c>
      <c r="B179" s="5" t="s">
        <v>85</v>
      </c>
      <c r="C179" s="15">
        <v>1.2</v>
      </c>
      <c r="AD179" s="13"/>
      <c r="AE179" s="13"/>
      <c r="AF179" s="13"/>
    </row>
    <row r="180" spans="1:32" s="16" customFormat="1" ht="16" thickBot="1" x14ac:dyDescent="0.25">
      <c r="A180" s="77"/>
      <c r="B180" s="10"/>
      <c r="C180" s="15"/>
      <c r="AD180" s="13"/>
      <c r="AE180" s="13"/>
      <c r="AF180" s="13"/>
    </row>
    <row r="181" spans="1:32" s="16" customFormat="1" ht="16" x14ac:dyDescent="0.2">
      <c r="A181" s="77"/>
      <c r="B181" s="1" t="s">
        <v>174</v>
      </c>
      <c r="C181" s="15"/>
      <c r="AD181" s="13"/>
      <c r="AE181" s="13"/>
      <c r="AF181" s="13"/>
    </row>
    <row r="182" spans="1:32" s="16" customFormat="1" ht="15" customHeight="1" x14ac:dyDescent="0.2">
      <c r="A182" s="77"/>
      <c r="B182" s="23" t="s">
        <v>175</v>
      </c>
      <c r="C182" s="15"/>
      <c r="AD182" s="13"/>
      <c r="AE182" s="13"/>
      <c r="AF182" s="13"/>
    </row>
    <row r="183" spans="1:32" s="16" customFormat="1" x14ac:dyDescent="0.2">
      <c r="A183" s="77"/>
      <c r="B183" s="25" t="s">
        <v>111</v>
      </c>
      <c r="C183" s="15"/>
      <c r="AD183" s="13"/>
      <c r="AE183" s="13"/>
      <c r="AF183" s="13"/>
    </row>
    <row r="184" spans="1:32" s="16" customFormat="1" ht="90.75" customHeight="1" x14ac:dyDescent="0.2">
      <c r="A184" s="77">
        <v>1</v>
      </c>
      <c r="B184" s="6" t="s">
        <v>223</v>
      </c>
      <c r="C184" s="15">
        <v>1.5</v>
      </c>
      <c r="AD184" s="13"/>
      <c r="AE184" s="13"/>
      <c r="AF184" s="13"/>
    </row>
    <row r="185" spans="1:32" s="16" customFormat="1" ht="43.5" customHeight="1" x14ac:dyDescent="0.2">
      <c r="A185" s="77">
        <v>2</v>
      </c>
      <c r="B185" s="6" t="s">
        <v>222</v>
      </c>
      <c r="C185" s="15">
        <v>1.25</v>
      </c>
      <c r="AD185" s="13"/>
      <c r="AE185" s="13"/>
      <c r="AF185" s="13"/>
    </row>
    <row r="186" spans="1:32" s="16" customFormat="1" ht="60.75" customHeight="1" x14ac:dyDescent="0.2">
      <c r="A186" s="77">
        <v>3</v>
      </c>
      <c r="B186" s="6" t="s">
        <v>221</v>
      </c>
      <c r="C186" s="15">
        <v>1.28</v>
      </c>
      <c r="AD186" s="13"/>
      <c r="AE186" s="13"/>
      <c r="AF186" s="13"/>
    </row>
    <row r="187" spans="1:32" s="16" customFormat="1" ht="60" customHeight="1" x14ac:dyDescent="0.2">
      <c r="A187" s="77">
        <v>4</v>
      </c>
      <c r="B187" s="6" t="s">
        <v>220</v>
      </c>
      <c r="C187" s="15">
        <v>1.22</v>
      </c>
      <c r="AD187" s="13"/>
      <c r="AE187" s="13"/>
      <c r="AF187" s="13"/>
    </row>
    <row r="188" spans="1:32" s="16" customFormat="1" ht="60.75" customHeight="1" x14ac:dyDescent="0.2">
      <c r="A188" s="77">
        <v>5</v>
      </c>
      <c r="B188" s="6" t="s">
        <v>219</v>
      </c>
      <c r="C188" s="15">
        <v>1.2</v>
      </c>
      <c r="AD188" s="13"/>
      <c r="AE188" s="13"/>
      <c r="AF188" s="13"/>
    </row>
    <row r="189" spans="1:32" s="16" customFormat="1" ht="30.75" customHeight="1" x14ac:dyDescent="0.2">
      <c r="A189" s="77">
        <v>6</v>
      </c>
      <c r="B189" s="6" t="s">
        <v>218</v>
      </c>
      <c r="C189" s="15">
        <v>1</v>
      </c>
      <c r="AD189" s="13"/>
      <c r="AE189" s="13"/>
      <c r="AF189" s="13"/>
    </row>
    <row r="190" spans="1:32" s="16" customFormat="1" ht="45.75" customHeight="1" x14ac:dyDescent="0.2">
      <c r="A190" s="77">
        <v>7</v>
      </c>
      <c r="B190" s="6" t="s">
        <v>217</v>
      </c>
      <c r="C190" s="15">
        <v>1</v>
      </c>
      <c r="AD190" s="13"/>
      <c r="AE190" s="13"/>
      <c r="AF190" s="13"/>
    </row>
    <row r="191" spans="1:32" s="16" customFormat="1" ht="46.5" customHeight="1" x14ac:dyDescent="0.2">
      <c r="A191" s="77">
        <v>8</v>
      </c>
      <c r="B191" s="6" t="s">
        <v>216</v>
      </c>
      <c r="C191" s="15">
        <v>0.9</v>
      </c>
      <c r="AD191" s="13"/>
      <c r="AE191" s="13"/>
      <c r="AF191" s="13"/>
    </row>
    <row r="192" spans="1:32" s="16" customFormat="1" ht="45.75" customHeight="1" x14ac:dyDescent="0.2">
      <c r="A192" s="77">
        <v>9</v>
      </c>
      <c r="B192" s="6" t="s">
        <v>215</v>
      </c>
      <c r="C192" s="15">
        <v>0.9</v>
      </c>
      <c r="AD192" s="13"/>
      <c r="AE192" s="13"/>
      <c r="AF192" s="13"/>
    </row>
    <row r="193" spans="1:32" s="16" customFormat="1" ht="45" customHeight="1" x14ac:dyDescent="0.2">
      <c r="A193" s="77">
        <v>10</v>
      </c>
      <c r="B193" s="6" t="s">
        <v>214</v>
      </c>
      <c r="C193" s="15">
        <v>0.9</v>
      </c>
      <c r="AD193" s="13"/>
      <c r="AE193" s="13"/>
      <c r="AF193" s="13"/>
    </row>
    <row r="194" spans="1:32" s="16" customFormat="1" ht="59.25" customHeight="1" x14ac:dyDescent="0.2">
      <c r="A194" s="77">
        <v>11</v>
      </c>
      <c r="B194" s="6" t="s">
        <v>213</v>
      </c>
      <c r="C194" s="15">
        <v>1</v>
      </c>
      <c r="AD194" s="13"/>
      <c r="AE194" s="13"/>
      <c r="AF194" s="13"/>
    </row>
    <row r="195" spans="1:32" s="16" customFormat="1" ht="19.5" customHeight="1" x14ac:dyDescent="0.2">
      <c r="A195" s="77"/>
      <c r="B195" s="25" t="s">
        <v>112</v>
      </c>
      <c r="C195" s="15"/>
      <c r="AD195" s="13"/>
      <c r="AE195" s="13"/>
      <c r="AF195" s="13"/>
    </row>
    <row r="196" spans="1:32" s="16" customFormat="1" ht="14.25" customHeight="1" x14ac:dyDescent="0.2">
      <c r="A196" s="77"/>
      <c r="B196" s="24" t="s">
        <v>114</v>
      </c>
      <c r="C196" s="30">
        <v>1</v>
      </c>
      <c r="D196" s="30">
        <v>2</v>
      </c>
      <c r="E196" s="30">
        <v>3</v>
      </c>
      <c r="F196" s="30">
        <v>4</v>
      </c>
      <c r="G196" s="30">
        <v>5</v>
      </c>
      <c r="H196" s="30" t="s">
        <v>138</v>
      </c>
      <c r="I196" s="30" t="s">
        <v>131</v>
      </c>
      <c r="J196" s="81" t="s">
        <v>518</v>
      </c>
      <c r="K196" s="81"/>
      <c r="L196" s="30"/>
      <c r="M196" s="27"/>
      <c r="N196" s="27"/>
      <c r="O196" s="27"/>
      <c r="P196" s="27"/>
      <c r="Q196" s="27"/>
      <c r="AD196" s="13"/>
      <c r="AE196" s="13"/>
      <c r="AF196" s="13"/>
    </row>
    <row r="197" spans="1:32" s="16" customFormat="1" ht="31.5" customHeight="1" x14ac:dyDescent="0.2">
      <c r="A197" s="77">
        <v>12</v>
      </c>
      <c r="B197" s="6" t="s">
        <v>212</v>
      </c>
      <c r="C197" s="18">
        <v>0.55000000000000004</v>
      </c>
      <c r="D197" s="28">
        <f>C197/2</f>
        <v>0.27500000000000002</v>
      </c>
      <c r="E197" s="28">
        <f>C197/3</f>
        <v>0.18333333333333335</v>
      </c>
      <c r="F197" s="28">
        <f>C197/4</f>
        <v>0.13750000000000001</v>
      </c>
      <c r="G197" s="28">
        <f>C197/5</f>
        <v>0.11000000000000001</v>
      </c>
      <c r="H197" s="28">
        <f>C197/6</f>
        <v>9.1666666666666674E-2</v>
      </c>
      <c r="I197" s="28">
        <f>C197/7</f>
        <v>7.8571428571428584E-2</v>
      </c>
      <c r="J197" s="73"/>
      <c r="K197" s="74" t="s">
        <v>132</v>
      </c>
      <c r="L197" s="28"/>
      <c r="M197" s="29"/>
      <c r="O197" s="28"/>
      <c r="AD197" s="13"/>
      <c r="AE197" s="13"/>
      <c r="AF197" s="13"/>
    </row>
    <row r="198" spans="1:32" s="16" customFormat="1" ht="48" customHeight="1" x14ac:dyDescent="0.2">
      <c r="A198" s="77">
        <v>13</v>
      </c>
      <c r="B198" s="6" t="s">
        <v>211</v>
      </c>
      <c r="C198" s="18">
        <v>0.64</v>
      </c>
      <c r="D198" s="28">
        <f t="shared" ref="D198:D224" si="0">C198/2</f>
        <v>0.32</v>
      </c>
      <c r="E198" s="28">
        <f t="shared" ref="E198:E224" si="1">C198/3</f>
        <v>0.21333333333333335</v>
      </c>
      <c r="F198" s="28">
        <f t="shared" ref="F198:F224" si="2">C198/4</f>
        <v>0.16</v>
      </c>
      <c r="G198" s="28">
        <f t="shared" ref="G198:G224" si="3">C198/5</f>
        <v>0.128</v>
      </c>
      <c r="H198" s="28">
        <f t="shared" ref="H198:H224" si="4">C198/6</f>
        <v>0.10666666666666667</v>
      </c>
      <c r="I198" s="28">
        <f t="shared" ref="I198:I224" si="5">C198/7</f>
        <v>9.1428571428571428E-2</v>
      </c>
      <c r="J198" s="73"/>
      <c r="K198" s="74" t="s">
        <v>133</v>
      </c>
      <c r="L198" s="28"/>
      <c r="M198" s="29"/>
      <c r="O198" s="28"/>
      <c r="AD198" s="13"/>
      <c r="AE198" s="13"/>
      <c r="AF198" s="13"/>
    </row>
    <row r="199" spans="1:32" s="16" customFormat="1" ht="31.5" customHeight="1" x14ac:dyDescent="0.2">
      <c r="A199" s="77">
        <v>14</v>
      </c>
      <c r="B199" s="6" t="s">
        <v>210</v>
      </c>
      <c r="C199" s="18">
        <v>0.45</v>
      </c>
      <c r="D199" s="28">
        <f t="shared" si="0"/>
        <v>0.22500000000000001</v>
      </c>
      <c r="E199" s="28">
        <f t="shared" si="1"/>
        <v>0.15</v>
      </c>
      <c r="F199" s="28">
        <f t="shared" si="2"/>
        <v>0.1125</v>
      </c>
      <c r="G199" s="28">
        <f t="shared" si="3"/>
        <v>0.09</v>
      </c>
      <c r="H199" s="28">
        <f t="shared" si="4"/>
        <v>7.4999999999999997E-2</v>
      </c>
      <c r="I199" s="28">
        <f t="shared" si="5"/>
        <v>6.4285714285714293E-2</v>
      </c>
      <c r="J199" s="73"/>
      <c r="K199" s="74" t="s">
        <v>134</v>
      </c>
      <c r="L199" s="28"/>
      <c r="M199" s="29"/>
      <c r="O199" s="28"/>
      <c r="AD199" s="13"/>
      <c r="AE199" s="13"/>
      <c r="AF199" s="13"/>
    </row>
    <row r="200" spans="1:32" s="16" customFormat="1" ht="58.5" customHeight="1" x14ac:dyDescent="0.2">
      <c r="A200" s="77">
        <v>15</v>
      </c>
      <c r="B200" s="6" t="s">
        <v>209</v>
      </c>
      <c r="C200" s="18">
        <v>0.44</v>
      </c>
      <c r="D200" s="28">
        <f t="shared" si="0"/>
        <v>0.22</v>
      </c>
      <c r="E200" s="28">
        <f t="shared" si="1"/>
        <v>0.14666666666666667</v>
      </c>
      <c r="F200" s="28">
        <f t="shared" si="2"/>
        <v>0.11</v>
      </c>
      <c r="G200" s="28">
        <f t="shared" si="3"/>
        <v>8.7999999999999995E-2</v>
      </c>
      <c r="H200" s="28">
        <f t="shared" si="4"/>
        <v>7.3333333333333334E-2</v>
      </c>
      <c r="I200" s="28">
        <f t="shared" si="5"/>
        <v>6.2857142857142861E-2</v>
      </c>
      <c r="J200" s="73"/>
      <c r="K200" s="74" t="s">
        <v>136</v>
      </c>
      <c r="L200" s="28"/>
      <c r="M200" s="29"/>
      <c r="O200" s="28"/>
      <c r="AD200" s="13"/>
      <c r="AE200" s="13"/>
      <c r="AF200" s="13"/>
    </row>
    <row r="201" spans="1:32" s="16" customFormat="1" ht="60.75" customHeight="1" x14ac:dyDescent="0.2">
      <c r="A201" s="77">
        <v>16</v>
      </c>
      <c r="B201" s="6" t="s">
        <v>208</v>
      </c>
      <c r="C201" s="18">
        <v>0.45</v>
      </c>
      <c r="D201" s="28">
        <f t="shared" si="0"/>
        <v>0.22500000000000001</v>
      </c>
      <c r="E201" s="28">
        <f t="shared" si="1"/>
        <v>0.15</v>
      </c>
      <c r="F201" s="28">
        <f t="shared" si="2"/>
        <v>0.1125</v>
      </c>
      <c r="G201" s="28">
        <f t="shared" si="3"/>
        <v>0.09</v>
      </c>
      <c r="H201" s="28">
        <f t="shared" si="4"/>
        <v>7.4999999999999997E-2</v>
      </c>
      <c r="I201" s="28">
        <f t="shared" si="5"/>
        <v>6.4285714285714293E-2</v>
      </c>
      <c r="J201" s="73"/>
      <c r="K201" s="74" t="s">
        <v>137</v>
      </c>
      <c r="L201" s="28"/>
      <c r="M201" s="29"/>
      <c r="O201" s="28"/>
      <c r="AD201" s="13"/>
      <c r="AE201" s="13"/>
      <c r="AF201" s="13"/>
    </row>
    <row r="202" spans="1:32" s="16" customFormat="1" ht="45" customHeight="1" x14ac:dyDescent="0.2">
      <c r="A202" s="77">
        <v>17</v>
      </c>
      <c r="B202" s="6" t="s">
        <v>207</v>
      </c>
      <c r="C202" s="18">
        <v>0.55000000000000004</v>
      </c>
      <c r="D202" s="28">
        <f t="shared" si="0"/>
        <v>0.27500000000000002</v>
      </c>
      <c r="E202" s="28">
        <f t="shared" si="1"/>
        <v>0.18333333333333335</v>
      </c>
      <c r="F202" s="28">
        <f t="shared" si="2"/>
        <v>0.13750000000000001</v>
      </c>
      <c r="G202" s="28">
        <f t="shared" si="3"/>
        <v>0.11000000000000001</v>
      </c>
      <c r="H202" s="28">
        <f t="shared" si="4"/>
        <v>9.1666666666666674E-2</v>
      </c>
      <c r="I202" s="28">
        <f t="shared" si="5"/>
        <v>7.8571428571428584E-2</v>
      </c>
      <c r="J202" s="73"/>
      <c r="K202" s="74" t="s">
        <v>138</v>
      </c>
      <c r="L202" s="28"/>
      <c r="M202" s="29"/>
      <c r="O202" s="28"/>
      <c r="AD202" s="13"/>
      <c r="AE202" s="13"/>
      <c r="AF202" s="13"/>
    </row>
    <row r="203" spans="1:32" s="16" customFormat="1" ht="60.75" customHeight="1" x14ac:dyDescent="0.2">
      <c r="A203" s="77">
        <v>18</v>
      </c>
      <c r="B203" s="6" t="s">
        <v>206</v>
      </c>
      <c r="C203" s="18">
        <v>0.44</v>
      </c>
      <c r="D203" s="28">
        <f t="shared" si="0"/>
        <v>0.22</v>
      </c>
      <c r="E203" s="28">
        <f t="shared" si="1"/>
        <v>0.14666666666666667</v>
      </c>
      <c r="F203" s="28">
        <f t="shared" si="2"/>
        <v>0.11</v>
      </c>
      <c r="G203" s="28">
        <f t="shared" si="3"/>
        <v>8.7999999999999995E-2</v>
      </c>
      <c r="H203" s="28">
        <f t="shared" si="4"/>
        <v>7.3333333333333334E-2</v>
      </c>
      <c r="I203" s="28">
        <f t="shared" si="5"/>
        <v>6.2857142857142861E-2</v>
      </c>
      <c r="J203" s="73"/>
      <c r="K203" s="74" t="s">
        <v>139</v>
      </c>
      <c r="L203" s="28"/>
      <c r="M203" s="29"/>
      <c r="O203" s="28"/>
      <c r="AD203" s="13"/>
      <c r="AE203" s="13"/>
      <c r="AF203" s="13"/>
    </row>
    <row r="204" spans="1:32" s="16" customFormat="1" ht="31.5" customHeight="1" x14ac:dyDescent="0.2">
      <c r="A204" s="77">
        <v>19</v>
      </c>
      <c r="B204" s="6" t="s">
        <v>205</v>
      </c>
      <c r="C204" s="18">
        <v>0.74</v>
      </c>
      <c r="D204" s="28">
        <f t="shared" si="0"/>
        <v>0.37</v>
      </c>
      <c r="E204" s="28">
        <f t="shared" si="1"/>
        <v>0.24666666666666667</v>
      </c>
      <c r="F204" s="28">
        <f t="shared" si="2"/>
        <v>0.185</v>
      </c>
      <c r="G204" s="28">
        <f t="shared" si="3"/>
        <v>0.14799999999999999</v>
      </c>
      <c r="H204" s="28">
        <f t="shared" si="4"/>
        <v>0.12333333333333334</v>
      </c>
      <c r="I204" s="28">
        <f t="shared" si="5"/>
        <v>0.10571428571428572</v>
      </c>
      <c r="J204" s="73"/>
      <c r="K204" s="74" t="s">
        <v>140</v>
      </c>
      <c r="L204" s="28"/>
      <c r="M204" s="29"/>
      <c r="O204" s="28"/>
      <c r="AD204" s="13"/>
      <c r="AE204" s="13"/>
      <c r="AF204" s="13"/>
    </row>
    <row r="205" spans="1:32" s="16" customFormat="1" ht="32.25" customHeight="1" x14ac:dyDescent="0.2">
      <c r="A205" s="77">
        <v>20</v>
      </c>
      <c r="B205" s="6" t="s">
        <v>204</v>
      </c>
      <c r="C205" s="18">
        <v>0.45</v>
      </c>
      <c r="D205" s="28">
        <f t="shared" si="0"/>
        <v>0.22500000000000001</v>
      </c>
      <c r="E205" s="28">
        <f t="shared" si="1"/>
        <v>0.15</v>
      </c>
      <c r="F205" s="28">
        <f t="shared" si="2"/>
        <v>0.1125</v>
      </c>
      <c r="G205" s="28">
        <f t="shared" si="3"/>
        <v>0.09</v>
      </c>
      <c r="H205" s="28">
        <f t="shared" si="4"/>
        <v>7.4999999999999997E-2</v>
      </c>
      <c r="I205" s="28">
        <f t="shared" si="5"/>
        <v>6.4285714285714293E-2</v>
      </c>
      <c r="J205" s="73"/>
      <c r="K205" s="74" t="s">
        <v>142</v>
      </c>
      <c r="L205" s="28"/>
      <c r="M205" s="29"/>
      <c r="O205" s="28"/>
      <c r="AD205" s="13"/>
      <c r="AE205" s="13"/>
      <c r="AF205" s="13"/>
    </row>
    <row r="206" spans="1:32" s="16" customFormat="1" ht="30.75" customHeight="1" x14ac:dyDescent="0.2">
      <c r="A206" s="77">
        <v>21</v>
      </c>
      <c r="B206" s="6" t="s">
        <v>203</v>
      </c>
      <c r="C206" s="18">
        <v>0.44</v>
      </c>
      <c r="D206" s="28">
        <f t="shared" si="0"/>
        <v>0.22</v>
      </c>
      <c r="E206" s="28">
        <f t="shared" si="1"/>
        <v>0.14666666666666667</v>
      </c>
      <c r="F206" s="28">
        <f t="shared" si="2"/>
        <v>0.11</v>
      </c>
      <c r="G206" s="28">
        <f t="shared" si="3"/>
        <v>8.7999999999999995E-2</v>
      </c>
      <c r="H206" s="28">
        <f t="shared" si="4"/>
        <v>7.3333333333333334E-2</v>
      </c>
      <c r="I206" s="28">
        <f t="shared" si="5"/>
        <v>6.2857142857142861E-2</v>
      </c>
      <c r="J206" s="73"/>
      <c r="K206" s="74" t="s">
        <v>143</v>
      </c>
      <c r="L206" s="28"/>
      <c r="M206" s="29"/>
      <c r="O206" s="29"/>
      <c r="AD206" s="13"/>
      <c r="AE206" s="13"/>
      <c r="AF206" s="13"/>
    </row>
    <row r="207" spans="1:32" s="16" customFormat="1" ht="32.25" customHeight="1" x14ac:dyDescent="0.2">
      <c r="A207" s="77">
        <v>22</v>
      </c>
      <c r="B207" s="6" t="s">
        <v>202</v>
      </c>
      <c r="C207" s="18">
        <v>0.55000000000000004</v>
      </c>
      <c r="D207" s="28">
        <f t="shared" si="0"/>
        <v>0.27500000000000002</v>
      </c>
      <c r="E207" s="28">
        <f t="shared" si="1"/>
        <v>0.18333333333333335</v>
      </c>
      <c r="F207" s="28">
        <f t="shared" si="2"/>
        <v>0.13750000000000001</v>
      </c>
      <c r="G207" s="28">
        <f t="shared" si="3"/>
        <v>0.11000000000000001</v>
      </c>
      <c r="H207" s="28">
        <f t="shared" si="4"/>
        <v>9.1666666666666674E-2</v>
      </c>
      <c r="I207" s="28">
        <f t="shared" si="5"/>
        <v>7.8571428571428584E-2</v>
      </c>
      <c r="J207" s="73"/>
      <c r="K207" s="74" t="s">
        <v>141</v>
      </c>
      <c r="L207" s="28"/>
      <c r="M207" s="29"/>
      <c r="AD207" s="13"/>
      <c r="AE207" s="13"/>
      <c r="AF207" s="13"/>
    </row>
    <row r="208" spans="1:32" s="16" customFormat="1" ht="47.25" customHeight="1" x14ac:dyDescent="0.2">
      <c r="A208" s="77">
        <v>23</v>
      </c>
      <c r="B208" s="6" t="s">
        <v>201</v>
      </c>
      <c r="C208" s="18">
        <v>0.44</v>
      </c>
      <c r="D208" s="28">
        <f t="shared" si="0"/>
        <v>0.22</v>
      </c>
      <c r="E208" s="28">
        <f t="shared" si="1"/>
        <v>0.14666666666666667</v>
      </c>
      <c r="F208" s="28">
        <f t="shared" si="2"/>
        <v>0.11</v>
      </c>
      <c r="G208" s="28">
        <f t="shared" si="3"/>
        <v>8.7999999999999995E-2</v>
      </c>
      <c r="H208" s="28">
        <f t="shared" si="4"/>
        <v>7.3333333333333334E-2</v>
      </c>
      <c r="I208" s="28">
        <f t="shared" si="5"/>
        <v>6.2857142857142861E-2</v>
      </c>
      <c r="J208" s="73"/>
      <c r="K208" s="74" t="s">
        <v>148</v>
      </c>
      <c r="L208" s="28"/>
      <c r="M208" s="29"/>
      <c r="AD208" s="13"/>
      <c r="AE208" s="13"/>
      <c r="AF208" s="13"/>
    </row>
    <row r="209" spans="1:32" s="16" customFormat="1" ht="30.75" customHeight="1" x14ac:dyDescent="0.2">
      <c r="A209" s="77">
        <v>24</v>
      </c>
      <c r="B209" s="6" t="s">
        <v>197</v>
      </c>
      <c r="C209" s="18">
        <v>0.64</v>
      </c>
      <c r="D209" s="28">
        <f t="shared" si="0"/>
        <v>0.32</v>
      </c>
      <c r="E209" s="28">
        <f t="shared" si="1"/>
        <v>0.21333333333333335</v>
      </c>
      <c r="F209" s="28">
        <f t="shared" si="2"/>
        <v>0.16</v>
      </c>
      <c r="G209" s="28">
        <f t="shared" si="3"/>
        <v>0.128</v>
      </c>
      <c r="H209" s="28">
        <f t="shared" si="4"/>
        <v>0.10666666666666667</v>
      </c>
      <c r="I209" s="28">
        <f t="shared" si="5"/>
        <v>9.1428571428571428E-2</v>
      </c>
      <c r="J209" s="73"/>
      <c r="K209" s="74" t="s">
        <v>149</v>
      </c>
      <c r="L209" s="28"/>
      <c r="M209" s="29"/>
      <c r="AD209" s="13"/>
      <c r="AE209" s="13"/>
      <c r="AF209" s="13"/>
    </row>
    <row r="210" spans="1:32" s="16" customFormat="1" ht="45" customHeight="1" x14ac:dyDescent="0.2">
      <c r="A210" s="77">
        <v>25</v>
      </c>
      <c r="B210" s="6" t="s">
        <v>200</v>
      </c>
      <c r="C210" s="18">
        <v>0.44</v>
      </c>
      <c r="D210" s="28">
        <f t="shared" si="0"/>
        <v>0.22</v>
      </c>
      <c r="E210" s="28">
        <f t="shared" si="1"/>
        <v>0.14666666666666667</v>
      </c>
      <c r="F210" s="28">
        <f t="shared" si="2"/>
        <v>0.11</v>
      </c>
      <c r="G210" s="28">
        <f t="shared" si="3"/>
        <v>8.7999999999999995E-2</v>
      </c>
      <c r="H210" s="28">
        <f t="shared" si="4"/>
        <v>7.3333333333333334E-2</v>
      </c>
      <c r="I210" s="28">
        <f t="shared" si="5"/>
        <v>6.2857142857142861E-2</v>
      </c>
      <c r="J210" s="73"/>
      <c r="K210" s="74" t="s">
        <v>150</v>
      </c>
      <c r="L210" s="28"/>
      <c r="M210" s="29"/>
      <c r="AD210" s="13"/>
      <c r="AE210" s="13"/>
      <c r="AF210" s="13"/>
    </row>
    <row r="211" spans="1:32" s="16" customFormat="1" ht="30" customHeight="1" x14ac:dyDescent="0.2">
      <c r="A211" s="77">
        <v>26</v>
      </c>
      <c r="B211" s="6" t="s">
        <v>199</v>
      </c>
      <c r="C211" s="18">
        <v>0.64</v>
      </c>
      <c r="D211" s="28">
        <f t="shared" si="0"/>
        <v>0.32</v>
      </c>
      <c r="E211" s="28">
        <f t="shared" si="1"/>
        <v>0.21333333333333335</v>
      </c>
      <c r="F211" s="28">
        <f t="shared" si="2"/>
        <v>0.16</v>
      </c>
      <c r="G211" s="28">
        <f t="shared" si="3"/>
        <v>0.128</v>
      </c>
      <c r="H211" s="28">
        <f t="shared" si="4"/>
        <v>0.10666666666666667</v>
      </c>
      <c r="I211" s="28">
        <f t="shared" si="5"/>
        <v>9.1428571428571428E-2</v>
      </c>
      <c r="J211" s="73"/>
      <c r="K211" s="74" t="s">
        <v>151</v>
      </c>
      <c r="L211" s="28"/>
      <c r="M211" s="29"/>
      <c r="AD211" s="13"/>
      <c r="AE211" s="13"/>
      <c r="AF211" s="13"/>
    </row>
    <row r="212" spans="1:32" s="16" customFormat="1" ht="45" customHeight="1" x14ac:dyDescent="0.2">
      <c r="A212" s="77">
        <v>27</v>
      </c>
      <c r="B212" s="6" t="s">
        <v>198</v>
      </c>
      <c r="C212" s="18">
        <v>0.45</v>
      </c>
      <c r="D212" s="28">
        <f t="shared" si="0"/>
        <v>0.22500000000000001</v>
      </c>
      <c r="E212" s="28">
        <f t="shared" si="1"/>
        <v>0.15</v>
      </c>
      <c r="F212" s="28">
        <f t="shared" si="2"/>
        <v>0.1125</v>
      </c>
      <c r="G212" s="28">
        <f t="shared" si="3"/>
        <v>0.09</v>
      </c>
      <c r="H212" s="28">
        <f t="shared" si="4"/>
        <v>7.4999999999999997E-2</v>
      </c>
      <c r="I212" s="28">
        <f t="shared" si="5"/>
        <v>6.4285714285714293E-2</v>
      </c>
      <c r="J212" s="73"/>
      <c r="K212" s="74" t="s">
        <v>152</v>
      </c>
      <c r="L212" s="28"/>
      <c r="M212" s="29"/>
      <c r="AD212" s="13"/>
      <c r="AE212" s="13"/>
      <c r="AF212" s="13"/>
    </row>
    <row r="213" spans="1:32" s="16" customFormat="1" ht="30" customHeight="1" x14ac:dyDescent="0.2">
      <c r="A213" s="77">
        <v>28</v>
      </c>
      <c r="B213" s="6" t="s">
        <v>224</v>
      </c>
      <c r="C213" s="18">
        <v>0.64</v>
      </c>
      <c r="D213" s="28">
        <f t="shared" si="0"/>
        <v>0.32</v>
      </c>
      <c r="E213" s="28">
        <f t="shared" si="1"/>
        <v>0.21333333333333335</v>
      </c>
      <c r="F213" s="28">
        <f t="shared" si="2"/>
        <v>0.16</v>
      </c>
      <c r="G213" s="28">
        <f t="shared" si="3"/>
        <v>0.128</v>
      </c>
      <c r="H213" s="28">
        <f t="shared" si="4"/>
        <v>0.10666666666666667</v>
      </c>
      <c r="I213" s="28">
        <f t="shared" si="5"/>
        <v>9.1428571428571428E-2</v>
      </c>
      <c r="J213" s="73"/>
      <c r="K213" s="74" t="s">
        <v>516</v>
      </c>
      <c r="L213" s="28"/>
      <c r="M213" s="29"/>
      <c r="AD213" s="13"/>
      <c r="AE213" s="13"/>
      <c r="AF213" s="13"/>
    </row>
    <row r="214" spans="1:32" s="16" customFormat="1" ht="31.5" customHeight="1" x14ac:dyDescent="0.2">
      <c r="A214" s="77">
        <v>29</v>
      </c>
      <c r="B214" s="6" t="s">
        <v>225</v>
      </c>
      <c r="C214" s="18">
        <v>0.55000000000000004</v>
      </c>
      <c r="D214" s="28">
        <f t="shared" si="0"/>
        <v>0.27500000000000002</v>
      </c>
      <c r="E214" s="28">
        <f t="shared" si="1"/>
        <v>0.18333333333333335</v>
      </c>
      <c r="F214" s="28">
        <f t="shared" si="2"/>
        <v>0.13750000000000001</v>
      </c>
      <c r="G214" s="28">
        <f t="shared" si="3"/>
        <v>0.11000000000000001</v>
      </c>
      <c r="H214" s="28">
        <f t="shared" si="4"/>
        <v>9.1666666666666674E-2</v>
      </c>
      <c r="I214" s="28">
        <f t="shared" si="5"/>
        <v>7.8571428571428584E-2</v>
      </c>
      <c r="J214" s="73"/>
      <c r="K214" s="74" t="s">
        <v>517</v>
      </c>
      <c r="L214" s="28"/>
      <c r="M214" s="29"/>
      <c r="AD214" s="13"/>
      <c r="AE214" s="13"/>
      <c r="AF214" s="13"/>
    </row>
    <row r="215" spans="1:32" s="16" customFormat="1" ht="16.5" customHeight="1" thickBot="1" x14ac:dyDescent="0.25">
      <c r="A215" s="77"/>
      <c r="B215" s="24" t="s">
        <v>113</v>
      </c>
      <c r="C215" s="30">
        <v>1</v>
      </c>
      <c r="D215" s="30">
        <v>2</v>
      </c>
      <c r="E215" s="30" t="s">
        <v>135</v>
      </c>
      <c r="F215" s="30" t="s">
        <v>136</v>
      </c>
      <c r="G215" s="30" t="s">
        <v>137</v>
      </c>
      <c r="H215" s="30" t="s">
        <v>138</v>
      </c>
      <c r="I215" s="30" t="s">
        <v>131</v>
      </c>
      <c r="J215" s="73"/>
      <c r="K215" s="28"/>
      <c r="L215" s="28"/>
      <c r="M215" s="28"/>
      <c r="AD215" s="13"/>
      <c r="AE215" s="13"/>
      <c r="AF215" s="13"/>
    </row>
    <row r="216" spans="1:32" s="16" customFormat="1" ht="33.75" customHeight="1" x14ac:dyDescent="0.2">
      <c r="A216" s="77">
        <v>30</v>
      </c>
      <c r="B216" s="6" t="s">
        <v>226</v>
      </c>
      <c r="C216" s="31">
        <v>0.56999999999999995</v>
      </c>
      <c r="D216" s="32">
        <f t="shared" si="0"/>
        <v>0.28499999999999998</v>
      </c>
      <c r="E216" s="33">
        <f t="shared" si="1"/>
        <v>0.18999999999999997</v>
      </c>
      <c r="F216" s="28">
        <f t="shared" si="2"/>
        <v>0.14249999999999999</v>
      </c>
      <c r="G216" s="28">
        <f t="shared" si="3"/>
        <v>0.11399999999999999</v>
      </c>
      <c r="H216" s="28">
        <f t="shared" si="4"/>
        <v>9.4999999999999987E-2</v>
      </c>
      <c r="I216" s="28">
        <f t="shared" si="5"/>
        <v>8.142857142857142E-2</v>
      </c>
      <c r="J216" s="74" t="s">
        <v>132</v>
      </c>
      <c r="K216" s="74">
        <v>19</v>
      </c>
      <c r="L216" s="28"/>
      <c r="M216" s="29"/>
      <c r="AD216" s="13"/>
      <c r="AE216" s="13"/>
      <c r="AF216" s="13"/>
    </row>
    <row r="217" spans="1:32" s="16" customFormat="1" ht="45" customHeight="1" x14ac:dyDescent="0.2">
      <c r="A217" s="77">
        <v>31</v>
      </c>
      <c r="B217" s="6" t="s">
        <v>227</v>
      </c>
      <c r="C217" s="34">
        <v>0.42</v>
      </c>
      <c r="D217" s="35">
        <f t="shared" si="0"/>
        <v>0.21</v>
      </c>
      <c r="E217" s="36">
        <f t="shared" si="1"/>
        <v>0.13999999999999999</v>
      </c>
      <c r="F217" s="28">
        <f t="shared" si="2"/>
        <v>0.105</v>
      </c>
      <c r="G217" s="28">
        <f t="shared" si="3"/>
        <v>8.3999999999999991E-2</v>
      </c>
      <c r="H217" s="28">
        <f t="shared" si="4"/>
        <v>6.9999999999999993E-2</v>
      </c>
      <c r="I217" s="28">
        <f t="shared" si="5"/>
        <v>0.06</v>
      </c>
      <c r="J217" s="74" t="s">
        <v>133</v>
      </c>
      <c r="K217" s="74">
        <v>20</v>
      </c>
      <c r="L217" s="28"/>
      <c r="M217" s="29"/>
      <c r="AD217" s="13"/>
      <c r="AE217" s="13"/>
      <c r="AF217" s="13"/>
    </row>
    <row r="218" spans="1:32" s="16" customFormat="1" ht="30" customHeight="1" x14ac:dyDescent="0.2">
      <c r="A218" s="77">
        <v>32</v>
      </c>
      <c r="B218" s="6" t="s">
        <v>228</v>
      </c>
      <c r="C218" s="34">
        <v>0.47</v>
      </c>
      <c r="D218" s="35">
        <f t="shared" si="0"/>
        <v>0.23499999999999999</v>
      </c>
      <c r="E218" s="36">
        <f t="shared" si="1"/>
        <v>0.15666666666666665</v>
      </c>
      <c r="F218" s="28">
        <f t="shared" si="2"/>
        <v>0.11749999999999999</v>
      </c>
      <c r="G218" s="28">
        <f t="shared" si="3"/>
        <v>9.4E-2</v>
      </c>
      <c r="H218" s="28">
        <f t="shared" si="4"/>
        <v>7.8333333333333324E-2</v>
      </c>
      <c r="I218" s="28">
        <f t="shared" si="5"/>
        <v>6.7142857142857143E-2</v>
      </c>
      <c r="J218" s="74" t="s">
        <v>134</v>
      </c>
      <c r="K218" s="74">
        <v>21</v>
      </c>
      <c r="L218" s="28"/>
      <c r="M218" s="29"/>
      <c r="AD218" s="13"/>
      <c r="AE218" s="13"/>
      <c r="AF218" s="13"/>
    </row>
    <row r="219" spans="1:32" s="16" customFormat="1" ht="31.5" customHeight="1" x14ac:dyDescent="0.2">
      <c r="A219" s="77">
        <v>33</v>
      </c>
      <c r="B219" s="6" t="s">
        <v>229</v>
      </c>
      <c r="C219" s="34">
        <v>0.37</v>
      </c>
      <c r="D219" s="35">
        <f t="shared" si="0"/>
        <v>0.185</v>
      </c>
      <c r="E219" s="36">
        <f t="shared" si="1"/>
        <v>0.12333333333333334</v>
      </c>
      <c r="F219" s="28">
        <f t="shared" si="2"/>
        <v>9.2499999999999999E-2</v>
      </c>
      <c r="G219" s="28">
        <f t="shared" si="3"/>
        <v>7.3999999999999996E-2</v>
      </c>
      <c r="H219" s="28">
        <f t="shared" si="4"/>
        <v>6.1666666666666668E-2</v>
      </c>
      <c r="I219" s="28">
        <f t="shared" si="5"/>
        <v>5.2857142857142859E-2</v>
      </c>
      <c r="J219" s="74" t="s">
        <v>136</v>
      </c>
      <c r="K219" s="74">
        <v>22</v>
      </c>
      <c r="L219" s="28"/>
      <c r="M219" s="29"/>
      <c r="AD219" s="13"/>
      <c r="AE219" s="13"/>
      <c r="AF219" s="13"/>
    </row>
    <row r="220" spans="1:32" s="16" customFormat="1" ht="31.5" customHeight="1" x14ac:dyDescent="0.2">
      <c r="A220" s="77">
        <v>34</v>
      </c>
      <c r="B220" s="6" t="s">
        <v>230</v>
      </c>
      <c r="C220" s="34">
        <v>0.42</v>
      </c>
      <c r="D220" s="35">
        <f t="shared" si="0"/>
        <v>0.21</v>
      </c>
      <c r="E220" s="36">
        <f t="shared" si="1"/>
        <v>0.13999999999999999</v>
      </c>
      <c r="F220" s="28">
        <f t="shared" si="2"/>
        <v>0.105</v>
      </c>
      <c r="G220" s="28">
        <f t="shared" si="3"/>
        <v>8.3999999999999991E-2</v>
      </c>
      <c r="H220" s="28">
        <f t="shared" si="4"/>
        <v>6.9999999999999993E-2</v>
      </c>
      <c r="I220" s="28">
        <f t="shared" si="5"/>
        <v>0.06</v>
      </c>
      <c r="J220" s="74" t="s">
        <v>137</v>
      </c>
      <c r="K220" s="74">
        <v>23</v>
      </c>
      <c r="L220" s="28"/>
      <c r="M220" s="29"/>
      <c r="AD220" s="13"/>
      <c r="AE220" s="13"/>
      <c r="AF220" s="13"/>
    </row>
    <row r="221" spans="1:32" s="16" customFormat="1" ht="45" customHeight="1" x14ac:dyDescent="0.2">
      <c r="A221" s="77">
        <v>35</v>
      </c>
      <c r="B221" s="6" t="s">
        <v>231</v>
      </c>
      <c r="C221" s="34">
        <v>0.37</v>
      </c>
      <c r="D221" s="35">
        <f t="shared" si="0"/>
        <v>0.185</v>
      </c>
      <c r="E221" s="36">
        <f t="shared" si="1"/>
        <v>0.12333333333333334</v>
      </c>
      <c r="F221" s="28">
        <f t="shared" si="2"/>
        <v>9.2499999999999999E-2</v>
      </c>
      <c r="G221" s="28">
        <f t="shared" si="3"/>
        <v>7.3999999999999996E-2</v>
      </c>
      <c r="H221" s="28">
        <f t="shared" si="4"/>
        <v>6.1666666666666668E-2</v>
      </c>
      <c r="I221" s="28">
        <f t="shared" si="5"/>
        <v>5.2857142857142859E-2</v>
      </c>
      <c r="J221" s="74" t="s">
        <v>138</v>
      </c>
      <c r="K221" s="74">
        <v>24</v>
      </c>
      <c r="L221" s="28"/>
      <c r="M221" s="29"/>
      <c r="AD221" s="13"/>
      <c r="AE221" s="13"/>
      <c r="AF221" s="13"/>
    </row>
    <row r="222" spans="1:32" s="16" customFormat="1" ht="33.75" customHeight="1" x14ac:dyDescent="0.2">
      <c r="A222" s="77">
        <v>36</v>
      </c>
      <c r="B222" s="6" t="s">
        <v>232</v>
      </c>
      <c r="C222" s="34">
        <v>0.43</v>
      </c>
      <c r="D222" s="35">
        <f t="shared" si="0"/>
        <v>0.215</v>
      </c>
      <c r="E222" s="36">
        <f t="shared" si="1"/>
        <v>0.14333333333333334</v>
      </c>
      <c r="F222" s="28">
        <f t="shared" si="2"/>
        <v>0.1075</v>
      </c>
      <c r="G222" s="28">
        <f t="shared" si="3"/>
        <v>8.5999999999999993E-2</v>
      </c>
      <c r="H222" s="28">
        <f t="shared" si="4"/>
        <v>7.166666666666667E-2</v>
      </c>
      <c r="I222" s="28">
        <f t="shared" si="5"/>
        <v>6.142857142857143E-2</v>
      </c>
      <c r="J222" s="74" t="s">
        <v>139</v>
      </c>
      <c r="K222" s="74">
        <v>25</v>
      </c>
      <c r="L222" s="28"/>
      <c r="M222" s="29"/>
      <c r="AD222" s="13"/>
      <c r="AE222" s="13"/>
      <c r="AF222" s="13"/>
    </row>
    <row r="223" spans="1:32" s="16" customFormat="1" ht="46.5" customHeight="1" x14ac:dyDescent="0.2">
      <c r="A223" s="77">
        <v>37</v>
      </c>
      <c r="B223" s="6" t="s">
        <v>233</v>
      </c>
      <c r="C223" s="34">
        <v>0.32</v>
      </c>
      <c r="D223" s="35">
        <f t="shared" si="0"/>
        <v>0.16</v>
      </c>
      <c r="E223" s="36">
        <f t="shared" si="1"/>
        <v>0.10666666666666667</v>
      </c>
      <c r="F223" s="28">
        <f t="shared" si="2"/>
        <v>0.08</v>
      </c>
      <c r="G223" s="28">
        <f t="shared" si="3"/>
        <v>6.4000000000000001E-2</v>
      </c>
      <c r="H223" s="28">
        <f t="shared" si="4"/>
        <v>5.3333333333333337E-2</v>
      </c>
      <c r="I223" s="28">
        <f t="shared" si="5"/>
        <v>4.5714285714285714E-2</v>
      </c>
      <c r="J223" s="74" t="s">
        <v>140</v>
      </c>
      <c r="K223" s="74">
        <v>26</v>
      </c>
      <c r="L223" s="28"/>
      <c r="M223" s="29"/>
      <c r="AD223" s="13"/>
      <c r="AE223" s="13"/>
      <c r="AF223" s="13"/>
    </row>
    <row r="224" spans="1:32" s="16" customFormat="1" ht="45" customHeight="1" thickBot="1" x14ac:dyDescent="0.25">
      <c r="A224" s="77">
        <v>38</v>
      </c>
      <c r="B224" s="6" t="s">
        <v>234</v>
      </c>
      <c r="C224" s="37">
        <v>0.56999999999999995</v>
      </c>
      <c r="D224" s="38">
        <f t="shared" si="0"/>
        <v>0.28499999999999998</v>
      </c>
      <c r="E224" s="39">
        <f t="shared" si="1"/>
        <v>0.18999999999999997</v>
      </c>
      <c r="F224" s="28">
        <f t="shared" si="2"/>
        <v>0.14249999999999999</v>
      </c>
      <c r="G224" s="28">
        <f t="shared" si="3"/>
        <v>0.11399999999999999</v>
      </c>
      <c r="H224" s="28">
        <f t="shared" si="4"/>
        <v>9.4999999999999987E-2</v>
      </c>
      <c r="I224" s="28">
        <f t="shared" si="5"/>
        <v>8.142857142857142E-2</v>
      </c>
      <c r="J224" s="74" t="s">
        <v>142</v>
      </c>
      <c r="K224" s="74">
        <v>27</v>
      </c>
      <c r="L224" s="28"/>
      <c r="M224" s="29"/>
      <c r="AD224" s="13"/>
      <c r="AE224" s="13"/>
      <c r="AF224" s="13"/>
    </row>
    <row r="225" spans="1:32" s="16" customFormat="1" ht="23.25" customHeight="1" x14ac:dyDescent="0.2">
      <c r="A225" s="77"/>
      <c r="B225" s="25" t="s">
        <v>115</v>
      </c>
      <c r="C225" s="15"/>
      <c r="AD225" s="13"/>
      <c r="AE225" s="13"/>
      <c r="AF225" s="13"/>
    </row>
    <row r="226" spans="1:32" s="16" customFormat="1" ht="31.5" customHeight="1" x14ac:dyDescent="0.2">
      <c r="A226" s="77">
        <v>39</v>
      </c>
      <c r="B226" s="6" t="s">
        <v>235</v>
      </c>
      <c r="C226" s="15">
        <v>0.6</v>
      </c>
      <c r="AD226" s="13"/>
      <c r="AE226" s="13"/>
      <c r="AF226" s="13"/>
    </row>
    <row r="227" spans="1:32" s="16" customFormat="1" ht="20.25" customHeight="1" x14ac:dyDescent="0.2">
      <c r="A227" s="77">
        <v>40</v>
      </c>
      <c r="B227" s="6" t="s">
        <v>236</v>
      </c>
      <c r="C227" s="15">
        <v>0.45</v>
      </c>
      <c r="AD227" s="13"/>
      <c r="AE227" s="13"/>
      <c r="AF227" s="13"/>
    </row>
    <row r="228" spans="1:32" s="16" customFormat="1" x14ac:dyDescent="0.2">
      <c r="A228" s="77"/>
      <c r="B228" s="23" t="s">
        <v>519</v>
      </c>
      <c r="C228" s="15"/>
      <c r="AD228" s="13"/>
      <c r="AE228" s="13"/>
      <c r="AF228" s="13"/>
    </row>
    <row r="229" spans="1:32" s="16" customFormat="1" x14ac:dyDescent="0.2">
      <c r="A229" s="77"/>
      <c r="B229" s="25" t="s">
        <v>111</v>
      </c>
      <c r="C229" s="15"/>
      <c r="AD229" s="13"/>
      <c r="AE229" s="13"/>
      <c r="AF229" s="13"/>
    </row>
    <row r="230" spans="1:32" s="16" customFormat="1" ht="109.5" customHeight="1" x14ac:dyDescent="0.2">
      <c r="A230" s="77">
        <v>41</v>
      </c>
      <c r="B230" s="6" t="s">
        <v>239</v>
      </c>
      <c r="C230" s="15">
        <v>1.4</v>
      </c>
      <c r="AD230" s="13"/>
      <c r="AE230" s="13"/>
      <c r="AF230" s="13"/>
    </row>
    <row r="231" spans="1:32" s="16" customFormat="1" ht="63.75" customHeight="1" x14ac:dyDescent="0.2">
      <c r="A231" s="77">
        <v>42</v>
      </c>
      <c r="B231" s="6" t="s">
        <v>238</v>
      </c>
      <c r="C231" s="15">
        <v>1.2</v>
      </c>
      <c r="AD231" s="13"/>
      <c r="AE231" s="13"/>
      <c r="AF231" s="13"/>
    </row>
    <row r="232" spans="1:32" s="16" customFormat="1" ht="90" customHeight="1" x14ac:dyDescent="0.2">
      <c r="A232" s="77">
        <v>43</v>
      </c>
      <c r="B232" s="6" t="s">
        <v>237</v>
      </c>
      <c r="C232" s="15">
        <v>1.25</v>
      </c>
      <c r="AD232" s="13"/>
      <c r="AE232" s="13"/>
      <c r="AF232" s="13"/>
    </row>
    <row r="233" spans="1:32" s="16" customFormat="1" ht="75" customHeight="1" x14ac:dyDescent="0.2">
      <c r="A233" s="77">
        <v>44</v>
      </c>
      <c r="B233" s="6" t="s">
        <v>240</v>
      </c>
      <c r="C233" s="15">
        <v>1.0900000000000001</v>
      </c>
      <c r="AD233" s="13"/>
      <c r="AE233" s="13"/>
      <c r="AF233" s="13"/>
    </row>
    <row r="234" spans="1:32" s="16" customFormat="1" ht="78" customHeight="1" x14ac:dyDescent="0.2">
      <c r="A234" s="77">
        <v>45</v>
      </c>
      <c r="B234" s="6" t="s">
        <v>241</v>
      </c>
      <c r="C234" s="15">
        <v>1.1000000000000001</v>
      </c>
      <c r="AD234" s="13"/>
      <c r="AE234" s="13"/>
      <c r="AF234" s="13"/>
    </row>
    <row r="235" spans="1:32" s="16" customFormat="1" ht="44.25" customHeight="1" x14ac:dyDescent="0.2">
      <c r="A235" s="77">
        <v>46</v>
      </c>
      <c r="B235" s="6" t="s">
        <v>242</v>
      </c>
      <c r="C235" s="15">
        <v>0.95</v>
      </c>
      <c r="AD235" s="13"/>
      <c r="AE235" s="13"/>
      <c r="AF235" s="13"/>
    </row>
    <row r="236" spans="1:32" s="16" customFormat="1" ht="62.25" customHeight="1" x14ac:dyDescent="0.2">
      <c r="A236" s="77">
        <v>47</v>
      </c>
      <c r="B236" s="6" t="s">
        <v>243</v>
      </c>
      <c r="C236" s="15">
        <v>0.95</v>
      </c>
      <c r="AD236" s="13"/>
      <c r="AE236" s="13"/>
      <c r="AF236" s="13"/>
    </row>
    <row r="237" spans="1:32" s="16" customFormat="1" ht="62.25" customHeight="1" x14ac:dyDescent="0.2">
      <c r="A237" s="77">
        <v>48</v>
      </c>
      <c r="B237" s="6" t="s">
        <v>244</v>
      </c>
      <c r="C237" s="15">
        <v>0.85</v>
      </c>
      <c r="AD237" s="13"/>
      <c r="AE237" s="13"/>
      <c r="AF237" s="13"/>
    </row>
    <row r="238" spans="1:32" s="16" customFormat="1" ht="64.5" customHeight="1" x14ac:dyDescent="0.2">
      <c r="A238" s="77">
        <v>49</v>
      </c>
      <c r="B238" s="6" t="s">
        <v>245</v>
      </c>
      <c r="C238" s="15">
        <v>0.85</v>
      </c>
      <c r="AD238" s="13"/>
      <c r="AE238" s="13"/>
      <c r="AF238" s="13"/>
    </row>
    <row r="239" spans="1:32" s="16" customFormat="1" ht="45.75" customHeight="1" x14ac:dyDescent="0.2">
      <c r="A239" s="77">
        <v>50</v>
      </c>
      <c r="B239" s="6" t="s">
        <v>246</v>
      </c>
      <c r="C239" s="15">
        <v>0.85</v>
      </c>
      <c r="AD239" s="13"/>
      <c r="AE239" s="13"/>
      <c r="AF239" s="13"/>
    </row>
    <row r="240" spans="1:32" s="16" customFormat="1" ht="92.25" customHeight="1" x14ac:dyDescent="0.2">
      <c r="A240" s="77">
        <v>51</v>
      </c>
      <c r="B240" s="6" t="s">
        <v>247</v>
      </c>
      <c r="C240" s="15">
        <v>0.75</v>
      </c>
      <c r="AD240" s="13"/>
      <c r="AE240" s="13"/>
      <c r="AF240" s="13"/>
    </row>
    <row r="241" spans="1:32" s="16" customFormat="1" x14ac:dyDescent="0.2">
      <c r="A241" s="77"/>
      <c r="B241" s="25" t="s">
        <v>112</v>
      </c>
      <c r="C241" s="15"/>
      <c r="AD241" s="13"/>
      <c r="AE241" s="13"/>
      <c r="AF241" s="13"/>
    </row>
    <row r="242" spans="1:32" s="16" customFormat="1" x14ac:dyDescent="0.2">
      <c r="A242" s="77"/>
      <c r="B242" s="25" t="s">
        <v>116</v>
      </c>
      <c r="C242" s="30">
        <v>1</v>
      </c>
      <c r="D242" s="30">
        <v>2</v>
      </c>
      <c r="E242" s="30">
        <v>3</v>
      </c>
      <c r="F242" s="30">
        <v>4</v>
      </c>
      <c r="G242" s="30">
        <v>5</v>
      </c>
      <c r="H242" s="30">
        <v>6</v>
      </c>
      <c r="I242" s="30" t="s">
        <v>131</v>
      </c>
      <c r="J242" s="82" t="s">
        <v>518</v>
      </c>
      <c r="K242" s="82"/>
      <c r="AD242" s="13"/>
      <c r="AE242" s="13"/>
      <c r="AF242" s="13"/>
    </row>
    <row r="243" spans="1:32" s="16" customFormat="1" ht="30" x14ac:dyDescent="0.2">
      <c r="A243" s="77">
        <v>52</v>
      </c>
      <c r="B243" s="6" t="s">
        <v>248</v>
      </c>
      <c r="C243" s="18">
        <v>0.49</v>
      </c>
      <c r="D243" s="28">
        <f>C243/2</f>
        <v>0.245</v>
      </c>
      <c r="E243" s="28">
        <f>C243/3</f>
        <v>0.16333333333333333</v>
      </c>
      <c r="F243" s="28">
        <f>C243/4</f>
        <v>0.1225</v>
      </c>
      <c r="G243" s="28">
        <f>C243/5</f>
        <v>9.8000000000000004E-2</v>
      </c>
      <c r="H243" s="28">
        <f>C243/6</f>
        <v>8.1666666666666665E-2</v>
      </c>
      <c r="I243" s="28">
        <f>C243/7</f>
        <v>6.9999999999999993E-2</v>
      </c>
      <c r="J243" s="73"/>
      <c r="K243" s="74" t="s">
        <v>132</v>
      </c>
      <c r="AD243" s="13"/>
      <c r="AE243" s="13"/>
      <c r="AF243" s="13"/>
    </row>
    <row r="244" spans="1:32" s="16" customFormat="1" ht="60.75" customHeight="1" x14ac:dyDescent="0.2">
      <c r="A244" s="77">
        <v>53</v>
      </c>
      <c r="B244" s="6" t="s">
        <v>249</v>
      </c>
      <c r="C244" s="18">
        <v>0.57999999999999996</v>
      </c>
      <c r="D244" s="28">
        <f t="shared" ref="D244:D270" si="6">C244/2</f>
        <v>0.28999999999999998</v>
      </c>
      <c r="E244" s="28">
        <f t="shared" ref="E244:E260" si="7">C244/3</f>
        <v>0.19333333333333333</v>
      </c>
      <c r="F244" s="28">
        <f t="shared" ref="F244:F260" si="8">C244/4</f>
        <v>0.14499999999999999</v>
      </c>
      <c r="G244" s="28">
        <f t="shared" ref="G244:G260" si="9">C244/5</f>
        <v>0.11599999999999999</v>
      </c>
      <c r="H244" s="28">
        <f t="shared" ref="H244:H260" si="10">C244/6</f>
        <v>9.6666666666666665E-2</v>
      </c>
      <c r="I244" s="28">
        <f t="shared" ref="I244:I260" si="11">C244/7</f>
        <v>8.2857142857142851E-2</v>
      </c>
      <c r="J244" s="73"/>
      <c r="K244" s="74" t="s">
        <v>133</v>
      </c>
      <c r="AD244" s="13"/>
      <c r="AE244" s="13"/>
      <c r="AF244" s="13"/>
    </row>
    <row r="245" spans="1:32" s="16" customFormat="1" ht="30" x14ac:dyDescent="0.2">
      <c r="A245" s="77">
        <v>54</v>
      </c>
      <c r="B245" s="6" t="s">
        <v>250</v>
      </c>
      <c r="C245" s="18">
        <v>0.39</v>
      </c>
      <c r="D245" s="28">
        <f t="shared" si="6"/>
        <v>0.19500000000000001</v>
      </c>
      <c r="E245" s="28">
        <f t="shared" si="7"/>
        <v>0.13</v>
      </c>
      <c r="F245" s="28">
        <f t="shared" si="8"/>
        <v>9.7500000000000003E-2</v>
      </c>
      <c r="G245" s="28">
        <f t="shared" si="9"/>
        <v>7.8E-2</v>
      </c>
      <c r="H245" s="28">
        <f t="shared" si="10"/>
        <v>6.5000000000000002E-2</v>
      </c>
      <c r="I245" s="28">
        <f t="shared" si="11"/>
        <v>5.5714285714285716E-2</v>
      </c>
      <c r="J245" s="73"/>
      <c r="K245" s="74" t="s">
        <v>134</v>
      </c>
      <c r="AD245" s="13"/>
      <c r="AE245" s="13"/>
      <c r="AF245" s="13"/>
    </row>
    <row r="246" spans="1:32" s="16" customFormat="1" ht="61.5" customHeight="1" x14ac:dyDescent="0.2">
      <c r="A246" s="77">
        <v>55</v>
      </c>
      <c r="B246" s="6" t="s">
        <v>251</v>
      </c>
      <c r="C246" s="18">
        <v>0.38</v>
      </c>
      <c r="D246" s="28">
        <f t="shared" si="6"/>
        <v>0.19</v>
      </c>
      <c r="E246" s="28">
        <f t="shared" si="7"/>
        <v>0.12666666666666668</v>
      </c>
      <c r="F246" s="28">
        <f t="shared" si="8"/>
        <v>9.5000000000000001E-2</v>
      </c>
      <c r="G246" s="28">
        <f t="shared" si="9"/>
        <v>7.5999999999999998E-2</v>
      </c>
      <c r="H246" s="28">
        <f t="shared" si="10"/>
        <v>6.3333333333333339E-2</v>
      </c>
      <c r="I246" s="28">
        <f t="shared" si="11"/>
        <v>5.4285714285714284E-2</v>
      </c>
      <c r="J246" s="73"/>
      <c r="K246" s="74" t="s">
        <v>136</v>
      </c>
      <c r="AD246" s="13"/>
      <c r="AE246" s="13"/>
      <c r="AF246" s="13"/>
    </row>
    <row r="247" spans="1:32" s="16" customFormat="1" ht="63.75" customHeight="1" x14ac:dyDescent="0.2">
      <c r="A247" s="77">
        <v>56</v>
      </c>
      <c r="B247" s="6" t="s">
        <v>252</v>
      </c>
      <c r="C247" s="18">
        <v>0.39</v>
      </c>
      <c r="D247" s="28">
        <f t="shared" si="6"/>
        <v>0.19500000000000001</v>
      </c>
      <c r="E247" s="28">
        <f t="shared" si="7"/>
        <v>0.13</v>
      </c>
      <c r="F247" s="28">
        <f t="shared" si="8"/>
        <v>9.7500000000000003E-2</v>
      </c>
      <c r="G247" s="28">
        <f t="shared" si="9"/>
        <v>7.8E-2</v>
      </c>
      <c r="H247" s="28">
        <f t="shared" si="10"/>
        <v>6.5000000000000002E-2</v>
      </c>
      <c r="I247" s="28">
        <f t="shared" si="11"/>
        <v>5.5714285714285716E-2</v>
      </c>
      <c r="J247" s="73"/>
      <c r="K247" s="74" t="s">
        <v>137</v>
      </c>
      <c r="AD247" s="13"/>
      <c r="AE247" s="13"/>
      <c r="AF247" s="13"/>
    </row>
    <row r="248" spans="1:32" s="16" customFormat="1" ht="60" x14ac:dyDescent="0.2">
      <c r="A248" s="77">
        <v>57</v>
      </c>
      <c r="B248" s="6" t="s">
        <v>253</v>
      </c>
      <c r="C248" s="18">
        <v>0.49</v>
      </c>
      <c r="D248" s="28">
        <f t="shared" si="6"/>
        <v>0.245</v>
      </c>
      <c r="E248" s="28">
        <f t="shared" si="7"/>
        <v>0.16333333333333333</v>
      </c>
      <c r="F248" s="28">
        <f t="shared" si="8"/>
        <v>0.1225</v>
      </c>
      <c r="G248" s="28">
        <f t="shared" si="9"/>
        <v>9.8000000000000004E-2</v>
      </c>
      <c r="H248" s="28">
        <f t="shared" si="10"/>
        <v>8.1666666666666665E-2</v>
      </c>
      <c r="I248" s="28">
        <f t="shared" si="11"/>
        <v>6.9999999999999993E-2</v>
      </c>
      <c r="J248" s="73"/>
      <c r="K248" s="74" t="s">
        <v>138</v>
      </c>
      <c r="AD248" s="13"/>
      <c r="AE248" s="13"/>
      <c r="AF248" s="13"/>
    </row>
    <row r="249" spans="1:32" s="16" customFormat="1" ht="60" x14ac:dyDescent="0.2">
      <c r="A249" s="77">
        <v>58</v>
      </c>
      <c r="B249" s="6" t="s">
        <v>254</v>
      </c>
      <c r="C249" s="18">
        <v>0.39</v>
      </c>
      <c r="D249" s="28">
        <f t="shared" si="6"/>
        <v>0.19500000000000001</v>
      </c>
      <c r="E249" s="28">
        <f t="shared" si="7"/>
        <v>0.13</v>
      </c>
      <c r="F249" s="28">
        <f t="shared" si="8"/>
        <v>9.7500000000000003E-2</v>
      </c>
      <c r="G249" s="28">
        <f t="shared" si="9"/>
        <v>7.8E-2</v>
      </c>
      <c r="H249" s="28">
        <f t="shared" si="10"/>
        <v>6.5000000000000002E-2</v>
      </c>
      <c r="I249" s="28">
        <f t="shared" si="11"/>
        <v>5.5714285714285716E-2</v>
      </c>
      <c r="J249" s="73"/>
      <c r="K249" s="74" t="s">
        <v>139</v>
      </c>
      <c r="AD249" s="13"/>
      <c r="AE249" s="13"/>
      <c r="AF249" s="13"/>
    </row>
    <row r="250" spans="1:32" s="16" customFormat="1" ht="45" x14ac:dyDescent="0.2">
      <c r="A250" s="77">
        <v>59</v>
      </c>
      <c r="B250" s="6" t="s">
        <v>255</v>
      </c>
      <c r="C250" s="18">
        <v>0.68</v>
      </c>
      <c r="D250" s="28">
        <f t="shared" si="6"/>
        <v>0.34</v>
      </c>
      <c r="E250" s="28">
        <f t="shared" si="7"/>
        <v>0.22666666666666668</v>
      </c>
      <c r="F250" s="28">
        <f t="shared" si="8"/>
        <v>0.17</v>
      </c>
      <c r="G250" s="28">
        <f t="shared" si="9"/>
        <v>0.13600000000000001</v>
      </c>
      <c r="H250" s="28">
        <f t="shared" si="10"/>
        <v>0.11333333333333334</v>
      </c>
      <c r="I250" s="28">
        <f t="shared" si="11"/>
        <v>9.7142857142857156E-2</v>
      </c>
      <c r="J250" s="73"/>
      <c r="K250" s="74" t="s">
        <v>140</v>
      </c>
      <c r="AD250" s="13"/>
      <c r="AE250" s="13"/>
      <c r="AF250" s="13"/>
    </row>
    <row r="251" spans="1:32" s="16" customFormat="1" ht="48" customHeight="1" x14ac:dyDescent="0.2">
      <c r="A251" s="77">
        <v>60</v>
      </c>
      <c r="B251" s="6" t="s">
        <v>256</v>
      </c>
      <c r="C251" s="18">
        <v>0.39</v>
      </c>
      <c r="D251" s="28">
        <f t="shared" si="6"/>
        <v>0.19500000000000001</v>
      </c>
      <c r="E251" s="28">
        <f t="shared" si="7"/>
        <v>0.13</v>
      </c>
      <c r="F251" s="28">
        <f t="shared" si="8"/>
        <v>9.7500000000000003E-2</v>
      </c>
      <c r="G251" s="28">
        <f t="shared" si="9"/>
        <v>7.8E-2</v>
      </c>
      <c r="H251" s="28">
        <f t="shared" si="10"/>
        <v>6.5000000000000002E-2</v>
      </c>
      <c r="I251" s="28">
        <f t="shared" si="11"/>
        <v>5.5714285714285716E-2</v>
      </c>
      <c r="J251" s="73"/>
      <c r="K251" s="74" t="s">
        <v>142</v>
      </c>
      <c r="AD251" s="13"/>
      <c r="AE251" s="13"/>
      <c r="AF251" s="13"/>
    </row>
    <row r="252" spans="1:32" s="16" customFormat="1" ht="47.25" customHeight="1" x14ac:dyDescent="0.2">
      <c r="A252" s="77">
        <v>61</v>
      </c>
      <c r="B252" s="6" t="s">
        <v>257</v>
      </c>
      <c r="C252" s="18">
        <v>0.38</v>
      </c>
      <c r="D252" s="28">
        <f t="shared" si="6"/>
        <v>0.19</v>
      </c>
      <c r="E252" s="28">
        <f t="shared" si="7"/>
        <v>0.12666666666666668</v>
      </c>
      <c r="F252" s="28">
        <f t="shared" si="8"/>
        <v>9.5000000000000001E-2</v>
      </c>
      <c r="G252" s="28">
        <f t="shared" si="9"/>
        <v>7.5999999999999998E-2</v>
      </c>
      <c r="H252" s="28">
        <f t="shared" si="10"/>
        <v>6.3333333333333339E-2</v>
      </c>
      <c r="I252" s="28">
        <f t="shared" si="11"/>
        <v>5.4285714285714284E-2</v>
      </c>
      <c r="J252" s="73"/>
      <c r="K252" s="74" t="s">
        <v>143</v>
      </c>
      <c r="AD252" s="13"/>
      <c r="AE252" s="13"/>
      <c r="AF252" s="13"/>
    </row>
    <row r="253" spans="1:32" s="16" customFormat="1" ht="30" x14ac:dyDescent="0.2">
      <c r="A253" s="77">
        <v>62</v>
      </c>
      <c r="B253" s="6" t="s">
        <v>258</v>
      </c>
      <c r="C253" s="18">
        <v>0.49</v>
      </c>
      <c r="D253" s="28">
        <f t="shared" si="6"/>
        <v>0.245</v>
      </c>
      <c r="E253" s="28">
        <f t="shared" si="7"/>
        <v>0.16333333333333333</v>
      </c>
      <c r="F253" s="28">
        <f t="shared" si="8"/>
        <v>0.1225</v>
      </c>
      <c r="G253" s="28">
        <f t="shared" si="9"/>
        <v>9.8000000000000004E-2</v>
      </c>
      <c r="H253" s="28">
        <f t="shared" si="10"/>
        <v>8.1666666666666665E-2</v>
      </c>
      <c r="I253" s="28">
        <f t="shared" si="11"/>
        <v>6.9999999999999993E-2</v>
      </c>
      <c r="J253" s="73"/>
      <c r="K253" s="74" t="s">
        <v>141</v>
      </c>
      <c r="AD253" s="13"/>
      <c r="AE253" s="13"/>
      <c r="AF253" s="13"/>
    </row>
    <row r="254" spans="1:32" s="16" customFormat="1" ht="45" x14ac:dyDescent="0.2">
      <c r="A254" s="77">
        <v>63</v>
      </c>
      <c r="B254" s="6" t="s">
        <v>259</v>
      </c>
      <c r="C254" s="18">
        <v>0.38</v>
      </c>
      <c r="D254" s="28">
        <f t="shared" si="6"/>
        <v>0.19</v>
      </c>
      <c r="E254" s="28">
        <f t="shared" si="7"/>
        <v>0.12666666666666668</v>
      </c>
      <c r="F254" s="28">
        <f t="shared" si="8"/>
        <v>9.5000000000000001E-2</v>
      </c>
      <c r="G254" s="28">
        <f t="shared" si="9"/>
        <v>7.5999999999999998E-2</v>
      </c>
      <c r="H254" s="28">
        <f t="shared" si="10"/>
        <v>6.3333333333333339E-2</v>
      </c>
      <c r="I254" s="28">
        <f t="shared" si="11"/>
        <v>5.4285714285714284E-2</v>
      </c>
      <c r="J254" s="73"/>
      <c r="K254" s="74" t="s">
        <v>148</v>
      </c>
      <c r="AD254" s="13"/>
      <c r="AE254" s="13"/>
      <c r="AF254" s="13"/>
    </row>
    <row r="255" spans="1:32" s="16" customFormat="1" ht="45" x14ac:dyDescent="0.2">
      <c r="A255" s="77">
        <v>64</v>
      </c>
      <c r="B255" s="6" t="s">
        <v>260</v>
      </c>
      <c r="C255" s="18">
        <v>0.56999999999999995</v>
      </c>
      <c r="D255" s="28">
        <f t="shared" si="6"/>
        <v>0.28499999999999998</v>
      </c>
      <c r="E255" s="28">
        <f t="shared" si="7"/>
        <v>0.18999999999999997</v>
      </c>
      <c r="F255" s="28">
        <f t="shared" si="8"/>
        <v>0.14249999999999999</v>
      </c>
      <c r="G255" s="28">
        <f t="shared" si="9"/>
        <v>0.11399999999999999</v>
      </c>
      <c r="H255" s="28">
        <f t="shared" si="10"/>
        <v>9.4999999999999987E-2</v>
      </c>
      <c r="I255" s="28">
        <f t="shared" si="11"/>
        <v>8.142857142857142E-2</v>
      </c>
      <c r="J255" s="73"/>
      <c r="K255" s="74" t="s">
        <v>149</v>
      </c>
      <c r="AD255" s="13"/>
      <c r="AE255" s="13"/>
      <c r="AF255" s="13"/>
    </row>
    <row r="256" spans="1:32" s="16" customFormat="1" ht="48.75" customHeight="1" x14ac:dyDescent="0.2">
      <c r="A256" s="77">
        <v>65</v>
      </c>
      <c r="B256" s="6" t="s">
        <v>261</v>
      </c>
      <c r="C256" s="18">
        <v>0.38</v>
      </c>
      <c r="D256" s="28">
        <f t="shared" si="6"/>
        <v>0.19</v>
      </c>
      <c r="E256" s="28">
        <f t="shared" si="7"/>
        <v>0.12666666666666668</v>
      </c>
      <c r="F256" s="28">
        <f t="shared" si="8"/>
        <v>9.5000000000000001E-2</v>
      </c>
      <c r="G256" s="28">
        <f t="shared" si="9"/>
        <v>7.5999999999999998E-2</v>
      </c>
      <c r="H256" s="28">
        <f t="shared" si="10"/>
        <v>6.3333333333333339E-2</v>
      </c>
      <c r="I256" s="28">
        <f t="shared" si="11"/>
        <v>5.4285714285714284E-2</v>
      </c>
      <c r="J256" s="73"/>
      <c r="K256" s="74" t="s">
        <v>150</v>
      </c>
      <c r="AD256" s="13"/>
      <c r="AE256" s="13"/>
      <c r="AF256" s="13"/>
    </row>
    <row r="257" spans="1:32" s="16" customFormat="1" ht="45" x14ac:dyDescent="0.2">
      <c r="A257" s="77">
        <v>66</v>
      </c>
      <c r="B257" s="6" t="s">
        <v>262</v>
      </c>
      <c r="C257" s="18">
        <v>0.56999999999999995</v>
      </c>
      <c r="D257" s="28">
        <f t="shared" si="6"/>
        <v>0.28499999999999998</v>
      </c>
      <c r="E257" s="28">
        <f t="shared" si="7"/>
        <v>0.18999999999999997</v>
      </c>
      <c r="F257" s="28">
        <f t="shared" si="8"/>
        <v>0.14249999999999999</v>
      </c>
      <c r="G257" s="28">
        <f t="shared" si="9"/>
        <v>0.11399999999999999</v>
      </c>
      <c r="H257" s="28">
        <f t="shared" si="10"/>
        <v>9.4999999999999987E-2</v>
      </c>
      <c r="I257" s="28">
        <f t="shared" si="11"/>
        <v>8.142857142857142E-2</v>
      </c>
      <c r="J257" s="73"/>
      <c r="K257" s="74" t="s">
        <v>151</v>
      </c>
      <c r="AD257" s="13"/>
      <c r="AE257" s="13"/>
      <c r="AF257" s="13"/>
    </row>
    <row r="258" spans="1:32" s="16" customFormat="1" ht="45" x14ac:dyDescent="0.2">
      <c r="A258" s="77">
        <v>67</v>
      </c>
      <c r="B258" s="6" t="s">
        <v>263</v>
      </c>
      <c r="C258" s="18">
        <v>0.39</v>
      </c>
      <c r="D258" s="28">
        <f t="shared" si="6"/>
        <v>0.19500000000000001</v>
      </c>
      <c r="E258" s="28">
        <f t="shared" si="7"/>
        <v>0.13</v>
      </c>
      <c r="F258" s="28">
        <f t="shared" si="8"/>
        <v>9.7500000000000003E-2</v>
      </c>
      <c r="G258" s="28">
        <f t="shared" si="9"/>
        <v>7.8E-2</v>
      </c>
      <c r="H258" s="28">
        <f t="shared" si="10"/>
        <v>6.5000000000000002E-2</v>
      </c>
      <c r="I258" s="28">
        <f t="shared" si="11"/>
        <v>5.5714285714285716E-2</v>
      </c>
      <c r="J258" s="73"/>
      <c r="K258" s="74" t="s">
        <v>152</v>
      </c>
      <c r="AD258" s="13"/>
      <c r="AE258" s="13"/>
      <c r="AF258" s="13"/>
    </row>
    <row r="259" spans="1:32" s="16" customFormat="1" ht="45" x14ac:dyDescent="0.2">
      <c r="A259" s="77">
        <v>68</v>
      </c>
      <c r="B259" s="6" t="s">
        <v>264</v>
      </c>
      <c r="C259" s="18">
        <v>0.56999999999999995</v>
      </c>
      <c r="D259" s="28">
        <f t="shared" si="6"/>
        <v>0.28499999999999998</v>
      </c>
      <c r="E259" s="28">
        <f t="shared" si="7"/>
        <v>0.18999999999999997</v>
      </c>
      <c r="F259" s="28">
        <f t="shared" si="8"/>
        <v>0.14249999999999999</v>
      </c>
      <c r="G259" s="28">
        <f t="shared" si="9"/>
        <v>0.11399999999999999</v>
      </c>
      <c r="H259" s="28">
        <f t="shared" si="10"/>
        <v>9.4999999999999987E-2</v>
      </c>
      <c r="I259" s="28">
        <f t="shared" si="11"/>
        <v>8.142857142857142E-2</v>
      </c>
      <c r="J259" s="73"/>
      <c r="K259" s="74" t="s">
        <v>516</v>
      </c>
      <c r="AD259" s="13"/>
      <c r="AE259" s="13"/>
      <c r="AF259" s="13"/>
    </row>
    <row r="260" spans="1:32" s="16" customFormat="1" ht="45" x14ac:dyDescent="0.2">
      <c r="A260" s="77">
        <v>69</v>
      </c>
      <c r="B260" s="6" t="s">
        <v>265</v>
      </c>
      <c r="C260" s="18">
        <v>0.5</v>
      </c>
      <c r="D260" s="28">
        <f t="shared" si="6"/>
        <v>0.25</v>
      </c>
      <c r="E260" s="28">
        <f t="shared" si="7"/>
        <v>0.16666666666666666</v>
      </c>
      <c r="F260" s="28">
        <f t="shared" si="8"/>
        <v>0.125</v>
      </c>
      <c r="G260" s="28">
        <f t="shared" si="9"/>
        <v>0.1</v>
      </c>
      <c r="H260" s="28">
        <f t="shared" si="10"/>
        <v>8.3333333333333329E-2</v>
      </c>
      <c r="I260" s="28">
        <f t="shared" si="11"/>
        <v>7.1428571428571425E-2</v>
      </c>
      <c r="J260" s="73"/>
      <c r="K260" s="74" t="s">
        <v>517</v>
      </c>
      <c r="AD260" s="13"/>
      <c r="AE260" s="13"/>
      <c r="AF260" s="13"/>
    </row>
    <row r="261" spans="1:32" s="16" customFormat="1" ht="16" thickBot="1" x14ac:dyDescent="0.25">
      <c r="A261" s="77"/>
      <c r="B261" s="25" t="s">
        <v>117</v>
      </c>
      <c r="C261" s="30">
        <v>1</v>
      </c>
      <c r="D261" s="30">
        <v>2</v>
      </c>
      <c r="E261" s="30" t="s">
        <v>135</v>
      </c>
      <c r="F261" s="30">
        <v>4</v>
      </c>
      <c r="G261" s="30">
        <v>5</v>
      </c>
      <c r="H261" s="30">
        <v>6</v>
      </c>
      <c r="I261" s="30" t="s">
        <v>131</v>
      </c>
      <c r="J261" s="73"/>
      <c r="K261" s="28"/>
      <c r="AD261" s="13"/>
      <c r="AE261" s="13"/>
      <c r="AF261" s="13"/>
    </row>
    <row r="262" spans="1:32" s="16" customFormat="1" ht="30" x14ac:dyDescent="0.2">
      <c r="A262" s="77">
        <v>70</v>
      </c>
      <c r="B262" s="6" t="s">
        <v>266</v>
      </c>
      <c r="C262" s="31">
        <v>0.53</v>
      </c>
      <c r="D262" s="32">
        <f t="shared" si="6"/>
        <v>0.26500000000000001</v>
      </c>
      <c r="E262" s="33">
        <f t="shared" ref="E262:E270" si="12">C262/3</f>
        <v>0.17666666666666667</v>
      </c>
      <c r="F262" s="28">
        <f t="shared" ref="F262:F270" si="13">C262/4</f>
        <v>0.13250000000000001</v>
      </c>
      <c r="G262" s="28">
        <f t="shared" ref="G262:G270" si="14">C262/5</f>
        <v>0.10600000000000001</v>
      </c>
      <c r="H262" s="28">
        <f t="shared" ref="H262:H270" si="15">C262/6</f>
        <v>8.8333333333333333E-2</v>
      </c>
      <c r="I262" s="28">
        <f t="shared" ref="I262:I270" si="16">C262/7</f>
        <v>7.571428571428572E-2</v>
      </c>
      <c r="J262" s="74" t="s">
        <v>132</v>
      </c>
      <c r="K262" s="74">
        <v>19</v>
      </c>
      <c r="AD262" s="13"/>
      <c r="AE262" s="13"/>
      <c r="AF262" s="13"/>
    </row>
    <row r="263" spans="1:32" s="16" customFormat="1" ht="47.25" customHeight="1" x14ac:dyDescent="0.2">
      <c r="A263" s="77">
        <v>71</v>
      </c>
      <c r="B263" s="6" t="s">
        <v>267</v>
      </c>
      <c r="C263" s="34">
        <v>0.38</v>
      </c>
      <c r="D263" s="35">
        <f t="shared" si="6"/>
        <v>0.19</v>
      </c>
      <c r="E263" s="36">
        <f t="shared" si="12"/>
        <v>0.12666666666666668</v>
      </c>
      <c r="F263" s="28">
        <f t="shared" si="13"/>
        <v>9.5000000000000001E-2</v>
      </c>
      <c r="G263" s="28">
        <f t="shared" si="14"/>
        <v>7.5999999999999998E-2</v>
      </c>
      <c r="H263" s="28">
        <f t="shared" si="15"/>
        <v>6.3333333333333339E-2</v>
      </c>
      <c r="I263" s="28">
        <f t="shared" si="16"/>
        <v>5.4285714285714284E-2</v>
      </c>
      <c r="J263" s="74" t="s">
        <v>133</v>
      </c>
      <c r="K263" s="74">
        <v>20</v>
      </c>
      <c r="AD263" s="13"/>
      <c r="AE263" s="13"/>
      <c r="AF263" s="13"/>
    </row>
    <row r="264" spans="1:32" s="16" customFormat="1" ht="30" x14ac:dyDescent="0.2">
      <c r="A264" s="77">
        <v>72</v>
      </c>
      <c r="B264" s="6" t="s">
        <v>268</v>
      </c>
      <c r="C264" s="34">
        <v>0.43</v>
      </c>
      <c r="D264" s="35">
        <f t="shared" si="6"/>
        <v>0.215</v>
      </c>
      <c r="E264" s="36">
        <f t="shared" si="12"/>
        <v>0.14333333333333334</v>
      </c>
      <c r="F264" s="28">
        <f t="shared" si="13"/>
        <v>0.1075</v>
      </c>
      <c r="G264" s="28">
        <f t="shared" si="14"/>
        <v>8.5999999999999993E-2</v>
      </c>
      <c r="H264" s="28">
        <f t="shared" si="15"/>
        <v>7.166666666666667E-2</v>
      </c>
      <c r="I264" s="28">
        <f t="shared" si="16"/>
        <v>6.142857142857143E-2</v>
      </c>
      <c r="J264" s="74" t="s">
        <v>134</v>
      </c>
      <c r="K264" s="74">
        <v>21</v>
      </c>
      <c r="AD264" s="13"/>
      <c r="AE264" s="13"/>
      <c r="AF264" s="13"/>
    </row>
    <row r="265" spans="1:32" s="16" customFormat="1" ht="45" x14ac:dyDescent="0.2">
      <c r="A265" s="77">
        <v>73</v>
      </c>
      <c r="B265" s="6" t="s">
        <v>269</v>
      </c>
      <c r="C265" s="34">
        <v>0.33</v>
      </c>
      <c r="D265" s="35">
        <f t="shared" si="6"/>
        <v>0.16500000000000001</v>
      </c>
      <c r="E265" s="36">
        <f t="shared" si="12"/>
        <v>0.11</v>
      </c>
      <c r="F265" s="28">
        <f t="shared" si="13"/>
        <v>8.2500000000000004E-2</v>
      </c>
      <c r="G265" s="28">
        <f t="shared" si="14"/>
        <v>6.6000000000000003E-2</v>
      </c>
      <c r="H265" s="28">
        <f t="shared" si="15"/>
        <v>5.5E-2</v>
      </c>
      <c r="I265" s="28">
        <f t="shared" si="16"/>
        <v>4.7142857142857146E-2</v>
      </c>
      <c r="J265" s="74" t="s">
        <v>136</v>
      </c>
      <c r="K265" s="74">
        <v>22</v>
      </c>
      <c r="AD265" s="13"/>
      <c r="AE265" s="13"/>
      <c r="AF265" s="13"/>
    </row>
    <row r="266" spans="1:32" s="16" customFormat="1" ht="32.25" customHeight="1" x14ac:dyDescent="0.2">
      <c r="A266" s="77">
        <v>74</v>
      </c>
      <c r="B266" s="6" t="s">
        <v>270</v>
      </c>
      <c r="C266" s="34">
        <v>0.38</v>
      </c>
      <c r="D266" s="35">
        <f t="shared" si="6"/>
        <v>0.19</v>
      </c>
      <c r="E266" s="36">
        <f t="shared" si="12"/>
        <v>0.12666666666666668</v>
      </c>
      <c r="F266" s="28">
        <f t="shared" si="13"/>
        <v>9.5000000000000001E-2</v>
      </c>
      <c r="G266" s="28">
        <f t="shared" si="14"/>
        <v>7.5999999999999998E-2</v>
      </c>
      <c r="H266" s="28">
        <f t="shared" si="15"/>
        <v>6.3333333333333339E-2</v>
      </c>
      <c r="I266" s="28">
        <f t="shared" si="16"/>
        <v>5.4285714285714284E-2</v>
      </c>
      <c r="J266" s="74" t="s">
        <v>137</v>
      </c>
      <c r="K266" s="74">
        <v>23</v>
      </c>
      <c r="AD266" s="13"/>
      <c r="AE266" s="13"/>
      <c r="AF266" s="13"/>
    </row>
    <row r="267" spans="1:32" s="16" customFormat="1" ht="45" x14ac:dyDescent="0.2">
      <c r="A267" s="77">
        <v>75</v>
      </c>
      <c r="B267" s="6" t="s">
        <v>271</v>
      </c>
      <c r="C267" s="34">
        <v>0.33</v>
      </c>
      <c r="D267" s="35">
        <f t="shared" si="6"/>
        <v>0.16500000000000001</v>
      </c>
      <c r="E267" s="36">
        <f t="shared" si="12"/>
        <v>0.11</v>
      </c>
      <c r="F267" s="28">
        <f t="shared" si="13"/>
        <v>8.2500000000000004E-2</v>
      </c>
      <c r="G267" s="28">
        <f t="shared" si="14"/>
        <v>6.6000000000000003E-2</v>
      </c>
      <c r="H267" s="28">
        <f t="shared" si="15"/>
        <v>5.5E-2</v>
      </c>
      <c r="I267" s="28">
        <f t="shared" si="16"/>
        <v>4.7142857142857146E-2</v>
      </c>
      <c r="J267" s="74" t="s">
        <v>138</v>
      </c>
      <c r="K267" s="74">
        <v>24</v>
      </c>
      <c r="AD267" s="13"/>
      <c r="AE267" s="13"/>
      <c r="AF267" s="13"/>
    </row>
    <row r="268" spans="1:32" s="16" customFormat="1" ht="33" customHeight="1" x14ac:dyDescent="0.2">
      <c r="A268" s="77">
        <v>76</v>
      </c>
      <c r="B268" s="6" t="s">
        <v>272</v>
      </c>
      <c r="C268" s="34">
        <v>0.39</v>
      </c>
      <c r="D268" s="35">
        <f t="shared" si="6"/>
        <v>0.19500000000000001</v>
      </c>
      <c r="E268" s="36">
        <f t="shared" si="12"/>
        <v>0.13</v>
      </c>
      <c r="F268" s="28">
        <f t="shared" si="13"/>
        <v>9.7500000000000003E-2</v>
      </c>
      <c r="G268" s="28">
        <f t="shared" si="14"/>
        <v>7.8E-2</v>
      </c>
      <c r="H268" s="28">
        <f t="shared" si="15"/>
        <v>6.5000000000000002E-2</v>
      </c>
      <c r="I268" s="28">
        <f t="shared" si="16"/>
        <v>5.5714285714285716E-2</v>
      </c>
      <c r="J268" s="74" t="s">
        <v>139</v>
      </c>
      <c r="K268" s="74">
        <v>25</v>
      </c>
      <c r="AD268" s="13"/>
      <c r="AE268" s="13"/>
      <c r="AF268" s="13"/>
    </row>
    <row r="269" spans="1:32" s="16" customFormat="1" ht="45" x14ac:dyDescent="0.2">
      <c r="A269" s="77">
        <v>77</v>
      </c>
      <c r="B269" s="6" t="s">
        <v>273</v>
      </c>
      <c r="C269" s="34">
        <v>0.33</v>
      </c>
      <c r="D269" s="35">
        <f t="shared" si="6"/>
        <v>0.16500000000000001</v>
      </c>
      <c r="E269" s="36">
        <f t="shared" si="12"/>
        <v>0.11</v>
      </c>
      <c r="F269" s="28">
        <f t="shared" si="13"/>
        <v>8.2500000000000004E-2</v>
      </c>
      <c r="G269" s="28">
        <f t="shared" si="14"/>
        <v>6.6000000000000003E-2</v>
      </c>
      <c r="H269" s="28">
        <f t="shared" si="15"/>
        <v>5.5E-2</v>
      </c>
      <c r="I269" s="28">
        <f t="shared" si="16"/>
        <v>4.7142857142857146E-2</v>
      </c>
      <c r="J269" s="74" t="s">
        <v>140</v>
      </c>
      <c r="K269" s="74">
        <v>26</v>
      </c>
      <c r="AD269" s="13"/>
      <c r="AE269" s="13"/>
      <c r="AF269" s="13"/>
    </row>
    <row r="270" spans="1:32" s="16" customFormat="1" ht="46" thickBot="1" x14ac:dyDescent="0.25">
      <c r="A270" s="77">
        <v>78</v>
      </c>
      <c r="B270" s="6" t="s">
        <v>274</v>
      </c>
      <c r="C270" s="37">
        <v>0.53</v>
      </c>
      <c r="D270" s="38">
        <f t="shared" si="6"/>
        <v>0.26500000000000001</v>
      </c>
      <c r="E270" s="39">
        <f t="shared" si="12"/>
        <v>0.17666666666666667</v>
      </c>
      <c r="F270" s="28">
        <f t="shared" si="13"/>
        <v>0.13250000000000001</v>
      </c>
      <c r="G270" s="28">
        <f t="shared" si="14"/>
        <v>0.10600000000000001</v>
      </c>
      <c r="H270" s="28">
        <f t="shared" si="15"/>
        <v>8.8333333333333333E-2</v>
      </c>
      <c r="I270" s="28">
        <f t="shared" si="16"/>
        <v>7.571428571428572E-2</v>
      </c>
      <c r="J270" s="74" t="s">
        <v>142</v>
      </c>
      <c r="K270" s="74">
        <v>27</v>
      </c>
      <c r="AD270" s="13"/>
      <c r="AE270" s="13"/>
      <c r="AF270" s="13"/>
    </row>
    <row r="271" spans="1:32" s="16" customFormat="1" x14ac:dyDescent="0.2">
      <c r="A271" s="77"/>
      <c r="B271" s="25" t="s">
        <v>118</v>
      </c>
      <c r="C271" s="15"/>
      <c r="E271" s="16">
        <f>SUM(E262:E270)</f>
        <v>1.2100000000000002</v>
      </c>
      <c r="AD271" s="13"/>
      <c r="AE271" s="13"/>
      <c r="AF271" s="13"/>
    </row>
    <row r="272" spans="1:32" s="16" customFormat="1" ht="45" x14ac:dyDescent="0.2">
      <c r="A272" s="77">
        <v>79</v>
      </c>
      <c r="B272" s="6" t="s">
        <v>275</v>
      </c>
      <c r="C272" s="15">
        <v>0.57999999999999996</v>
      </c>
      <c r="AD272" s="13"/>
      <c r="AE272" s="13"/>
      <c r="AF272" s="13"/>
    </row>
    <row r="273" spans="1:32" s="16" customFormat="1" ht="34.5" customHeight="1" x14ac:dyDescent="0.2">
      <c r="A273" s="77">
        <v>80</v>
      </c>
      <c r="B273" s="6" t="s">
        <v>276</v>
      </c>
      <c r="C273" s="15">
        <v>0.43</v>
      </c>
      <c r="AD273" s="13"/>
      <c r="AE273" s="13"/>
      <c r="AF273" s="13"/>
    </row>
    <row r="274" spans="1:32" s="16" customFormat="1" ht="30" x14ac:dyDescent="0.2">
      <c r="A274" s="77"/>
      <c r="B274" s="23" t="s">
        <v>176</v>
      </c>
      <c r="C274" s="15"/>
      <c r="AD274" s="13"/>
      <c r="AE274" s="13"/>
      <c r="AF274" s="13"/>
    </row>
    <row r="275" spans="1:32" s="16" customFormat="1" x14ac:dyDescent="0.2">
      <c r="A275" s="77"/>
      <c r="B275" s="25" t="s">
        <v>111</v>
      </c>
      <c r="C275" s="15"/>
      <c r="AD275" s="13"/>
      <c r="AE275" s="13"/>
      <c r="AF275" s="13"/>
    </row>
    <row r="276" spans="1:32" s="16" customFormat="1" ht="47.25" customHeight="1" x14ac:dyDescent="0.2">
      <c r="A276" s="77">
        <v>81</v>
      </c>
      <c r="B276" s="6" t="s">
        <v>277</v>
      </c>
      <c r="C276" s="15">
        <v>0.8</v>
      </c>
      <c r="AD276" s="13"/>
      <c r="AE276" s="13"/>
      <c r="AF276" s="13"/>
    </row>
    <row r="277" spans="1:32" s="16" customFormat="1" ht="30" x14ac:dyDescent="0.2">
      <c r="A277" s="77">
        <v>82</v>
      </c>
      <c r="B277" s="6" t="s">
        <v>278</v>
      </c>
      <c r="C277" s="15">
        <v>0.45</v>
      </c>
      <c r="AD277" s="13"/>
      <c r="AE277" s="13"/>
      <c r="AF277" s="13"/>
    </row>
    <row r="278" spans="1:32" s="16" customFormat="1" ht="30" x14ac:dyDescent="0.2">
      <c r="A278" s="77">
        <v>83</v>
      </c>
      <c r="B278" s="6" t="s">
        <v>279</v>
      </c>
      <c r="C278" s="15">
        <v>0.65</v>
      </c>
      <c r="AD278" s="13"/>
      <c r="AE278" s="13"/>
      <c r="AF278" s="13"/>
    </row>
    <row r="279" spans="1:32" s="16" customFormat="1" x14ac:dyDescent="0.2">
      <c r="A279" s="77"/>
      <c r="B279" s="25" t="s">
        <v>119</v>
      </c>
      <c r="C279" s="30">
        <v>1</v>
      </c>
      <c r="D279" s="30">
        <v>2</v>
      </c>
      <c r="E279" s="30">
        <v>3</v>
      </c>
      <c r="F279" s="30">
        <v>4</v>
      </c>
      <c r="G279" s="30">
        <v>5</v>
      </c>
      <c r="H279" s="30">
        <v>6</v>
      </c>
      <c r="I279" s="30">
        <v>7</v>
      </c>
      <c r="J279" s="30" t="s">
        <v>140</v>
      </c>
      <c r="K279" s="30">
        <v>9</v>
      </c>
      <c r="L279" s="30" t="s">
        <v>145</v>
      </c>
      <c r="M279" s="30"/>
      <c r="N279" s="30"/>
      <c r="O279" s="30"/>
      <c r="P279" s="30"/>
      <c r="Q279" s="30"/>
      <c r="R279" s="30"/>
      <c r="S279" s="30"/>
      <c r="AD279" s="13"/>
      <c r="AE279" s="13"/>
      <c r="AF279" s="13"/>
    </row>
    <row r="280" spans="1:32" s="16" customFormat="1" ht="30" x14ac:dyDescent="0.2">
      <c r="A280" s="77">
        <v>84</v>
      </c>
      <c r="B280" s="6" t="s">
        <v>280</v>
      </c>
      <c r="C280" s="18">
        <v>0.21</v>
      </c>
      <c r="D280" s="28">
        <f>C280/2</f>
        <v>0.105</v>
      </c>
      <c r="E280" s="28">
        <f>C280/3</f>
        <v>6.9999999999999993E-2</v>
      </c>
      <c r="F280" s="28">
        <f>C280/4</f>
        <v>5.2499999999999998E-2</v>
      </c>
      <c r="G280" s="28">
        <f>C280/5</f>
        <v>4.1999999999999996E-2</v>
      </c>
      <c r="H280" s="28">
        <f>C280/6</f>
        <v>3.4999999999999996E-2</v>
      </c>
      <c r="I280" s="28">
        <f>C280/7</f>
        <v>0.03</v>
      </c>
      <c r="J280" s="28">
        <f>C280/8</f>
        <v>2.6249999999999999E-2</v>
      </c>
      <c r="K280" s="28">
        <f>C280/9</f>
        <v>2.3333333333333331E-2</v>
      </c>
      <c r="L280" s="28">
        <f>C280/10</f>
        <v>2.0999999999999998E-2</v>
      </c>
      <c r="M280" s="28"/>
      <c r="N280" s="28"/>
      <c r="O280" s="28"/>
      <c r="P280" s="28"/>
      <c r="Q280" s="28"/>
      <c r="R280" s="28"/>
      <c r="S280" s="28"/>
      <c r="AD280" s="13"/>
      <c r="AE280" s="13"/>
      <c r="AF280" s="13"/>
    </row>
    <row r="281" spans="1:32" s="16" customFormat="1" ht="30" x14ac:dyDescent="0.2">
      <c r="A281" s="77">
        <v>85</v>
      </c>
      <c r="B281" s="6" t="s">
        <v>281</v>
      </c>
      <c r="C281" s="18">
        <v>0.11</v>
      </c>
      <c r="D281" s="28">
        <f t="shared" ref="D281:D344" si="17">C281/2</f>
        <v>5.5E-2</v>
      </c>
      <c r="E281" s="28">
        <f t="shared" ref="E281:E344" si="18">C281/3</f>
        <v>3.6666666666666667E-2</v>
      </c>
      <c r="F281" s="28">
        <f t="shared" ref="F281:F344" si="19">C281/4</f>
        <v>2.75E-2</v>
      </c>
      <c r="G281" s="28">
        <f t="shared" ref="G281:G344" si="20">C281/5</f>
        <v>2.1999999999999999E-2</v>
      </c>
      <c r="H281" s="28">
        <f t="shared" ref="H281:H301" si="21">C281/6</f>
        <v>1.8333333333333333E-2</v>
      </c>
      <c r="I281" s="28">
        <f t="shared" ref="I281:I301" si="22">C281/7</f>
        <v>1.5714285714285715E-2</v>
      </c>
      <c r="J281" s="28">
        <f t="shared" ref="J281:J301" si="23">C281/8</f>
        <v>1.375E-2</v>
      </c>
      <c r="K281" s="28">
        <f t="shared" ref="K281:K301" si="24">C281/9</f>
        <v>1.2222222222222223E-2</v>
      </c>
      <c r="L281" s="28">
        <f t="shared" ref="L281:L301" si="25">C281/10</f>
        <v>1.0999999999999999E-2</v>
      </c>
      <c r="M281" s="28"/>
      <c r="N281" s="28"/>
      <c r="O281" s="28"/>
      <c r="P281" s="28"/>
      <c r="Q281" s="28"/>
      <c r="R281" s="28"/>
      <c r="S281" s="28"/>
      <c r="AD281" s="13"/>
      <c r="AE281" s="13"/>
      <c r="AF281" s="13"/>
    </row>
    <row r="282" spans="1:32" s="16" customFormat="1" x14ac:dyDescent="0.2">
      <c r="A282" s="77">
        <v>86</v>
      </c>
      <c r="B282" s="6" t="s">
        <v>282</v>
      </c>
      <c r="C282" s="18">
        <v>0.21</v>
      </c>
      <c r="D282" s="28">
        <f t="shared" si="17"/>
        <v>0.105</v>
      </c>
      <c r="E282" s="28">
        <f t="shared" si="18"/>
        <v>6.9999999999999993E-2</v>
      </c>
      <c r="F282" s="28">
        <f t="shared" si="19"/>
        <v>5.2499999999999998E-2</v>
      </c>
      <c r="G282" s="28">
        <f t="shared" si="20"/>
        <v>4.1999999999999996E-2</v>
      </c>
      <c r="H282" s="28">
        <f t="shared" si="21"/>
        <v>3.4999999999999996E-2</v>
      </c>
      <c r="I282" s="28">
        <f t="shared" si="22"/>
        <v>0.03</v>
      </c>
      <c r="J282" s="28">
        <f t="shared" si="23"/>
        <v>2.6249999999999999E-2</v>
      </c>
      <c r="K282" s="28">
        <f t="shared" si="24"/>
        <v>2.3333333333333331E-2</v>
      </c>
      <c r="L282" s="28">
        <f t="shared" si="25"/>
        <v>2.0999999999999998E-2</v>
      </c>
      <c r="M282" s="28"/>
      <c r="N282" s="28"/>
      <c r="O282" s="28"/>
      <c r="P282" s="28"/>
      <c r="Q282" s="28"/>
      <c r="R282" s="28"/>
      <c r="S282" s="28"/>
      <c r="AD282" s="13"/>
      <c r="AE282" s="13"/>
      <c r="AF282" s="13"/>
    </row>
    <row r="283" spans="1:32" s="16" customFormat="1" ht="30" x14ac:dyDescent="0.2">
      <c r="A283" s="77">
        <v>87</v>
      </c>
      <c r="B283" s="6" t="s">
        <v>283</v>
      </c>
      <c r="C283" s="18">
        <v>0.25</v>
      </c>
      <c r="D283" s="28">
        <f t="shared" si="17"/>
        <v>0.125</v>
      </c>
      <c r="E283" s="28">
        <f t="shared" si="18"/>
        <v>8.3333333333333329E-2</v>
      </c>
      <c r="F283" s="28">
        <f t="shared" si="19"/>
        <v>6.25E-2</v>
      </c>
      <c r="G283" s="28">
        <f t="shared" si="20"/>
        <v>0.05</v>
      </c>
      <c r="H283" s="28">
        <f t="shared" si="21"/>
        <v>4.1666666666666664E-2</v>
      </c>
      <c r="I283" s="28">
        <f t="shared" si="22"/>
        <v>3.5714285714285712E-2</v>
      </c>
      <c r="J283" s="28">
        <f t="shared" si="23"/>
        <v>3.125E-2</v>
      </c>
      <c r="K283" s="28">
        <f t="shared" si="24"/>
        <v>2.7777777777777776E-2</v>
      </c>
      <c r="L283" s="28">
        <f t="shared" si="25"/>
        <v>2.5000000000000001E-2</v>
      </c>
      <c r="M283" s="28"/>
      <c r="N283" s="28"/>
      <c r="O283" s="28"/>
      <c r="P283" s="28"/>
      <c r="Q283" s="28"/>
      <c r="R283" s="28"/>
      <c r="S283" s="28"/>
      <c r="AD283" s="13"/>
      <c r="AE283" s="13"/>
      <c r="AF283" s="13"/>
    </row>
    <row r="284" spans="1:32" s="16" customFormat="1" ht="30" x14ac:dyDescent="0.2">
      <c r="A284" s="77">
        <v>88</v>
      </c>
      <c r="B284" s="6" t="s">
        <v>284</v>
      </c>
      <c r="C284" s="18">
        <v>0.15</v>
      </c>
      <c r="D284" s="28">
        <f t="shared" si="17"/>
        <v>7.4999999999999997E-2</v>
      </c>
      <c r="E284" s="28">
        <f t="shared" si="18"/>
        <v>4.9999999999999996E-2</v>
      </c>
      <c r="F284" s="28">
        <f t="shared" si="19"/>
        <v>3.7499999999999999E-2</v>
      </c>
      <c r="G284" s="28">
        <f t="shared" si="20"/>
        <v>0.03</v>
      </c>
      <c r="H284" s="28">
        <f t="shared" si="21"/>
        <v>2.4999999999999998E-2</v>
      </c>
      <c r="I284" s="28">
        <f t="shared" si="22"/>
        <v>2.1428571428571429E-2</v>
      </c>
      <c r="J284" s="28">
        <f t="shared" si="23"/>
        <v>1.8749999999999999E-2</v>
      </c>
      <c r="K284" s="28">
        <f t="shared" si="24"/>
        <v>1.6666666666666666E-2</v>
      </c>
      <c r="L284" s="28">
        <f t="shared" si="25"/>
        <v>1.4999999999999999E-2</v>
      </c>
      <c r="M284" s="28"/>
      <c r="N284" s="28"/>
      <c r="O284" s="28"/>
      <c r="P284" s="28"/>
      <c r="Q284" s="28"/>
      <c r="R284" s="28"/>
      <c r="S284" s="28"/>
      <c r="AD284" s="13"/>
      <c r="AE284" s="13"/>
      <c r="AF284" s="13"/>
    </row>
    <row r="285" spans="1:32" s="16" customFormat="1" ht="30" x14ac:dyDescent="0.2">
      <c r="A285" s="77">
        <v>89</v>
      </c>
      <c r="B285" s="6" t="s">
        <v>285</v>
      </c>
      <c r="C285" s="18">
        <v>0.31</v>
      </c>
      <c r="D285" s="28">
        <f t="shared" si="17"/>
        <v>0.155</v>
      </c>
      <c r="E285" s="28">
        <f t="shared" si="18"/>
        <v>0.10333333333333333</v>
      </c>
      <c r="F285" s="28">
        <f t="shared" si="19"/>
        <v>7.7499999999999999E-2</v>
      </c>
      <c r="G285" s="28">
        <f t="shared" si="20"/>
        <v>6.2E-2</v>
      </c>
      <c r="H285" s="28">
        <f t="shared" si="21"/>
        <v>5.1666666666666666E-2</v>
      </c>
      <c r="I285" s="28">
        <f t="shared" si="22"/>
        <v>4.4285714285714282E-2</v>
      </c>
      <c r="J285" s="28">
        <f t="shared" si="23"/>
        <v>3.875E-2</v>
      </c>
      <c r="K285" s="28">
        <f t="shared" si="24"/>
        <v>3.4444444444444444E-2</v>
      </c>
      <c r="L285" s="28">
        <f t="shared" si="25"/>
        <v>3.1E-2</v>
      </c>
      <c r="M285" s="28"/>
      <c r="N285" s="28"/>
      <c r="O285" s="28"/>
      <c r="P285" s="28"/>
      <c r="Q285" s="28"/>
      <c r="R285" s="28"/>
      <c r="S285" s="28"/>
      <c r="AD285" s="13"/>
      <c r="AE285" s="13"/>
      <c r="AF285" s="13"/>
    </row>
    <row r="286" spans="1:32" s="16" customFormat="1" ht="30" x14ac:dyDescent="0.2">
      <c r="A286" s="77">
        <v>90</v>
      </c>
      <c r="B286" s="6" t="s">
        <v>286</v>
      </c>
      <c r="C286" s="18">
        <v>0.41</v>
      </c>
      <c r="D286" s="28">
        <f t="shared" si="17"/>
        <v>0.20499999999999999</v>
      </c>
      <c r="E286" s="28">
        <f t="shared" si="18"/>
        <v>0.13666666666666666</v>
      </c>
      <c r="F286" s="28">
        <f t="shared" si="19"/>
        <v>0.10249999999999999</v>
      </c>
      <c r="G286" s="28">
        <f t="shared" si="20"/>
        <v>8.199999999999999E-2</v>
      </c>
      <c r="H286" s="28">
        <f t="shared" si="21"/>
        <v>6.8333333333333329E-2</v>
      </c>
      <c r="I286" s="28">
        <f t="shared" si="22"/>
        <v>5.8571428571428566E-2</v>
      </c>
      <c r="J286" s="28">
        <f t="shared" si="23"/>
        <v>5.1249999999999997E-2</v>
      </c>
      <c r="K286" s="28">
        <f t="shared" si="24"/>
        <v>4.5555555555555551E-2</v>
      </c>
      <c r="L286" s="28">
        <f t="shared" si="25"/>
        <v>4.0999999999999995E-2</v>
      </c>
      <c r="M286" s="28"/>
      <c r="N286" s="28"/>
      <c r="O286" s="28"/>
      <c r="P286" s="28"/>
      <c r="Q286" s="28"/>
      <c r="R286" s="28"/>
      <c r="S286" s="28"/>
      <c r="AD286" s="13"/>
      <c r="AE286" s="13"/>
      <c r="AF286" s="13"/>
    </row>
    <row r="287" spans="1:32" s="16" customFormat="1" ht="30" x14ac:dyDescent="0.2">
      <c r="A287" s="77">
        <v>91</v>
      </c>
      <c r="B287" s="6" t="s">
        <v>287</v>
      </c>
      <c r="C287" s="18">
        <v>0.31</v>
      </c>
      <c r="D287" s="28">
        <f t="shared" si="17"/>
        <v>0.155</v>
      </c>
      <c r="E287" s="28">
        <f t="shared" si="18"/>
        <v>0.10333333333333333</v>
      </c>
      <c r="F287" s="28">
        <f t="shared" si="19"/>
        <v>7.7499999999999999E-2</v>
      </c>
      <c r="G287" s="28">
        <f t="shared" si="20"/>
        <v>6.2E-2</v>
      </c>
      <c r="H287" s="28">
        <f t="shared" si="21"/>
        <v>5.1666666666666666E-2</v>
      </c>
      <c r="I287" s="28">
        <f t="shared" si="22"/>
        <v>4.4285714285714282E-2</v>
      </c>
      <c r="J287" s="28">
        <f t="shared" si="23"/>
        <v>3.875E-2</v>
      </c>
      <c r="K287" s="28">
        <f t="shared" si="24"/>
        <v>3.4444444444444444E-2</v>
      </c>
      <c r="L287" s="28">
        <f t="shared" si="25"/>
        <v>3.1E-2</v>
      </c>
      <c r="M287" s="28"/>
      <c r="N287" s="28"/>
      <c r="O287" s="28"/>
      <c r="P287" s="28"/>
      <c r="Q287" s="28"/>
      <c r="R287" s="28"/>
      <c r="S287" s="28"/>
      <c r="AD287" s="13"/>
      <c r="AE287" s="13"/>
      <c r="AF287" s="13"/>
    </row>
    <row r="288" spans="1:32" s="16" customFormat="1" ht="30" x14ac:dyDescent="0.2">
      <c r="A288" s="77">
        <v>92</v>
      </c>
      <c r="B288" s="6" t="s">
        <v>288</v>
      </c>
      <c r="C288" s="18">
        <v>0.31</v>
      </c>
      <c r="D288" s="28">
        <f t="shared" si="17"/>
        <v>0.155</v>
      </c>
      <c r="E288" s="28">
        <f t="shared" si="18"/>
        <v>0.10333333333333333</v>
      </c>
      <c r="F288" s="28">
        <f t="shared" si="19"/>
        <v>7.7499999999999999E-2</v>
      </c>
      <c r="G288" s="28">
        <f t="shared" si="20"/>
        <v>6.2E-2</v>
      </c>
      <c r="H288" s="28">
        <f t="shared" si="21"/>
        <v>5.1666666666666666E-2</v>
      </c>
      <c r="I288" s="28">
        <f t="shared" si="22"/>
        <v>4.4285714285714282E-2</v>
      </c>
      <c r="J288" s="28">
        <f t="shared" si="23"/>
        <v>3.875E-2</v>
      </c>
      <c r="K288" s="28">
        <f t="shared" si="24"/>
        <v>3.4444444444444444E-2</v>
      </c>
      <c r="L288" s="28">
        <f t="shared" si="25"/>
        <v>3.1E-2</v>
      </c>
      <c r="M288" s="28"/>
      <c r="N288" s="28"/>
      <c r="O288" s="28"/>
      <c r="P288" s="28"/>
      <c r="Q288" s="28"/>
      <c r="R288" s="28"/>
      <c r="S288" s="28"/>
      <c r="AD288" s="13"/>
      <c r="AE288" s="13"/>
      <c r="AF288" s="13"/>
    </row>
    <row r="289" spans="1:32" s="16" customFormat="1" ht="30" x14ac:dyDescent="0.2">
      <c r="A289" s="77">
        <v>93</v>
      </c>
      <c r="B289" s="6" t="s">
        <v>289</v>
      </c>
      <c r="C289" s="18">
        <v>0.43</v>
      </c>
      <c r="D289" s="28">
        <f t="shared" si="17"/>
        <v>0.215</v>
      </c>
      <c r="E289" s="28">
        <f t="shared" si="18"/>
        <v>0.14333333333333334</v>
      </c>
      <c r="F289" s="28">
        <f t="shared" si="19"/>
        <v>0.1075</v>
      </c>
      <c r="G289" s="28">
        <f t="shared" si="20"/>
        <v>8.5999999999999993E-2</v>
      </c>
      <c r="H289" s="28">
        <f t="shared" si="21"/>
        <v>7.166666666666667E-2</v>
      </c>
      <c r="I289" s="28">
        <f t="shared" si="22"/>
        <v>6.142857142857143E-2</v>
      </c>
      <c r="J289" s="28">
        <f t="shared" si="23"/>
        <v>5.3749999999999999E-2</v>
      </c>
      <c r="K289" s="28">
        <f t="shared" si="24"/>
        <v>4.777777777777778E-2</v>
      </c>
      <c r="L289" s="28">
        <f t="shared" si="25"/>
        <v>4.2999999999999997E-2</v>
      </c>
      <c r="M289" s="28"/>
      <c r="N289" s="28"/>
      <c r="O289" s="28"/>
      <c r="P289" s="28"/>
      <c r="Q289" s="28"/>
      <c r="R289" s="28"/>
      <c r="S289" s="28"/>
      <c r="AD289" s="13"/>
      <c r="AE289" s="13"/>
      <c r="AF289" s="13"/>
    </row>
    <row r="290" spans="1:32" s="16" customFormat="1" ht="30" x14ac:dyDescent="0.2">
      <c r="A290" s="77">
        <v>94</v>
      </c>
      <c r="B290" s="6" t="s">
        <v>290</v>
      </c>
      <c r="C290" s="18">
        <v>0.41</v>
      </c>
      <c r="D290" s="28">
        <f t="shared" si="17"/>
        <v>0.20499999999999999</v>
      </c>
      <c r="E290" s="28">
        <f t="shared" si="18"/>
        <v>0.13666666666666666</v>
      </c>
      <c r="F290" s="28">
        <f t="shared" si="19"/>
        <v>0.10249999999999999</v>
      </c>
      <c r="G290" s="28">
        <f t="shared" si="20"/>
        <v>8.199999999999999E-2</v>
      </c>
      <c r="H290" s="28">
        <f t="shared" si="21"/>
        <v>6.8333333333333329E-2</v>
      </c>
      <c r="I290" s="28">
        <f t="shared" si="22"/>
        <v>5.8571428571428566E-2</v>
      </c>
      <c r="J290" s="28">
        <f t="shared" si="23"/>
        <v>5.1249999999999997E-2</v>
      </c>
      <c r="K290" s="28">
        <f t="shared" si="24"/>
        <v>4.5555555555555551E-2</v>
      </c>
      <c r="L290" s="28">
        <f t="shared" si="25"/>
        <v>4.0999999999999995E-2</v>
      </c>
      <c r="M290" s="28"/>
      <c r="N290" s="28"/>
      <c r="O290" s="28"/>
      <c r="P290" s="28"/>
      <c r="Q290" s="28"/>
      <c r="R290" s="28"/>
      <c r="S290" s="28"/>
      <c r="AD290" s="13"/>
      <c r="AE290" s="13"/>
      <c r="AF290" s="13"/>
    </row>
    <row r="291" spans="1:32" s="16" customFormat="1" ht="30" x14ac:dyDescent="0.2">
      <c r="A291" s="77">
        <v>95</v>
      </c>
      <c r="B291" s="6" t="s">
        <v>291</v>
      </c>
      <c r="C291" s="18">
        <v>0.25</v>
      </c>
      <c r="D291" s="28">
        <f t="shared" si="17"/>
        <v>0.125</v>
      </c>
      <c r="E291" s="28">
        <f t="shared" si="18"/>
        <v>8.3333333333333329E-2</v>
      </c>
      <c r="F291" s="28">
        <f t="shared" si="19"/>
        <v>6.25E-2</v>
      </c>
      <c r="G291" s="28">
        <f t="shared" si="20"/>
        <v>0.05</v>
      </c>
      <c r="H291" s="28">
        <f t="shared" si="21"/>
        <v>4.1666666666666664E-2</v>
      </c>
      <c r="I291" s="28">
        <f t="shared" si="22"/>
        <v>3.5714285714285712E-2</v>
      </c>
      <c r="J291" s="28">
        <f t="shared" si="23"/>
        <v>3.125E-2</v>
      </c>
      <c r="K291" s="28">
        <f t="shared" si="24"/>
        <v>2.7777777777777776E-2</v>
      </c>
      <c r="L291" s="28">
        <f t="shared" si="25"/>
        <v>2.5000000000000001E-2</v>
      </c>
      <c r="M291" s="28"/>
      <c r="N291" s="28"/>
      <c r="O291" s="28"/>
      <c r="P291" s="28"/>
      <c r="Q291" s="28"/>
      <c r="R291" s="28"/>
      <c r="S291" s="28"/>
      <c r="AD291" s="13"/>
      <c r="AE291" s="13"/>
      <c r="AF291" s="13"/>
    </row>
    <row r="292" spans="1:32" s="16" customFormat="1" ht="30" x14ac:dyDescent="0.2">
      <c r="A292" s="77">
        <v>96</v>
      </c>
      <c r="B292" s="6" t="s">
        <v>292</v>
      </c>
      <c r="C292" s="18">
        <v>0.21</v>
      </c>
      <c r="D292" s="28">
        <f t="shared" si="17"/>
        <v>0.105</v>
      </c>
      <c r="E292" s="28">
        <f t="shared" si="18"/>
        <v>6.9999999999999993E-2</v>
      </c>
      <c r="F292" s="28">
        <f t="shared" si="19"/>
        <v>5.2499999999999998E-2</v>
      </c>
      <c r="G292" s="28">
        <f t="shared" si="20"/>
        <v>4.1999999999999996E-2</v>
      </c>
      <c r="H292" s="28">
        <f t="shared" si="21"/>
        <v>3.4999999999999996E-2</v>
      </c>
      <c r="I292" s="28">
        <f t="shared" si="22"/>
        <v>0.03</v>
      </c>
      <c r="J292" s="28">
        <f t="shared" si="23"/>
        <v>2.6249999999999999E-2</v>
      </c>
      <c r="K292" s="28">
        <f t="shared" si="24"/>
        <v>2.3333333333333331E-2</v>
      </c>
      <c r="L292" s="28">
        <f t="shared" si="25"/>
        <v>2.0999999999999998E-2</v>
      </c>
      <c r="M292" s="28"/>
      <c r="N292" s="28"/>
      <c r="O292" s="28"/>
      <c r="P292" s="28"/>
      <c r="Q292" s="28"/>
      <c r="R292" s="28"/>
      <c r="S292" s="28"/>
      <c r="AD292" s="13"/>
      <c r="AE292" s="13"/>
      <c r="AF292" s="13"/>
    </row>
    <row r="293" spans="1:32" s="16" customFormat="1" ht="31.5" customHeight="1" x14ac:dyDescent="0.2">
      <c r="A293" s="77">
        <v>97</v>
      </c>
      <c r="B293" s="6" t="s">
        <v>293</v>
      </c>
      <c r="C293" s="18">
        <v>0.25</v>
      </c>
      <c r="D293" s="28">
        <f t="shared" si="17"/>
        <v>0.125</v>
      </c>
      <c r="E293" s="28">
        <f t="shared" si="18"/>
        <v>8.3333333333333329E-2</v>
      </c>
      <c r="F293" s="28">
        <f t="shared" si="19"/>
        <v>6.25E-2</v>
      </c>
      <c r="G293" s="28">
        <f t="shared" si="20"/>
        <v>0.05</v>
      </c>
      <c r="H293" s="28">
        <f t="shared" si="21"/>
        <v>4.1666666666666664E-2</v>
      </c>
      <c r="I293" s="28">
        <f t="shared" si="22"/>
        <v>3.5714285714285712E-2</v>
      </c>
      <c r="J293" s="28">
        <f t="shared" si="23"/>
        <v>3.125E-2</v>
      </c>
      <c r="K293" s="28">
        <f t="shared" si="24"/>
        <v>2.7777777777777776E-2</v>
      </c>
      <c r="L293" s="28">
        <f t="shared" si="25"/>
        <v>2.5000000000000001E-2</v>
      </c>
      <c r="M293" s="28"/>
      <c r="N293" s="28"/>
      <c r="O293" s="28"/>
      <c r="P293" s="28"/>
      <c r="Q293" s="28"/>
      <c r="R293" s="28"/>
      <c r="S293" s="28"/>
      <c r="AD293" s="13"/>
      <c r="AE293" s="13"/>
      <c r="AF293" s="13"/>
    </row>
    <row r="294" spans="1:32" s="16" customFormat="1" ht="30" x14ac:dyDescent="0.2">
      <c r="A294" s="77">
        <v>98</v>
      </c>
      <c r="B294" s="6" t="s">
        <v>294</v>
      </c>
      <c r="C294" s="18">
        <v>0.21</v>
      </c>
      <c r="D294" s="28">
        <f t="shared" si="17"/>
        <v>0.105</v>
      </c>
      <c r="E294" s="28">
        <f t="shared" si="18"/>
        <v>6.9999999999999993E-2</v>
      </c>
      <c r="F294" s="28">
        <f t="shared" si="19"/>
        <v>5.2499999999999998E-2</v>
      </c>
      <c r="G294" s="28">
        <f t="shared" si="20"/>
        <v>4.1999999999999996E-2</v>
      </c>
      <c r="H294" s="28">
        <f t="shared" si="21"/>
        <v>3.4999999999999996E-2</v>
      </c>
      <c r="I294" s="28">
        <f t="shared" si="22"/>
        <v>0.03</v>
      </c>
      <c r="J294" s="28">
        <f t="shared" si="23"/>
        <v>2.6249999999999999E-2</v>
      </c>
      <c r="K294" s="28">
        <f t="shared" si="24"/>
        <v>2.3333333333333331E-2</v>
      </c>
      <c r="L294" s="28">
        <f t="shared" si="25"/>
        <v>2.0999999999999998E-2</v>
      </c>
      <c r="M294" s="28"/>
      <c r="N294" s="28"/>
      <c r="O294" s="28"/>
      <c r="P294" s="28"/>
      <c r="Q294" s="28"/>
      <c r="R294" s="28"/>
      <c r="S294" s="28"/>
      <c r="AD294" s="13"/>
      <c r="AE294" s="13"/>
      <c r="AF294" s="13"/>
    </row>
    <row r="295" spans="1:32" s="16" customFormat="1" ht="30" x14ac:dyDescent="0.2">
      <c r="A295" s="77">
        <v>99</v>
      </c>
      <c r="B295" s="6" t="s">
        <v>295</v>
      </c>
      <c r="C295" s="18">
        <v>0.15</v>
      </c>
      <c r="D295" s="28">
        <f t="shared" si="17"/>
        <v>7.4999999999999997E-2</v>
      </c>
      <c r="E295" s="28">
        <f t="shared" si="18"/>
        <v>4.9999999999999996E-2</v>
      </c>
      <c r="F295" s="28">
        <f t="shared" si="19"/>
        <v>3.7499999999999999E-2</v>
      </c>
      <c r="G295" s="28">
        <f t="shared" si="20"/>
        <v>0.03</v>
      </c>
      <c r="H295" s="28">
        <f t="shared" si="21"/>
        <v>2.4999999999999998E-2</v>
      </c>
      <c r="I295" s="28">
        <f t="shared" si="22"/>
        <v>2.1428571428571429E-2</v>
      </c>
      <c r="J295" s="28">
        <f t="shared" si="23"/>
        <v>1.8749999999999999E-2</v>
      </c>
      <c r="K295" s="28">
        <f t="shared" si="24"/>
        <v>1.6666666666666666E-2</v>
      </c>
      <c r="L295" s="28">
        <f t="shared" si="25"/>
        <v>1.4999999999999999E-2</v>
      </c>
      <c r="M295" s="28"/>
      <c r="N295" s="28"/>
      <c r="O295" s="28"/>
      <c r="P295" s="28"/>
      <c r="Q295" s="28"/>
      <c r="R295" s="28"/>
      <c r="S295" s="28"/>
      <c r="AD295" s="13"/>
      <c r="AE295" s="13"/>
      <c r="AF295" s="13"/>
    </row>
    <row r="296" spans="1:32" s="16" customFormat="1" ht="30" x14ac:dyDescent="0.2">
      <c r="A296" s="77">
        <v>100</v>
      </c>
      <c r="B296" s="6" t="s">
        <v>296</v>
      </c>
      <c r="C296" s="18">
        <v>0.15</v>
      </c>
      <c r="D296" s="28">
        <f t="shared" si="17"/>
        <v>7.4999999999999997E-2</v>
      </c>
      <c r="E296" s="28">
        <f t="shared" si="18"/>
        <v>4.9999999999999996E-2</v>
      </c>
      <c r="F296" s="28">
        <f t="shared" si="19"/>
        <v>3.7499999999999999E-2</v>
      </c>
      <c r="G296" s="28">
        <f t="shared" si="20"/>
        <v>0.03</v>
      </c>
      <c r="H296" s="28">
        <f t="shared" si="21"/>
        <v>2.4999999999999998E-2</v>
      </c>
      <c r="I296" s="28">
        <f t="shared" si="22"/>
        <v>2.1428571428571429E-2</v>
      </c>
      <c r="J296" s="28">
        <f t="shared" si="23"/>
        <v>1.8749999999999999E-2</v>
      </c>
      <c r="K296" s="28">
        <f t="shared" si="24"/>
        <v>1.6666666666666666E-2</v>
      </c>
      <c r="L296" s="28">
        <f t="shared" si="25"/>
        <v>1.4999999999999999E-2</v>
      </c>
      <c r="M296" s="28"/>
      <c r="N296" s="28"/>
      <c r="O296" s="28"/>
      <c r="P296" s="28"/>
      <c r="Q296" s="28"/>
      <c r="R296" s="28"/>
      <c r="S296" s="28"/>
      <c r="AD296" s="13"/>
      <c r="AE296" s="13"/>
      <c r="AF296" s="13"/>
    </row>
    <row r="297" spans="1:32" s="16" customFormat="1" ht="30" x14ac:dyDescent="0.2">
      <c r="A297" s="77">
        <v>101</v>
      </c>
      <c r="B297" s="6" t="s">
        <v>297</v>
      </c>
      <c r="C297" s="18">
        <v>0.15</v>
      </c>
      <c r="D297" s="28">
        <f t="shared" si="17"/>
        <v>7.4999999999999997E-2</v>
      </c>
      <c r="E297" s="28">
        <f t="shared" si="18"/>
        <v>4.9999999999999996E-2</v>
      </c>
      <c r="F297" s="28">
        <f t="shared" si="19"/>
        <v>3.7499999999999999E-2</v>
      </c>
      <c r="G297" s="28">
        <f t="shared" si="20"/>
        <v>0.03</v>
      </c>
      <c r="H297" s="28">
        <f t="shared" si="21"/>
        <v>2.4999999999999998E-2</v>
      </c>
      <c r="I297" s="28">
        <f t="shared" si="22"/>
        <v>2.1428571428571429E-2</v>
      </c>
      <c r="J297" s="28">
        <f t="shared" si="23"/>
        <v>1.8749999999999999E-2</v>
      </c>
      <c r="K297" s="28">
        <f t="shared" si="24"/>
        <v>1.6666666666666666E-2</v>
      </c>
      <c r="L297" s="28">
        <f t="shared" si="25"/>
        <v>1.4999999999999999E-2</v>
      </c>
      <c r="M297" s="28"/>
      <c r="N297" s="28"/>
      <c r="O297" s="28"/>
      <c r="P297" s="28"/>
      <c r="Q297" s="28"/>
      <c r="R297" s="28"/>
      <c r="S297" s="28"/>
      <c r="AD297" s="13"/>
      <c r="AE297" s="13"/>
      <c r="AF297" s="13"/>
    </row>
    <row r="298" spans="1:32" s="16" customFormat="1" ht="30" x14ac:dyDescent="0.2">
      <c r="A298" s="77">
        <v>102</v>
      </c>
      <c r="B298" s="6" t="s">
        <v>298</v>
      </c>
      <c r="C298" s="18">
        <v>0.15</v>
      </c>
      <c r="D298" s="28">
        <f t="shared" si="17"/>
        <v>7.4999999999999997E-2</v>
      </c>
      <c r="E298" s="28">
        <f t="shared" si="18"/>
        <v>4.9999999999999996E-2</v>
      </c>
      <c r="F298" s="28">
        <f t="shared" si="19"/>
        <v>3.7499999999999999E-2</v>
      </c>
      <c r="G298" s="28">
        <f t="shared" si="20"/>
        <v>0.03</v>
      </c>
      <c r="H298" s="28">
        <f t="shared" si="21"/>
        <v>2.4999999999999998E-2</v>
      </c>
      <c r="I298" s="28">
        <f t="shared" si="22"/>
        <v>2.1428571428571429E-2</v>
      </c>
      <c r="J298" s="28">
        <f t="shared" si="23"/>
        <v>1.8749999999999999E-2</v>
      </c>
      <c r="K298" s="28">
        <f t="shared" si="24"/>
        <v>1.6666666666666666E-2</v>
      </c>
      <c r="L298" s="28">
        <f t="shared" si="25"/>
        <v>1.4999999999999999E-2</v>
      </c>
      <c r="M298" s="28"/>
      <c r="N298" s="28"/>
      <c r="O298" s="28"/>
      <c r="P298" s="28"/>
      <c r="Q298" s="28"/>
      <c r="R298" s="28"/>
      <c r="S298" s="28"/>
      <c r="AD298" s="13"/>
      <c r="AE298" s="13"/>
      <c r="AF298" s="13"/>
    </row>
    <row r="299" spans="1:32" s="16" customFormat="1" ht="30" x14ac:dyDescent="0.2">
      <c r="A299" s="77">
        <v>103</v>
      </c>
      <c r="B299" s="6" t="s">
        <v>299</v>
      </c>
      <c r="C299" s="18">
        <v>0.15</v>
      </c>
      <c r="D299" s="28">
        <f t="shared" si="17"/>
        <v>7.4999999999999997E-2</v>
      </c>
      <c r="E299" s="28">
        <f t="shared" si="18"/>
        <v>4.9999999999999996E-2</v>
      </c>
      <c r="F299" s="28">
        <f t="shared" si="19"/>
        <v>3.7499999999999999E-2</v>
      </c>
      <c r="G299" s="28">
        <f t="shared" si="20"/>
        <v>0.03</v>
      </c>
      <c r="H299" s="28">
        <f t="shared" si="21"/>
        <v>2.4999999999999998E-2</v>
      </c>
      <c r="I299" s="28">
        <f t="shared" si="22"/>
        <v>2.1428571428571429E-2</v>
      </c>
      <c r="J299" s="28">
        <f t="shared" si="23"/>
        <v>1.8749999999999999E-2</v>
      </c>
      <c r="K299" s="28">
        <f t="shared" si="24"/>
        <v>1.6666666666666666E-2</v>
      </c>
      <c r="L299" s="28">
        <f t="shared" si="25"/>
        <v>1.4999999999999999E-2</v>
      </c>
      <c r="M299" s="43"/>
      <c r="N299" s="28"/>
      <c r="O299" s="28"/>
      <c r="P299" s="28"/>
      <c r="Q299" s="28"/>
      <c r="R299" s="28"/>
      <c r="S299" s="28"/>
      <c r="AD299" s="13"/>
      <c r="AE299" s="13"/>
      <c r="AF299" s="13"/>
    </row>
    <row r="300" spans="1:32" s="16" customFormat="1" ht="30" x14ac:dyDescent="0.2">
      <c r="A300" s="77">
        <v>104</v>
      </c>
      <c r="B300" s="6" t="s">
        <v>300</v>
      </c>
      <c r="C300" s="18">
        <v>0.21</v>
      </c>
      <c r="D300" s="28">
        <f t="shared" si="17"/>
        <v>0.105</v>
      </c>
      <c r="E300" s="28">
        <f t="shared" si="18"/>
        <v>6.9999999999999993E-2</v>
      </c>
      <c r="F300" s="28">
        <f t="shared" si="19"/>
        <v>5.2499999999999998E-2</v>
      </c>
      <c r="G300" s="28">
        <f t="shared" si="20"/>
        <v>4.1999999999999996E-2</v>
      </c>
      <c r="H300" s="28">
        <f t="shared" si="21"/>
        <v>3.4999999999999996E-2</v>
      </c>
      <c r="I300" s="28">
        <f t="shared" si="22"/>
        <v>0.03</v>
      </c>
      <c r="J300" s="28">
        <f t="shared" si="23"/>
        <v>2.6249999999999999E-2</v>
      </c>
      <c r="K300" s="28">
        <f t="shared" si="24"/>
        <v>2.3333333333333331E-2</v>
      </c>
      <c r="L300" s="28">
        <f t="shared" si="25"/>
        <v>2.0999999999999998E-2</v>
      </c>
      <c r="M300" s="28"/>
      <c r="N300" s="28"/>
      <c r="O300" s="28"/>
      <c r="P300" s="28"/>
      <c r="Q300" s="28"/>
      <c r="R300" s="28"/>
      <c r="S300" s="28"/>
      <c r="AD300" s="13"/>
      <c r="AE300" s="13"/>
      <c r="AF300" s="13"/>
    </row>
    <row r="301" spans="1:32" s="16" customFormat="1" ht="31.5" customHeight="1" x14ac:dyDescent="0.2">
      <c r="A301" s="77">
        <v>105</v>
      </c>
      <c r="B301" s="6" t="s">
        <v>301</v>
      </c>
      <c r="C301" s="18">
        <v>0.25</v>
      </c>
      <c r="D301" s="28">
        <f t="shared" si="17"/>
        <v>0.125</v>
      </c>
      <c r="E301" s="28">
        <f t="shared" si="18"/>
        <v>8.3333333333333329E-2</v>
      </c>
      <c r="F301" s="28">
        <f t="shared" si="19"/>
        <v>6.25E-2</v>
      </c>
      <c r="G301" s="28">
        <f t="shared" si="20"/>
        <v>0.05</v>
      </c>
      <c r="H301" s="28">
        <f t="shared" si="21"/>
        <v>4.1666666666666664E-2</v>
      </c>
      <c r="I301" s="28">
        <f t="shared" si="22"/>
        <v>3.5714285714285712E-2</v>
      </c>
      <c r="J301" s="28">
        <f t="shared" si="23"/>
        <v>3.125E-2</v>
      </c>
      <c r="K301" s="28">
        <f t="shared" si="24"/>
        <v>2.7777777777777776E-2</v>
      </c>
      <c r="L301" s="28">
        <f t="shared" si="25"/>
        <v>2.5000000000000001E-2</v>
      </c>
      <c r="M301" s="28"/>
      <c r="N301" s="28"/>
      <c r="O301" s="28"/>
      <c r="P301" s="28"/>
      <c r="Q301" s="28"/>
      <c r="R301" s="28"/>
      <c r="S301" s="28"/>
      <c r="AD301" s="13"/>
      <c r="AE301" s="13"/>
      <c r="AF301" s="13"/>
    </row>
    <row r="302" spans="1:32" s="16" customFormat="1" x14ac:dyDescent="0.2">
      <c r="A302" s="77"/>
      <c r="B302" s="25" t="s">
        <v>520</v>
      </c>
      <c r="C302" s="41" t="s">
        <v>132</v>
      </c>
      <c r="D302" s="41" t="s">
        <v>133</v>
      </c>
      <c r="E302" s="41" t="s">
        <v>134</v>
      </c>
      <c r="F302" s="41" t="s">
        <v>136</v>
      </c>
      <c r="G302" s="41" t="s">
        <v>137</v>
      </c>
      <c r="H302" s="41" t="s">
        <v>138</v>
      </c>
      <c r="I302" s="41" t="s">
        <v>139</v>
      </c>
      <c r="J302" s="41" t="s">
        <v>140</v>
      </c>
      <c r="K302" s="41" t="s">
        <v>142</v>
      </c>
      <c r="L302" s="41" t="s">
        <v>143</v>
      </c>
      <c r="M302" s="41" t="s">
        <v>141</v>
      </c>
      <c r="N302" s="41" t="s">
        <v>144</v>
      </c>
      <c r="O302" s="41"/>
      <c r="P302" s="41"/>
      <c r="Q302" s="41"/>
      <c r="R302" s="40"/>
      <c r="AD302" s="13"/>
      <c r="AE302" s="13"/>
      <c r="AF302" s="13"/>
    </row>
    <row r="303" spans="1:32" s="16" customFormat="1" ht="30" x14ac:dyDescent="0.2">
      <c r="A303" s="77">
        <v>106</v>
      </c>
      <c r="B303" s="6" t="s">
        <v>302</v>
      </c>
      <c r="C303" s="18">
        <v>0.33</v>
      </c>
      <c r="D303" s="28">
        <f t="shared" si="17"/>
        <v>0.16500000000000001</v>
      </c>
      <c r="E303" s="28">
        <f t="shared" si="18"/>
        <v>0.11</v>
      </c>
      <c r="F303" s="28">
        <f t="shared" si="19"/>
        <v>8.2500000000000004E-2</v>
      </c>
      <c r="G303" s="28">
        <f t="shared" si="20"/>
        <v>6.6000000000000003E-2</v>
      </c>
      <c r="H303" s="28">
        <f>C303/6</f>
        <v>5.5E-2</v>
      </c>
      <c r="I303" s="28">
        <f>C303/7</f>
        <v>4.7142857142857146E-2</v>
      </c>
      <c r="J303" s="28">
        <f>C303/8</f>
        <v>4.1250000000000002E-2</v>
      </c>
      <c r="K303" s="28">
        <f>C303/9</f>
        <v>3.6666666666666667E-2</v>
      </c>
      <c r="L303" s="28">
        <f>C303/10</f>
        <v>3.3000000000000002E-2</v>
      </c>
      <c r="M303" s="28">
        <f>C303/11</f>
        <v>3.0000000000000002E-2</v>
      </c>
      <c r="N303" s="28">
        <f>C303/12</f>
        <v>2.75E-2</v>
      </c>
      <c r="AD303" s="13"/>
      <c r="AE303" s="13"/>
      <c r="AF303" s="13"/>
    </row>
    <row r="304" spans="1:32" s="16" customFormat="1" ht="30" x14ac:dyDescent="0.2">
      <c r="A304" s="77">
        <v>107</v>
      </c>
      <c r="B304" s="6" t="s">
        <v>303</v>
      </c>
      <c r="C304" s="18">
        <v>0.21</v>
      </c>
      <c r="D304" s="28">
        <f t="shared" si="17"/>
        <v>0.105</v>
      </c>
      <c r="E304" s="28">
        <f t="shared" si="18"/>
        <v>6.9999999999999993E-2</v>
      </c>
      <c r="F304" s="28">
        <f t="shared" si="19"/>
        <v>5.2499999999999998E-2</v>
      </c>
      <c r="G304" s="28">
        <f t="shared" si="20"/>
        <v>4.1999999999999996E-2</v>
      </c>
      <c r="H304" s="28">
        <f t="shared" ref="H304:H324" si="26">C304/6</f>
        <v>3.4999999999999996E-2</v>
      </c>
      <c r="I304" s="28">
        <f t="shared" ref="I304:I324" si="27">C304/7</f>
        <v>0.03</v>
      </c>
      <c r="J304" s="28">
        <f t="shared" ref="J304:J324" si="28">C304/8</f>
        <v>2.6249999999999999E-2</v>
      </c>
      <c r="K304" s="28">
        <f t="shared" ref="K304:K324" si="29">C304/9</f>
        <v>2.3333333333333331E-2</v>
      </c>
      <c r="L304" s="28">
        <f t="shared" ref="L304:L324" si="30">C304/10</f>
        <v>2.0999999999999998E-2</v>
      </c>
      <c r="M304" s="28">
        <f t="shared" ref="M304:M324" si="31">C304/11</f>
        <v>1.9090909090909089E-2</v>
      </c>
      <c r="N304" s="28">
        <f t="shared" ref="N304:N324" si="32">C304/12</f>
        <v>1.7499999999999998E-2</v>
      </c>
      <c r="AD304" s="13"/>
      <c r="AE304" s="13"/>
      <c r="AF304" s="13"/>
    </row>
    <row r="305" spans="1:32" s="16" customFormat="1" x14ac:dyDescent="0.2">
      <c r="A305" s="77">
        <v>108</v>
      </c>
      <c r="B305" s="6" t="s">
        <v>304</v>
      </c>
      <c r="C305" s="18">
        <v>0.36</v>
      </c>
      <c r="D305" s="28">
        <f t="shared" si="17"/>
        <v>0.18</v>
      </c>
      <c r="E305" s="28">
        <f t="shared" si="18"/>
        <v>0.12</v>
      </c>
      <c r="F305" s="28">
        <f t="shared" si="19"/>
        <v>0.09</v>
      </c>
      <c r="G305" s="28">
        <f t="shared" si="20"/>
        <v>7.1999999999999995E-2</v>
      </c>
      <c r="H305" s="28">
        <f t="shared" si="26"/>
        <v>0.06</v>
      </c>
      <c r="I305" s="28">
        <f t="shared" si="27"/>
        <v>5.1428571428571428E-2</v>
      </c>
      <c r="J305" s="28">
        <f t="shared" si="28"/>
        <v>4.4999999999999998E-2</v>
      </c>
      <c r="K305" s="28">
        <f t="shared" si="29"/>
        <v>0.04</v>
      </c>
      <c r="L305" s="28">
        <f t="shared" si="30"/>
        <v>3.5999999999999997E-2</v>
      </c>
      <c r="M305" s="28">
        <f t="shared" si="31"/>
        <v>3.2727272727272723E-2</v>
      </c>
      <c r="N305" s="28">
        <f t="shared" si="32"/>
        <v>0.03</v>
      </c>
      <c r="AD305" s="13"/>
      <c r="AE305" s="13"/>
      <c r="AF305" s="13"/>
    </row>
    <row r="306" spans="1:32" s="16" customFormat="1" ht="30" x14ac:dyDescent="0.2">
      <c r="A306" s="77">
        <v>109</v>
      </c>
      <c r="B306" s="6" t="s">
        <v>305</v>
      </c>
      <c r="C306" s="18">
        <v>0.39</v>
      </c>
      <c r="D306" s="28">
        <f t="shared" si="17"/>
        <v>0.19500000000000001</v>
      </c>
      <c r="E306" s="28">
        <f t="shared" si="18"/>
        <v>0.13</v>
      </c>
      <c r="F306" s="28">
        <f t="shared" si="19"/>
        <v>9.7500000000000003E-2</v>
      </c>
      <c r="G306" s="28">
        <f t="shared" si="20"/>
        <v>7.8E-2</v>
      </c>
      <c r="H306" s="28">
        <f t="shared" si="26"/>
        <v>6.5000000000000002E-2</v>
      </c>
      <c r="I306" s="28">
        <f t="shared" si="27"/>
        <v>5.5714285714285716E-2</v>
      </c>
      <c r="J306" s="28">
        <f t="shared" si="28"/>
        <v>4.8750000000000002E-2</v>
      </c>
      <c r="K306" s="28">
        <f t="shared" si="29"/>
        <v>4.3333333333333335E-2</v>
      </c>
      <c r="L306" s="28">
        <f t="shared" si="30"/>
        <v>3.9E-2</v>
      </c>
      <c r="M306" s="28">
        <f t="shared" si="31"/>
        <v>3.5454545454545454E-2</v>
      </c>
      <c r="N306" s="28">
        <f t="shared" si="32"/>
        <v>3.2500000000000001E-2</v>
      </c>
      <c r="AD306" s="13"/>
      <c r="AE306" s="13"/>
      <c r="AF306" s="13"/>
    </row>
    <row r="307" spans="1:32" s="16" customFormat="1" ht="30" x14ac:dyDescent="0.2">
      <c r="A307" s="77">
        <v>110</v>
      </c>
      <c r="B307" s="6" t="s">
        <v>306</v>
      </c>
      <c r="C307" s="18">
        <v>0.28999999999999998</v>
      </c>
      <c r="D307" s="28">
        <f t="shared" si="17"/>
        <v>0.14499999999999999</v>
      </c>
      <c r="E307" s="28">
        <f t="shared" si="18"/>
        <v>9.6666666666666665E-2</v>
      </c>
      <c r="F307" s="28">
        <f t="shared" si="19"/>
        <v>7.2499999999999995E-2</v>
      </c>
      <c r="G307" s="28">
        <f t="shared" si="20"/>
        <v>5.7999999999999996E-2</v>
      </c>
      <c r="H307" s="28">
        <f t="shared" si="26"/>
        <v>4.8333333333333332E-2</v>
      </c>
      <c r="I307" s="28">
        <f t="shared" si="27"/>
        <v>4.1428571428571426E-2</v>
      </c>
      <c r="J307" s="28">
        <f t="shared" si="28"/>
        <v>3.6249999999999998E-2</v>
      </c>
      <c r="K307" s="28">
        <f t="shared" si="29"/>
        <v>3.2222222222222222E-2</v>
      </c>
      <c r="L307" s="28">
        <f t="shared" si="30"/>
        <v>2.8999999999999998E-2</v>
      </c>
      <c r="M307" s="28">
        <f t="shared" si="31"/>
        <v>2.6363636363636363E-2</v>
      </c>
      <c r="N307" s="28">
        <f t="shared" si="32"/>
        <v>2.4166666666666666E-2</v>
      </c>
      <c r="AD307" s="13"/>
      <c r="AE307" s="13"/>
      <c r="AF307" s="13"/>
    </row>
    <row r="308" spans="1:32" s="16" customFormat="1" ht="30" x14ac:dyDescent="0.2">
      <c r="A308" s="77">
        <v>111</v>
      </c>
      <c r="B308" s="6" t="s">
        <v>307</v>
      </c>
      <c r="C308" s="18">
        <v>0.47</v>
      </c>
      <c r="D308" s="28">
        <f t="shared" si="17"/>
        <v>0.23499999999999999</v>
      </c>
      <c r="E308" s="28">
        <f t="shared" si="18"/>
        <v>0.15666666666666665</v>
      </c>
      <c r="F308" s="28">
        <f t="shared" si="19"/>
        <v>0.11749999999999999</v>
      </c>
      <c r="G308" s="28">
        <f t="shared" si="20"/>
        <v>9.4E-2</v>
      </c>
      <c r="H308" s="28">
        <f t="shared" si="26"/>
        <v>7.8333333333333324E-2</v>
      </c>
      <c r="I308" s="28">
        <f t="shared" si="27"/>
        <v>6.7142857142857143E-2</v>
      </c>
      <c r="J308" s="28">
        <f t="shared" si="28"/>
        <v>5.8749999999999997E-2</v>
      </c>
      <c r="K308" s="28">
        <f t="shared" si="29"/>
        <v>5.2222222222222218E-2</v>
      </c>
      <c r="L308" s="28">
        <f t="shared" si="30"/>
        <v>4.7E-2</v>
      </c>
      <c r="M308" s="28">
        <f t="shared" si="31"/>
        <v>4.2727272727272725E-2</v>
      </c>
      <c r="N308" s="28">
        <f t="shared" si="32"/>
        <v>3.9166666666666662E-2</v>
      </c>
      <c r="AD308" s="13"/>
      <c r="AE308" s="13"/>
      <c r="AF308" s="13"/>
    </row>
    <row r="309" spans="1:32" s="16" customFormat="1" ht="30" x14ac:dyDescent="0.2">
      <c r="A309" s="77">
        <v>112</v>
      </c>
      <c r="B309" s="6" t="s">
        <v>308</v>
      </c>
      <c r="C309" s="18">
        <v>0.57999999999999996</v>
      </c>
      <c r="D309" s="28">
        <f t="shared" si="17"/>
        <v>0.28999999999999998</v>
      </c>
      <c r="E309" s="28">
        <f t="shared" si="18"/>
        <v>0.19333333333333333</v>
      </c>
      <c r="F309" s="28">
        <f t="shared" si="19"/>
        <v>0.14499999999999999</v>
      </c>
      <c r="G309" s="28">
        <f t="shared" si="20"/>
        <v>0.11599999999999999</v>
      </c>
      <c r="H309" s="28">
        <f t="shared" si="26"/>
        <v>9.6666666666666665E-2</v>
      </c>
      <c r="I309" s="28">
        <f t="shared" si="27"/>
        <v>8.2857142857142851E-2</v>
      </c>
      <c r="J309" s="28">
        <f t="shared" si="28"/>
        <v>7.2499999999999995E-2</v>
      </c>
      <c r="K309" s="28">
        <f t="shared" si="29"/>
        <v>6.4444444444444443E-2</v>
      </c>
      <c r="L309" s="28">
        <f t="shared" si="30"/>
        <v>5.7999999999999996E-2</v>
      </c>
      <c r="M309" s="28">
        <f t="shared" si="31"/>
        <v>5.2727272727272727E-2</v>
      </c>
      <c r="N309" s="28">
        <f t="shared" si="32"/>
        <v>4.8333333333333332E-2</v>
      </c>
      <c r="AD309" s="13"/>
      <c r="AE309" s="13"/>
      <c r="AF309" s="13"/>
    </row>
    <row r="310" spans="1:32" s="16" customFormat="1" ht="30" x14ac:dyDescent="0.2">
      <c r="A310" s="77">
        <v>113</v>
      </c>
      <c r="B310" s="6" t="s">
        <v>309</v>
      </c>
      <c r="C310" s="18">
        <v>0.47</v>
      </c>
      <c r="D310" s="28">
        <f t="shared" si="17"/>
        <v>0.23499999999999999</v>
      </c>
      <c r="E310" s="28">
        <f t="shared" si="18"/>
        <v>0.15666666666666665</v>
      </c>
      <c r="F310" s="28">
        <f t="shared" si="19"/>
        <v>0.11749999999999999</v>
      </c>
      <c r="G310" s="28">
        <f t="shared" si="20"/>
        <v>9.4E-2</v>
      </c>
      <c r="H310" s="28">
        <f t="shared" si="26"/>
        <v>7.8333333333333324E-2</v>
      </c>
      <c r="I310" s="28">
        <f t="shared" si="27"/>
        <v>6.7142857142857143E-2</v>
      </c>
      <c r="J310" s="28">
        <f t="shared" si="28"/>
        <v>5.8749999999999997E-2</v>
      </c>
      <c r="K310" s="28">
        <f t="shared" si="29"/>
        <v>5.2222222222222218E-2</v>
      </c>
      <c r="L310" s="28">
        <f t="shared" si="30"/>
        <v>4.7E-2</v>
      </c>
      <c r="M310" s="28">
        <f t="shared" si="31"/>
        <v>4.2727272727272725E-2</v>
      </c>
      <c r="N310" s="28">
        <f t="shared" si="32"/>
        <v>3.9166666666666662E-2</v>
      </c>
      <c r="AD310" s="13"/>
      <c r="AE310" s="13"/>
      <c r="AF310" s="13"/>
    </row>
    <row r="311" spans="1:32" s="16" customFormat="1" ht="30" x14ac:dyDescent="0.2">
      <c r="A311" s="77">
        <v>114</v>
      </c>
      <c r="B311" s="6" t="s">
        <v>310</v>
      </c>
      <c r="C311" s="18">
        <v>0.47</v>
      </c>
      <c r="D311" s="28">
        <f t="shared" si="17"/>
        <v>0.23499999999999999</v>
      </c>
      <c r="E311" s="28">
        <f t="shared" si="18"/>
        <v>0.15666666666666665</v>
      </c>
      <c r="F311" s="28">
        <f t="shared" si="19"/>
        <v>0.11749999999999999</v>
      </c>
      <c r="G311" s="28">
        <f t="shared" si="20"/>
        <v>9.4E-2</v>
      </c>
      <c r="H311" s="28">
        <f t="shared" si="26"/>
        <v>7.8333333333333324E-2</v>
      </c>
      <c r="I311" s="28">
        <f t="shared" si="27"/>
        <v>6.7142857142857143E-2</v>
      </c>
      <c r="J311" s="28">
        <f t="shared" si="28"/>
        <v>5.8749999999999997E-2</v>
      </c>
      <c r="K311" s="28">
        <f t="shared" si="29"/>
        <v>5.2222222222222218E-2</v>
      </c>
      <c r="L311" s="28">
        <f t="shared" si="30"/>
        <v>4.7E-2</v>
      </c>
      <c r="M311" s="28">
        <f t="shared" si="31"/>
        <v>4.2727272727272725E-2</v>
      </c>
      <c r="N311" s="28">
        <f t="shared" si="32"/>
        <v>3.9166666666666662E-2</v>
      </c>
      <c r="AD311" s="13"/>
      <c r="AE311" s="13"/>
      <c r="AF311" s="13"/>
    </row>
    <row r="312" spans="1:32" s="16" customFormat="1" ht="30" x14ac:dyDescent="0.2">
      <c r="A312" s="77">
        <v>115</v>
      </c>
      <c r="B312" s="6" t="s">
        <v>311</v>
      </c>
      <c r="C312" s="18">
        <v>0.61</v>
      </c>
      <c r="D312" s="28">
        <f t="shared" si="17"/>
        <v>0.30499999999999999</v>
      </c>
      <c r="E312" s="28">
        <f t="shared" si="18"/>
        <v>0.20333333333333334</v>
      </c>
      <c r="F312" s="28">
        <f t="shared" si="19"/>
        <v>0.1525</v>
      </c>
      <c r="G312" s="28">
        <f t="shared" si="20"/>
        <v>0.122</v>
      </c>
      <c r="H312" s="28">
        <f t="shared" si="26"/>
        <v>0.10166666666666667</v>
      </c>
      <c r="I312" s="28">
        <f t="shared" si="27"/>
        <v>8.7142857142857147E-2</v>
      </c>
      <c r="J312" s="28">
        <f t="shared" si="28"/>
        <v>7.6249999999999998E-2</v>
      </c>
      <c r="K312" s="28">
        <f t="shared" si="29"/>
        <v>6.777777777777777E-2</v>
      </c>
      <c r="L312" s="28">
        <f t="shared" si="30"/>
        <v>6.0999999999999999E-2</v>
      </c>
      <c r="M312" s="28">
        <f t="shared" si="31"/>
        <v>5.5454545454545451E-2</v>
      </c>
      <c r="N312" s="28">
        <f t="shared" si="32"/>
        <v>5.0833333333333335E-2</v>
      </c>
      <c r="AD312" s="13"/>
      <c r="AE312" s="13"/>
      <c r="AF312" s="13"/>
    </row>
    <row r="313" spans="1:32" s="16" customFormat="1" ht="30" x14ac:dyDescent="0.2">
      <c r="A313" s="77">
        <v>116</v>
      </c>
      <c r="B313" s="6" t="s">
        <v>312</v>
      </c>
      <c r="C313" s="18">
        <v>0.56999999999999995</v>
      </c>
      <c r="D313" s="28">
        <f t="shared" si="17"/>
        <v>0.28499999999999998</v>
      </c>
      <c r="E313" s="28">
        <f t="shared" si="18"/>
        <v>0.18999999999999997</v>
      </c>
      <c r="F313" s="28">
        <f t="shared" si="19"/>
        <v>0.14249999999999999</v>
      </c>
      <c r="G313" s="28">
        <f t="shared" si="20"/>
        <v>0.11399999999999999</v>
      </c>
      <c r="H313" s="28">
        <f t="shared" si="26"/>
        <v>9.4999999999999987E-2</v>
      </c>
      <c r="I313" s="28">
        <f t="shared" si="27"/>
        <v>8.142857142857142E-2</v>
      </c>
      <c r="J313" s="28">
        <f t="shared" si="28"/>
        <v>7.1249999999999994E-2</v>
      </c>
      <c r="K313" s="28">
        <f t="shared" si="29"/>
        <v>6.3333333333333325E-2</v>
      </c>
      <c r="L313" s="28">
        <f t="shared" si="30"/>
        <v>5.6999999999999995E-2</v>
      </c>
      <c r="M313" s="28">
        <f t="shared" si="31"/>
        <v>5.1818181818181812E-2</v>
      </c>
      <c r="N313" s="28">
        <f t="shared" si="32"/>
        <v>4.7499999999999994E-2</v>
      </c>
      <c r="AD313" s="13"/>
      <c r="AE313" s="13"/>
      <c r="AF313" s="13"/>
    </row>
    <row r="314" spans="1:32" s="16" customFormat="1" ht="30" x14ac:dyDescent="0.2">
      <c r="A314" s="77">
        <v>117</v>
      </c>
      <c r="B314" s="6" t="s">
        <v>313</v>
      </c>
      <c r="C314" s="18">
        <v>0.41</v>
      </c>
      <c r="D314" s="28">
        <f t="shared" si="17"/>
        <v>0.20499999999999999</v>
      </c>
      <c r="E314" s="28">
        <f t="shared" si="18"/>
        <v>0.13666666666666666</v>
      </c>
      <c r="F314" s="28">
        <f t="shared" si="19"/>
        <v>0.10249999999999999</v>
      </c>
      <c r="G314" s="28">
        <f t="shared" si="20"/>
        <v>8.199999999999999E-2</v>
      </c>
      <c r="H314" s="28">
        <f t="shared" si="26"/>
        <v>6.8333333333333329E-2</v>
      </c>
      <c r="I314" s="28">
        <f t="shared" si="27"/>
        <v>5.8571428571428566E-2</v>
      </c>
      <c r="J314" s="28">
        <f t="shared" si="28"/>
        <v>5.1249999999999997E-2</v>
      </c>
      <c r="K314" s="28">
        <f t="shared" si="29"/>
        <v>4.5555555555555551E-2</v>
      </c>
      <c r="L314" s="28">
        <f t="shared" si="30"/>
        <v>4.0999999999999995E-2</v>
      </c>
      <c r="M314" s="28">
        <f t="shared" si="31"/>
        <v>3.727272727272727E-2</v>
      </c>
      <c r="N314" s="28">
        <f t="shared" si="32"/>
        <v>3.4166666666666665E-2</v>
      </c>
      <c r="AD314" s="13"/>
      <c r="AE314" s="13"/>
      <c r="AF314" s="13"/>
    </row>
    <row r="315" spans="1:32" s="16" customFormat="1" ht="30" x14ac:dyDescent="0.2">
      <c r="A315" s="77">
        <v>118</v>
      </c>
      <c r="B315" s="6" t="s">
        <v>314</v>
      </c>
      <c r="C315" s="18">
        <v>0.37</v>
      </c>
      <c r="D315" s="28">
        <f t="shared" si="17"/>
        <v>0.185</v>
      </c>
      <c r="E315" s="28">
        <f t="shared" si="18"/>
        <v>0.12333333333333334</v>
      </c>
      <c r="F315" s="28">
        <f t="shared" si="19"/>
        <v>9.2499999999999999E-2</v>
      </c>
      <c r="G315" s="28">
        <f t="shared" si="20"/>
        <v>7.3999999999999996E-2</v>
      </c>
      <c r="H315" s="28">
        <f t="shared" si="26"/>
        <v>6.1666666666666668E-2</v>
      </c>
      <c r="I315" s="28">
        <f t="shared" si="27"/>
        <v>5.2857142857142859E-2</v>
      </c>
      <c r="J315" s="28">
        <f t="shared" si="28"/>
        <v>4.6249999999999999E-2</v>
      </c>
      <c r="K315" s="28">
        <f t="shared" si="29"/>
        <v>4.1111111111111112E-2</v>
      </c>
      <c r="L315" s="28">
        <f t="shared" si="30"/>
        <v>3.6999999999999998E-2</v>
      </c>
      <c r="M315" s="28">
        <f t="shared" si="31"/>
        <v>3.3636363636363638E-2</v>
      </c>
      <c r="N315" s="28">
        <f t="shared" si="32"/>
        <v>3.0833333333333334E-2</v>
      </c>
      <c r="AD315" s="13"/>
      <c r="AE315" s="13"/>
      <c r="AF315" s="13"/>
    </row>
    <row r="316" spans="1:32" s="16" customFormat="1" x14ac:dyDescent="0.2">
      <c r="A316" s="77">
        <v>119</v>
      </c>
      <c r="B316" s="6" t="s">
        <v>315</v>
      </c>
      <c r="C316" s="18">
        <v>0.41</v>
      </c>
      <c r="D316" s="28">
        <f t="shared" si="17"/>
        <v>0.20499999999999999</v>
      </c>
      <c r="E316" s="28">
        <f t="shared" si="18"/>
        <v>0.13666666666666666</v>
      </c>
      <c r="F316" s="28">
        <f t="shared" si="19"/>
        <v>0.10249999999999999</v>
      </c>
      <c r="G316" s="28">
        <f t="shared" si="20"/>
        <v>8.199999999999999E-2</v>
      </c>
      <c r="H316" s="28">
        <f t="shared" si="26"/>
        <v>6.8333333333333329E-2</v>
      </c>
      <c r="I316" s="28">
        <f t="shared" si="27"/>
        <v>5.8571428571428566E-2</v>
      </c>
      <c r="J316" s="28">
        <f t="shared" si="28"/>
        <v>5.1249999999999997E-2</v>
      </c>
      <c r="K316" s="28">
        <f t="shared" si="29"/>
        <v>4.5555555555555551E-2</v>
      </c>
      <c r="L316" s="28">
        <f t="shared" si="30"/>
        <v>4.0999999999999995E-2</v>
      </c>
      <c r="M316" s="28">
        <f t="shared" si="31"/>
        <v>3.727272727272727E-2</v>
      </c>
      <c r="N316" s="28">
        <f t="shared" si="32"/>
        <v>3.4166666666666665E-2</v>
      </c>
      <c r="AD316" s="13"/>
      <c r="AE316" s="13"/>
      <c r="AF316" s="13"/>
    </row>
    <row r="317" spans="1:32" s="16" customFormat="1" ht="30" x14ac:dyDescent="0.2">
      <c r="A317" s="77">
        <v>120</v>
      </c>
      <c r="B317" s="6" t="s">
        <v>316</v>
      </c>
      <c r="C317" s="18">
        <v>0.37</v>
      </c>
      <c r="D317" s="28">
        <f t="shared" si="17"/>
        <v>0.185</v>
      </c>
      <c r="E317" s="28">
        <f t="shared" si="18"/>
        <v>0.12333333333333334</v>
      </c>
      <c r="F317" s="28">
        <f t="shared" si="19"/>
        <v>9.2499999999999999E-2</v>
      </c>
      <c r="G317" s="28">
        <f t="shared" si="20"/>
        <v>7.3999999999999996E-2</v>
      </c>
      <c r="H317" s="28">
        <f t="shared" si="26"/>
        <v>6.1666666666666668E-2</v>
      </c>
      <c r="I317" s="28">
        <f t="shared" si="27"/>
        <v>5.2857142857142859E-2</v>
      </c>
      <c r="J317" s="28">
        <f t="shared" si="28"/>
        <v>4.6249999999999999E-2</v>
      </c>
      <c r="K317" s="28">
        <f t="shared" si="29"/>
        <v>4.1111111111111112E-2</v>
      </c>
      <c r="L317" s="28">
        <f t="shared" si="30"/>
        <v>3.6999999999999998E-2</v>
      </c>
      <c r="M317" s="28">
        <f t="shared" si="31"/>
        <v>3.3636363636363638E-2</v>
      </c>
      <c r="N317" s="28">
        <f t="shared" si="32"/>
        <v>3.0833333333333334E-2</v>
      </c>
      <c r="AD317" s="13"/>
      <c r="AE317" s="13"/>
      <c r="AF317" s="13"/>
    </row>
    <row r="318" spans="1:32" s="16" customFormat="1" ht="30" x14ac:dyDescent="0.2">
      <c r="A318" s="77">
        <v>121</v>
      </c>
      <c r="B318" s="6" t="s">
        <v>317</v>
      </c>
      <c r="C318" s="18">
        <v>0.28999999999999998</v>
      </c>
      <c r="D318" s="28">
        <f t="shared" si="17"/>
        <v>0.14499999999999999</v>
      </c>
      <c r="E318" s="28">
        <f t="shared" si="18"/>
        <v>9.6666666666666665E-2</v>
      </c>
      <c r="F318" s="28">
        <f t="shared" si="19"/>
        <v>7.2499999999999995E-2</v>
      </c>
      <c r="G318" s="28">
        <f t="shared" si="20"/>
        <v>5.7999999999999996E-2</v>
      </c>
      <c r="H318" s="28">
        <f t="shared" si="26"/>
        <v>4.8333333333333332E-2</v>
      </c>
      <c r="I318" s="28">
        <f t="shared" si="27"/>
        <v>4.1428571428571426E-2</v>
      </c>
      <c r="J318" s="28">
        <f t="shared" si="28"/>
        <v>3.6249999999999998E-2</v>
      </c>
      <c r="K318" s="28">
        <f t="shared" si="29"/>
        <v>3.2222222222222222E-2</v>
      </c>
      <c r="L318" s="28">
        <f t="shared" si="30"/>
        <v>2.8999999999999998E-2</v>
      </c>
      <c r="M318" s="28">
        <f t="shared" si="31"/>
        <v>2.6363636363636363E-2</v>
      </c>
      <c r="N318" s="28">
        <f t="shared" si="32"/>
        <v>2.4166666666666666E-2</v>
      </c>
      <c r="AD318" s="13"/>
      <c r="AE318" s="13"/>
      <c r="AF318" s="13"/>
    </row>
    <row r="319" spans="1:32" s="16" customFormat="1" ht="30" x14ac:dyDescent="0.2">
      <c r="A319" s="77">
        <v>122</v>
      </c>
      <c r="B319" s="6" t="s">
        <v>318</v>
      </c>
      <c r="C319" s="18">
        <v>0.28999999999999998</v>
      </c>
      <c r="D319" s="28">
        <f t="shared" si="17"/>
        <v>0.14499999999999999</v>
      </c>
      <c r="E319" s="28">
        <f t="shared" si="18"/>
        <v>9.6666666666666665E-2</v>
      </c>
      <c r="F319" s="28">
        <f t="shared" si="19"/>
        <v>7.2499999999999995E-2</v>
      </c>
      <c r="G319" s="28">
        <f t="shared" si="20"/>
        <v>5.7999999999999996E-2</v>
      </c>
      <c r="H319" s="28">
        <f t="shared" si="26"/>
        <v>4.8333333333333332E-2</v>
      </c>
      <c r="I319" s="28">
        <f t="shared" si="27"/>
        <v>4.1428571428571426E-2</v>
      </c>
      <c r="J319" s="28">
        <f t="shared" si="28"/>
        <v>3.6249999999999998E-2</v>
      </c>
      <c r="K319" s="28">
        <f t="shared" si="29"/>
        <v>3.2222222222222222E-2</v>
      </c>
      <c r="L319" s="28">
        <f t="shared" si="30"/>
        <v>2.8999999999999998E-2</v>
      </c>
      <c r="M319" s="28">
        <f t="shared" si="31"/>
        <v>2.6363636363636363E-2</v>
      </c>
      <c r="N319" s="28">
        <f t="shared" si="32"/>
        <v>2.4166666666666666E-2</v>
      </c>
      <c r="AD319" s="13"/>
      <c r="AE319" s="13"/>
      <c r="AF319" s="13"/>
    </row>
    <row r="320" spans="1:32" s="16" customFormat="1" ht="30" x14ac:dyDescent="0.2">
      <c r="A320" s="77">
        <v>123</v>
      </c>
      <c r="B320" s="6" t="s">
        <v>319</v>
      </c>
      <c r="C320" s="18">
        <v>0.28999999999999998</v>
      </c>
      <c r="D320" s="28">
        <f t="shared" si="17"/>
        <v>0.14499999999999999</v>
      </c>
      <c r="E320" s="28">
        <f t="shared" si="18"/>
        <v>9.6666666666666665E-2</v>
      </c>
      <c r="F320" s="28">
        <f t="shared" si="19"/>
        <v>7.2499999999999995E-2</v>
      </c>
      <c r="G320" s="28">
        <f t="shared" si="20"/>
        <v>5.7999999999999996E-2</v>
      </c>
      <c r="H320" s="28">
        <f t="shared" si="26"/>
        <v>4.8333333333333332E-2</v>
      </c>
      <c r="I320" s="28">
        <f t="shared" si="27"/>
        <v>4.1428571428571426E-2</v>
      </c>
      <c r="J320" s="28">
        <f t="shared" si="28"/>
        <v>3.6249999999999998E-2</v>
      </c>
      <c r="K320" s="28">
        <f t="shared" si="29"/>
        <v>3.2222222222222222E-2</v>
      </c>
      <c r="L320" s="28">
        <f t="shared" si="30"/>
        <v>2.8999999999999998E-2</v>
      </c>
      <c r="M320" s="28">
        <f t="shared" si="31"/>
        <v>2.6363636363636363E-2</v>
      </c>
      <c r="N320" s="28">
        <f t="shared" si="32"/>
        <v>2.4166666666666666E-2</v>
      </c>
      <c r="AD320" s="13"/>
      <c r="AE320" s="13"/>
      <c r="AF320" s="13"/>
    </row>
    <row r="321" spans="1:32" s="16" customFormat="1" ht="30" x14ac:dyDescent="0.2">
      <c r="A321" s="77">
        <v>124</v>
      </c>
      <c r="B321" s="6" t="s">
        <v>320</v>
      </c>
      <c r="C321" s="18">
        <v>0.28999999999999998</v>
      </c>
      <c r="D321" s="28">
        <f t="shared" si="17"/>
        <v>0.14499999999999999</v>
      </c>
      <c r="E321" s="28">
        <f t="shared" si="18"/>
        <v>9.6666666666666665E-2</v>
      </c>
      <c r="F321" s="28">
        <f t="shared" si="19"/>
        <v>7.2499999999999995E-2</v>
      </c>
      <c r="G321" s="28">
        <f t="shared" si="20"/>
        <v>5.7999999999999996E-2</v>
      </c>
      <c r="H321" s="28">
        <f t="shared" si="26"/>
        <v>4.8333333333333332E-2</v>
      </c>
      <c r="I321" s="28">
        <f t="shared" si="27"/>
        <v>4.1428571428571426E-2</v>
      </c>
      <c r="J321" s="28">
        <f t="shared" si="28"/>
        <v>3.6249999999999998E-2</v>
      </c>
      <c r="K321" s="28">
        <f t="shared" si="29"/>
        <v>3.2222222222222222E-2</v>
      </c>
      <c r="L321" s="28">
        <f t="shared" si="30"/>
        <v>2.8999999999999998E-2</v>
      </c>
      <c r="M321" s="28">
        <f t="shared" si="31"/>
        <v>2.6363636363636363E-2</v>
      </c>
      <c r="N321" s="28">
        <f t="shared" si="32"/>
        <v>2.4166666666666666E-2</v>
      </c>
      <c r="AD321" s="13"/>
      <c r="AE321" s="13"/>
      <c r="AF321" s="13"/>
    </row>
    <row r="322" spans="1:32" s="16" customFormat="1" ht="30" x14ac:dyDescent="0.2">
      <c r="A322" s="77">
        <v>125</v>
      </c>
      <c r="B322" s="6" t="s">
        <v>321</v>
      </c>
      <c r="C322" s="18">
        <v>0.28999999999999998</v>
      </c>
      <c r="D322" s="28">
        <f t="shared" si="17"/>
        <v>0.14499999999999999</v>
      </c>
      <c r="E322" s="28">
        <f t="shared" si="18"/>
        <v>9.6666666666666665E-2</v>
      </c>
      <c r="F322" s="28">
        <f t="shared" si="19"/>
        <v>7.2499999999999995E-2</v>
      </c>
      <c r="G322" s="28">
        <f t="shared" si="20"/>
        <v>5.7999999999999996E-2</v>
      </c>
      <c r="H322" s="28">
        <f t="shared" si="26"/>
        <v>4.8333333333333332E-2</v>
      </c>
      <c r="I322" s="28">
        <f t="shared" si="27"/>
        <v>4.1428571428571426E-2</v>
      </c>
      <c r="J322" s="28">
        <f t="shared" si="28"/>
        <v>3.6249999999999998E-2</v>
      </c>
      <c r="K322" s="28">
        <f t="shared" si="29"/>
        <v>3.2222222222222222E-2</v>
      </c>
      <c r="L322" s="28">
        <f t="shared" si="30"/>
        <v>2.8999999999999998E-2</v>
      </c>
      <c r="M322" s="28">
        <f t="shared" si="31"/>
        <v>2.6363636363636363E-2</v>
      </c>
      <c r="N322" s="28">
        <f t="shared" si="32"/>
        <v>2.4166666666666666E-2</v>
      </c>
      <c r="O322" s="42"/>
      <c r="AD322" s="13"/>
      <c r="AE322" s="13"/>
      <c r="AF322" s="13"/>
    </row>
    <row r="323" spans="1:32" s="16" customFormat="1" ht="30" x14ac:dyDescent="0.2">
      <c r="A323" s="77">
        <v>126</v>
      </c>
      <c r="B323" s="6" t="s">
        <v>322</v>
      </c>
      <c r="C323" s="18">
        <v>0.37</v>
      </c>
      <c r="D323" s="28">
        <f t="shared" si="17"/>
        <v>0.185</v>
      </c>
      <c r="E323" s="28">
        <f t="shared" si="18"/>
        <v>0.12333333333333334</v>
      </c>
      <c r="F323" s="28">
        <f t="shared" si="19"/>
        <v>9.2499999999999999E-2</v>
      </c>
      <c r="G323" s="28">
        <f t="shared" si="20"/>
        <v>7.3999999999999996E-2</v>
      </c>
      <c r="H323" s="28">
        <f t="shared" si="26"/>
        <v>6.1666666666666668E-2</v>
      </c>
      <c r="I323" s="28">
        <f t="shared" si="27"/>
        <v>5.2857142857142859E-2</v>
      </c>
      <c r="J323" s="28">
        <f t="shared" si="28"/>
        <v>4.6249999999999999E-2</v>
      </c>
      <c r="K323" s="28">
        <f t="shared" si="29"/>
        <v>4.1111111111111112E-2</v>
      </c>
      <c r="L323" s="28">
        <f t="shared" si="30"/>
        <v>3.6999999999999998E-2</v>
      </c>
      <c r="M323" s="28">
        <f t="shared" si="31"/>
        <v>3.3636363636363638E-2</v>
      </c>
      <c r="N323" s="28">
        <f t="shared" si="32"/>
        <v>3.0833333333333334E-2</v>
      </c>
      <c r="AD323" s="13"/>
      <c r="AE323" s="13"/>
      <c r="AF323" s="13"/>
    </row>
    <row r="324" spans="1:32" s="16" customFormat="1" ht="30.75" customHeight="1" x14ac:dyDescent="0.2">
      <c r="A324" s="77">
        <v>127</v>
      </c>
      <c r="B324" s="6" t="s">
        <v>323</v>
      </c>
      <c r="C324" s="18">
        <v>0.41</v>
      </c>
      <c r="D324" s="28">
        <f t="shared" si="17"/>
        <v>0.20499999999999999</v>
      </c>
      <c r="E324" s="28">
        <f t="shared" si="18"/>
        <v>0.13666666666666666</v>
      </c>
      <c r="F324" s="28">
        <f t="shared" si="19"/>
        <v>0.10249999999999999</v>
      </c>
      <c r="G324" s="28">
        <f t="shared" si="20"/>
        <v>8.199999999999999E-2</v>
      </c>
      <c r="H324" s="28">
        <f t="shared" si="26"/>
        <v>6.8333333333333329E-2</v>
      </c>
      <c r="I324" s="28">
        <f t="shared" si="27"/>
        <v>5.8571428571428566E-2</v>
      </c>
      <c r="J324" s="28">
        <f t="shared" si="28"/>
        <v>5.1249999999999997E-2</v>
      </c>
      <c r="K324" s="28">
        <f t="shared" si="29"/>
        <v>4.5555555555555551E-2</v>
      </c>
      <c r="L324" s="28">
        <f t="shared" si="30"/>
        <v>4.0999999999999995E-2</v>
      </c>
      <c r="M324" s="28">
        <f t="shared" si="31"/>
        <v>3.727272727272727E-2</v>
      </c>
      <c r="N324" s="28">
        <f t="shared" si="32"/>
        <v>3.4166666666666665E-2</v>
      </c>
      <c r="AD324" s="13"/>
      <c r="AE324" s="13"/>
      <c r="AF324" s="13"/>
    </row>
    <row r="325" spans="1:32" s="16" customFormat="1" x14ac:dyDescent="0.2">
      <c r="A325" s="77"/>
      <c r="B325" s="25" t="s">
        <v>120</v>
      </c>
      <c r="C325" s="44"/>
      <c r="D325" s="40"/>
      <c r="E325" s="40"/>
      <c r="F325" s="40"/>
      <c r="G325" s="40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AD325" s="13"/>
      <c r="AE325" s="13"/>
      <c r="AF325" s="13"/>
    </row>
    <row r="326" spans="1:32" s="16" customFormat="1" ht="33.75" customHeight="1" x14ac:dyDescent="0.2">
      <c r="A326" s="77">
        <v>128</v>
      </c>
      <c r="B326" s="6" t="s">
        <v>324</v>
      </c>
      <c r="C326" s="18">
        <v>0.4</v>
      </c>
      <c r="D326" s="28">
        <f t="shared" si="17"/>
        <v>0.2</v>
      </c>
      <c r="E326" s="28">
        <f t="shared" si="18"/>
        <v>0.13333333333333333</v>
      </c>
      <c r="F326" s="28">
        <f t="shared" si="19"/>
        <v>0.1</v>
      </c>
      <c r="G326" s="28">
        <f t="shared" si="20"/>
        <v>0.08</v>
      </c>
      <c r="H326" s="28">
        <f>C326/6</f>
        <v>6.6666666666666666E-2</v>
      </c>
      <c r="I326" s="28">
        <f>C326/7</f>
        <v>5.7142857142857148E-2</v>
      </c>
      <c r="AD326" s="13"/>
      <c r="AE326" s="13"/>
      <c r="AF326" s="13"/>
    </row>
    <row r="327" spans="1:32" s="16" customFormat="1" ht="60" x14ac:dyDescent="0.2">
      <c r="A327" s="77">
        <v>129</v>
      </c>
      <c r="B327" s="6" t="s">
        <v>325</v>
      </c>
      <c r="C327" s="18">
        <v>0.47</v>
      </c>
      <c r="D327" s="28">
        <f t="shared" si="17"/>
        <v>0.23499999999999999</v>
      </c>
      <c r="E327" s="28">
        <f t="shared" si="18"/>
        <v>0.15666666666666665</v>
      </c>
      <c r="F327" s="28">
        <f t="shared" si="19"/>
        <v>0.11749999999999999</v>
      </c>
      <c r="G327" s="28">
        <f t="shared" si="20"/>
        <v>9.4E-2</v>
      </c>
      <c r="H327" s="28">
        <f t="shared" ref="H327:H344" si="33">C327/6</f>
        <v>7.8333333333333324E-2</v>
      </c>
      <c r="I327" s="28">
        <f t="shared" ref="I327:I344" si="34">C327/7</f>
        <v>6.7142857142857143E-2</v>
      </c>
      <c r="AD327" s="13"/>
      <c r="AE327" s="13"/>
      <c r="AF327" s="13"/>
    </row>
    <row r="328" spans="1:32" s="16" customFormat="1" ht="31.5" customHeight="1" x14ac:dyDescent="0.2">
      <c r="A328" s="77">
        <v>130</v>
      </c>
      <c r="B328" s="6" t="s">
        <v>326</v>
      </c>
      <c r="C328" s="18">
        <v>0.35</v>
      </c>
      <c r="D328" s="28">
        <f t="shared" si="17"/>
        <v>0.17499999999999999</v>
      </c>
      <c r="E328" s="28">
        <f t="shared" si="18"/>
        <v>0.11666666666666665</v>
      </c>
      <c r="F328" s="28">
        <f t="shared" si="19"/>
        <v>8.7499999999999994E-2</v>
      </c>
      <c r="G328" s="28">
        <f t="shared" si="20"/>
        <v>6.9999999999999993E-2</v>
      </c>
      <c r="H328" s="28">
        <f t="shared" si="33"/>
        <v>5.8333333333333327E-2</v>
      </c>
      <c r="I328" s="28">
        <f t="shared" si="34"/>
        <v>4.9999999999999996E-2</v>
      </c>
      <c r="AD328" s="13"/>
      <c r="AE328" s="13"/>
      <c r="AF328" s="13"/>
    </row>
    <row r="329" spans="1:32" s="16" customFormat="1" ht="33" customHeight="1" x14ac:dyDescent="0.2">
      <c r="A329" s="77">
        <v>131</v>
      </c>
      <c r="B329" s="6" t="s">
        <v>327</v>
      </c>
      <c r="C329" s="18">
        <v>0.45</v>
      </c>
      <c r="D329" s="28">
        <f t="shared" si="17"/>
        <v>0.22500000000000001</v>
      </c>
      <c r="E329" s="28">
        <f t="shared" si="18"/>
        <v>0.15</v>
      </c>
      <c r="F329" s="28">
        <f t="shared" si="19"/>
        <v>0.1125</v>
      </c>
      <c r="G329" s="28">
        <f t="shared" si="20"/>
        <v>0.09</v>
      </c>
      <c r="H329" s="28">
        <f t="shared" si="33"/>
        <v>7.4999999999999997E-2</v>
      </c>
      <c r="I329" s="28">
        <f t="shared" si="34"/>
        <v>6.4285714285714293E-2</v>
      </c>
      <c r="AD329" s="13"/>
      <c r="AE329" s="13"/>
      <c r="AF329" s="13"/>
    </row>
    <row r="330" spans="1:32" s="16" customFormat="1" ht="47.25" customHeight="1" x14ac:dyDescent="0.2">
      <c r="A330" s="77">
        <v>132</v>
      </c>
      <c r="B330" s="6" t="s">
        <v>328</v>
      </c>
      <c r="C330" s="18">
        <v>0.36</v>
      </c>
      <c r="D330" s="28">
        <f t="shared" si="17"/>
        <v>0.18</v>
      </c>
      <c r="E330" s="28">
        <f t="shared" si="18"/>
        <v>0.12</v>
      </c>
      <c r="F330" s="28">
        <f t="shared" si="19"/>
        <v>0.09</v>
      </c>
      <c r="G330" s="28">
        <f t="shared" si="20"/>
        <v>7.1999999999999995E-2</v>
      </c>
      <c r="H330" s="28">
        <f t="shared" si="33"/>
        <v>0.06</v>
      </c>
      <c r="I330" s="28">
        <f t="shared" si="34"/>
        <v>5.1428571428571428E-2</v>
      </c>
      <c r="AD330" s="13"/>
      <c r="AE330" s="13"/>
      <c r="AF330" s="13"/>
    </row>
    <row r="331" spans="1:32" s="16" customFormat="1" ht="32.25" customHeight="1" x14ac:dyDescent="0.2">
      <c r="A331" s="77">
        <v>133</v>
      </c>
      <c r="B331" s="6" t="s">
        <v>329</v>
      </c>
      <c r="C331" s="18">
        <v>0.42</v>
      </c>
      <c r="D331" s="28">
        <f t="shared" si="17"/>
        <v>0.21</v>
      </c>
      <c r="E331" s="28">
        <f t="shared" si="18"/>
        <v>0.13999999999999999</v>
      </c>
      <c r="F331" s="28">
        <f t="shared" si="19"/>
        <v>0.105</v>
      </c>
      <c r="G331" s="28">
        <f t="shared" si="20"/>
        <v>8.3999999999999991E-2</v>
      </c>
      <c r="H331" s="28">
        <f t="shared" si="33"/>
        <v>6.9999999999999993E-2</v>
      </c>
      <c r="I331" s="28">
        <f t="shared" si="34"/>
        <v>0.06</v>
      </c>
      <c r="AD331" s="13"/>
      <c r="AE331" s="13"/>
      <c r="AF331" s="13"/>
    </row>
    <row r="332" spans="1:32" s="16" customFormat="1" ht="30" x14ac:dyDescent="0.2">
      <c r="A332" s="77">
        <v>134</v>
      </c>
      <c r="B332" s="6" t="s">
        <v>330</v>
      </c>
      <c r="C332" s="18">
        <v>0.43</v>
      </c>
      <c r="D332" s="28">
        <f t="shared" si="17"/>
        <v>0.215</v>
      </c>
      <c r="E332" s="28">
        <f t="shared" si="18"/>
        <v>0.14333333333333334</v>
      </c>
      <c r="F332" s="28">
        <f t="shared" si="19"/>
        <v>0.1075</v>
      </c>
      <c r="G332" s="28">
        <f t="shared" si="20"/>
        <v>8.5999999999999993E-2</v>
      </c>
      <c r="H332" s="28">
        <f t="shared" si="33"/>
        <v>7.166666666666667E-2</v>
      </c>
      <c r="I332" s="28">
        <f t="shared" si="34"/>
        <v>6.142857142857143E-2</v>
      </c>
      <c r="AD332" s="13"/>
      <c r="AE332" s="13"/>
      <c r="AF332" s="13"/>
    </row>
    <row r="333" spans="1:32" s="16" customFormat="1" ht="30" x14ac:dyDescent="0.2">
      <c r="A333" s="77">
        <v>135</v>
      </c>
      <c r="B333" s="6" t="s">
        <v>331</v>
      </c>
      <c r="C333" s="18">
        <v>0.39</v>
      </c>
      <c r="D333" s="28">
        <f t="shared" si="17"/>
        <v>0.19500000000000001</v>
      </c>
      <c r="E333" s="28">
        <f t="shared" si="18"/>
        <v>0.13</v>
      </c>
      <c r="F333" s="28">
        <f t="shared" si="19"/>
        <v>9.7500000000000003E-2</v>
      </c>
      <c r="G333" s="28">
        <f t="shared" si="20"/>
        <v>7.8E-2</v>
      </c>
      <c r="H333" s="28">
        <f t="shared" si="33"/>
        <v>6.5000000000000002E-2</v>
      </c>
      <c r="I333" s="28">
        <f t="shared" si="34"/>
        <v>5.5714285714285716E-2</v>
      </c>
      <c r="AD333" s="13"/>
      <c r="AE333" s="13"/>
      <c r="AF333" s="13"/>
    </row>
    <row r="334" spans="1:32" s="16" customFormat="1" ht="30" x14ac:dyDescent="0.2">
      <c r="A334" s="77">
        <v>136</v>
      </c>
      <c r="B334" s="6" t="s">
        <v>332</v>
      </c>
      <c r="C334" s="18">
        <v>0.45</v>
      </c>
      <c r="D334" s="28">
        <f t="shared" si="17"/>
        <v>0.22500000000000001</v>
      </c>
      <c r="E334" s="28">
        <f t="shared" si="18"/>
        <v>0.15</v>
      </c>
      <c r="F334" s="28">
        <f t="shared" si="19"/>
        <v>0.1125</v>
      </c>
      <c r="G334" s="28">
        <f t="shared" si="20"/>
        <v>0.09</v>
      </c>
      <c r="H334" s="28">
        <f t="shared" si="33"/>
        <v>7.4999999999999997E-2</v>
      </c>
      <c r="I334" s="28">
        <f t="shared" si="34"/>
        <v>6.4285714285714293E-2</v>
      </c>
      <c r="AD334" s="13"/>
      <c r="AE334" s="13"/>
      <c r="AF334" s="13"/>
    </row>
    <row r="335" spans="1:32" s="16" customFormat="1" ht="33" customHeight="1" x14ac:dyDescent="0.2">
      <c r="A335" s="77">
        <v>137</v>
      </c>
      <c r="B335" s="6" t="s">
        <v>333</v>
      </c>
      <c r="C335" s="18">
        <v>0.41</v>
      </c>
      <c r="D335" s="28">
        <f t="shared" si="17"/>
        <v>0.20499999999999999</v>
      </c>
      <c r="E335" s="28">
        <f t="shared" si="18"/>
        <v>0.13666666666666666</v>
      </c>
      <c r="F335" s="28">
        <f t="shared" si="19"/>
        <v>0.10249999999999999</v>
      </c>
      <c r="G335" s="28">
        <f t="shared" si="20"/>
        <v>8.199999999999999E-2</v>
      </c>
      <c r="H335" s="28">
        <f t="shared" si="33"/>
        <v>6.8333333333333329E-2</v>
      </c>
      <c r="I335" s="28">
        <f t="shared" si="34"/>
        <v>5.8571428571428566E-2</v>
      </c>
      <c r="AD335" s="13"/>
      <c r="AE335" s="13"/>
      <c r="AF335" s="13"/>
    </row>
    <row r="336" spans="1:32" s="16" customFormat="1" ht="45" x14ac:dyDescent="0.2">
      <c r="A336" s="77">
        <v>138</v>
      </c>
      <c r="B336" s="6" t="s">
        <v>334</v>
      </c>
      <c r="C336" s="18">
        <v>0.35</v>
      </c>
      <c r="D336" s="28">
        <f t="shared" si="17"/>
        <v>0.17499999999999999</v>
      </c>
      <c r="E336" s="28">
        <f t="shared" si="18"/>
        <v>0.11666666666666665</v>
      </c>
      <c r="F336" s="28">
        <f t="shared" si="19"/>
        <v>8.7499999999999994E-2</v>
      </c>
      <c r="G336" s="28">
        <f t="shared" si="20"/>
        <v>6.9999999999999993E-2</v>
      </c>
      <c r="H336" s="28">
        <f t="shared" si="33"/>
        <v>5.8333333333333327E-2</v>
      </c>
      <c r="I336" s="28">
        <f t="shared" si="34"/>
        <v>4.9999999999999996E-2</v>
      </c>
      <c r="AD336" s="13"/>
      <c r="AE336" s="13"/>
      <c r="AF336" s="13"/>
    </row>
    <row r="337" spans="1:32" s="16" customFormat="1" ht="31.5" customHeight="1" x14ac:dyDescent="0.2">
      <c r="A337" s="77">
        <v>139</v>
      </c>
      <c r="B337" s="6" t="s">
        <v>335</v>
      </c>
      <c r="C337" s="18">
        <v>0.35</v>
      </c>
      <c r="D337" s="28">
        <f t="shared" si="17"/>
        <v>0.17499999999999999</v>
      </c>
      <c r="E337" s="28">
        <f t="shared" si="18"/>
        <v>0.11666666666666665</v>
      </c>
      <c r="F337" s="28">
        <f t="shared" si="19"/>
        <v>8.7499999999999994E-2</v>
      </c>
      <c r="G337" s="28">
        <f t="shared" si="20"/>
        <v>6.9999999999999993E-2</v>
      </c>
      <c r="H337" s="28">
        <f t="shared" si="33"/>
        <v>5.8333333333333327E-2</v>
      </c>
      <c r="I337" s="28">
        <f t="shared" si="34"/>
        <v>4.9999999999999996E-2</v>
      </c>
      <c r="AD337" s="13"/>
      <c r="AE337" s="13"/>
      <c r="AF337" s="13"/>
    </row>
    <row r="338" spans="1:32" s="16" customFormat="1" ht="30" x14ac:dyDescent="0.2">
      <c r="A338" s="77">
        <v>140</v>
      </c>
      <c r="B338" s="6" t="s">
        <v>336</v>
      </c>
      <c r="C338" s="18">
        <v>0.35</v>
      </c>
      <c r="D338" s="28">
        <f t="shared" si="17"/>
        <v>0.17499999999999999</v>
      </c>
      <c r="E338" s="28">
        <f t="shared" si="18"/>
        <v>0.11666666666666665</v>
      </c>
      <c r="F338" s="28">
        <f t="shared" si="19"/>
        <v>8.7499999999999994E-2</v>
      </c>
      <c r="G338" s="28">
        <f t="shared" si="20"/>
        <v>6.9999999999999993E-2</v>
      </c>
      <c r="H338" s="28">
        <f t="shared" si="33"/>
        <v>5.8333333333333327E-2</v>
      </c>
      <c r="I338" s="28">
        <f t="shared" si="34"/>
        <v>4.9999999999999996E-2</v>
      </c>
      <c r="AD338" s="13"/>
      <c r="AE338" s="13"/>
      <c r="AF338" s="13"/>
    </row>
    <row r="339" spans="1:32" s="16" customFormat="1" ht="30" x14ac:dyDescent="0.2">
      <c r="A339" s="77">
        <v>141</v>
      </c>
      <c r="B339" s="6" t="s">
        <v>337</v>
      </c>
      <c r="C339" s="18">
        <v>0.35</v>
      </c>
      <c r="D339" s="28">
        <f t="shared" si="17"/>
        <v>0.17499999999999999</v>
      </c>
      <c r="E339" s="28">
        <f t="shared" si="18"/>
        <v>0.11666666666666665</v>
      </c>
      <c r="F339" s="28">
        <f t="shared" si="19"/>
        <v>8.7499999999999994E-2</v>
      </c>
      <c r="G339" s="28">
        <f t="shared" si="20"/>
        <v>6.9999999999999993E-2</v>
      </c>
      <c r="H339" s="28">
        <f t="shared" si="33"/>
        <v>5.8333333333333327E-2</v>
      </c>
      <c r="I339" s="28">
        <f t="shared" si="34"/>
        <v>4.9999999999999996E-2</v>
      </c>
      <c r="AD339" s="13"/>
      <c r="AE339" s="13"/>
      <c r="AF339" s="13"/>
    </row>
    <row r="340" spans="1:32" s="16" customFormat="1" ht="45" x14ac:dyDescent="0.2">
      <c r="A340" s="77">
        <v>142</v>
      </c>
      <c r="B340" s="6" t="s">
        <v>338</v>
      </c>
      <c r="C340" s="18">
        <v>0.35</v>
      </c>
      <c r="D340" s="28">
        <f t="shared" si="17"/>
        <v>0.17499999999999999</v>
      </c>
      <c r="E340" s="28">
        <f t="shared" si="18"/>
        <v>0.11666666666666665</v>
      </c>
      <c r="F340" s="28">
        <f t="shared" si="19"/>
        <v>8.7499999999999994E-2</v>
      </c>
      <c r="G340" s="28">
        <f t="shared" si="20"/>
        <v>6.9999999999999993E-2</v>
      </c>
      <c r="H340" s="28">
        <f t="shared" si="33"/>
        <v>5.8333333333333327E-2</v>
      </c>
      <c r="I340" s="28">
        <f t="shared" si="34"/>
        <v>4.9999999999999996E-2</v>
      </c>
      <c r="AD340" s="13"/>
      <c r="AE340" s="13"/>
      <c r="AF340" s="13"/>
    </row>
    <row r="341" spans="1:32" s="16" customFormat="1" ht="30" x14ac:dyDescent="0.2">
      <c r="A341" s="77">
        <v>143</v>
      </c>
      <c r="B341" s="6" t="s">
        <v>339</v>
      </c>
      <c r="C341" s="18">
        <v>0.35</v>
      </c>
      <c r="D341" s="28">
        <f t="shared" si="17"/>
        <v>0.17499999999999999</v>
      </c>
      <c r="E341" s="28">
        <f t="shared" si="18"/>
        <v>0.11666666666666665</v>
      </c>
      <c r="F341" s="28">
        <f t="shared" si="19"/>
        <v>8.7499999999999994E-2</v>
      </c>
      <c r="G341" s="28">
        <f t="shared" si="20"/>
        <v>6.9999999999999993E-2</v>
      </c>
      <c r="H341" s="28">
        <f t="shared" si="33"/>
        <v>5.8333333333333327E-2</v>
      </c>
      <c r="I341" s="28">
        <f t="shared" si="34"/>
        <v>4.9999999999999996E-2</v>
      </c>
      <c r="AD341" s="13"/>
      <c r="AE341" s="13"/>
      <c r="AF341" s="13"/>
    </row>
    <row r="342" spans="1:32" s="16" customFormat="1" ht="30" x14ac:dyDescent="0.2">
      <c r="A342" s="77">
        <v>144</v>
      </c>
      <c r="B342" s="6" t="s">
        <v>340</v>
      </c>
      <c r="C342" s="18">
        <v>0.35</v>
      </c>
      <c r="D342" s="28">
        <f t="shared" si="17"/>
        <v>0.17499999999999999</v>
      </c>
      <c r="E342" s="28">
        <f t="shared" si="18"/>
        <v>0.11666666666666665</v>
      </c>
      <c r="F342" s="28">
        <f t="shared" si="19"/>
        <v>8.7499999999999994E-2</v>
      </c>
      <c r="G342" s="28">
        <f t="shared" si="20"/>
        <v>6.9999999999999993E-2</v>
      </c>
      <c r="H342" s="28">
        <f t="shared" si="33"/>
        <v>5.8333333333333327E-2</v>
      </c>
      <c r="I342" s="28">
        <f t="shared" si="34"/>
        <v>4.9999999999999996E-2</v>
      </c>
      <c r="AD342" s="13"/>
      <c r="AE342" s="13"/>
      <c r="AF342" s="13"/>
    </row>
    <row r="343" spans="1:32" s="16" customFormat="1" ht="30" x14ac:dyDescent="0.2">
      <c r="A343" s="77">
        <v>145</v>
      </c>
      <c r="B343" s="6" t="s">
        <v>341</v>
      </c>
      <c r="C343" s="18">
        <v>0.35</v>
      </c>
      <c r="D343" s="28">
        <f t="shared" si="17"/>
        <v>0.17499999999999999</v>
      </c>
      <c r="E343" s="28">
        <f t="shared" si="18"/>
        <v>0.11666666666666665</v>
      </c>
      <c r="F343" s="28">
        <f t="shared" si="19"/>
        <v>8.7499999999999994E-2</v>
      </c>
      <c r="G343" s="28">
        <f t="shared" si="20"/>
        <v>6.9999999999999993E-2</v>
      </c>
      <c r="H343" s="28">
        <f t="shared" si="33"/>
        <v>5.8333333333333327E-2</v>
      </c>
      <c r="I343" s="28">
        <f t="shared" si="34"/>
        <v>4.9999999999999996E-2</v>
      </c>
      <c r="AD343" s="13"/>
      <c r="AE343" s="13"/>
      <c r="AF343" s="13"/>
    </row>
    <row r="344" spans="1:32" s="16" customFormat="1" ht="30" x14ac:dyDescent="0.2">
      <c r="A344" s="77">
        <v>146</v>
      </c>
      <c r="B344" s="6" t="s">
        <v>342</v>
      </c>
      <c r="C344" s="18">
        <v>0.35</v>
      </c>
      <c r="D344" s="28">
        <f t="shared" si="17"/>
        <v>0.17499999999999999</v>
      </c>
      <c r="E344" s="28">
        <f t="shared" si="18"/>
        <v>0.11666666666666665</v>
      </c>
      <c r="F344" s="28">
        <f t="shared" si="19"/>
        <v>8.7499999999999994E-2</v>
      </c>
      <c r="G344" s="28">
        <f t="shared" si="20"/>
        <v>6.9999999999999993E-2</v>
      </c>
      <c r="H344" s="28">
        <f t="shared" si="33"/>
        <v>5.8333333333333327E-2</v>
      </c>
      <c r="I344" s="28">
        <f t="shared" si="34"/>
        <v>4.9999999999999996E-2</v>
      </c>
      <c r="AD344" s="13"/>
      <c r="AE344" s="13"/>
      <c r="AF344" s="13"/>
    </row>
    <row r="345" spans="1:32" s="16" customFormat="1" x14ac:dyDescent="0.2">
      <c r="A345" s="77"/>
      <c r="B345" s="23" t="s">
        <v>177</v>
      </c>
      <c r="C345" s="15"/>
      <c r="AD345" s="13"/>
      <c r="AE345" s="13"/>
      <c r="AF345" s="13"/>
    </row>
    <row r="346" spans="1:32" s="16" customFormat="1" x14ac:dyDescent="0.2">
      <c r="A346" s="77"/>
      <c r="B346" s="25" t="s">
        <v>111</v>
      </c>
      <c r="C346" s="15"/>
      <c r="AD346" s="13"/>
      <c r="AE346" s="13"/>
      <c r="AF346" s="13"/>
    </row>
    <row r="347" spans="1:32" s="16" customFormat="1" ht="45" x14ac:dyDescent="0.2">
      <c r="A347" s="77">
        <v>147</v>
      </c>
      <c r="B347" s="6" t="s">
        <v>343</v>
      </c>
      <c r="C347" s="15">
        <v>0.8</v>
      </c>
      <c r="AD347" s="13"/>
      <c r="AE347" s="13"/>
      <c r="AF347" s="13"/>
    </row>
    <row r="348" spans="1:32" s="16" customFormat="1" ht="30" x14ac:dyDescent="0.2">
      <c r="A348" s="77">
        <v>148</v>
      </c>
      <c r="B348" s="6" t="s">
        <v>344</v>
      </c>
      <c r="C348" s="15">
        <v>0.6</v>
      </c>
      <c r="AD348" s="13"/>
      <c r="AE348" s="13"/>
      <c r="AF348" s="13"/>
    </row>
    <row r="349" spans="1:32" s="16" customFormat="1" ht="30" x14ac:dyDescent="0.2">
      <c r="A349" s="77">
        <v>149</v>
      </c>
      <c r="B349" s="6" t="s">
        <v>345</v>
      </c>
      <c r="C349" s="15">
        <v>0.5</v>
      </c>
      <c r="AD349" s="13"/>
      <c r="AE349" s="13"/>
      <c r="AF349" s="13"/>
    </row>
    <row r="350" spans="1:32" s="16" customFormat="1" ht="60" x14ac:dyDescent="0.2">
      <c r="A350" s="77">
        <v>150</v>
      </c>
      <c r="B350" s="6" t="s">
        <v>346</v>
      </c>
      <c r="C350" s="15">
        <v>0.3</v>
      </c>
      <c r="AD350" s="13"/>
      <c r="AE350" s="13"/>
      <c r="AF350" s="13"/>
    </row>
    <row r="351" spans="1:32" s="16" customFormat="1" ht="30" x14ac:dyDescent="0.2">
      <c r="A351" s="77">
        <v>151</v>
      </c>
      <c r="B351" s="6" t="s">
        <v>347</v>
      </c>
      <c r="C351" s="15">
        <v>0.4</v>
      </c>
      <c r="AD351" s="13"/>
      <c r="AE351" s="13"/>
      <c r="AF351" s="13"/>
    </row>
    <row r="352" spans="1:32" s="16" customFormat="1" x14ac:dyDescent="0.2">
      <c r="A352" s="77"/>
      <c r="B352" s="25" t="s">
        <v>112</v>
      </c>
      <c r="C352" s="15"/>
      <c r="AD352" s="13"/>
      <c r="AE352" s="13"/>
      <c r="AF352" s="13"/>
    </row>
    <row r="353" spans="1:32" s="16" customFormat="1" x14ac:dyDescent="0.2">
      <c r="A353" s="77"/>
      <c r="B353" s="25" t="s">
        <v>121</v>
      </c>
      <c r="C353" s="30">
        <v>1</v>
      </c>
      <c r="D353" s="30">
        <v>2</v>
      </c>
      <c r="E353" s="30">
        <v>3</v>
      </c>
      <c r="F353" s="30">
        <v>4</v>
      </c>
      <c r="G353" s="30">
        <v>5</v>
      </c>
      <c r="H353" s="30" t="s">
        <v>146</v>
      </c>
      <c r="I353" s="81" t="s">
        <v>518</v>
      </c>
      <c r="J353" s="83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46"/>
      <c r="V353" s="46"/>
      <c r="AD353" s="13"/>
      <c r="AE353" s="13"/>
      <c r="AF353" s="13"/>
    </row>
    <row r="354" spans="1:32" s="16" customFormat="1" ht="30" x14ac:dyDescent="0.2">
      <c r="A354" s="77">
        <v>152</v>
      </c>
      <c r="B354" s="6" t="s">
        <v>348</v>
      </c>
      <c r="C354" s="18">
        <v>0.36</v>
      </c>
      <c r="D354" s="28">
        <f>C354/2</f>
        <v>0.18</v>
      </c>
      <c r="E354" s="28">
        <f>C354/3</f>
        <v>0.12</v>
      </c>
      <c r="F354" s="28">
        <f>C354/4</f>
        <v>0.09</v>
      </c>
      <c r="G354" s="28">
        <f>C354/5</f>
        <v>7.1999999999999995E-2</v>
      </c>
      <c r="H354" s="28">
        <f>C354/6</f>
        <v>0.06</v>
      </c>
      <c r="I354" s="28"/>
      <c r="J354" s="73">
        <v>1</v>
      </c>
      <c r="AD354" s="13"/>
      <c r="AE354" s="13"/>
      <c r="AF354" s="13"/>
    </row>
    <row r="355" spans="1:32" s="16" customFormat="1" ht="62.25" customHeight="1" x14ac:dyDescent="0.2">
      <c r="A355" s="77">
        <v>153</v>
      </c>
      <c r="B355" s="6" t="s">
        <v>349</v>
      </c>
      <c r="C355" s="18">
        <v>0.44</v>
      </c>
      <c r="D355" s="28">
        <f t="shared" ref="D355:D370" si="35">C355/2</f>
        <v>0.22</v>
      </c>
      <c r="E355" s="28">
        <f t="shared" ref="E355:E370" si="36">C355/3</f>
        <v>0.14666666666666667</v>
      </c>
      <c r="F355" s="28">
        <f t="shared" ref="F355:F370" si="37">C355/4</f>
        <v>0.11</v>
      </c>
      <c r="G355" s="28">
        <f t="shared" ref="G355:G370" si="38">C355/5</f>
        <v>8.7999999999999995E-2</v>
      </c>
      <c r="H355" s="28">
        <f t="shared" ref="H355:H370" si="39">C355/6</f>
        <v>7.3333333333333334E-2</v>
      </c>
      <c r="I355" s="28"/>
      <c r="J355" s="73">
        <v>2</v>
      </c>
      <c r="AD355" s="13"/>
      <c r="AE355" s="13"/>
      <c r="AF355" s="13"/>
    </row>
    <row r="356" spans="1:32" s="16" customFormat="1" ht="46.5" customHeight="1" x14ac:dyDescent="0.2">
      <c r="A356" s="77">
        <v>154</v>
      </c>
      <c r="B356" s="6" t="s">
        <v>350</v>
      </c>
      <c r="C356" s="18">
        <v>0.32</v>
      </c>
      <c r="D356" s="28">
        <f t="shared" si="35"/>
        <v>0.16</v>
      </c>
      <c r="E356" s="28">
        <f t="shared" si="36"/>
        <v>0.10666666666666667</v>
      </c>
      <c r="F356" s="28">
        <f t="shared" si="37"/>
        <v>0.08</v>
      </c>
      <c r="G356" s="28">
        <f t="shared" si="38"/>
        <v>6.4000000000000001E-2</v>
      </c>
      <c r="H356" s="28">
        <f t="shared" si="39"/>
        <v>5.3333333333333337E-2</v>
      </c>
      <c r="I356" s="28"/>
      <c r="J356" s="73">
        <v>3</v>
      </c>
      <c r="AD356" s="13"/>
      <c r="AE356" s="13"/>
      <c r="AF356" s="13"/>
    </row>
    <row r="357" spans="1:32" s="16" customFormat="1" ht="31.5" customHeight="1" x14ac:dyDescent="0.2">
      <c r="A357" s="77">
        <v>155</v>
      </c>
      <c r="B357" s="6" t="s">
        <v>351</v>
      </c>
      <c r="C357" s="18">
        <v>0.52</v>
      </c>
      <c r="D357" s="28">
        <f t="shared" si="35"/>
        <v>0.26</v>
      </c>
      <c r="E357" s="28">
        <f t="shared" si="36"/>
        <v>0.17333333333333334</v>
      </c>
      <c r="F357" s="28">
        <f t="shared" si="37"/>
        <v>0.13</v>
      </c>
      <c r="G357" s="28">
        <f t="shared" si="38"/>
        <v>0.10400000000000001</v>
      </c>
      <c r="H357" s="28">
        <f t="shared" si="39"/>
        <v>8.666666666666667E-2</v>
      </c>
      <c r="I357" s="28"/>
      <c r="J357" s="73">
        <v>4</v>
      </c>
      <c r="AD357" s="13"/>
      <c r="AE357" s="13"/>
      <c r="AF357" s="13"/>
    </row>
    <row r="358" spans="1:32" s="16" customFormat="1" ht="33" customHeight="1" x14ac:dyDescent="0.2">
      <c r="A358" s="77">
        <v>156</v>
      </c>
      <c r="B358" s="6" t="s">
        <v>352</v>
      </c>
      <c r="C358" s="18">
        <v>0.31</v>
      </c>
      <c r="D358" s="28">
        <f t="shared" si="35"/>
        <v>0.155</v>
      </c>
      <c r="E358" s="28">
        <f t="shared" si="36"/>
        <v>0.10333333333333333</v>
      </c>
      <c r="F358" s="28">
        <f t="shared" si="37"/>
        <v>7.7499999999999999E-2</v>
      </c>
      <c r="G358" s="28">
        <f t="shared" si="38"/>
        <v>6.2E-2</v>
      </c>
      <c r="H358" s="28">
        <f t="shared" si="39"/>
        <v>5.1666666666666666E-2</v>
      </c>
      <c r="I358" s="28"/>
      <c r="J358" s="73">
        <v>5</v>
      </c>
      <c r="AD358" s="13"/>
      <c r="AE358" s="13"/>
      <c r="AF358" s="13"/>
    </row>
    <row r="359" spans="1:32" s="16" customFormat="1" ht="30" x14ac:dyDescent="0.2">
      <c r="A359" s="77">
        <v>157</v>
      </c>
      <c r="B359" s="6" t="s">
        <v>353</v>
      </c>
      <c r="C359" s="18">
        <v>0.46</v>
      </c>
      <c r="D359" s="28">
        <f t="shared" si="35"/>
        <v>0.23</v>
      </c>
      <c r="E359" s="28">
        <f t="shared" si="36"/>
        <v>0.15333333333333335</v>
      </c>
      <c r="F359" s="28">
        <f t="shared" si="37"/>
        <v>0.115</v>
      </c>
      <c r="G359" s="28">
        <f t="shared" si="38"/>
        <v>9.1999999999999998E-2</v>
      </c>
      <c r="H359" s="28">
        <f t="shared" si="39"/>
        <v>7.6666666666666675E-2</v>
      </c>
      <c r="I359" s="28"/>
      <c r="J359" s="73">
        <v>6</v>
      </c>
      <c r="AD359" s="13"/>
      <c r="AE359" s="13"/>
      <c r="AF359" s="13"/>
    </row>
    <row r="360" spans="1:32" s="16" customFormat="1" ht="30" x14ac:dyDescent="0.2">
      <c r="A360" s="77">
        <v>158</v>
      </c>
      <c r="B360" s="6" t="s">
        <v>354</v>
      </c>
      <c r="C360" s="18">
        <v>0.41</v>
      </c>
      <c r="D360" s="28">
        <f t="shared" si="35"/>
        <v>0.20499999999999999</v>
      </c>
      <c r="E360" s="28">
        <f t="shared" si="36"/>
        <v>0.13666666666666666</v>
      </c>
      <c r="F360" s="28">
        <f t="shared" si="37"/>
        <v>0.10249999999999999</v>
      </c>
      <c r="G360" s="28">
        <f t="shared" si="38"/>
        <v>8.199999999999999E-2</v>
      </c>
      <c r="H360" s="28">
        <f t="shared" si="39"/>
        <v>6.8333333333333329E-2</v>
      </c>
      <c r="I360" s="28"/>
      <c r="J360" s="73">
        <v>7</v>
      </c>
      <c r="AD360" s="13"/>
      <c r="AE360" s="13"/>
      <c r="AF360" s="13"/>
    </row>
    <row r="361" spans="1:32" s="16" customFormat="1" ht="61.5" customHeight="1" x14ac:dyDescent="0.2">
      <c r="A361" s="77">
        <v>159</v>
      </c>
      <c r="B361" s="6" t="s">
        <v>355</v>
      </c>
      <c r="C361" s="18">
        <v>0.42</v>
      </c>
      <c r="D361" s="28">
        <f t="shared" si="35"/>
        <v>0.21</v>
      </c>
      <c r="E361" s="28">
        <f t="shared" si="36"/>
        <v>0.13999999999999999</v>
      </c>
      <c r="F361" s="28">
        <f t="shared" si="37"/>
        <v>0.105</v>
      </c>
      <c r="G361" s="28">
        <f t="shared" si="38"/>
        <v>8.3999999999999991E-2</v>
      </c>
      <c r="H361" s="28">
        <f t="shared" si="39"/>
        <v>6.9999999999999993E-2</v>
      </c>
      <c r="I361" s="28"/>
      <c r="J361" s="73">
        <v>8</v>
      </c>
      <c r="AD361" s="13"/>
      <c r="AE361" s="13"/>
      <c r="AF361" s="13"/>
    </row>
    <row r="362" spans="1:32" s="16" customFormat="1" ht="30" x14ac:dyDescent="0.2">
      <c r="A362" s="77">
        <v>160</v>
      </c>
      <c r="B362" s="6" t="s">
        <v>356</v>
      </c>
      <c r="C362" s="18">
        <v>0.48</v>
      </c>
      <c r="D362" s="28">
        <f t="shared" si="35"/>
        <v>0.24</v>
      </c>
      <c r="E362" s="28">
        <f t="shared" si="36"/>
        <v>0.16</v>
      </c>
      <c r="F362" s="28">
        <f t="shared" si="37"/>
        <v>0.12</v>
      </c>
      <c r="G362" s="28">
        <f t="shared" si="38"/>
        <v>9.6000000000000002E-2</v>
      </c>
      <c r="H362" s="28">
        <f t="shared" si="39"/>
        <v>0.08</v>
      </c>
      <c r="I362" s="28"/>
      <c r="J362" s="73">
        <v>9</v>
      </c>
      <c r="AD362" s="13"/>
      <c r="AE362" s="13"/>
      <c r="AF362" s="13"/>
    </row>
    <row r="363" spans="1:32" s="16" customFormat="1" ht="46.5" customHeight="1" x14ac:dyDescent="0.2">
      <c r="A363" s="77">
        <v>161</v>
      </c>
      <c r="B363" s="6" t="s">
        <v>357</v>
      </c>
      <c r="C363" s="18">
        <v>0.44</v>
      </c>
      <c r="D363" s="28">
        <f t="shared" si="35"/>
        <v>0.22</v>
      </c>
      <c r="E363" s="28">
        <f t="shared" si="36"/>
        <v>0.14666666666666667</v>
      </c>
      <c r="F363" s="28">
        <f t="shared" si="37"/>
        <v>0.11</v>
      </c>
      <c r="G363" s="28">
        <f t="shared" si="38"/>
        <v>8.7999999999999995E-2</v>
      </c>
      <c r="H363" s="28">
        <f t="shared" si="39"/>
        <v>7.3333333333333334E-2</v>
      </c>
      <c r="I363" s="28"/>
      <c r="J363" s="73">
        <v>10</v>
      </c>
      <c r="AD363" s="13"/>
      <c r="AE363" s="13"/>
      <c r="AF363" s="13"/>
    </row>
    <row r="364" spans="1:32" s="16" customFormat="1" ht="16" thickBot="1" x14ac:dyDescent="0.25">
      <c r="A364" s="77"/>
      <c r="B364" s="6" t="s">
        <v>122</v>
      </c>
      <c r="C364" s="47">
        <v>1</v>
      </c>
      <c r="D364" s="47">
        <v>2</v>
      </c>
      <c r="E364" s="47" t="s">
        <v>147</v>
      </c>
      <c r="F364" s="47">
        <v>4</v>
      </c>
      <c r="G364" s="47">
        <v>5</v>
      </c>
      <c r="H364" s="47" t="s">
        <v>146</v>
      </c>
      <c r="I364" s="28"/>
      <c r="AD364" s="13"/>
      <c r="AE364" s="13"/>
      <c r="AF364" s="13"/>
    </row>
    <row r="365" spans="1:32" s="16" customFormat="1" ht="45.75" customHeight="1" x14ac:dyDescent="0.2">
      <c r="A365" s="77">
        <v>162</v>
      </c>
      <c r="B365" s="6" t="s">
        <v>358</v>
      </c>
      <c r="C365" s="31">
        <v>0.35</v>
      </c>
      <c r="D365" s="32">
        <f t="shared" si="35"/>
        <v>0.17499999999999999</v>
      </c>
      <c r="E365" s="33">
        <f t="shared" si="36"/>
        <v>0.11666666666666665</v>
      </c>
      <c r="F365" s="28">
        <f t="shared" si="37"/>
        <v>8.7499999999999994E-2</v>
      </c>
      <c r="G365" s="28">
        <f t="shared" si="38"/>
        <v>6.9999999999999993E-2</v>
      </c>
      <c r="H365" s="28">
        <f t="shared" si="39"/>
        <v>5.8333333333333327E-2</v>
      </c>
      <c r="I365" s="73">
        <v>1</v>
      </c>
      <c r="J365" s="73" t="s">
        <v>141</v>
      </c>
      <c r="AD365" s="13"/>
      <c r="AE365" s="13"/>
      <c r="AF365" s="13"/>
    </row>
    <row r="366" spans="1:32" s="16" customFormat="1" ht="30" x14ac:dyDescent="0.2">
      <c r="A366" s="77">
        <v>163</v>
      </c>
      <c r="B366" s="6" t="s">
        <v>359</v>
      </c>
      <c r="C366" s="34">
        <v>0.35</v>
      </c>
      <c r="D366" s="35">
        <f t="shared" si="35"/>
        <v>0.17499999999999999</v>
      </c>
      <c r="E366" s="36">
        <f t="shared" si="36"/>
        <v>0.11666666666666665</v>
      </c>
      <c r="F366" s="28">
        <f t="shared" si="37"/>
        <v>8.7499999999999994E-2</v>
      </c>
      <c r="G366" s="28">
        <f t="shared" si="38"/>
        <v>6.9999999999999993E-2</v>
      </c>
      <c r="H366" s="28">
        <f t="shared" si="39"/>
        <v>5.8333333333333327E-2</v>
      </c>
      <c r="I366" s="73">
        <v>2</v>
      </c>
      <c r="J366" s="73" t="s">
        <v>148</v>
      </c>
      <c r="AD366" s="13"/>
      <c r="AE366" s="13"/>
      <c r="AF366" s="13"/>
    </row>
    <row r="367" spans="1:32" s="16" customFormat="1" ht="30" x14ac:dyDescent="0.2">
      <c r="A367" s="77">
        <v>164</v>
      </c>
      <c r="B367" s="6" t="s">
        <v>360</v>
      </c>
      <c r="C367" s="34">
        <v>0.35</v>
      </c>
      <c r="D367" s="35">
        <f t="shared" si="35"/>
        <v>0.17499999999999999</v>
      </c>
      <c r="E367" s="36">
        <f t="shared" si="36"/>
        <v>0.11666666666666665</v>
      </c>
      <c r="F367" s="28">
        <f t="shared" si="37"/>
        <v>8.7499999999999994E-2</v>
      </c>
      <c r="G367" s="28">
        <f t="shared" si="38"/>
        <v>6.9999999999999993E-2</v>
      </c>
      <c r="H367" s="28">
        <f t="shared" si="39"/>
        <v>5.8333333333333327E-2</v>
      </c>
      <c r="I367" s="73">
        <v>3</v>
      </c>
      <c r="J367" s="73" t="s">
        <v>149</v>
      </c>
      <c r="AD367" s="13"/>
      <c r="AE367" s="13"/>
      <c r="AF367" s="13"/>
    </row>
    <row r="368" spans="1:32" s="16" customFormat="1" ht="30" x14ac:dyDescent="0.2">
      <c r="A368" s="77">
        <v>165</v>
      </c>
      <c r="B368" s="6" t="s">
        <v>361</v>
      </c>
      <c r="C368" s="34">
        <v>0.35</v>
      </c>
      <c r="D368" s="35">
        <f t="shared" si="35"/>
        <v>0.17499999999999999</v>
      </c>
      <c r="E368" s="36">
        <f t="shared" si="36"/>
        <v>0.11666666666666665</v>
      </c>
      <c r="F368" s="28">
        <f t="shared" si="37"/>
        <v>8.7499999999999994E-2</v>
      </c>
      <c r="G368" s="28">
        <f t="shared" si="38"/>
        <v>6.9999999999999993E-2</v>
      </c>
      <c r="H368" s="28">
        <f t="shared" si="39"/>
        <v>5.8333333333333327E-2</v>
      </c>
      <c r="I368" s="73">
        <v>4</v>
      </c>
      <c r="J368" s="73" t="s">
        <v>150</v>
      </c>
      <c r="AD368" s="13"/>
      <c r="AE368" s="13"/>
      <c r="AF368" s="13"/>
    </row>
    <row r="369" spans="1:32" s="16" customFormat="1" ht="45" x14ac:dyDescent="0.2">
      <c r="A369" s="77">
        <v>166</v>
      </c>
      <c r="B369" s="6" t="s">
        <v>362</v>
      </c>
      <c r="C369" s="34">
        <v>0.32</v>
      </c>
      <c r="D369" s="35">
        <f t="shared" si="35"/>
        <v>0.16</v>
      </c>
      <c r="E369" s="36">
        <f t="shared" si="36"/>
        <v>0.10666666666666667</v>
      </c>
      <c r="F369" s="28">
        <f t="shared" si="37"/>
        <v>0.08</v>
      </c>
      <c r="G369" s="28">
        <f t="shared" si="38"/>
        <v>6.4000000000000001E-2</v>
      </c>
      <c r="H369" s="28">
        <f t="shared" si="39"/>
        <v>5.3333333333333337E-2</v>
      </c>
      <c r="I369" s="73">
        <v>5</v>
      </c>
      <c r="J369" s="73" t="s">
        <v>151</v>
      </c>
      <c r="AD369" s="13"/>
      <c r="AE369" s="13"/>
      <c r="AF369" s="13"/>
    </row>
    <row r="370" spans="1:32" s="16" customFormat="1" ht="31" thickBot="1" x14ac:dyDescent="0.25">
      <c r="A370" s="77">
        <v>167</v>
      </c>
      <c r="B370" s="6" t="s">
        <v>363</v>
      </c>
      <c r="C370" s="37">
        <v>0.35</v>
      </c>
      <c r="D370" s="38">
        <f t="shared" si="35"/>
        <v>0.17499999999999999</v>
      </c>
      <c r="E370" s="39">
        <f t="shared" si="36"/>
        <v>0.11666666666666665</v>
      </c>
      <c r="F370" s="28">
        <f t="shared" si="37"/>
        <v>8.7499999999999994E-2</v>
      </c>
      <c r="G370" s="28">
        <f t="shared" si="38"/>
        <v>6.9999999999999993E-2</v>
      </c>
      <c r="H370" s="28">
        <f t="shared" si="39"/>
        <v>5.8333333333333327E-2</v>
      </c>
      <c r="I370" s="73">
        <v>6</v>
      </c>
      <c r="J370" s="73" t="s">
        <v>152</v>
      </c>
      <c r="AD370" s="13"/>
      <c r="AE370" s="13"/>
      <c r="AF370" s="13"/>
    </row>
    <row r="371" spans="1:32" s="16" customFormat="1" ht="29.25" customHeight="1" x14ac:dyDescent="0.2">
      <c r="A371" s="77"/>
      <c r="B371" s="23" t="s">
        <v>178</v>
      </c>
      <c r="C371" s="15"/>
      <c r="AD371" s="13"/>
      <c r="AE371" s="13"/>
      <c r="AF371" s="13"/>
    </row>
    <row r="372" spans="1:32" s="16" customFormat="1" ht="30.75" customHeight="1" x14ac:dyDescent="0.2">
      <c r="A372" s="77">
        <v>168</v>
      </c>
      <c r="B372" s="6" t="s">
        <v>364</v>
      </c>
      <c r="C372" s="15">
        <v>1</v>
      </c>
      <c r="AD372" s="13"/>
      <c r="AE372" s="13"/>
      <c r="AF372" s="13"/>
    </row>
    <row r="373" spans="1:32" s="16" customFormat="1" ht="30.75" customHeight="1" x14ac:dyDescent="0.2">
      <c r="A373" s="77">
        <v>169</v>
      </c>
      <c r="B373" s="6" t="s">
        <v>365</v>
      </c>
      <c r="C373" s="15">
        <v>0.8</v>
      </c>
      <c r="AD373" s="13"/>
      <c r="AE373" s="13"/>
      <c r="AF373" s="13"/>
    </row>
    <row r="374" spans="1:32" s="16" customFormat="1" ht="61.5" customHeight="1" x14ac:dyDescent="0.2">
      <c r="A374" s="77">
        <v>170</v>
      </c>
      <c r="B374" s="6" t="s">
        <v>366</v>
      </c>
      <c r="C374" s="15">
        <v>1</v>
      </c>
      <c r="AD374" s="13"/>
      <c r="AE374" s="13"/>
      <c r="AF374" s="13"/>
    </row>
    <row r="375" spans="1:32" s="16" customFormat="1" ht="45.75" customHeight="1" x14ac:dyDescent="0.2">
      <c r="A375" s="77">
        <v>171</v>
      </c>
      <c r="B375" s="6" t="s">
        <v>367</v>
      </c>
      <c r="C375" s="15">
        <v>0.9</v>
      </c>
      <c r="AD375" s="13"/>
      <c r="AE375" s="13"/>
      <c r="AF375" s="13"/>
    </row>
    <row r="376" spans="1:32" s="16" customFormat="1" ht="45" customHeight="1" x14ac:dyDescent="0.2">
      <c r="A376" s="77">
        <v>172</v>
      </c>
      <c r="B376" s="6" t="s">
        <v>368</v>
      </c>
      <c r="C376" s="15">
        <v>1.1000000000000001</v>
      </c>
      <c r="AD376" s="13"/>
      <c r="AE376" s="13"/>
      <c r="AF376" s="13"/>
    </row>
    <row r="377" spans="1:32" s="16" customFormat="1" ht="45.75" customHeight="1" x14ac:dyDescent="0.2">
      <c r="A377" s="77">
        <v>173</v>
      </c>
      <c r="B377" s="6" t="s">
        <v>369</v>
      </c>
      <c r="C377" s="15">
        <v>1</v>
      </c>
      <c r="AD377" s="13"/>
      <c r="AE377" s="13"/>
      <c r="AF377" s="13"/>
    </row>
    <row r="378" spans="1:32" s="16" customFormat="1" x14ac:dyDescent="0.2">
      <c r="A378" s="77"/>
      <c r="B378" s="23" t="s">
        <v>179</v>
      </c>
      <c r="C378" s="15"/>
      <c r="AD378" s="13"/>
      <c r="AE378" s="13"/>
      <c r="AF378" s="13"/>
    </row>
    <row r="379" spans="1:32" s="16" customFormat="1" x14ac:dyDescent="0.2">
      <c r="A379" s="77"/>
      <c r="B379" s="25" t="s">
        <v>111</v>
      </c>
      <c r="C379" s="15"/>
      <c r="AD379" s="13"/>
      <c r="AE379" s="13"/>
      <c r="AF379" s="13"/>
    </row>
    <row r="380" spans="1:32" s="16" customFormat="1" ht="75" x14ac:dyDescent="0.2">
      <c r="A380" s="77">
        <v>174</v>
      </c>
      <c r="B380" s="6" t="s">
        <v>370</v>
      </c>
      <c r="C380" s="21">
        <v>1.6</v>
      </c>
      <c r="AD380" s="13"/>
      <c r="AE380" s="13"/>
      <c r="AF380" s="13"/>
    </row>
    <row r="381" spans="1:32" s="16" customFormat="1" ht="45" x14ac:dyDescent="0.2">
      <c r="A381" s="77">
        <v>175</v>
      </c>
      <c r="B381" s="6" t="s">
        <v>371</v>
      </c>
      <c r="C381" s="21">
        <v>1.4</v>
      </c>
      <c r="AD381" s="13"/>
      <c r="AE381" s="13"/>
      <c r="AF381" s="13"/>
    </row>
    <row r="382" spans="1:32" s="16" customFormat="1" ht="45" x14ac:dyDescent="0.2">
      <c r="A382" s="77">
        <v>176</v>
      </c>
      <c r="B382" s="6" t="s">
        <v>372</v>
      </c>
      <c r="C382" s="21">
        <v>1.1000000000000001</v>
      </c>
      <c r="AD382" s="13"/>
      <c r="AE382" s="13"/>
      <c r="AF382" s="13"/>
    </row>
    <row r="383" spans="1:32" s="16" customFormat="1" ht="45" x14ac:dyDescent="0.2">
      <c r="A383" s="77">
        <v>177</v>
      </c>
      <c r="B383" s="6" t="s">
        <v>373</v>
      </c>
      <c r="C383" s="21">
        <v>1.05</v>
      </c>
      <c r="AD383" s="13"/>
      <c r="AE383" s="13"/>
      <c r="AF383" s="13"/>
    </row>
    <row r="384" spans="1:32" s="16" customFormat="1" ht="30" x14ac:dyDescent="0.2">
      <c r="A384" s="77">
        <v>178</v>
      </c>
      <c r="B384" s="6" t="s">
        <v>374</v>
      </c>
      <c r="C384" s="21">
        <v>1</v>
      </c>
      <c r="AD384" s="13"/>
      <c r="AE384" s="13"/>
      <c r="AF384" s="13"/>
    </row>
    <row r="385" spans="1:32" s="16" customFormat="1" ht="45" x14ac:dyDescent="0.2">
      <c r="A385" s="77">
        <v>179</v>
      </c>
      <c r="B385" s="6" t="s">
        <v>375</v>
      </c>
      <c r="C385" s="21">
        <v>0.8</v>
      </c>
      <c r="AD385" s="13"/>
      <c r="AE385" s="13"/>
      <c r="AF385" s="13"/>
    </row>
    <row r="386" spans="1:32" s="16" customFormat="1" ht="47.25" customHeight="1" x14ac:dyDescent="0.2">
      <c r="A386" s="77">
        <v>180</v>
      </c>
      <c r="B386" s="6" t="s">
        <v>376</v>
      </c>
      <c r="C386" s="21">
        <v>0.8</v>
      </c>
      <c r="AD386" s="13"/>
      <c r="AE386" s="13"/>
      <c r="AF386" s="13"/>
    </row>
    <row r="387" spans="1:32" s="16" customFormat="1" ht="30" x14ac:dyDescent="0.2">
      <c r="A387" s="77">
        <v>181</v>
      </c>
      <c r="B387" s="6" t="s">
        <v>377</v>
      </c>
      <c r="C387" s="21">
        <v>0.8</v>
      </c>
      <c r="AD387" s="13"/>
      <c r="AE387" s="13"/>
      <c r="AF387" s="13"/>
    </row>
    <row r="388" spans="1:32" s="16" customFormat="1" ht="75" x14ac:dyDescent="0.2">
      <c r="A388" s="77">
        <v>182</v>
      </c>
      <c r="B388" s="6" t="s">
        <v>378</v>
      </c>
      <c r="C388" s="21">
        <v>0.6</v>
      </c>
      <c r="AD388" s="13"/>
      <c r="AE388" s="13"/>
      <c r="AF388" s="13"/>
    </row>
    <row r="389" spans="1:32" s="16" customFormat="1" ht="30" x14ac:dyDescent="0.2">
      <c r="A389" s="77">
        <v>183</v>
      </c>
      <c r="B389" s="6" t="s">
        <v>379</v>
      </c>
      <c r="C389" s="21">
        <v>1</v>
      </c>
      <c r="AD389" s="13"/>
      <c r="AE389" s="13"/>
      <c r="AF389" s="13"/>
    </row>
    <row r="390" spans="1:32" s="16" customFormat="1" x14ac:dyDescent="0.2">
      <c r="A390" s="77"/>
      <c r="B390" s="25" t="s">
        <v>112</v>
      </c>
      <c r="C390" s="15"/>
      <c r="AD390" s="13"/>
      <c r="AE390" s="13"/>
      <c r="AF390" s="13"/>
    </row>
    <row r="391" spans="1:32" s="16" customFormat="1" ht="30" x14ac:dyDescent="0.2">
      <c r="A391" s="77"/>
      <c r="B391" s="26" t="s">
        <v>123</v>
      </c>
      <c r="C391" s="15"/>
      <c r="AD391" s="13"/>
      <c r="AE391" s="13"/>
      <c r="AF391" s="13"/>
    </row>
    <row r="392" spans="1:32" s="16" customFormat="1" ht="16" thickBot="1" x14ac:dyDescent="0.25">
      <c r="A392" s="77"/>
      <c r="B392" s="26" t="s">
        <v>153</v>
      </c>
      <c r="C392" s="30">
        <v>1</v>
      </c>
      <c r="D392" s="30">
        <v>2</v>
      </c>
      <c r="E392" s="30">
        <v>3</v>
      </c>
      <c r="F392" s="30">
        <v>4</v>
      </c>
      <c r="G392" s="30">
        <v>5</v>
      </c>
      <c r="H392" s="30">
        <v>6</v>
      </c>
      <c r="I392" s="30">
        <v>7</v>
      </c>
      <c r="J392" s="30" t="s">
        <v>154</v>
      </c>
      <c r="K392" s="30">
        <v>9</v>
      </c>
      <c r="L392" s="30" t="s">
        <v>143</v>
      </c>
      <c r="M392" s="30" t="s">
        <v>141</v>
      </c>
      <c r="N392" s="30" t="s">
        <v>148</v>
      </c>
      <c r="O392" s="30" t="s">
        <v>149</v>
      </c>
      <c r="P392" s="30" t="s">
        <v>150</v>
      </c>
      <c r="Q392" s="30" t="s">
        <v>151</v>
      </c>
      <c r="R392" s="30" t="s">
        <v>152</v>
      </c>
      <c r="S392" s="30" t="s">
        <v>158</v>
      </c>
      <c r="T392" s="81" t="s">
        <v>518</v>
      </c>
      <c r="U392" s="83"/>
      <c r="V392" s="30"/>
      <c r="AD392" s="13"/>
      <c r="AE392" s="13"/>
      <c r="AF392" s="13"/>
    </row>
    <row r="393" spans="1:32" s="16" customFormat="1" ht="30" x14ac:dyDescent="0.2">
      <c r="A393" s="77">
        <v>184</v>
      </c>
      <c r="B393" s="6" t="s">
        <v>380</v>
      </c>
      <c r="C393" s="31">
        <v>0.61</v>
      </c>
      <c r="D393" s="32">
        <f>C393/2</f>
        <v>0.30499999999999999</v>
      </c>
      <c r="E393" s="32">
        <f>C393/3</f>
        <v>0.20333333333333334</v>
      </c>
      <c r="F393" s="32">
        <f>C393/4</f>
        <v>0.1525</v>
      </c>
      <c r="G393" s="32">
        <f>C393/5</f>
        <v>0.122</v>
      </c>
      <c r="H393" s="32">
        <f>C393/6</f>
        <v>0.10166666666666667</v>
      </c>
      <c r="I393" s="32">
        <f>C393/7</f>
        <v>8.7142857142857147E-2</v>
      </c>
      <c r="J393" s="33">
        <f>C393/8</f>
        <v>7.6249999999999998E-2</v>
      </c>
      <c r="K393" s="28">
        <f>C393/9</f>
        <v>6.777777777777777E-2</v>
      </c>
      <c r="L393" s="28">
        <f>C393/10</f>
        <v>6.0999999999999999E-2</v>
      </c>
      <c r="M393" s="28">
        <f>C393/11</f>
        <v>5.5454545454545451E-2</v>
      </c>
      <c r="N393" s="28">
        <f>C393/12</f>
        <v>5.0833333333333335E-2</v>
      </c>
      <c r="O393" s="28">
        <f>C393/13</f>
        <v>4.6923076923076922E-2</v>
      </c>
      <c r="P393" s="28">
        <f>C393/14</f>
        <v>4.3571428571428573E-2</v>
      </c>
      <c r="Q393" s="28">
        <f>C393/15</f>
        <v>4.0666666666666663E-2</v>
      </c>
      <c r="R393" s="28">
        <f>C393/16</f>
        <v>3.8124999999999999E-2</v>
      </c>
      <c r="S393" s="28">
        <f>C393/17</f>
        <v>3.5882352941176469E-2</v>
      </c>
      <c r="T393" s="75">
        <v>1</v>
      </c>
      <c r="U393" s="75">
        <v>1</v>
      </c>
      <c r="AD393" s="13"/>
      <c r="AE393" s="13"/>
      <c r="AF393" s="13"/>
    </row>
    <row r="394" spans="1:32" s="16" customFormat="1" ht="60" x14ac:dyDescent="0.2">
      <c r="A394" s="77">
        <v>185</v>
      </c>
      <c r="B394" s="6" t="s">
        <v>381</v>
      </c>
      <c r="C394" s="34">
        <v>0.7</v>
      </c>
      <c r="D394" s="35">
        <f t="shared" ref="D394:D420" si="40">C394/2</f>
        <v>0.35</v>
      </c>
      <c r="E394" s="35">
        <f t="shared" ref="E394:E420" si="41">C394/3</f>
        <v>0.23333333333333331</v>
      </c>
      <c r="F394" s="35">
        <f t="shared" ref="F394:F420" si="42">C394/4</f>
        <v>0.17499999999999999</v>
      </c>
      <c r="G394" s="35">
        <f t="shared" ref="G394:G420" si="43">C394/5</f>
        <v>0.13999999999999999</v>
      </c>
      <c r="H394" s="35">
        <f t="shared" ref="H394:H420" si="44">C394/6</f>
        <v>0.11666666666666665</v>
      </c>
      <c r="I394" s="35">
        <f t="shared" ref="I394:I449" si="45">C394/7</f>
        <v>9.9999999999999992E-2</v>
      </c>
      <c r="J394" s="36">
        <f t="shared" ref="J394:J449" si="46">C394/8</f>
        <v>8.7499999999999994E-2</v>
      </c>
      <c r="K394" s="28">
        <f t="shared" ref="K394:K449" si="47">C394/9</f>
        <v>7.7777777777777779E-2</v>
      </c>
      <c r="L394" s="28">
        <f t="shared" ref="L394:L449" si="48">C394/10</f>
        <v>6.9999999999999993E-2</v>
      </c>
      <c r="M394" s="28">
        <f t="shared" ref="M394:M449" si="49">C394/11</f>
        <v>6.363636363636363E-2</v>
      </c>
      <c r="N394" s="28">
        <f t="shared" ref="N394:N449" si="50">C394/12</f>
        <v>5.8333333333333327E-2</v>
      </c>
      <c r="O394" s="28">
        <f t="shared" ref="O394:O449" si="51">C394/13</f>
        <v>5.3846153846153842E-2</v>
      </c>
      <c r="P394" s="28">
        <f t="shared" ref="P394:P449" si="52">C394/14</f>
        <v>4.9999999999999996E-2</v>
      </c>
      <c r="Q394" s="28">
        <f t="shared" ref="Q394:Q449" si="53">C394/15</f>
        <v>4.6666666666666662E-2</v>
      </c>
      <c r="R394" s="28">
        <f t="shared" ref="R394:R449" si="54">C394/16</f>
        <v>4.3749999999999997E-2</v>
      </c>
      <c r="S394" s="28">
        <f t="shared" ref="S394:S449" si="55">C394/17</f>
        <v>4.1176470588235294E-2</v>
      </c>
      <c r="T394" s="75">
        <v>2</v>
      </c>
      <c r="U394" s="75">
        <v>2</v>
      </c>
      <c r="AD394" s="13"/>
      <c r="AE394" s="13"/>
      <c r="AF394" s="13"/>
    </row>
    <row r="395" spans="1:32" s="16" customFormat="1" ht="45" x14ac:dyDescent="0.2">
      <c r="A395" s="77">
        <v>186</v>
      </c>
      <c r="B395" s="6" t="s">
        <v>382</v>
      </c>
      <c r="C395" s="34">
        <v>0.42</v>
      </c>
      <c r="D395" s="35">
        <f t="shared" si="40"/>
        <v>0.21</v>
      </c>
      <c r="E395" s="35">
        <f t="shared" si="41"/>
        <v>0.13999999999999999</v>
      </c>
      <c r="F395" s="35">
        <f t="shared" si="42"/>
        <v>0.105</v>
      </c>
      <c r="G395" s="35">
        <f t="shared" si="43"/>
        <v>8.3999999999999991E-2</v>
      </c>
      <c r="H395" s="35">
        <f t="shared" si="44"/>
        <v>6.9999999999999993E-2</v>
      </c>
      <c r="I395" s="35">
        <f t="shared" si="45"/>
        <v>0.06</v>
      </c>
      <c r="J395" s="36">
        <f t="shared" si="46"/>
        <v>5.2499999999999998E-2</v>
      </c>
      <c r="K395" s="28">
        <f t="shared" si="47"/>
        <v>4.6666666666666662E-2</v>
      </c>
      <c r="L395" s="28">
        <f t="shared" si="48"/>
        <v>4.1999999999999996E-2</v>
      </c>
      <c r="M395" s="28">
        <f t="shared" si="49"/>
        <v>3.8181818181818178E-2</v>
      </c>
      <c r="N395" s="28">
        <f t="shared" si="50"/>
        <v>3.4999999999999996E-2</v>
      </c>
      <c r="O395" s="28">
        <f t="shared" si="51"/>
        <v>3.2307692307692308E-2</v>
      </c>
      <c r="P395" s="28">
        <f t="shared" si="52"/>
        <v>0.03</v>
      </c>
      <c r="Q395" s="28">
        <f t="shared" si="53"/>
        <v>2.8000000000000001E-2</v>
      </c>
      <c r="R395" s="28">
        <f t="shared" si="54"/>
        <v>2.6249999999999999E-2</v>
      </c>
      <c r="S395" s="28">
        <f t="shared" si="55"/>
        <v>2.4705882352941175E-2</v>
      </c>
      <c r="T395" s="75">
        <v>3</v>
      </c>
      <c r="U395" s="75">
        <v>3</v>
      </c>
      <c r="AD395" s="13"/>
      <c r="AE395" s="13"/>
      <c r="AF395" s="13"/>
    </row>
    <row r="396" spans="1:32" s="16" customFormat="1" ht="76.5" customHeight="1" x14ac:dyDescent="0.2">
      <c r="A396" s="77">
        <v>187</v>
      </c>
      <c r="B396" s="6" t="s">
        <v>383</v>
      </c>
      <c r="C396" s="34">
        <v>0.52</v>
      </c>
      <c r="D396" s="35">
        <f t="shared" si="40"/>
        <v>0.26</v>
      </c>
      <c r="E396" s="35">
        <f t="shared" si="41"/>
        <v>0.17333333333333334</v>
      </c>
      <c r="F396" s="35">
        <f t="shared" si="42"/>
        <v>0.13</v>
      </c>
      <c r="G396" s="35">
        <f t="shared" si="43"/>
        <v>0.10400000000000001</v>
      </c>
      <c r="H396" s="35">
        <f t="shared" si="44"/>
        <v>8.666666666666667E-2</v>
      </c>
      <c r="I396" s="35">
        <f t="shared" si="45"/>
        <v>7.4285714285714288E-2</v>
      </c>
      <c r="J396" s="36">
        <f t="shared" si="46"/>
        <v>6.5000000000000002E-2</v>
      </c>
      <c r="K396" s="28">
        <f t="shared" si="47"/>
        <v>5.7777777777777782E-2</v>
      </c>
      <c r="L396" s="28">
        <f t="shared" si="48"/>
        <v>5.2000000000000005E-2</v>
      </c>
      <c r="M396" s="28">
        <f t="shared" si="49"/>
        <v>4.7272727272727272E-2</v>
      </c>
      <c r="N396" s="28">
        <f t="shared" si="50"/>
        <v>4.3333333333333335E-2</v>
      </c>
      <c r="O396" s="28">
        <f t="shared" si="51"/>
        <v>0.04</v>
      </c>
      <c r="P396" s="28">
        <f t="shared" si="52"/>
        <v>3.7142857142857144E-2</v>
      </c>
      <c r="Q396" s="28">
        <f t="shared" si="53"/>
        <v>3.4666666666666665E-2</v>
      </c>
      <c r="R396" s="28">
        <f t="shared" si="54"/>
        <v>3.2500000000000001E-2</v>
      </c>
      <c r="S396" s="28">
        <f t="shared" si="55"/>
        <v>3.0588235294117649E-2</v>
      </c>
      <c r="T396" s="75">
        <v>4</v>
      </c>
      <c r="U396" s="75">
        <v>4</v>
      </c>
      <c r="AD396" s="13"/>
      <c r="AE396" s="13"/>
      <c r="AF396" s="13"/>
    </row>
    <row r="397" spans="1:32" s="16" customFormat="1" ht="60" x14ac:dyDescent="0.2">
      <c r="A397" s="77">
        <v>188</v>
      </c>
      <c r="B397" s="6" t="s">
        <v>384</v>
      </c>
      <c r="C397" s="34">
        <v>0.53</v>
      </c>
      <c r="D397" s="35">
        <f t="shared" si="40"/>
        <v>0.26500000000000001</v>
      </c>
      <c r="E397" s="35">
        <f t="shared" si="41"/>
        <v>0.17666666666666667</v>
      </c>
      <c r="F397" s="35">
        <f t="shared" si="42"/>
        <v>0.13250000000000001</v>
      </c>
      <c r="G397" s="35">
        <f t="shared" si="43"/>
        <v>0.10600000000000001</v>
      </c>
      <c r="H397" s="35">
        <f t="shared" si="44"/>
        <v>8.8333333333333333E-2</v>
      </c>
      <c r="I397" s="35">
        <f t="shared" si="45"/>
        <v>7.571428571428572E-2</v>
      </c>
      <c r="J397" s="36">
        <f t="shared" si="46"/>
        <v>6.6250000000000003E-2</v>
      </c>
      <c r="K397" s="28">
        <f t="shared" si="47"/>
        <v>5.8888888888888893E-2</v>
      </c>
      <c r="L397" s="28">
        <f t="shared" si="48"/>
        <v>5.3000000000000005E-2</v>
      </c>
      <c r="M397" s="28">
        <f t="shared" si="49"/>
        <v>4.8181818181818187E-2</v>
      </c>
      <c r="N397" s="28">
        <f t="shared" si="50"/>
        <v>4.4166666666666667E-2</v>
      </c>
      <c r="O397" s="28">
        <f t="shared" si="51"/>
        <v>4.0769230769230773E-2</v>
      </c>
      <c r="P397" s="28">
        <f t="shared" si="52"/>
        <v>3.785714285714286E-2</v>
      </c>
      <c r="Q397" s="28">
        <f t="shared" si="53"/>
        <v>3.5333333333333335E-2</v>
      </c>
      <c r="R397" s="28">
        <f t="shared" si="54"/>
        <v>3.3125000000000002E-2</v>
      </c>
      <c r="S397" s="28">
        <f t="shared" si="55"/>
        <v>3.1176470588235295E-2</v>
      </c>
      <c r="T397" s="75">
        <v>5</v>
      </c>
      <c r="U397" s="75">
        <v>5</v>
      </c>
      <c r="AD397" s="13"/>
      <c r="AE397" s="13"/>
      <c r="AF397" s="13"/>
    </row>
    <row r="398" spans="1:32" s="16" customFormat="1" ht="45" x14ac:dyDescent="0.2">
      <c r="A398" s="77">
        <v>189</v>
      </c>
      <c r="B398" s="6" t="s">
        <v>385</v>
      </c>
      <c r="C398" s="34">
        <v>0.48</v>
      </c>
      <c r="D398" s="35">
        <f t="shared" si="40"/>
        <v>0.24</v>
      </c>
      <c r="E398" s="35">
        <f t="shared" si="41"/>
        <v>0.16</v>
      </c>
      <c r="F398" s="35">
        <f t="shared" si="42"/>
        <v>0.12</v>
      </c>
      <c r="G398" s="35">
        <f t="shared" si="43"/>
        <v>9.6000000000000002E-2</v>
      </c>
      <c r="H398" s="35">
        <f t="shared" si="44"/>
        <v>0.08</v>
      </c>
      <c r="I398" s="35">
        <f t="shared" si="45"/>
        <v>6.8571428571428575E-2</v>
      </c>
      <c r="J398" s="36">
        <f t="shared" si="46"/>
        <v>0.06</v>
      </c>
      <c r="K398" s="28">
        <f t="shared" si="47"/>
        <v>5.333333333333333E-2</v>
      </c>
      <c r="L398" s="28">
        <f t="shared" si="48"/>
        <v>4.8000000000000001E-2</v>
      </c>
      <c r="M398" s="28">
        <f t="shared" si="49"/>
        <v>4.3636363636363633E-2</v>
      </c>
      <c r="N398" s="28">
        <f t="shared" si="50"/>
        <v>0.04</v>
      </c>
      <c r="O398" s="28">
        <f t="shared" si="51"/>
        <v>3.692307692307692E-2</v>
      </c>
      <c r="P398" s="28">
        <f t="shared" si="52"/>
        <v>3.4285714285714287E-2</v>
      </c>
      <c r="Q398" s="28">
        <f t="shared" si="53"/>
        <v>3.2000000000000001E-2</v>
      </c>
      <c r="R398" s="28">
        <f t="shared" si="54"/>
        <v>0.03</v>
      </c>
      <c r="S398" s="28">
        <f t="shared" si="55"/>
        <v>2.8235294117647056E-2</v>
      </c>
      <c r="T398" s="75">
        <v>6</v>
      </c>
      <c r="U398" s="75">
        <v>6</v>
      </c>
      <c r="AD398" s="13"/>
      <c r="AE398" s="13"/>
      <c r="AF398" s="13"/>
    </row>
    <row r="399" spans="1:32" s="16" customFormat="1" ht="63" customHeight="1" x14ac:dyDescent="0.2">
      <c r="A399" s="77">
        <v>190</v>
      </c>
      <c r="B399" s="6" t="s">
        <v>386</v>
      </c>
      <c r="C399" s="34">
        <v>0.35</v>
      </c>
      <c r="D399" s="35">
        <f t="shared" si="40"/>
        <v>0.17499999999999999</v>
      </c>
      <c r="E399" s="35">
        <f t="shared" si="41"/>
        <v>0.11666666666666665</v>
      </c>
      <c r="F399" s="35">
        <f t="shared" si="42"/>
        <v>8.7499999999999994E-2</v>
      </c>
      <c r="G399" s="35">
        <f t="shared" si="43"/>
        <v>6.9999999999999993E-2</v>
      </c>
      <c r="H399" s="35">
        <f t="shared" si="44"/>
        <v>5.8333333333333327E-2</v>
      </c>
      <c r="I399" s="35">
        <f t="shared" si="45"/>
        <v>4.9999999999999996E-2</v>
      </c>
      <c r="J399" s="36">
        <f t="shared" si="46"/>
        <v>4.3749999999999997E-2</v>
      </c>
      <c r="K399" s="28">
        <f t="shared" si="47"/>
        <v>3.888888888888889E-2</v>
      </c>
      <c r="L399" s="28">
        <f t="shared" si="48"/>
        <v>3.4999999999999996E-2</v>
      </c>
      <c r="M399" s="28">
        <f t="shared" si="49"/>
        <v>3.1818181818181815E-2</v>
      </c>
      <c r="N399" s="28">
        <f t="shared" si="50"/>
        <v>2.9166666666666664E-2</v>
      </c>
      <c r="O399" s="28">
        <f t="shared" si="51"/>
        <v>2.6923076923076921E-2</v>
      </c>
      <c r="P399" s="28">
        <f t="shared" si="52"/>
        <v>2.4999999999999998E-2</v>
      </c>
      <c r="Q399" s="28">
        <f t="shared" si="53"/>
        <v>2.3333333333333331E-2</v>
      </c>
      <c r="R399" s="28">
        <f t="shared" si="54"/>
        <v>2.1874999999999999E-2</v>
      </c>
      <c r="S399" s="28">
        <f t="shared" si="55"/>
        <v>2.0588235294117647E-2</v>
      </c>
      <c r="T399" s="75">
        <v>7</v>
      </c>
      <c r="U399" s="75">
        <v>7</v>
      </c>
      <c r="AD399" s="13"/>
      <c r="AE399" s="13"/>
      <c r="AF399" s="13"/>
    </row>
    <row r="400" spans="1:32" s="16" customFormat="1" ht="30" x14ac:dyDescent="0.2">
      <c r="A400" s="77">
        <v>191</v>
      </c>
      <c r="B400" s="6" t="s">
        <v>387</v>
      </c>
      <c r="C400" s="34">
        <v>0.8</v>
      </c>
      <c r="D400" s="35">
        <f t="shared" si="40"/>
        <v>0.4</v>
      </c>
      <c r="E400" s="35">
        <f t="shared" si="41"/>
        <v>0.26666666666666666</v>
      </c>
      <c r="F400" s="35">
        <f t="shared" si="42"/>
        <v>0.2</v>
      </c>
      <c r="G400" s="35">
        <f t="shared" si="43"/>
        <v>0.16</v>
      </c>
      <c r="H400" s="35">
        <f t="shared" si="44"/>
        <v>0.13333333333333333</v>
      </c>
      <c r="I400" s="35">
        <f t="shared" si="45"/>
        <v>0.1142857142857143</v>
      </c>
      <c r="J400" s="36">
        <f t="shared" si="46"/>
        <v>0.1</v>
      </c>
      <c r="K400" s="28">
        <f t="shared" si="47"/>
        <v>8.8888888888888892E-2</v>
      </c>
      <c r="L400" s="28">
        <f t="shared" si="48"/>
        <v>0.08</v>
      </c>
      <c r="M400" s="28">
        <f t="shared" si="49"/>
        <v>7.2727272727272738E-2</v>
      </c>
      <c r="N400" s="28">
        <f t="shared" si="50"/>
        <v>6.6666666666666666E-2</v>
      </c>
      <c r="O400" s="28">
        <f t="shared" si="51"/>
        <v>6.1538461538461542E-2</v>
      </c>
      <c r="P400" s="28">
        <f t="shared" si="52"/>
        <v>5.7142857142857148E-2</v>
      </c>
      <c r="Q400" s="28">
        <f t="shared" si="53"/>
        <v>5.3333333333333337E-2</v>
      </c>
      <c r="R400" s="28">
        <f t="shared" si="54"/>
        <v>0.05</v>
      </c>
      <c r="S400" s="28">
        <f t="shared" si="55"/>
        <v>4.7058823529411764E-2</v>
      </c>
      <c r="T400" s="75">
        <v>8</v>
      </c>
      <c r="U400" s="75">
        <v>8</v>
      </c>
      <c r="AD400" s="13"/>
      <c r="AE400" s="13"/>
      <c r="AF400" s="13"/>
    </row>
    <row r="401" spans="1:32" s="16" customFormat="1" ht="45" x14ac:dyDescent="0.2">
      <c r="A401" s="77">
        <v>192</v>
      </c>
      <c r="B401" s="6" t="s">
        <v>388</v>
      </c>
      <c r="C401" s="34">
        <v>0.65</v>
      </c>
      <c r="D401" s="35">
        <f t="shared" si="40"/>
        <v>0.32500000000000001</v>
      </c>
      <c r="E401" s="35">
        <f t="shared" si="41"/>
        <v>0.21666666666666667</v>
      </c>
      <c r="F401" s="35">
        <f t="shared" si="42"/>
        <v>0.16250000000000001</v>
      </c>
      <c r="G401" s="35">
        <f t="shared" si="43"/>
        <v>0.13</v>
      </c>
      <c r="H401" s="35">
        <f t="shared" si="44"/>
        <v>0.10833333333333334</v>
      </c>
      <c r="I401" s="35">
        <f t="shared" si="45"/>
        <v>9.285714285714286E-2</v>
      </c>
      <c r="J401" s="36">
        <f t="shared" si="46"/>
        <v>8.1250000000000003E-2</v>
      </c>
      <c r="K401" s="28">
        <f t="shared" si="47"/>
        <v>7.2222222222222229E-2</v>
      </c>
      <c r="L401" s="28">
        <f t="shared" si="48"/>
        <v>6.5000000000000002E-2</v>
      </c>
      <c r="M401" s="28">
        <f t="shared" si="49"/>
        <v>5.909090909090909E-2</v>
      </c>
      <c r="N401" s="28">
        <f t="shared" si="50"/>
        <v>5.4166666666666669E-2</v>
      </c>
      <c r="O401" s="28">
        <f t="shared" si="51"/>
        <v>0.05</v>
      </c>
      <c r="P401" s="28">
        <f t="shared" si="52"/>
        <v>4.642857142857143E-2</v>
      </c>
      <c r="Q401" s="28">
        <f t="shared" si="53"/>
        <v>4.3333333333333335E-2</v>
      </c>
      <c r="R401" s="28">
        <f t="shared" si="54"/>
        <v>4.0625000000000001E-2</v>
      </c>
      <c r="S401" s="28">
        <f t="shared" si="55"/>
        <v>3.8235294117647062E-2</v>
      </c>
      <c r="T401" s="75">
        <v>9</v>
      </c>
      <c r="U401" s="75">
        <v>9</v>
      </c>
      <c r="AD401" s="13"/>
      <c r="AE401" s="13"/>
      <c r="AF401" s="13"/>
    </row>
    <row r="402" spans="1:32" s="16" customFormat="1" ht="45" x14ac:dyDescent="0.2">
      <c r="A402" s="77">
        <v>193</v>
      </c>
      <c r="B402" s="6" t="s">
        <v>389</v>
      </c>
      <c r="C402" s="34">
        <v>0.63</v>
      </c>
      <c r="D402" s="35">
        <f t="shared" si="40"/>
        <v>0.315</v>
      </c>
      <c r="E402" s="35">
        <f t="shared" si="41"/>
        <v>0.21</v>
      </c>
      <c r="F402" s="35">
        <f t="shared" si="42"/>
        <v>0.1575</v>
      </c>
      <c r="G402" s="35">
        <f t="shared" si="43"/>
        <v>0.126</v>
      </c>
      <c r="H402" s="35">
        <f t="shared" si="44"/>
        <v>0.105</v>
      </c>
      <c r="I402" s="35">
        <f t="shared" si="45"/>
        <v>0.09</v>
      </c>
      <c r="J402" s="36">
        <f t="shared" si="46"/>
        <v>7.8750000000000001E-2</v>
      </c>
      <c r="K402" s="28">
        <f t="shared" si="47"/>
        <v>7.0000000000000007E-2</v>
      </c>
      <c r="L402" s="28">
        <f t="shared" si="48"/>
        <v>6.3E-2</v>
      </c>
      <c r="M402" s="28">
        <f t="shared" si="49"/>
        <v>5.7272727272727274E-2</v>
      </c>
      <c r="N402" s="28">
        <f t="shared" si="50"/>
        <v>5.2499999999999998E-2</v>
      </c>
      <c r="O402" s="28">
        <f t="shared" si="51"/>
        <v>4.8461538461538459E-2</v>
      </c>
      <c r="P402" s="28">
        <f t="shared" si="52"/>
        <v>4.4999999999999998E-2</v>
      </c>
      <c r="Q402" s="28">
        <f t="shared" si="53"/>
        <v>4.2000000000000003E-2</v>
      </c>
      <c r="R402" s="28">
        <f t="shared" si="54"/>
        <v>3.9375E-2</v>
      </c>
      <c r="S402" s="28">
        <f t="shared" si="55"/>
        <v>3.7058823529411762E-2</v>
      </c>
      <c r="T402" s="75">
        <v>10</v>
      </c>
      <c r="U402" s="75">
        <v>10</v>
      </c>
      <c r="AD402" s="13"/>
      <c r="AE402" s="13"/>
      <c r="AF402" s="13"/>
    </row>
    <row r="403" spans="1:32" s="16" customFormat="1" ht="46.5" customHeight="1" x14ac:dyDescent="0.2">
      <c r="A403" s="77">
        <v>194</v>
      </c>
      <c r="B403" s="6" t="s">
        <v>390</v>
      </c>
      <c r="C403" s="34">
        <v>0.35</v>
      </c>
      <c r="D403" s="35">
        <f t="shared" si="40"/>
        <v>0.17499999999999999</v>
      </c>
      <c r="E403" s="35">
        <f t="shared" si="41"/>
        <v>0.11666666666666665</v>
      </c>
      <c r="F403" s="35">
        <f t="shared" si="42"/>
        <v>8.7499999999999994E-2</v>
      </c>
      <c r="G403" s="35">
        <f t="shared" si="43"/>
        <v>6.9999999999999993E-2</v>
      </c>
      <c r="H403" s="35">
        <f t="shared" si="44"/>
        <v>5.8333333333333327E-2</v>
      </c>
      <c r="I403" s="35">
        <f t="shared" si="45"/>
        <v>4.9999999999999996E-2</v>
      </c>
      <c r="J403" s="36">
        <f t="shared" si="46"/>
        <v>4.3749999999999997E-2</v>
      </c>
      <c r="K403" s="28">
        <f t="shared" si="47"/>
        <v>3.888888888888889E-2</v>
      </c>
      <c r="L403" s="28">
        <f t="shared" si="48"/>
        <v>3.4999999999999996E-2</v>
      </c>
      <c r="M403" s="28">
        <f t="shared" si="49"/>
        <v>3.1818181818181815E-2</v>
      </c>
      <c r="N403" s="28">
        <f t="shared" si="50"/>
        <v>2.9166666666666664E-2</v>
      </c>
      <c r="O403" s="28">
        <f t="shared" si="51"/>
        <v>2.6923076923076921E-2</v>
      </c>
      <c r="P403" s="28">
        <f t="shared" si="52"/>
        <v>2.4999999999999998E-2</v>
      </c>
      <c r="Q403" s="28">
        <f t="shared" si="53"/>
        <v>2.3333333333333331E-2</v>
      </c>
      <c r="R403" s="28">
        <f t="shared" si="54"/>
        <v>2.1874999999999999E-2</v>
      </c>
      <c r="S403" s="28">
        <f t="shared" si="55"/>
        <v>2.0588235294117647E-2</v>
      </c>
      <c r="T403" s="75">
        <v>11</v>
      </c>
      <c r="U403" s="75">
        <v>11</v>
      </c>
      <c r="AD403" s="13"/>
      <c r="AE403" s="13"/>
      <c r="AF403" s="13"/>
    </row>
    <row r="404" spans="1:32" s="16" customFormat="1" ht="77.25" customHeight="1" x14ac:dyDescent="0.2">
      <c r="A404" s="77">
        <v>195</v>
      </c>
      <c r="B404" s="6" t="s">
        <v>391</v>
      </c>
      <c r="C404" s="34">
        <v>0.32</v>
      </c>
      <c r="D404" s="35">
        <f t="shared" si="40"/>
        <v>0.16</v>
      </c>
      <c r="E404" s="35">
        <f t="shared" si="41"/>
        <v>0.10666666666666667</v>
      </c>
      <c r="F404" s="35">
        <f t="shared" si="42"/>
        <v>0.08</v>
      </c>
      <c r="G404" s="35">
        <f t="shared" si="43"/>
        <v>6.4000000000000001E-2</v>
      </c>
      <c r="H404" s="35">
        <f t="shared" si="44"/>
        <v>5.3333333333333337E-2</v>
      </c>
      <c r="I404" s="35">
        <f t="shared" si="45"/>
        <v>4.5714285714285714E-2</v>
      </c>
      <c r="J404" s="36">
        <f t="shared" si="46"/>
        <v>0.04</v>
      </c>
      <c r="K404" s="28">
        <f t="shared" si="47"/>
        <v>3.5555555555555556E-2</v>
      </c>
      <c r="L404" s="28">
        <f t="shared" si="48"/>
        <v>3.2000000000000001E-2</v>
      </c>
      <c r="M404" s="28">
        <f t="shared" si="49"/>
        <v>2.9090909090909091E-2</v>
      </c>
      <c r="N404" s="28">
        <f t="shared" si="50"/>
        <v>2.6666666666666668E-2</v>
      </c>
      <c r="O404" s="28">
        <f t="shared" si="51"/>
        <v>2.4615384615384615E-2</v>
      </c>
      <c r="P404" s="28">
        <f t="shared" si="52"/>
        <v>2.2857142857142857E-2</v>
      </c>
      <c r="Q404" s="28">
        <f t="shared" si="53"/>
        <v>2.1333333333333333E-2</v>
      </c>
      <c r="R404" s="28">
        <f t="shared" si="54"/>
        <v>0.02</v>
      </c>
      <c r="S404" s="28">
        <f t="shared" si="55"/>
        <v>1.8823529411764708E-2</v>
      </c>
      <c r="T404" s="75">
        <v>12</v>
      </c>
      <c r="U404" s="75">
        <v>12</v>
      </c>
      <c r="AD404" s="13"/>
      <c r="AE404" s="13"/>
      <c r="AF404" s="13"/>
    </row>
    <row r="405" spans="1:32" s="16" customFormat="1" ht="45" x14ac:dyDescent="0.2">
      <c r="A405" s="77">
        <v>196</v>
      </c>
      <c r="B405" s="6" t="s">
        <v>392</v>
      </c>
      <c r="C405" s="34">
        <v>0.46</v>
      </c>
      <c r="D405" s="35">
        <f t="shared" si="40"/>
        <v>0.23</v>
      </c>
      <c r="E405" s="35">
        <f t="shared" si="41"/>
        <v>0.15333333333333335</v>
      </c>
      <c r="F405" s="35">
        <f t="shared" si="42"/>
        <v>0.115</v>
      </c>
      <c r="G405" s="35">
        <f t="shared" si="43"/>
        <v>9.1999999999999998E-2</v>
      </c>
      <c r="H405" s="35">
        <f t="shared" si="44"/>
        <v>7.6666666666666675E-2</v>
      </c>
      <c r="I405" s="35">
        <f t="shared" si="45"/>
        <v>6.5714285714285711E-2</v>
      </c>
      <c r="J405" s="36">
        <f t="shared" si="46"/>
        <v>5.7500000000000002E-2</v>
      </c>
      <c r="K405" s="28">
        <f t="shared" si="47"/>
        <v>5.1111111111111114E-2</v>
      </c>
      <c r="L405" s="28">
        <f t="shared" si="48"/>
        <v>4.5999999999999999E-2</v>
      </c>
      <c r="M405" s="28">
        <f t="shared" si="49"/>
        <v>4.1818181818181817E-2</v>
      </c>
      <c r="N405" s="28">
        <f t="shared" si="50"/>
        <v>3.8333333333333337E-2</v>
      </c>
      <c r="O405" s="28">
        <f t="shared" si="51"/>
        <v>3.5384615384615389E-2</v>
      </c>
      <c r="P405" s="28">
        <f t="shared" si="52"/>
        <v>3.2857142857142856E-2</v>
      </c>
      <c r="Q405" s="28">
        <f t="shared" si="53"/>
        <v>3.0666666666666668E-2</v>
      </c>
      <c r="R405" s="28">
        <f t="shared" si="54"/>
        <v>2.8750000000000001E-2</v>
      </c>
      <c r="S405" s="28">
        <f t="shared" si="55"/>
        <v>2.7058823529411767E-2</v>
      </c>
      <c r="T405" s="75">
        <v>13</v>
      </c>
      <c r="U405" s="75">
        <v>13</v>
      </c>
      <c r="AD405" s="13"/>
      <c r="AE405" s="13"/>
      <c r="AF405" s="13"/>
    </row>
    <row r="406" spans="1:32" s="16" customFormat="1" ht="45" x14ac:dyDescent="0.2">
      <c r="A406" s="77">
        <v>197</v>
      </c>
      <c r="B406" s="6" t="s">
        <v>393</v>
      </c>
      <c r="C406" s="34">
        <v>0.35</v>
      </c>
      <c r="D406" s="35">
        <f t="shared" si="40"/>
        <v>0.17499999999999999</v>
      </c>
      <c r="E406" s="35">
        <f t="shared" si="41"/>
        <v>0.11666666666666665</v>
      </c>
      <c r="F406" s="35">
        <f t="shared" si="42"/>
        <v>8.7499999999999994E-2</v>
      </c>
      <c r="G406" s="35">
        <f t="shared" si="43"/>
        <v>6.9999999999999993E-2</v>
      </c>
      <c r="H406" s="35">
        <f t="shared" si="44"/>
        <v>5.8333333333333327E-2</v>
      </c>
      <c r="I406" s="35">
        <f t="shared" si="45"/>
        <v>4.9999999999999996E-2</v>
      </c>
      <c r="J406" s="36">
        <f t="shared" si="46"/>
        <v>4.3749999999999997E-2</v>
      </c>
      <c r="K406" s="28">
        <f t="shared" si="47"/>
        <v>3.888888888888889E-2</v>
      </c>
      <c r="L406" s="28">
        <f t="shared" si="48"/>
        <v>3.4999999999999996E-2</v>
      </c>
      <c r="M406" s="28">
        <f t="shared" si="49"/>
        <v>3.1818181818181815E-2</v>
      </c>
      <c r="N406" s="28">
        <f t="shared" si="50"/>
        <v>2.9166666666666664E-2</v>
      </c>
      <c r="O406" s="28">
        <f t="shared" si="51"/>
        <v>2.6923076923076921E-2</v>
      </c>
      <c r="P406" s="28">
        <f t="shared" si="52"/>
        <v>2.4999999999999998E-2</v>
      </c>
      <c r="Q406" s="28">
        <f t="shared" si="53"/>
        <v>2.3333333333333331E-2</v>
      </c>
      <c r="R406" s="28">
        <f t="shared" si="54"/>
        <v>2.1874999999999999E-2</v>
      </c>
      <c r="S406" s="28">
        <f t="shared" si="55"/>
        <v>2.0588235294117647E-2</v>
      </c>
      <c r="T406" s="75">
        <v>14</v>
      </c>
      <c r="U406" s="75">
        <v>14</v>
      </c>
      <c r="AD406" s="13"/>
      <c r="AE406" s="13"/>
      <c r="AF406" s="13"/>
    </row>
    <row r="407" spans="1:32" s="16" customFormat="1" ht="30" x14ac:dyDescent="0.2">
      <c r="A407" s="77">
        <v>198</v>
      </c>
      <c r="B407" s="6" t="s">
        <v>394</v>
      </c>
      <c r="C407" s="34">
        <v>0.44</v>
      </c>
      <c r="D407" s="35">
        <f t="shared" si="40"/>
        <v>0.22</v>
      </c>
      <c r="E407" s="35">
        <f t="shared" si="41"/>
        <v>0.14666666666666667</v>
      </c>
      <c r="F407" s="35">
        <f t="shared" si="42"/>
        <v>0.11</v>
      </c>
      <c r="G407" s="35">
        <f t="shared" si="43"/>
        <v>8.7999999999999995E-2</v>
      </c>
      <c r="H407" s="35">
        <f t="shared" si="44"/>
        <v>7.3333333333333334E-2</v>
      </c>
      <c r="I407" s="35">
        <f t="shared" si="45"/>
        <v>6.2857142857142861E-2</v>
      </c>
      <c r="J407" s="36">
        <f t="shared" si="46"/>
        <v>5.5E-2</v>
      </c>
      <c r="K407" s="28">
        <f t="shared" si="47"/>
        <v>4.8888888888888891E-2</v>
      </c>
      <c r="L407" s="28">
        <f t="shared" si="48"/>
        <v>4.3999999999999997E-2</v>
      </c>
      <c r="M407" s="28">
        <f t="shared" si="49"/>
        <v>0.04</v>
      </c>
      <c r="N407" s="28">
        <f t="shared" si="50"/>
        <v>3.6666666666666667E-2</v>
      </c>
      <c r="O407" s="28">
        <f t="shared" si="51"/>
        <v>3.3846153846153845E-2</v>
      </c>
      <c r="P407" s="28">
        <f t="shared" si="52"/>
        <v>3.1428571428571431E-2</v>
      </c>
      <c r="Q407" s="28">
        <f t="shared" si="53"/>
        <v>2.9333333333333333E-2</v>
      </c>
      <c r="R407" s="28">
        <f t="shared" si="54"/>
        <v>2.75E-2</v>
      </c>
      <c r="S407" s="28">
        <f t="shared" si="55"/>
        <v>2.5882352941176471E-2</v>
      </c>
      <c r="T407" s="75">
        <v>15</v>
      </c>
      <c r="U407" s="75">
        <v>15</v>
      </c>
      <c r="AD407" s="13"/>
      <c r="AE407" s="13"/>
      <c r="AF407" s="13"/>
    </row>
    <row r="408" spans="1:32" s="16" customFormat="1" ht="60" x14ac:dyDescent="0.2">
      <c r="A408" s="77">
        <v>199</v>
      </c>
      <c r="B408" s="6" t="s">
        <v>395</v>
      </c>
      <c r="C408" s="34">
        <v>0.38</v>
      </c>
      <c r="D408" s="35">
        <f t="shared" si="40"/>
        <v>0.19</v>
      </c>
      <c r="E408" s="35">
        <f t="shared" si="41"/>
        <v>0.12666666666666668</v>
      </c>
      <c r="F408" s="35">
        <f t="shared" si="42"/>
        <v>9.5000000000000001E-2</v>
      </c>
      <c r="G408" s="35">
        <f t="shared" si="43"/>
        <v>7.5999999999999998E-2</v>
      </c>
      <c r="H408" s="35">
        <f t="shared" si="44"/>
        <v>6.3333333333333339E-2</v>
      </c>
      <c r="I408" s="35">
        <f t="shared" si="45"/>
        <v>5.4285714285714284E-2</v>
      </c>
      <c r="J408" s="36">
        <f t="shared" si="46"/>
        <v>4.7500000000000001E-2</v>
      </c>
      <c r="K408" s="28">
        <f t="shared" si="47"/>
        <v>4.2222222222222223E-2</v>
      </c>
      <c r="L408" s="28">
        <f t="shared" si="48"/>
        <v>3.7999999999999999E-2</v>
      </c>
      <c r="M408" s="28">
        <f t="shared" si="49"/>
        <v>3.4545454545454546E-2</v>
      </c>
      <c r="N408" s="28">
        <f t="shared" si="50"/>
        <v>3.1666666666666669E-2</v>
      </c>
      <c r="O408" s="28">
        <f t="shared" si="51"/>
        <v>2.923076923076923E-2</v>
      </c>
      <c r="P408" s="28">
        <f t="shared" si="52"/>
        <v>2.7142857142857142E-2</v>
      </c>
      <c r="Q408" s="28">
        <f t="shared" si="53"/>
        <v>2.5333333333333333E-2</v>
      </c>
      <c r="R408" s="28">
        <f t="shared" si="54"/>
        <v>2.375E-2</v>
      </c>
      <c r="S408" s="28">
        <f t="shared" si="55"/>
        <v>2.2352941176470589E-2</v>
      </c>
      <c r="T408" s="75">
        <v>16</v>
      </c>
      <c r="U408" s="75">
        <v>16</v>
      </c>
      <c r="AD408" s="13"/>
      <c r="AE408" s="13"/>
      <c r="AF408" s="13"/>
    </row>
    <row r="409" spans="1:32" s="16" customFormat="1" ht="47.25" customHeight="1" x14ac:dyDescent="0.2">
      <c r="A409" s="77">
        <v>200</v>
      </c>
      <c r="B409" s="6" t="s">
        <v>396</v>
      </c>
      <c r="C409" s="34">
        <v>0.48</v>
      </c>
      <c r="D409" s="35">
        <f t="shared" si="40"/>
        <v>0.24</v>
      </c>
      <c r="E409" s="35">
        <f t="shared" si="41"/>
        <v>0.16</v>
      </c>
      <c r="F409" s="35">
        <f t="shared" si="42"/>
        <v>0.12</v>
      </c>
      <c r="G409" s="35">
        <f t="shared" si="43"/>
        <v>9.6000000000000002E-2</v>
      </c>
      <c r="H409" s="35">
        <f t="shared" si="44"/>
        <v>0.08</v>
      </c>
      <c r="I409" s="35">
        <f t="shared" si="45"/>
        <v>6.8571428571428575E-2</v>
      </c>
      <c r="J409" s="36">
        <f t="shared" si="46"/>
        <v>0.06</v>
      </c>
      <c r="K409" s="28">
        <f t="shared" si="47"/>
        <v>5.333333333333333E-2</v>
      </c>
      <c r="L409" s="28">
        <f t="shared" si="48"/>
        <v>4.8000000000000001E-2</v>
      </c>
      <c r="M409" s="28">
        <f t="shared" si="49"/>
        <v>4.3636363636363633E-2</v>
      </c>
      <c r="N409" s="28">
        <f t="shared" si="50"/>
        <v>0.04</v>
      </c>
      <c r="O409" s="28">
        <f t="shared" si="51"/>
        <v>3.692307692307692E-2</v>
      </c>
      <c r="P409" s="28">
        <f t="shared" si="52"/>
        <v>3.4285714285714287E-2</v>
      </c>
      <c r="Q409" s="28">
        <f t="shared" si="53"/>
        <v>3.2000000000000001E-2</v>
      </c>
      <c r="R409" s="28">
        <f t="shared" si="54"/>
        <v>0.03</v>
      </c>
      <c r="S409" s="28">
        <f t="shared" si="55"/>
        <v>2.8235294117647056E-2</v>
      </c>
      <c r="T409" s="75">
        <v>17</v>
      </c>
      <c r="U409" s="75">
        <v>17</v>
      </c>
      <c r="AD409" s="13"/>
      <c r="AE409" s="13"/>
      <c r="AF409" s="13"/>
    </row>
    <row r="410" spans="1:32" s="16" customFormat="1" ht="46" thickBot="1" x14ac:dyDescent="0.25">
      <c r="A410" s="77">
        <v>201</v>
      </c>
      <c r="B410" s="6" t="s">
        <v>397</v>
      </c>
      <c r="C410" s="37">
        <v>0.34</v>
      </c>
      <c r="D410" s="38">
        <f t="shared" si="40"/>
        <v>0.17</v>
      </c>
      <c r="E410" s="38">
        <f t="shared" si="41"/>
        <v>0.11333333333333334</v>
      </c>
      <c r="F410" s="38">
        <f t="shared" si="42"/>
        <v>8.5000000000000006E-2</v>
      </c>
      <c r="G410" s="38">
        <f t="shared" si="43"/>
        <v>6.8000000000000005E-2</v>
      </c>
      <c r="H410" s="38">
        <f t="shared" si="44"/>
        <v>5.6666666666666671E-2</v>
      </c>
      <c r="I410" s="38">
        <f t="shared" si="45"/>
        <v>4.8571428571428578E-2</v>
      </c>
      <c r="J410" s="39">
        <f t="shared" si="46"/>
        <v>4.2500000000000003E-2</v>
      </c>
      <c r="K410" s="28">
        <f t="shared" si="47"/>
        <v>3.7777777777777778E-2</v>
      </c>
      <c r="L410" s="28">
        <f t="shared" si="48"/>
        <v>3.4000000000000002E-2</v>
      </c>
      <c r="M410" s="28">
        <f t="shared" si="49"/>
        <v>3.090909090909091E-2</v>
      </c>
      <c r="N410" s="28">
        <f t="shared" si="50"/>
        <v>2.8333333333333335E-2</v>
      </c>
      <c r="O410" s="28">
        <f t="shared" si="51"/>
        <v>2.6153846153846156E-2</v>
      </c>
      <c r="P410" s="28">
        <f t="shared" si="52"/>
        <v>2.4285714285714289E-2</v>
      </c>
      <c r="Q410" s="28">
        <f t="shared" si="53"/>
        <v>2.2666666666666668E-2</v>
      </c>
      <c r="R410" s="28">
        <f t="shared" si="54"/>
        <v>2.1250000000000002E-2</v>
      </c>
      <c r="S410" s="28">
        <f t="shared" si="55"/>
        <v>0.02</v>
      </c>
      <c r="T410" s="75">
        <v>18</v>
      </c>
      <c r="U410" s="75">
        <v>18</v>
      </c>
      <c r="AD410" s="13"/>
      <c r="AE410" s="13"/>
      <c r="AF410" s="13"/>
    </row>
    <row r="411" spans="1:32" s="16" customFormat="1" ht="16" thickBot="1" x14ac:dyDescent="0.25">
      <c r="A411" s="77"/>
      <c r="B411" s="26" t="s">
        <v>124</v>
      </c>
      <c r="C411" s="54">
        <v>1</v>
      </c>
      <c r="D411" s="54">
        <v>2</v>
      </c>
      <c r="E411" s="54" t="s">
        <v>135</v>
      </c>
      <c r="F411" s="52"/>
      <c r="G411" s="52"/>
      <c r="H411" s="52"/>
      <c r="I411" s="52"/>
      <c r="J411" s="53"/>
      <c r="K411" s="52"/>
      <c r="L411" s="52"/>
      <c r="M411" s="52"/>
      <c r="N411" s="52"/>
      <c r="O411" s="52"/>
      <c r="P411" s="52"/>
      <c r="Q411" s="52"/>
      <c r="R411" s="52"/>
      <c r="S411" s="52"/>
      <c r="T411" s="84" t="s">
        <v>518</v>
      </c>
      <c r="U411" s="85"/>
      <c r="AD411" s="13"/>
      <c r="AE411" s="13"/>
      <c r="AF411" s="13"/>
    </row>
    <row r="412" spans="1:32" s="16" customFormat="1" ht="45" x14ac:dyDescent="0.2">
      <c r="A412" s="77">
        <v>202</v>
      </c>
      <c r="B412" s="6" t="s">
        <v>398</v>
      </c>
      <c r="C412" s="31">
        <v>0.35</v>
      </c>
      <c r="D412" s="32">
        <f t="shared" si="40"/>
        <v>0.17499999999999999</v>
      </c>
      <c r="E412" s="33">
        <f t="shared" si="41"/>
        <v>0.11666666666666665</v>
      </c>
      <c r="F412" s="28">
        <f t="shared" si="42"/>
        <v>8.7499999999999994E-2</v>
      </c>
      <c r="G412" s="28">
        <f t="shared" si="43"/>
        <v>6.9999999999999993E-2</v>
      </c>
      <c r="H412" s="28">
        <f t="shared" si="44"/>
        <v>5.8333333333333327E-2</v>
      </c>
      <c r="I412" s="28">
        <f t="shared" si="45"/>
        <v>4.9999999999999996E-2</v>
      </c>
      <c r="J412" s="28">
        <f t="shared" si="46"/>
        <v>4.3749999999999997E-2</v>
      </c>
      <c r="K412" s="28">
        <f t="shared" si="47"/>
        <v>3.888888888888889E-2</v>
      </c>
      <c r="L412" s="28">
        <f t="shared" si="48"/>
        <v>3.4999999999999996E-2</v>
      </c>
      <c r="M412" s="28">
        <f t="shared" si="49"/>
        <v>3.1818181818181815E-2</v>
      </c>
      <c r="N412" s="28">
        <f t="shared" si="50"/>
        <v>2.9166666666666664E-2</v>
      </c>
      <c r="O412" s="28">
        <f t="shared" si="51"/>
        <v>2.6923076923076921E-2</v>
      </c>
      <c r="P412" s="28">
        <f t="shared" si="52"/>
        <v>2.4999999999999998E-2</v>
      </c>
      <c r="Q412" s="28">
        <f t="shared" si="53"/>
        <v>2.3333333333333331E-2</v>
      </c>
      <c r="R412" s="28">
        <f t="shared" si="54"/>
        <v>2.1874999999999999E-2</v>
      </c>
      <c r="S412" s="28">
        <f t="shared" si="55"/>
        <v>2.0588235294117647E-2</v>
      </c>
      <c r="T412" s="75">
        <v>1</v>
      </c>
      <c r="U412" s="75">
        <v>19</v>
      </c>
      <c r="AD412" s="13"/>
      <c r="AE412" s="13"/>
      <c r="AF412" s="13"/>
    </row>
    <row r="413" spans="1:32" s="16" customFormat="1" ht="45" x14ac:dyDescent="0.2">
      <c r="A413" s="77">
        <v>203</v>
      </c>
      <c r="B413" s="6" t="s">
        <v>399</v>
      </c>
      <c r="C413" s="34">
        <v>0.32</v>
      </c>
      <c r="D413" s="35">
        <f t="shared" si="40"/>
        <v>0.16</v>
      </c>
      <c r="E413" s="36">
        <f t="shared" si="41"/>
        <v>0.10666666666666667</v>
      </c>
      <c r="F413" s="28">
        <f t="shared" si="42"/>
        <v>0.08</v>
      </c>
      <c r="G413" s="28">
        <f t="shared" si="43"/>
        <v>6.4000000000000001E-2</v>
      </c>
      <c r="H413" s="28">
        <f t="shared" si="44"/>
        <v>5.3333333333333337E-2</v>
      </c>
      <c r="I413" s="28">
        <f t="shared" si="45"/>
        <v>4.5714285714285714E-2</v>
      </c>
      <c r="J413" s="28">
        <f t="shared" si="46"/>
        <v>0.04</v>
      </c>
      <c r="K413" s="28">
        <f t="shared" si="47"/>
        <v>3.5555555555555556E-2</v>
      </c>
      <c r="L413" s="28">
        <f t="shared" si="48"/>
        <v>3.2000000000000001E-2</v>
      </c>
      <c r="M413" s="28">
        <f t="shared" si="49"/>
        <v>2.9090909090909091E-2</v>
      </c>
      <c r="N413" s="28">
        <f t="shared" si="50"/>
        <v>2.6666666666666668E-2</v>
      </c>
      <c r="O413" s="28">
        <f t="shared" si="51"/>
        <v>2.4615384615384615E-2</v>
      </c>
      <c r="P413" s="28">
        <f t="shared" si="52"/>
        <v>2.2857142857142857E-2</v>
      </c>
      <c r="Q413" s="28">
        <f t="shared" si="53"/>
        <v>2.1333333333333333E-2</v>
      </c>
      <c r="R413" s="28">
        <f t="shared" si="54"/>
        <v>0.02</v>
      </c>
      <c r="S413" s="28">
        <f t="shared" si="55"/>
        <v>1.8823529411764708E-2</v>
      </c>
      <c r="T413" s="75">
        <v>2</v>
      </c>
      <c r="U413" s="75">
        <v>20</v>
      </c>
      <c r="AD413" s="13"/>
      <c r="AE413" s="13"/>
      <c r="AF413" s="13"/>
    </row>
    <row r="414" spans="1:32" s="16" customFormat="1" ht="30" x14ac:dyDescent="0.2">
      <c r="A414" s="77">
        <v>204</v>
      </c>
      <c r="B414" s="6" t="s">
        <v>400</v>
      </c>
      <c r="C414" s="34">
        <v>0.35</v>
      </c>
      <c r="D414" s="35">
        <f t="shared" si="40"/>
        <v>0.17499999999999999</v>
      </c>
      <c r="E414" s="36">
        <f t="shared" si="41"/>
        <v>0.11666666666666665</v>
      </c>
      <c r="F414" s="28">
        <f t="shared" si="42"/>
        <v>8.7499999999999994E-2</v>
      </c>
      <c r="G414" s="28">
        <f t="shared" si="43"/>
        <v>6.9999999999999993E-2</v>
      </c>
      <c r="H414" s="28">
        <f t="shared" si="44"/>
        <v>5.8333333333333327E-2</v>
      </c>
      <c r="I414" s="28">
        <f t="shared" si="45"/>
        <v>4.9999999999999996E-2</v>
      </c>
      <c r="J414" s="28">
        <f t="shared" si="46"/>
        <v>4.3749999999999997E-2</v>
      </c>
      <c r="K414" s="28">
        <f t="shared" si="47"/>
        <v>3.888888888888889E-2</v>
      </c>
      <c r="L414" s="28">
        <f t="shared" si="48"/>
        <v>3.4999999999999996E-2</v>
      </c>
      <c r="M414" s="28">
        <f t="shared" si="49"/>
        <v>3.1818181818181815E-2</v>
      </c>
      <c r="N414" s="28">
        <f t="shared" si="50"/>
        <v>2.9166666666666664E-2</v>
      </c>
      <c r="O414" s="28">
        <f t="shared" si="51"/>
        <v>2.6923076923076921E-2</v>
      </c>
      <c r="P414" s="28">
        <f t="shared" si="52"/>
        <v>2.4999999999999998E-2</v>
      </c>
      <c r="Q414" s="28">
        <f t="shared" si="53"/>
        <v>2.3333333333333331E-2</v>
      </c>
      <c r="R414" s="28">
        <f t="shared" si="54"/>
        <v>2.1874999999999999E-2</v>
      </c>
      <c r="S414" s="28">
        <f t="shared" si="55"/>
        <v>2.0588235294117647E-2</v>
      </c>
      <c r="T414" s="75">
        <v>3</v>
      </c>
      <c r="U414" s="75">
        <v>21</v>
      </c>
      <c r="AD414" s="13"/>
      <c r="AE414" s="13"/>
      <c r="AF414" s="13"/>
    </row>
    <row r="415" spans="1:32" s="16" customFormat="1" ht="46.5" customHeight="1" x14ac:dyDescent="0.2">
      <c r="A415" s="77">
        <v>205</v>
      </c>
      <c r="B415" s="6" t="s">
        <v>401</v>
      </c>
      <c r="C415" s="34">
        <v>0.32</v>
      </c>
      <c r="D415" s="35">
        <f t="shared" si="40"/>
        <v>0.16</v>
      </c>
      <c r="E415" s="36">
        <f t="shared" si="41"/>
        <v>0.10666666666666667</v>
      </c>
      <c r="F415" s="28">
        <f t="shared" si="42"/>
        <v>0.08</v>
      </c>
      <c r="G415" s="28">
        <f t="shared" si="43"/>
        <v>6.4000000000000001E-2</v>
      </c>
      <c r="H415" s="28">
        <f t="shared" si="44"/>
        <v>5.3333333333333337E-2</v>
      </c>
      <c r="I415" s="28">
        <f t="shared" si="45"/>
        <v>4.5714285714285714E-2</v>
      </c>
      <c r="J415" s="28">
        <f t="shared" si="46"/>
        <v>0.04</v>
      </c>
      <c r="K415" s="28">
        <f t="shared" si="47"/>
        <v>3.5555555555555556E-2</v>
      </c>
      <c r="L415" s="28">
        <f t="shared" si="48"/>
        <v>3.2000000000000001E-2</v>
      </c>
      <c r="M415" s="28">
        <f t="shared" si="49"/>
        <v>2.9090909090909091E-2</v>
      </c>
      <c r="N415" s="28">
        <f t="shared" si="50"/>
        <v>2.6666666666666668E-2</v>
      </c>
      <c r="O415" s="28">
        <f t="shared" si="51"/>
        <v>2.4615384615384615E-2</v>
      </c>
      <c r="P415" s="28">
        <f t="shared" si="52"/>
        <v>2.2857142857142857E-2</v>
      </c>
      <c r="Q415" s="28">
        <f t="shared" si="53"/>
        <v>2.1333333333333333E-2</v>
      </c>
      <c r="R415" s="28">
        <f t="shared" si="54"/>
        <v>0.02</v>
      </c>
      <c r="S415" s="28">
        <f t="shared" si="55"/>
        <v>1.8823529411764708E-2</v>
      </c>
      <c r="T415" s="75">
        <v>4</v>
      </c>
      <c r="U415" s="75">
        <v>22</v>
      </c>
      <c r="AD415" s="13"/>
      <c r="AE415" s="13"/>
      <c r="AF415" s="13"/>
    </row>
    <row r="416" spans="1:32" s="16" customFormat="1" ht="30" x14ac:dyDescent="0.2">
      <c r="A416" s="77">
        <v>206</v>
      </c>
      <c r="B416" s="6" t="s">
        <v>402</v>
      </c>
      <c r="C416" s="34">
        <v>0.35</v>
      </c>
      <c r="D416" s="35">
        <f t="shared" si="40"/>
        <v>0.17499999999999999</v>
      </c>
      <c r="E416" s="36">
        <f t="shared" si="41"/>
        <v>0.11666666666666665</v>
      </c>
      <c r="F416" s="28">
        <f t="shared" si="42"/>
        <v>8.7499999999999994E-2</v>
      </c>
      <c r="G416" s="28">
        <f t="shared" si="43"/>
        <v>6.9999999999999993E-2</v>
      </c>
      <c r="H416" s="28">
        <f t="shared" si="44"/>
        <v>5.8333333333333327E-2</v>
      </c>
      <c r="I416" s="28">
        <f t="shared" si="45"/>
        <v>4.9999999999999996E-2</v>
      </c>
      <c r="J416" s="28">
        <f t="shared" si="46"/>
        <v>4.3749999999999997E-2</v>
      </c>
      <c r="K416" s="28">
        <f t="shared" si="47"/>
        <v>3.888888888888889E-2</v>
      </c>
      <c r="L416" s="28">
        <f t="shared" si="48"/>
        <v>3.4999999999999996E-2</v>
      </c>
      <c r="M416" s="28">
        <f t="shared" si="49"/>
        <v>3.1818181818181815E-2</v>
      </c>
      <c r="N416" s="28">
        <f t="shared" si="50"/>
        <v>2.9166666666666664E-2</v>
      </c>
      <c r="O416" s="28">
        <f t="shared" si="51"/>
        <v>2.6923076923076921E-2</v>
      </c>
      <c r="P416" s="28">
        <f t="shared" si="52"/>
        <v>2.4999999999999998E-2</v>
      </c>
      <c r="Q416" s="28">
        <f t="shared" si="53"/>
        <v>2.3333333333333331E-2</v>
      </c>
      <c r="R416" s="28">
        <f t="shared" si="54"/>
        <v>2.1874999999999999E-2</v>
      </c>
      <c r="S416" s="28">
        <f t="shared" si="55"/>
        <v>2.0588235294117647E-2</v>
      </c>
      <c r="T416" s="75">
        <v>5</v>
      </c>
      <c r="U416" s="75">
        <v>23</v>
      </c>
      <c r="AD416" s="13"/>
      <c r="AE416" s="13"/>
      <c r="AF416" s="13"/>
    </row>
    <row r="417" spans="1:32" s="16" customFormat="1" ht="45" x14ac:dyDescent="0.2">
      <c r="A417" s="77">
        <v>207</v>
      </c>
      <c r="B417" s="6" t="s">
        <v>403</v>
      </c>
      <c r="C417" s="34">
        <v>0.32</v>
      </c>
      <c r="D417" s="35">
        <f t="shared" si="40"/>
        <v>0.16</v>
      </c>
      <c r="E417" s="36">
        <f t="shared" si="41"/>
        <v>0.10666666666666667</v>
      </c>
      <c r="F417" s="28">
        <f t="shared" si="42"/>
        <v>0.08</v>
      </c>
      <c r="G417" s="28">
        <f t="shared" si="43"/>
        <v>6.4000000000000001E-2</v>
      </c>
      <c r="H417" s="28">
        <f t="shared" si="44"/>
        <v>5.3333333333333337E-2</v>
      </c>
      <c r="I417" s="28">
        <f t="shared" si="45"/>
        <v>4.5714285714285714E-2</v>
      </c>
      <c r="J417" s="28">
        <f t="shared" si="46"/>
        <v>0.04</v>
      </c>
      <c r="K417" s="28">
        <f t="shared" si="47"/>
        <v>3.5555555555555556E-2</v>
      </c>
      <c r="L417" s="28">
        <f t="shared" si="48"/>
        <v>3.2000000000000001E-2</v>
      </c>
      <c r="M417" s="28">
        <f t="shared" si="49"/>
        <v>2.9090909090909091E-2</v>
      </c>
      <c r="N417" s="28">
        <f t="shared" si="50"/>
        <v>2.6666666666666668E-2</v>
      </c>
      <c r="O417" s="28">
        <f t="shared" si="51"/>
        <v>2.4615384615384615E-2</v>
      </c>
      <c r="P417" s="28">
        <f t="shared" si="52"/>
        <v>2.2857142857142857E-2</v>
      </c>
      <c r="Q417" s="28">
        <f t="shared" si="53"/>
        <v>2.1333333333333333E-2</v>
      </c>
      <c r="R417" s="28">
        <f t="shared" si="54"/>
        <v>0.02</v>
      </c>
      <c r="S417" s="28">
        <f t="shared" si="55"/>
        <v>1.8823529411764708E-2</v>
      </c>
      <c r="T417" s="75">
        <v>6</v>
      </c>
      <c r="U417" s="75">
        <v>24</v>
      </c>
      <c r="AD417" s="13"/>
      <c r="AE417" s="13"/>
      <c r="AF417" s="13"/>
    </row>
    <row r="418" spans="1:32" s="16" customFormat="1" ht="30" x14ac:dyDescent="0.2">
      <c r="A418" s="77">
        <v>208</v>
      </c>
      <c r="B418" s="6" t="s">
        <v>404</v>
      </c>
      <c r="C418" s="34">
        <v>0.35</v>
      </c>
      <c r="D418" s="35">
        <f t="shared" si="40"/>
        <v>0.17499999999999999</v>
      </c>
      <c r="E418" s="36">
        <f t="shared" si="41"/>
        <v>0.11666666666666665</v>
      </c>
      <c r="F418" s="28">
        <f t="shared" si="42"/>
        <v>8.7499999999999994E-2</v>
      </c>
      <c r="G418" s="28">
        <f t="shared" si="43"/>
        <v>6.9999999999999993E-2</v>
      </c>
      <c r="H418" s="28">
        <f t="shared" si="44"/>
        <v>5.8333333333333327E-2</v>
      </c>
      <c r="I418" s="28">
        <f t="shared" si="45"/>
        <v>4.9999999999999996E-2</v>
      </c>
      <c r="J418" s="28">
        <f t="shared" si="46"/>
        <v>4.3749999999999997E-2</v>
      </c>
      <c r="K418" s="28">
        <f t="shared" si="47"/>
        <v>3.888888888888889E-2</v>
      </c>
      <c r="L418" s="28">
        <f t="shared" si="48"/>
        <v>3.4999999999999996E-2</v>
      </c>
      <c r="M418" s="28">
        <f t="shared" si="49"/>
        <v>3.1818181818181815E-2</v>
      </c>
      <c r="N418" s="28">
        <f t="shared" si="50"/>
        <v>2.9166666666666664E-2</v>
      </c>
      <c r="O418" s="28">
        <f t="shared" si="51"/>
        <v>2.6923076923076921E-2</v>
      </c>
      <c r="P418" s="28">
        <f t="shared" si="52"/>
        <v>2.4999999999999998E-2</v>
      </c>
      <c r="Q418" s="28">
        <f t="shared" si="53"/>
        <v>2.3333333333333331E-2</v>
      </c>
      <c r="R418" s="28">
        <f t="shared" si="54"/>
        <v>2.1874999999999999E-2</v>
      </c>
      <c r="S418" s="28">
        <f t="shared" si="55"/>
        <v>2.0588235294117647E-2</v>
      </c>
      <c r="T418" s="75">
        <v>7</v>
      </c>
      <c r="U418" s="75">
        <v>25</v>
      </c>
      <c r="AD418" s="13"/>
      <c r="AE418" s="13"/>
      <c r="AF418" s="13"/>
    </row>
    <row r="419" spans="1:32" s="16" customFormat="1" ht="45" customHeight="1" x14ac:dyDescent="0.2">
      <c r="A419" s="77">
        <v>209</v>
      </c>
      <c r="B419" s="6" t="s">
        <v>405</v>
      </c>
      <c r="C419" s="34">
        <v>0.32</v>
      </c>
      <c r="D419" s="35">
        <f t="shared" si="40"/>
        <v>0.16</v>
      </c>
      <c r="E419" s="36">
        <f t="shared" si="41"/>
        <v>0.10666666666666667</v>
      </c>
      <c r="F419" s="28">
        <f t="shared" si="42"/>
        <v>0.08</v>
      </c>
      <c r="G419" s="28">
        <f t="shared" si="43"/>
        <v>6.4000000000000001E-2</v>
      </c>
      <c r="H419" s="28">
        <f t="shared" si="44"/>
        <v>5.3333333333333337E-2</v>
      </c>
      <c r="I419" s="28">
        <f t="shared" si="45"/>
        <v>4.5714285714285714E-2</v>
      </c>
      <c r="J419" s="28">
        <f t="shared" si="46"/>
        <v>0.04</v>
      </c>
      <c r="K419" s="28">
        <f t="shared" si="47"/>
        <v>3.5555555555555556E-2</v>
      </c>
      <c r="L419" s="28">
        <f t="shared" si="48"/>
        <v>3.2000000000000001E-2</v>
      </c>
      <c r="M419" s="28">
        <f t="shared" si="49"/>
        <v>2.9090909090909091E-2</v>
      </c>
      <c r="N419" s="28">
        <f t="shared" si="50"/>
        <v>2.6666666666666668E-2</v>
      </c>
      <c r="O419" s="28">
        <f t="shared" si="51"/>
        <v>2.4615384615384615E-2</v>
      </c>
      <c r="P419" s="28">
        <f t="shared" si="52"/>
        <v>2.2857142857142857E-2</v>
      </c>
      <c r="Q419" s="28">
        <f t="shared" si="53"/>
        <v>2.1333333333333333E-2</v>
      </c>
      <c r="R419" s="28">
        <f t="shared" si="54"/>
        <v>0.02</v>
      </c>
      <c r="S419" s="28">
        <f t="shared" si="55"/>
        <v>1.8823529411764708E-2</v>
      </c>
      <c r="T419" s="75">
        <v>8</v>
      </c>
      <c r="U419" s="75">
        <v>26</v>
      </c>
      <c r="AD419" s="13"/>
      <c r="AE419" s="13"/>
      <c r="AF419" s="13"/>
    </row>
    <row r="420" spans="1:32" s="16" customFormat="1" ht="46" thickBot="1" x14ac:dyDescent="0.25">
      <c r="A420" s="77">
        <v>210</v>
      </c>
      <c r="B420" s="6" t="s">
        <v>406</v>
      </c>
      <c r="C420" s="37">
        <v>0.38</v>
      </c>
      <c r="D420" s="38">
        <f t="shared" si="40"/>
        <v>0.19</v>
      </c>
      <c r="E420" s="39">
        <f t="shared" si="41"/>
        <v>0.12666666666666668</v>
      </c>
      <c r="F420" s="28">
        <f t="shared" si="42"/>
        <v>9.5000000000000001E-2</v>
      </c>
      <c r="G420" s="28">
        <f t="shared" si="43"/>
        <v>7.5999999999999998E-2</v>
      </c>
      <c r="H420" s="28">
        <f t="shared" si="44"/>
        <v>6.3333333333333339E-2</v>
      </c>
      <c r="I420" s="28">
        <f t="shared" si="45"/>
        <v>5.4285714285714284E-2</v>
      </c>
      <c r="J420" s="28">
        <f t="shared" si="46"/>
        <v>4.7500000000000001E-2</v>
      </c>
      <c r="K420" s="28">
        <f t="shared" si="47"/>
        <v>4.2222222222222223E-2</v>
      </c>
      <c r="L420" s="28">
        <f t="shared" si="48"/>
        <v>3.7999999999999999E-2</v>
      </c>
      <c r="M420" s="28">
        <f t="shared" si="49"/>
        <v>3.4545454545454546E-2</v>
      </c>
      <c r="N420" s="28">
        <f t="shared" si="50"/>
        <v>3.1666666666666669E-2</v>
      </c>
      <c r="O420" s="28">
        <f t="shared" si="51"/>
        <v>2.923076923076923E-2</v>
      </c>
      <c r="P420" s="28">
        <f t="shared" si="52"/>
        <v>2.7142857142857142E-2</v>
      </c>
      <c r="Q420" s="28">
        <f t="shared" si="53"/>
        <v>2.5333333333333333E-2</v>
      </c>
      <c r="R420" s="28">
        <f t="shared" si="54"/>
        <v>2.375E-2</v>
      </c>
      <c r="S420" s="28">
        <f t="shared" si="55"/>
        <v>2.2352941176470589E-2</v>
      </c>
      <c r="T420" s="75">
        <v>9</v>
      </c>
      <c r="U420" s="75">
        <v>27</v>
      </c>
      <c r="AD420" s="13"/>
      <c r="AE420" s="13"/>
      <c r="AF420" s="13"/>
    </row>
    <row r="421" spans="1:32" s="16" customFormat="1" x14ac:dyDescent="0.2">
      <c r="A421" s="77"/>
      <c r="B421" s="26" t="s">
        <v>95</v>
      </c>
      <c r="C421" s="49"/>
      <c r="D421" s="48"/>
      <c r="E421" s="45">
        <f>SUM(E412:E420)</f>
        <v>1.02</v>
      </c>
      <c r="F421" s="45"/>
      <c r="G421" s="45"/>
      <c r="H421" s="45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48"/>
      <c r="U421" s="75"/>
      <c r="AD421" s="13"/>
      <c r="AE421" s="13"/>
      <c r="AF421" s="13"/>
    </row>
    <row r="422" spans="1:32" s="16" customFormat="1" ht="30" x14ac:dyDescent="0.2">
      <c r="A422" s="77">
        <v>211</v>
      </c>
      <c r="B422" s="6" t="s">
        <v>407</v>
      </c>
      <c r="C422" s="15">
        <v>0.79</v>
      </c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75"/>
      <c r="AD422" s="13"/>
      <c r="AE422" s="13"/>
      <c r="AF422" s="13"/>
    </row>
    <row r="423" spans="1:32" s="16" customFormat="1" ht="30" x14ac:dyDescent="0.2">
      <c r="A423" s="77">
        <v>212</v>
      </c>
      <c r="B423" s="6" t="s">
        <v>408</v>
      </c>
      <c r="C423" s="15">
        <v>0.61</v>
      </c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75"/>
      <c r="AD423" s="13"/>
      <c r="AE423" s="13"/>
      <c r="AF423" s="13"/>
    </row>
    <row r="424" spans="1:32" s="16" customFormat="1" ht="16" thickBot="1" x14ac:dyDescent="0.25">
      <c r="A424" s="77"/>
      <c r="B424" s="26" t="s">
        <v>125</v>
      </c>
      <c r="C424" s="30">
        <v>1</v>
      </c>
      <c r="D424" s="30">
        <v>2</v>
      </c>
      <c r="E424" s="30">
        <v>3</v>
      </c>
      <c r="F424" s="30">
        <v>4</v>
      </c>
      <c r="G424" s="30">
        <v>5</v>
      </c>
      <c r="H424" s="30" t="s">
        <v>155</v>
      </c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86" t="s">
        <v>518</v>
      </c>
      <c r="U424" s="87"/>
      <c r="AD424" s="13"/>
      <c r="AE424" s="13"/>
      <c r="AF424" s="13"/>
    </row>
    <row r="425" spans="1:32" s="16" customFormat="1" ht="30" x14ac:dyDescent="0.2">
      <c r="A425" s="77">
        <v>213</v>
      </c>
      <c r="B425" s="6" t="s">
        <v>409</v>
      </c>
      <c r="C425" s="31">
        <v>0.41</v>
      </c>
      <c r="D425" s="32">
        <f>C425/2</f>
        <v>0.20499999999999999</v>
      </c>
      <c r="E425" s="32">
        <f>C425/3</f>
        <v>0.13666666666666666</v>
      </c>
      <c r="F425" s="32">
        <f>C425/4</f>
        <v>0.10249999999999999</v>
      </c>
      <c r="G425" s="32">
        <f>C425/5</f>
        <v>8.199999999999999E-2</v>
      </c>
      <c r="H425" s="33">
        <f>C425/6</f>
        <v>6.8333333333333329E-2</v>
      </c>
      <c r="I425" s="28">
        <f t="shared" si="45"/>
        <v>5.8571428571428566E-2</v>
      </c>
      <c r="J425" s="28">
        <f t="shared" si="46"/>
        <v>5.1249999999999997E-2</v>
      </c>
      <c r="K425" s="28">
        <f t="shared" si="47"/>
        <v>4.5555555555555551E-2</v>
      </c>
      <c r="L425" s="28">
        <f t="shared" si="48"/>
        <v>4.0999999999999995E-2</v>
      </c>
      <c r="M425" s="28">
        <f t="shared" si="49"/>
        <v>3.727272727272727E-2</v>
      </c>
      <c r="N425" s="28">
        <f t="shared" si="50"/>
        <v>3.4166666666666665E-2</v>
      </c>
      <c r="O425" s="28">
        <f t="shared" si="51"/>
        <v>3.1538461538461536E-2</v>
      </c>
      <c r="P425" s="28">
        <f t="shared" si="52"/>
        <v>2.9285714285714283E-2</v>
      </c>
      <c r="Q425" s="28">
        <f t="shared" si="53"/>
        <v>2.7333333333333331E-2</v>
      </c>
      <c r="R425" s="28">
        <f t="shared" si="54"/>
        <v>2.5624999999999998E-2</v>
      </c>
      <c r="S425" s="28">
        <f t="shared" si="55"/>
        <v>2.4117647058823528E-2</v>
      </c>
      <c r="T425" s="75">
        <v>1</v>
      </c>
      <c r="U425" s="75">
        <v>28</v>
      </c>
      <c r="AD425" s="13"/>
      <c r="AE425" s="13"/>
      <c r="AF425" s="13"/>
    </row>
    <row r="426" spans="1:32" s="16" customFormat="1" ht="45" x14ac:dyDescent="0.2">
      <c r="A426" s="77">
        <v>214</v>
      </c>
      <c r="B426" s="6" t="s">
        <v>410</v>
      </c>
      <c r="C426" s="34">
        <v>0.31</v>
      </c>
      <c r="D426" s="35">
        <f t="shared" ref="D426:D469" si="56">C426/2</f>
        <v>0.155</v>
      </c>
      <c r="E426" s="35">
        <f t="shared" ref="E426:E469" si="57">C426/3</f>
        <v>0.10333333333333333</v>
      </c>
      <c r="F426" s="35">
        <f t="shared" ref="F426:F446" si="58">C426/4</f>
        <v>7.7499999999999999E-2</v>
      </c>
      <c r="G426" s="35">
        <f t="shared" ref="G426:G469" si="59">C426/5</f>
        <v>6.2E-2</v>
      </c>
      <c r="H426" s="36">
        <f t="shared" ref="H426:H469" si="60">C426/6</f>
        <v>5.1666666666666666E-2</v>
      </c>
      <c r="I426" s="28">
        <f t="shared" si="45"/>
        <v>4.4285714285714282E-2</v>
      </c>
      <c r="J426" s="28">
        <f t="shared" si="46"/>
        <v>3.875E-2</v>
      </c>
      <c r="K426" s="28">
        <f t="shared" si="47"/>
        <v>3.4444444444444444E-2</v>
      </c>
      <c r="L426" s="28">
        <f t="shared" si="48"/>
        <v>3.1E-2</v>
      </c>
      <c r="M426" s="28">
        <f t="shared" si="49"/>
        <v>2.8181818181818183E-2</v>
      </c>
      <c r="N426" s="28">
        <f t="shared" si="50"/>
        <v>2.5833333333333333E-2</v>
      </c>
      <c r="O426" s="28">
        <f t="shared" si="51"/>
        <v>2.3846153846153847E-2</v>
      </c>
      <c r="P426" s="28">
        <f t="shared" si="52"/>
        <v>2.2142857142857141E-2</v>
      </c>
      <c r="Q426" s="28">
        <f t="shared" si="53"/>
        <v>2.0666666666666667E-2</v>
      </c>
      <c r="R426" s="28">
        <f t="shared" si="54"/>
        <v>1.9375E-2</v>
      </c>
      <c r="S426" s="28">
        <f t="shared" si="55"/>
        <v>1.8235294117647058E-2</v>
      </c>
      <c r="T426" s="75">
        <v>2</v>
      </c>
      <c r="U426" s="75">
        <v>29</v>
      </c>
      <c r="AD426" s="13"/>
      <c r="AE426" s="13"/>
      <c r="AF426" s="13"/>
    </row>
    <row r="427" spans="1:32" s="16" customFormat="1" ht="30" x14ac:dyDescent="0.2">
      <c r="A427" s="77">
        <v>215</v>
      </c>
      <c r="B427" s="6" t="s">
        <v>411</v>
      </c>
      <c r="C427" s="34">
        <v>0.31</v>
      </c>
      <c r="D427" s="35">
        <f t="shared" si="56"/>
        <v>0.155</v>
      </c>
      <c r="E427" s="35">
        <f t="shared" si="57"/>
        <v>0.10333333333333333</v>
      </c>
      <c r="F427" s="35">
        <f t="shared" si="58"/>
        <v>7.7499999999999999E-2</v>
      </c>
      <c r="G427" s="35">
        <f t="shared" si="59"/>
        <v>6.2E-2</v>
      </c>
      <c r="H427" s="36">
        <f t="shared" si="60"/>
        <v>5.1666666666666666E-2</v>
      </c>
      <c r="I427" s="28">
        <f t="shared" si="45"/>
        <v>4.4285714285714282E-2</v>
      </c>
      <c r="J427" s="28">
        <f t="shared" si="46"/>
        <v>3.875E-2</v>
      </c>
      <c r="K427" s="28">
        <f t="shared" si="47"/>
        <v>3.4444444444444444E-2</v>
      </c>
      <c r="L427" s="28">
        <f t="shared" si="48"/>
        <v>3.1E-2</v>
      </c>
      <c r="M427" s="28">
        <f t="shared" si="49"/>
        <v>2.8181818181818183E-2</v>
      </c>
      <c r="N427" s="28">
        <f t="shared" si="50"/>
        <v>2.5833333333333333E-2</v>
      </c>
      <c r="O427" s="28">
        <f t="shared" si="51"/>
        <v>2.3846153846153847E-2</v>
      </c>
      <c r="P427" s="28">
        <f t="shared" si="52"/>
        <v>2.2142857142857141E-2</v>
      </c>
      <c r="Q427" s="28">
        <f t="shared" si="53"/>
        <v>2.0666666666666667E-2</v>
      </c>
      <c r="R427" s="28">
        <f t="shared" si="54"/>
        <v>1.9375E-2</v>
      </c>
      <c r="S427" s="28">
        <f t="shared" si="55"/>
        <v>1.8235294117647058E-2</v>
      </c>
      <c r="T427" s="75">
        <v>3</v>
      </c>
      <c r="U427" s="75">
        <v>30</v>
      </c>
      <c r="AD427" s="13"/>
      <c r="AE427" s="13"/>
      <c r="AF427" s="13"/>
    </row>
    <row r="428" spans="1:32" s="16" customFormat="1" ht="30" x14ac:dyDescent="0.2">
      <c r="A428" s="77">
        <v>216</v>
      </c>
      <c r="B428" s="6" t="s">
        <v>412</v>
      </c>
      <c r="C428" s="34">
        <v>0.35</v>
      </c>
      <c r="D428" s="35">
        <f t="shared" si="56"/>
        <v>0.17499999999999999</v>
      </c>
      <c r="E428" s="35">
        <f t="shared" si="57"/>
        <v>0.11666666666666665</v>
      </c>
      <c r="F428" s="35">
        <f t="shared" si="58"/>
        <v>8.7499999999999994E-2</v>
      </c>
      <c r="G428" s="35">
        <f t="shared" si="59"/>
        <v>6.9999999999999993E-2</v>
      </c>
      <c r="H428" s="36">
        <f t="shared" si="60"/>
        <v>5.8333333333333327E-2</v>
      </c>
      <c r="I428" s="28">
        <f t="shared" si="45"/>
        <v>4.9999999999999996E-2</v>
      </c>
      <c r="J428" s="28">
        <f t="shared" si="46"/>
        <v>4.3749999999999997E-2</v>
      </c>
      <c r="K428" s="28">
        <f t="shared" si="47"/>
        <v>3.888888888888889E-2</v>
      </c>
      <c r="L428" s="28">
        <f t="shared" si="48"/>
        <v>3.4999999999999996E-2</v>
      </c>
      <c r="M428" s="28">
        <f t="shared" si="49"/>
        <v>3.1818181818181815E-2</v>
      </c>
      <c r="N428" s="28">
        <f t="shared" si="50"/>
        <v>2.9166666666666664E-2</v>
      </c>
      <c r="O428" s="28">
        <f t="shared" si="51"/>
        <v>2.6923076923076921E-2</v>
      </c>
      <c r="P428" s="28">
        <f t="shared" si="52"/>
        <v>2.4999999999999998E-2</v>
      </c>
      <c r="Q428" s="28">
        <f t="shared" si="53"/>
        <v>2.3333333333333331E-2</v>
      </c>
      <c r="R428" s="28">
        <f t="shared" si="54"/>
        <v>2.1874999999999999E-2</v>
      </c>
      <c r="S428" s="28">
        <f t="shared" si="55"/>
        <v>2.0588235294117647E-2</v>
      </c>
      <c r="T428" s="75">
        <v>4</v>
      </c>
      <c r="U428" s="75">
        <v>31</v>
      </c>
      <c r="AD428" s="13"/>
      <c r="AE428" s="13"/>
      <c r="AF428" s="13"/>
    </row>
    <row r="429" spans="1:32" s="16" customFormat="1" ht="45" x14ac:dyDescent="0.2">
      <c r="A429" s="77">
        <v>217</v>
      </c>
      <c r="B429" s="6" t="s">
        <v>413</v>
      </c>
      <c r="C429" s="34">
        <v>0.25</v>
      </c>
      <c r="D429" s="35">
        <f t="shared" si="56"/>
        <v>0.125</v>
      </c>
      <c r="E429" s="35">
        <f t="shared" si="57"/>
        <v>8.3333333333333329E-2</v>
      </c>
      <c r="F429" s="35">
        <f t="shared" si="58"/>
        <v>6.25E-2</v>
      </c>
      <c r="G429" s="35">
        <f t="shared" si="59"/>
        <v>0.05</v>
      </c>
      <c r="H429" s="36">
        <f t="shared" si="60"/>
        <v>4.1666666666666664E-2</v>
      </c>
      <c r="I429" s="28">
        <f t="shared" si="45"/>
        <v>3.5714285714285712E-2</v>
      </c>
      <c r="J429" s="28">
        <f t="shared" si="46"/>
        <v>3.125E-2</v>
      </c>
      <c r="K429" s="28">
        <f t="shared" si="47"/>
        <v>2.7777777777777776E-2</v>
      </c>
      <c r="L429" s="28">
        <f t="shared" si="48"/>
        <v>2.5000000000000001E-2</v>
      </c>
      <c r="M429" s="28">
        <f t="shared" si="49"/>
        <v>2.2727272727272728E-2</v>
      </c>
      <c r="N429" s="28">
        <f t="shared" si="50"/>
        <v>2.0833333333333332E-2</v>
      </c>
      <c r="O429" s="28">
        <f t="shared" si="51"/>
        <v>1.9230769230769232E-2</v>
      </c>
      <c r="P429" s="28">
        <f t="shared" si="52"/>
        <v>1.7857142857142856E-2</v>
      </c>
      <c r="Q429" s="28">
        <f t="shared" si="53"/>
        <v>1.6666666666666666E-2</v>
      </c>
      <c r="R429" s="28">
        <f t="shared" si="54"/>
        <v>1.5625E-2</v>
      </c>
      <c r="S429" s="28">
        <f t="shared" si="55"/>
        <v>1.4705882352941176E-2</v>
      </c>
      <c r="T429" s="75">
        <v>5</v>
      </c>
      <c r="U429" s="75">
        <v>32</v>
      </c>
      <c r="AD429" s="13"/>
      <c r="AE429" s="13"/>
      <c r="AF429" s="13"/>
    </row>
    <row r="430" spans="1:32" s="16" customFormat="1" ht="30" x14ac:dyDescent="0.2">
      <c r="A430" s="77">
        <v>218</v>
      </c>
      <c r="B430" s="6" t="s">
        <v>414</v>
      </c>
      <c r="C430" s="34">
        <v>0.41</v>
      </c>
      <c r="D430" s="35">
        <f t="shared" si="56"/>
        <v>0.20499999999999999</v>
      </c>
      <c r="E430" s="35">
        <f t="shared" si="57"/>
        <v>0.13666666666666666</v>
      </c>
      <c r="F430" s="35">
        <f t="shared" si="58"/>
        <v>0.10249999999999999</v>
      </c>
      <c r="G430" s="35">
        <f t="shared" si="59"/>
        <v>8.199999999999999E-2</v>
      </c>
      <c r="H430" s="36">
        <f t="shared" si="60"/>
        <v>6.8333333333333329E-2</v>
      </c>
      <c r="I430" s="28">
        <f t="shared" si="45"/>
        <v>5.8571428571428566E-2</v>
      </c>
      <c r="J430" s="28">
        <f t="shared" si="46"/>
        <v>5.1249999999999997E-2</v>
      </c>
      <c r="K430" s="28">
        <f t="shared" si="47"/>
        <v>4.5555555555555551E-2</v>
      </c>
      <c r="L430" s="28">
        <f t="shared" si="48"/>
        <v>4.0999999999999995E-2</v>
      </c>
      <c r="M430" s="28">
        <f t="shared" si="49"/>
        <v>3.727272727272727E-2</v>
      </c>
      <c r="N430" s="28">
        <f t="shared" si="50"/>
        <v>3.4166666666666665E-2</v>
      </c>
      <c r="O430" s="28">
        <f t="shared" si="51"/>
        <v>3.1538461538461536E-2</v>
      </c>
      <c r="P430" s="28">
        <f t="shared" si="52"/>
        <v>2.9285714285714283E-2</v>
      </c>
      <c r="Q430" s="28">
        <f t="shared" si="53"/>
        <v>2.7333333333333331E-2</v>
      </c>
      <c r="R430" s="28">
        <f t="shared" si="54"/>
        <v>2.5624999999999998E-2</v>
      </c>
      <c r="S430" s="28">
        <f t="shared" si="55"/>
        <v>2.4117647058823528E-2</v>
      </c>
      <c r="T430" s="75">
        <v>6</v>
      </c>
      <c r="U430" s="75">
        <v>33</v>
      </c>
      <c r="AD430" s="13"/>
      <c r="AE430" s="13"/>
      <c r="AF430" s="13"/>
    </row>
    <row r="431" spans="1:32" s="16" customFormat="1" ht="30" x14ac:dyDescent="0.2">
      <c r="A431" s="77">
        <v>219</v>
      </c>
      <c r="B431" s="6" t="s">
        <v>415</v>
      </c>
      <c r="C431" s="34">
        <v>0.51</v>
      </c>
      <c r="D431" s="35">
        <f t="shared" si="56"/>
        <v>0.255</v>
      </c>
      <c r="E431" s="35">
        <f t="shared" si="57"/>
        <v>0.17</v>
      </c>
      <c r="F431" s="35">
        <f t="shared" si="58"/>
        <v>0.1275</v>
      </c>
      <c r="G431" s="35">
        <f t="shared" si="59"/>
        <v>0.10200000000000001</v>
      </c>
      <c r="H431" s="36">
        <f t="shared" si="60"/>
        <v>8.5000000000000006E-2</v>
      </c>
      <c r="I431" s="28">
        <f t="shared" si="45"/>
        <v>7.2857142857142856E-2</v>
      </c>
      <c r="J431" s="28">
        <f t="shared" si="46"/>
        <v>6.3750000000000001E-2</v>
      </c>
      <c r="K431" s="28">
        <f t="shared" si="47"/>
        <v>5.6666666666666671E-2</v>
      </c>
      <c r="L431" s="28">
        <f t="shared" si="48"/>
        <v>5.1000000000000004E-2</v>
      </c>
      <c r="M431" s="28">
        <f t="shared" si="49"/>
        <v>4.6363636363636364E-2</v>
      </c>
      <c r="N431" s="28">
        <f t="shared" si="50"/>
        <v>4.2500000000000003E-2</v>
      </c>
      <c r="O431" s="28">
        <f t="shared" si="51"/>
        <v>3.9230769230769229E-2</v>
      </c>
      <c r="P431" s="28">
        <f t="shared" si="52"/>
        <v>3.6428571428571428E-2</v>
      </c>
      <c r="Q431" s="28">
        <f t="shared" si="53"/>
        <v>3.4000000000000002E-2</v>
      </c>
      <c r="R431" s="28">
        <f t="shared" si="54"/>
        <v>3.1875000000000001E-2</v>
      </c>
      <c r="S431" s="28">
        <f t="shared" si="55"/>
        <v>0.03</v>
      </c>
      <c r="T431" s="75">
        <v>7</v>
      </c>
      <c r="U431" s="75">
        <v>34</v>
      </c>
      <c r="AD431" s="13"/>
      <c r="AE431" s="13"/>
      <c r="AF431" s="13"/>
    </row>
    <row r="432" spans="1:32" s="16" customFormat="1" ht="45" x14ac:dyDescent="0.2">
      <c r="A432" s="77">
        <v>220</v>
      </c>
      <c r="B432" s="6" t="s">
        <v>416</v>
      </c>
      <c r="C432" s="34">
        <v>0.41</v>
      </c>
      <c r="D432" s="35">
        <f t="shared" si="56"/>
        <v>0.20499999999999999</v>
      </c>
      <c r="E432" s="35">
        <f t="shared" si="57"/>
        <v>0.13666666666666666</v>
      </c>
      <c r="F432" s="35">
        <f t="shared" si="58"/>
        <v>0.10249999999999999</v>
      </c>
      <c r="G432" s="35">
        <f t="shared" si="59"/>
        <v>8.199999999999999E-2</v>
      </c>
      <c r="H432" s="36">
        <f t="shared" si="60"/>
        <v>6.8333333333333329E-2</v>
      </c>
      <c r="I432" s="28">
        <f t="shared" si="45"/>
        <v>5.8571428571428566E-2</v>
      </c>
      <c r="J432" s="28">
        <f t="shared" si="46"/>
        <v>5.1249999999999997E-2</v>
      </c>
      <c r="K432" s="28">
        <f t="shared" si="47"/>
        <v>4.5555555555555551E-2</v>
      </c>
      <c r="L432" s="28">
        <f t="shared" si="48"/>
        <v>4.0999999999999995E-2</v>
      </c>
      <c r="M432" s="28">
        <f t="shared" si="49"/>
        <v>3.727272727272727E-2</v>
      </c>
      <c r="N432" s="28">
        <f t="shared" si="50"/>
        <v>3.4166666666666665E-2</v>
      </c>
      <c r="O432" s="28">
        <f t="shared" si="51"/>
        <v>3.1538461538461536E-2</v>
      </c>
      <c r="P432" s="28">
        <f t="shared" si="52"/>
        <v>2.9285714285714283E-2</v>
      </c>
      <c r="Q432" s="28">
        <f t="shared" si="53"/>
        <v>2.7333333333333331E-2</v>
      </c>
      <c r="R432" s="28">
        <f t="shared" si="54"/>
        <v>2.5624999999999998E-2</v>
      </c>
      <c r="S432" s="28">
        <f t="shared" si="55"/>
        <v>2.4117647058823528E-2</v>
      </c>
      <c r="T432" s="75">
        <v>8</v>
      </c>
      <c r="U432" s="75">
        <v>35</v>
      </c>
      <c r="AD432" s="13"/>
      <c r="AE432" s="13"/>
      <c r="AF432" s="13"/>
    </row>
    <row r="433" spans="1:32" s="16" customFormat="1" ht="30" x14ac:dyDescent="0.2">
      <c r="A433" s="77">
        <v>221</v>
      </c>
      <c r="B433" s="6" t="s">
        <v>417</v>
      </c>
      <c r="C433" s="34">
        <v>0.41</v>
      </c>
      <c r="D433" s="35">
        <f t="shared" si="56"/>
        <v>0.20499999999999999</v>
      </c>
      <c r="E433" s="35">
        <f t="shared" si="57"/>
        <v>0.13666666666666666</v>
      </c>
      <c r="F433" s="35">
        <f t="shared" si="58"/>
        <v>0.10249999999999999</v>
      </c>
      <c r="G433" s="35">
        <f t="shared" si="59"/>
        <v>8.199999999999999E-2</v>
      </c>
      <c r="H433" s="36">
        <f t="shared" si="60"/>
        <v>6.8333333333333329E-2</v>
      </c>
      <c r="I433" s="28">
        <f t="shared" si="45"/>
        <v>5.8571428571428566E-2</v>
      </c>
      <c r="J433" s="28">
        <f t="shared" si="46"/>
        <v>5.1249999999999997E-2</v>
      </c>
      <c r="K433" s="28">
        <f t="shared" si="47"/>
        <v>4.5555555555555551E-2</v>
      </c>
      <c r="L433" s="28">
        <f t="shared" si="48"/>
        <v>4.0999999999999995E-2</v>
      </c>
      <c r="M433" s="28">
        <f t="shared" si="49"/>
        <v>3.727272727272727E-2</v>
      </c>
      <c r="N433" s="28">
        <f t="shared" si="50"/>
        <v>3.4166666666666665E-2</v>
      </c>
      <c r="O433" s="28">
        <f t="shared" si="51"/>
        <v>3.1538461538461536E-2</v>
      </c>
      <c r="P433" s="28">
        <f t="shared" si="52"/>
        <v>2.9285714285714283E-2</v>
      </c>
      <c r="Q433" s="28">
        <f t="shared" si="53"/>
        <v>2.7333333333333331E-2</v>
      </c>
      <c r="R433" s="28">
        <f t="shared" si="54"/>
        <v>2.5624999999999998E-2</v>
      </c>
      <c r="S433" s="28">
        <f t="shared" si="55"/>
        <v>2.4117647058823528E-2</v>
      </c>
      <c r="T433" s="75">
        <v>9</v>
      </c>
      <c r="U433" s="75">
        <v>36</v>
      </c>
      <c r="AD433" s="13"/>
      <c r="AE433" s="13"/>
      <c r="AF433" s="13"/>
    </row>
    <row r="434" spans="1:32" s="16" customFormat="1" ht="45" x14ac:dyDescent="0.2">
      <c r="A434" s="77">
        <v>222</v>
      </c>
      <c r="B434" s="6" t="s">
        <v>418</v>
      </c>
      <c r="C434" s="34">
        <v>0.53</v>
      </c>
      <c r="D434" s="35">
        <f t="shared" si="56"/>
        <v>0.26500000000000001</v>
      </c>
      <c r="E434" s="35">
        <f t="shared" si="57"/>
        <v>0.17666666666666667</v>
      </c>
      <c r="F434" s="35">
        <f t="shared" si="58"/>
        <v>0.13250000000000001</v>
      </c>
      <c r="G434" s="35">
        <f t="shared" si="59"/>
        <v>0.10600000000000001</v>
      </c>
      <c r="H434" s="36">
        <f t="shared" si="60"/>
        <v>8.8333333333333333E-2</v>
      </c>
      <c r="I434" s="28">
        <f t="shared" si="45"/>
        <v>7.571428571428572E-2</v>
      </c>
      <c r="J434" s="28">
        <f t="shared" si="46"/>
        <v>6.6250000000000003E-2</v>
      </c>
      <c r="K434" s="28">
        <f t="shared" si="47"/>
        <v>5.8888888888888893E-2</v>
      </c>
      <c r="L434" s="28">
        <f t="shared" si="48"/>
        <v>5.3000000000000005E-2</v>
      </c>
      <c r="M434" s="28">
        <f t="shared" si="49"/>
        <v>4.8181818181818187E-2</v>
      </c>
      <c r="N434" s="28">
        <f t="shared" si="50"/>
        <v>4.4166666666666667E-2</v>
      </c>
      <c r="O434" s="28">
        <f t="shared" si="51"/>
        <v>4.0769230769230773E-2</v>
      </c>
      <c r="P434" s="28">
        <f t="shared" si="52"/>
        <v>3.785714285714286E-2</v>
      </c>
      <c r="Q434" s="28">
        <f t="shared" si="53"/>
        <v>3.5333333333333335E-2</v>
      </c>
      <c r="R434" s="28">
        <f t="shared" si="54"/>
        <v>3.3125000000000002E-2</v>
      </c>
      <c r="S434" s="28">
        <f t="shared" si="55"/>
        <v>3.1176470588235295E-2</v>
      </c>
      <c r="T434" s="75">
        <v>10</v>
      </c>
      <c r="U434" s="75">
        <v>37</v>
      </c>
      <c r="AD434" s="13"/>
      <c r="AE434" s="13"/>
      <c r="AF434" s="13"/>
    </row>
    <row r="435" spans="1:32" s="16" customFormat="1" ht="30" x14ac:dyDescent="0.2">
      <c r="A435" s="77">
        <v>223</v>
      </c>
      <c r="B435" s="6" t="s">
        <v>419</v>
      </c>
      <c r="C435" s="34">
        <v>0.51</v>
      </c>
      <c r="D435" s="35">
        <f t="shared" si="56"/>
        <v>0.255</v>
      </c>
      <c r="E435" s="35">
        <f t="shared" si="57"/>
        <v>0.17</v>
      </c>
      <c r="F435" s="35">
        <f t="shared" si="58"/>
        <v>0.1275</v>
      </c>
      <c r="G435" s="35">
        <f t="shared" si="59"/>
        <v>0.10200000000000001</v>
      </c>
      <c r="H435" s="36">
        <f t="shared" si="60"/>
        <v>8.5000000000000006E-2</v>
      </c>
      <c r="I435" s="28">
        <f t="shared" si="45"/>
        <v>7.2857142857142856E-2</v>
      </c>
      <c r="J435" s="28">
        <f t="shared" si="46"/>
        <v>6.3750000000000001E-2</v>
      </c>
      <c r="K435" s="28">
        <f t="shared" si="47"/>
        <v>5.6666666666666671E-2</v>
      </c>
      <c r="L435" s="28">
        <f t="shared" si="48"/>
        <v>5.1000000000000004E-2</v>
      </c>
      <c r="M435" s="28">
        <f t="shared" si="49"/>
        <v>4.6363636363636364E-2</v>
      </c>
      <c r="N435" s="28">
        <f t="shared" si="50"/>
        <v>4.2500000000000003E-2</v>
      </c>
      <c r="O435" s="28">
        <f t="shared" si="51"/>
        <v>3.9230769230769229E-2</v>
      </c>
      <c r="P435" s="28">
        <f t="shared" si="52"/>
        <v>3.6428571428571428E-2</v>
      </c>
      <c r="Q435" s="28">
        <f t="shared" si="53"/>
        <v>3.4000000000000002E-2</v>
      </c>
      <c r="R435" s="28">
        <f t="shared" si="54"/>
        <v>3.1875000000000001E-2</v>
      </c>
      <c r="S435" s="28">
        <f t="shared" si="55"/>
        <v>0.03</v>
      </c>
      <c r="T435" s="75">
        <v>11</v>
      </c>
      <c r="U435" s="75">
        <v>38</v>
      </c>
      <c r="AD435" s="13"/>
      <c r="AE435" s="13"/>
      <c r="AF435" s="13"/>
    </row>
    <row r="436" spans="1:32" s="16" customFormat="1" ht="45" x14ac:dyDescent="0.2">
      <c r="A436" s="77">
        <v>224</v>
      </c>
      <c r="B436" s="6" t="s">
        <v>420</v>
      </c>
      <c r="C436" s="34">
        <v>0.35</v>
      </c>
      <c r="D436" s="35">
        <f t="shared" si="56"/>
        <v>0.17499999999999999</v>
      </c>
      <c r="E436" s="35">
        <f t="shared" si="57"/>
        <v>0.11666666666666665</v>
      </c>
      <c r="F436" s="35">
        <f t="shared" si="58"/>
        <v>8.7499999999999994E-2</v>
      </c>
      <c r="G436" s="35">
        <f t="shared" si="59"/>
        <v>6.9999999999999993E-2</v>
      </c>
      <c r="H436" s="36">
        <f t="shared" si="60"/>
        <v>5.8333333333333327E-2</v>
      </c>
      <c r="I436" s="28">
        <f t="shared" si="45"/>
        <v>4.9999999999999996E-2</v>
      </c>
      <c r="J436" s="28">
        <f t="shared" si="46"/>
        <v>4.3749999999999997E-2</v>
      </c>
      <c r="K436" s="28">
        <f t="shared" si="47"/>
        <v>3.888888888888889E-2</v>
      </c>
      <c r="L436" s="28">
        <f t="shared" si="48"/>
        <v>3.4999999999999996E-2</v>
      </c>
      <c r="M436" s="28">
        <f t="shared" si="49"/>
        <v>3.1818181818181815E-2</v>
      </c>
      <c r="N436" s="28">
        <f t="shared" si="50"/>
        <v>2.9166666666666664E-2</v>
      </c>
      <c r="O436" s="28">
        <f t="shared" si="51"/>
        <v>2.6923076923076921E-2</v>
      </c>
      <c r="P436" s="28">
        <f t="shared" si="52"/>
        <v>2.4999999999999998E-2</v>
      </c>
      <c r="Q436" s="28">
        <f t="shared" si="53"/>
        <v>2.3333333333333331E-2</v>
      </c>
      <c r="R436" s="28">
        <f t="shared" si="54"/>
        <v>2.1874999999999999E-2</v>
      </c>
      <c r="S436" s="28">
        <f t="shared" si="55"/>
        <v>2.0588235294117647E-2</v>
      </c>
      <c r="T436" s="75">
        <v>12</v>
      </c>
      <c r="U436" s="75">
        <v>39</v>
      </c>
      <c r="AD436" s="13"/>
      <c r="AE436" s="13"/>
      <c r="AF436" s="13"/>
    </row>
    <row r="437" spans="1:32" s="16" customFormat="1" ht="30" x14ac:dyDescent="0.2">
      <c r="A437" s="77">
        <v>225</v>
      </c>
      <c r="B437" s="6" t="s">
        <v>421</v>
      </c>
      <c r="C437" s="34">
        <v>0.31</v>
      </c>
      <c r="D437" s="35">
        <f t="shared" si="56"/>
        <v>0.155</v>
      </c>
      <c r="E437" s="35">
        <f t="shared" si="57"/>
        <v>0.10333333333333333</v>
      </c>
      <c r="F437" s="35">
        <f t="shared" si="58"/>
        <v>7.7499999999999999E-2</v>
      </c>
      <c r="G437" s="35">
        <f t="shared" si="59"/>
        <v>6.2E-2</v>
      </c>
      <c r="H437" s="36">
        <f t="shared" si="60"/>
        <v>5.1666666666666666E-2</v>
      </c>
      <c r="I437" s="28">
        <f t="shared" si="45"/>
        <v>4.4285714285714282E-2</v>
      </c>
      <c r="J437" s="28">
        <f t="shared" si="46"/>
        <v>3.875E-2</v>
      </c>
      <c r="K437" s="28">
        <f t="shared" si="47"/>
        <v>3.4444444444444444E-2</v>
      </c>
      <c r="L437" s="28">
        <f t="shared" si="48"/>
        <v>3.1E-2</v>
      </c>
      <c r="M437" s="28">
        <f t="shared" si="49"/>
        <v>2.8181818181818183E-2</v>
      </c>
      <c r="N437" s="28">
        <f t="shared" si="50"/>
        <v>2.5833333333333333E-2</v>
      </c>
      <c r="O437" s="28">
        <f t="shared" si="51"/>
        <v>2.3846153846153847E-2</v>
      </c>
      <c r="P437" s="28">
        <f t="shared" si="52"/>
        <v>2.2142857142857141E-2</v>
      </c>
      <c r="Q437" s="28">
        <f t="shared" si="53"/>
        <v>2.0666666666666667E-2</v>
      </c>
      <c r="R437" s="28">
        <f t="shared" si="54"/>
        <v>1.9375E-2</v>
      </c>
      <c r="S437" s="28">
        <f t="shared" si="55"/>
        <v>1.8235294117647058E-2</v>
      </c>
      <c r="T437" s="75">
        <v>13</v>
      </c>
      <c r="U437" s="75">
        <v>40</v>
      </c>
      <c r="AD437" s="13"/>
      <c r="AE437" s="13"/>
      <c r="AF437" s="13"/>
    </row>
    <row r="438" spans="1:32" s="16" customFormat="1" ht="30" x14ac:dyDescent="0.2">
      <c r="A438" s="77">
        <v>226</v>
      </c>
      <c r="B438" s="6" t="s">
        <v>422</v>
      </c>
      <c r="C438" s="34">
        <v>0.35</v>
      </c>
      <c r="D438" s="35">
        <f t="shared" si="56"/>
        <v>0.17499999999999999</v>
      </c>
      <c r="E438" s="35">
        <f t="shared" si="57"/>
        <v>0.11666666666666665</v>
      </c>
      <c r="F438" s="35">
        <f t="shared" si="58"/>
        <v>8.7499999999999994E-2</v>
      </c>
      <c r="G438" s="35">
        <f t="shared" si="59"/>
        <v>6.9999999999999993E-2</v>
      </c>
      <c r="H438" s="36">
        <f t="shared" si="60"/>
        <v>5.8333333333333327E-2</v>
      </c>
      <c r="I438" s="28">
        <f t="shared" si="45"/>
        <v>4.9999999999999996E-2</v>
      </c>
      <c r="J438" s="28">
        <f t="shared" si="46"/>
        <v>4.3749999999999997E-2</v>
      </c>
      <c r="K438" s="28">
        <f t="shared" si="47"/>
        <v>3.888888888888889E-2</v>
      </c>
      <c r="L438" s="28">
        <f t="shared" si="48"/>
        <v>3.4999999999999996E-2</v>
      </c>
      <c r="M438" s="28">
        <f t="shared" si="49"/>
        <v>3.1818181818181815E-2</v>
      </c>
      <c r="N438" s="28">
        <f t="shared" si="50"/>
        <v>2.9166666666666664E-2</v>
      </c>
      <c r="O438" s="28">
        <f t="shared" si="51"/>
        <v>2.6923076923076921E-2</v>
      </c>
      <c r="P438" s="28">
        <f t="shared" si="52"/>
        <v>2.4999999999999998E-2</v>
      </c>
      <c r="Q438" s="28">
        <f t="shared" si="53"/>
        <v>2.3333333333333331E-2</v>
      </c>
      <c r="R438" s="28">
        <f t="shared" si="54"/>
        <v>2.1874999999999999E-2</v>
      </c>
      <c r="S438" s="28">
        <f t="shared" si="55"/>
        <v>2.0588235294117647E-2</v>
      </c>
      <c r="T438" s="75">
        <v>14</v>
      </c>
      <c r="U438" s="75">
        <v>41</v>
      </c>
      <c r="AD438" s="13"/>
      <c r="AE438" s="13"/>
      <c r="AF438" s="13"/>
    </row>
    <row r="439" spans="1:32" s="16" customFormat="1" ht="30" x14ac:dyDescent="0.2">
      <c r="A439" s="77">
        <v>227</v>
      </c>
      <c r="B439" s="6" t="s">
        <v>423</v>
      </c>
      <c r="C439" s="34">
        <v>0.31</v>
      </c>
      <c r="D439" s="35">
        <f t="shared" si="56"/>
        <v>0.155</v>
      </c>
      <c r="E439" s="35">
        <f t="shared" si="57"/>
        <v>0.10333333333333333</v>
      </c>
      <c r="F439" s="35">
        <f t="shared" si="58"/>
        <v>7.7499999999999999E-2</v>
      </c>
      <c r="G439" s="35">
        <f t="shared" si="59"/>
        <v>6.2E-2</v>
      </c>
      <c r="H439" s="36">
        <f t="shared" si="60"/>
        <v>5.1666666666666666E-2</v>
      </c>
      <c r="I439" s="28">
        <f t="shared" si="45"/>
        <v>4.4285714285714282E-2</v>
      </c>
      <c r="J439" s="28">
        <f t="shared" si="46"/>
        <v>3.875E-2</v>
      </c>
      <c r="K439" s="28">
        <f t="shared" si="47"/>
        <v>3.4444444444444444E-2</v>
      </c>
      <c r="L439" s="28">
        <f t="shared" si="48"/>
        <v>3.1E-2</v>
      </c>
      <c r="M439" s="28">
        <f t="shared" si="49"/>
        <v>2.8181818181818183E-2</v>
      </c>
      <c r="N439" s="28">
        <f t="shared" si="50"/>
        <v>2.5833333333333333E-2</v>
      </c>
      <c r="O439" s="28">
        <f t="shared" si="51"/>
        <v>2.3846153846153847E-2</v>
      </c>
      <c r="P439" s="28">
        <f t="shared" si="52"/>
        <v>2.2142857142857141E-2</v>
      </c>
      <c r="Q439" s="28">
        <f t="shared" si="53"/>
        <v>2.0666666666666667E-2</v>
      </c>
      <c r="R439" s="28">
        <f t="shared" si="54"/>
        <v>1.9375E-2</v>
      </c>
      <c r="S439" s="28">
        <f t="shared" si="55"/>
        <v>1.8235294117647058E-2</v>
      </c>
      <c r="T439" s="75">
        <v>15</v>
      </c>
      <c r="U439" s="75">
        <v>42</v>
      </c>
      <c r="AD439" s="13"/>
      <c r="AE439" s="13"/>
      <c r="AF439" s="13"/>
    </row>
    <row r="440" spans="1:32" s="16" customFormat="1" ht="46.5" customHeight="1" x14ac:dyDescent="0.2">
      <c r="A440" s="77">
        <v>228</v>
      </c>
      <c r="B440" s="6" t="s">
        <v>424</v>
      </c>
      <c r="C440" s="34">
        <v>0.25</v>
      </c>
      <c r="D440" s="35">
        <f t="shared" si="56"/>
        <v>0.125</v>
      </c>
      <c r="E440" s="35">
        <f t="shared" si="57"/>
        <v>8.3333333333333329E-2</v>
      </c>
      <c r="F440" s="35">
        <f t="shared" si="58"/>
        <v>6.25E-2</v>
      </c>
      <c r="G440" s="35">
        <f t="shared" si="59"/>
        <v>0.05</v>
      </c>
      <c r="H440" s="36">
        <f t="shared" si="60"/>
        <v>4.1666666666666664E-2</v>
      </c>
      <c r="I440" s="28">
        <f t="shared" si="45"/>
        <v>3.5714285714285712E-2</v>
      </c>
      <c r="J440" s="28">
        <f t="shared" si="46"/>
        <v>3.125E-2</v>
      </c>
      <c r="K440" s="28">
        <f t="shared" si="47"/>
        <v>2.7777777777777776E-2</v>
      </c>
      <c r="L440" s="28">
        <f t="shared" si="48"/>
        <v>2.5000000000000001E-2</v>
      </c>
      <c r="M440" s="28">
        <f t="shared" si="49"/>
        <v>2.2727272727272728E-2</v>
      </c>
      <c r="N440" s="28">
        <f t="shared" si="50"/>
        <v>2.0833333333333332E-2</v>
      </c>
      <c r="O440" s="28">
        <f t="shared" si="51"/>
        <v>1.9230769230769232E-2</v>
      </c>
      <c r="P440" s="28">
        <f t="shared" si="52"/>
        <v>1.7857142857142856E-2</v>
      </c>
      <c r="Q440" s="28">
        <f t="shared" si="53"/>
        <v>1.6666666666666666E-2</v>
      </c>
      <c r="R440" s="28">
        <f t="shared" si="54"/>
        <v>1.5625E-2</v>
      </c>
      <c r="S440" s="28">
        <f t="shared" si="55"/>
        <v>1.4705882352941176E-2</v>
      </c>
      <c r="T440" s="75">
        <v>16</v>
      </c>
      <c r="U440" s="75">
        <v>43</v>
      </c>
      <c r="AD440" s="13"/>
      <c r="AE440" s="13"/>
      <c r="AF440" s="13"/>
    </row>
    <row r="441" spans="1:32" s="16" customFormat="1" ht="45" x14ac:dyDescent="0.2">
      <c r="A441" s="77">
        <v>229</v>
      </c>
      <c r="B441" s="6" t="s">
        <v>425</v>
      </c>
      <c r="C441" s="34">
        <v>0.25</v>
      </c>
      <c r="D441" s="35">
        <f t="shared" si="56"/>
        <v>0.125</v>
      </c>
      <c r="E441" s="35">
        <f t="shared" si="57"/>
        <v>8.3333333333333329E-2</v>
      </c>
      <c r="F441" s="35">
        <f t="shared" si="58"/>
        <v>6.25E-2</v>
      </c>
      <c r="G441" s="35">
        <f t="shared" si="59"/>
        <v>0.05</v>
      </c>
      <c r="H441" s="36">
        <f t="shared" si="60"/>
        <v>4.1666666666666664E-2</v>
      </c>
      <c r="I441" s="28">
        <f t="shared" si="45"/>
        <v>3.5714285714285712E-2</v>
      </c>
      <c r="J441" s="28">
        <f t="shared" si="46"/>
        <v>3.125E-2</v>
      </c>
      <c r="K441" s="28">
        <f t="shared" si="47"/>
        <v>2.7777777777777776E-2</v>
      </c>
      <c r="L441" s="28">
        <f t="shared" si="48"/>
        <v>2.5000000000000001E-2</v>
      </c>
      <c r="M441" s="28">
        <f t="shared" si="49"/>
        <v>2.2727272727272728E-2</v>
      </c>
      <c r="N441" s="28">
        <f t="shared" si="50"/>
        <v>2.0833333333333332E-2</v>
      </c>
      <c r="O441" s="28">
        <f t="shared" si="51"/>
        <v>1.9230769230769232E-2</v>
      </c>
      <c r="P441" s="28">
        <f t="shared" si="52"/>
        <v>1.7857142857142856E-2</v>
      </c>
      <c r="Q441" s="28">
        <f t="shared" si="53"/>
        <v>1.6666666666666666E-2</v>
      </c>
      <c r="R441" s="28">
        <f t="shared" si="54"/>
        <v>1.5625E-2</v>
      </c>
      <c r="S441" s="28">
        <f t="shared" si="55"/>
        <v>1.4705882352941176E-2</v>
      </c>
      <c r="T441" s="75">
        <v>17</v>
      </c>
      <c r="U441" s="75">
        <v>44</v>
      </c>
      <c r="AD441" s="13"/>
      <c r="AE441" s="13"/>
      <c r="AF441" s="13"/>
    </row>
    <row r="442" spans="1:32" s="16" customFormat="1" ht="30" x14ac:dyDescent="0.2">
      <c r="A442" s="77">
        <v>230</v>
      </c>
      <c r="B442" s="6" t="s">
        <v>426</v>
      </c>
      <c r="C442" s="34">
        <v>0.25</v>
      </c>
      <c r="D442" s="35">
        <f t="shared" si="56"/>
        <v>0.125</v>
      </c>
      <c r="E442" s="35">
        <f t="shared" si="57"/>
        <v>8.3333333333333329E-2</v>
      </c>
      <c r="F442" s="35">
        <f t="shared" si="58"/>
        <v>6.25E-2</v>
      </c>
      <c r="G442" s="35">
        <f t="shared" si="59"/>
        <v>0.05</v>
      </c>
      <c r="H442" s="36">
        <f t="shared" si="60"/>
        <v>4.1666666666666664E-2</v>
      </c>
      <c r="I442" s="28">
        <f t="shared" si="45"/>
        <v>3.5714285714285712E-2</v>
      </c>
      <c r="J442" s="28">
        <f t="shared" si="46"/>
        <v>3.125E-2</v>
      </c>
      <c r="K442" s="28">
        <f t="shared" si="47"/>
        <v>2.7777777777777776E-2</v>
      </c>
      <c r="L442" s="28">
        <f t="shared" si="48"/>
        <v>2.5000000000000001E-2</v>
      </c>
      <c r="M442" s="28">
        <f t="shared" si="49"/>
        <v>2.2727272727272728E-2</v>
      </c>
      <c r="N442" s="28">
        <f t="shared" si="50"/>
        <v>2.0833333333333332E-2</v>
      </c>
      <c r="O442" s="28">
        <f t="shared" si="51"/>
        <v>1.9230769230769232E-2</v>
      </c>
      <c r="P442" s="28">
        <f t="shared" si="52"/>
        <v>1.7857142857142856E-2</v>
      </c>
      <c r="Q442" s="28">
        <f t="shared" si="53"/>
        <v>1.6666666666666666E-2</v>
      </c>
      <c r="R442" s="28">
        <f t="shared" si="54"/>
        <v>1.5625E-2</v>
      </c>
      <c r="S442" s="28">
        <f t="shared" si="55"/>
        <v>1.4705882352941176E-2</v>
      </c>
      <c r="T442" s="75">
        <v>18</v>
      </c>
      <c r="U442" s="75">
        <v>45</v>
      </c>
      <c r="AD442" s="13"/>
      <c r="AE442" s="13"/>
      <c r="AF442" s="13"/>
    </row>
    <row r="443" spans="1:32" s="16" customFormat="1" ht="48" customHeight="1" x14ac:dyDescent="0.2">
      <c r="A443" s="77">
        <v>231</v>
      </c>
      <c r="B443" s="6" t="s">
        <v>427</v>
      </c>
      <c r="C443" s="34">
        <v>0.25</v>
      </c>
      <c r="D443" s="35">
        <f t="shared" si="56"/>
        <v>0.125</v>
      </c>
      <c r="E443" s="35">
        <f t="shared" si="57"/>
        <v>8.3333333333333329E-2</v>
      </c>
      <c r="F443" s="35">
        <f t="shared" si="58"/>
        <v>6.25E-2</v>
      </c>
      <c r="G443" s="35">
        <f t="shared" si="59"/>
        <v>0.05</v>
      </c>
      <c r="H443" s="36">
        <f t="shared" si="60"/>
        <v>4.1666666666666664E-2</v>
      </c>
      <c r="I443" s="28">
        <f t="shared" si="45"/>
        <v>3.5714285714285712E-2</v>
      </c>
      <c r="J443" s="28">
        <f t="shared" si="46"/>
        <v>3.125E-2</v>
      </c>
      <c r="K443" s="28">
        <f t="shared" si="47"/>
        <v>2.7777777777777776E-2</v>
      </c>
      <c r="L443" s="28">
        <f t="shared" si="48"/>
        <v>2.5000000000000001E-2</v>
      </c>
      <c r="M443" s="28">
        <f t="shared" si="49"/>
        <v>2.2727272727272728E-2</v>
      </c>
      <c r="N443" s="28">
        <f t="shared" si="50"/>
        <v>2.0833333333333332E-2</v>
      </c>
      <c r="O443" s="28">
        <f t="shared" si="51"/>
        <v>1.9230769230769232E-2</v>
      </c>
      <c r="P443" s="28">
        <f t="shared" si="52"/>
        <v>1.7857142857142856E-2</v>
      </c>
      <c r="Q443" s="28">
        <f t="shared" si="53"/>
        <v>1.6666666666666666E-2</v>
      </c>
      <c r="R443" s="28">
        <f t="shared" si="54"/>
        <v>1.5625E-2</v>
      </c>
      <c r="S443" s="28">
        <f t="shared" si="55"/>
        <v>1.4705882352941176E-2</v>
      </c>
      <c r="T443" s="75">
        <v>19</v>
      </c>
      <c r="U443" s="75">
        <v>46</v>
      </c>
      <c r="AD443" s="13"/>
      <c r="AE443" s="13"/>
      <c r="AF443" s="13"/>
    </row>
    <row r="444" spans="1:32" s="16" customFormat="1" ht="45" x14ac:dyDescent="0.2">
      <c r="A444" s="77">
        <v>232</v>
      </c>
      <c r="B444" s="6" t="s">
        <v>428</v>
      </c>
      <c r="C444" s="34">
        <v>0.25</v>
      </c>
      <c r="D444" s="35">
        <f t="shared" si="56"/>
        <v>0.125</v>
      </c>
      <c r="E444" s="35">
        <f t="shared" si="57"/>
        <v>8.3333333333333329E-2</v>
      </c>
      <c r="F444" s="35">
        <f t="shared" si="58"/>
        <v>6.25E-2</v>
      </c>
      <c r="G444" s="35">
        <f t="shared" si="59"/>
        <v>0.05</v>
      </c>
      <c r="H444" s="36">
        <f t="shared" si="60"/>
        <v>4.1666666666666664E-2</v>
      </c>
      <c r="I444" s="28">
        <f t="shared" si="45"/>
        <v>3.5714285714285712E-2</v>
      </c>
      <c r="J444" s="28">
        <f t="shared" si="46"/>
        <v>3.125E-2</v>
      </c>
      <c r="K444" s="28">
        <f t="shared" si="47"/>
        <v>2.7777777777777776E-2</v>
      </c>
      <c r="L444" s="28">
        <f t="shared" si="48"/>
        <v>2.5000000000000001E-2</v>
      </c>
      <c r="M444" s="28">
        <f t="shared" si="49"/>
        <v>2.2727272727272728E-2</v>
      </c>
      <c r="N444" s="28">
        <f t="shared" si="50"/>
        <v>2.0833333333333332E-2</v>
      </c>
      <c r="O444" s="28">
        <f t="shared" si="51"/>
        <v>1.9230769230769232E-2</v>
      </c>
      <c r="P444" s="28">
        <f t="shared" si="52"/>
        <v>1.7857142857142856E-2</v>
      </c>
      <c r="Q444" s="28">
        <f t="shared" si="53"/>
        <v>1.6666666666666666E-2</v>
      </c>
      <c r="R444" s="28">
        <f t="shared" si="54"/>
        <v>1.5625E-2</v>
      </c>
      <c r="S444" s="28">
        <f t="shared" si="55"/>
        <v>1.4705882352941176E-2</v>
      </c>
      <c r="T444" s="75">
        <v>20</v>
      </c>
      <c r="U444" s="75">
        <v>47</v>
      </c>
      <c r="AD444" s="13"/>
      <c r="AE444" s="13"/>
      <c r="AF444" s="13"/>
    </row>
    <row r="445" spans="1:32" s="16" customFormat="1" ht="30" x14ac:dyDescent="0.2">
      <c r="A445" s="77">
        <v>233</v>
      </c>
      <c r="B445" s="6" t="s">
        <v>429</v>
      </c>
      <c r="C445" s="34">
        <v>0.31</v>
      </c>
      <c r="D445" s="35">
        <f t="shared" si="56"/>
        <v>0.155</v>
      </c>
      <c r="E445" s="35">
        <f t="shared" si="57"/>
        <v>0.10333333333333333</v>
      </c>
      <c r="F445" s="35">
        <f t="shared" si="58"/>
        <v>7.7499999999999999E-2</v>
      </c>
      <c r="G445" s="35">
        <f t="shared" si="59"/>
        <v>6.2E-2</v>
      </c>
      <c r="H445" s="36">
        <f t="shared" si="60"/>
        <v>5.1666666666666666E-2</v>
      </c>
      <c r="I445" s="28">
        <f t="shared" si="45"/>
        <v>4.4285714285714282E-2</v>
      </c>
      <c r="J445" s="28">
        <f t="shared" si="46"/>
        <v>3.875E-2</v>
      </c>
      <c r="K445" s="28">
        <f t="shared" si="47"/>
        <v>3.4444444444444444E-2</v>
      </c>
      <c r="L445" s="28">
        <f t="shared" si="48"/>
        <v>3.1E-2</v>
      </c>
      <c r="M445" s="28">
        <f t="shared" si="49"/>
        <v>2.8181818181818183E-2</v>
      </c>
      <c r="N445" s="28">
        <f t="shared" si="50"/>
        <v>2.5833333333333333E-2</v>
      </c>
      <c r="O445" s="28">
        <f t="shared" si="51"/>
        <v>2.3846153846153847E-2</v>
      </c>
      <c r="P445" s="28">
        <f t="shared" si="52"/>
        <v>2.2142857142857141E-2</v>
      </c>
      <c r="Q445" s="28">
        <f t="shared" si="53"/>
        <v>2.0666666666666667E-2</v>
      </c>
      <c r="R445" s="28">
        <f t="shared" si="54"/>
        <v>1.9375E-2</v>
      </c>
      <c r="S445" s="28">
        <f t="shared" si="55"/>
        <v>1.8235294117647058E-2</v>
      </c>
      <c r="T445" s="75">
        <v>21</v>
      </c>
      <c r="U445" s="75">
        <v>48</v>
      </c>
      <c r="AD445" s="13"/>
      <c r="AE445" s="13"/>
      <c r="AF445" s="13"/>
    </row>
    <row r="446" spans="1:32" s="16" customFormat="1" ht="46" thickBot="1" x14ac:dyDescent="0.25">
      <c r="A446" s="77">
        <v>234</v>
      </c>
      <c r="B446" s="6" t="s">
        <v>430</v>
      </c>
      <c r="C446" s="37">
        <v>0.35</v>
      </c>
      <c r="D446" s="38">
        <f t="shared" si="56"/>
        <v>0.17499999999999999</v>
      </c>
      <c r="E446" s="38">
        <f t="shared" si="57"/>
        <v>0.11666666666666665</v>
      </c>
      <c r="F446" s="38">
        <f t="shared" si="58"/>
        <v>8.7499999999999994E-2</v>
      </c>
      <c r="G446" s="38">
        <f t="shared" si="59"/>
        <v>6.9999999999999993E-2</v>
      </c>
      <c r="H446" s="39">
        <f t="shared" si="60"/>
        <v>5.8333333333333327E-2</v>
      </c>
      <c r="I446" s="28">
        <f t="shared" si="45"/>
        <v>4.9999999999999996E-2</v>
      </c>
      <c r="J446" s="28">
        <f t="shared" si="46"/>
        <v>4.3749999999999997E-2</v>
      </c>
      <c r="K446" s="28">
        <f t="shared" si="47"/>
        <v>3.888888888888889E-2</v>
      </c>
      <c r="L446" s="28">
        <f t="shared" si="48"/>
        <v>3.4999999999999996E-2</v>
      </c>
      <c r="M446" s="28">
        <f t="shared" si="49"/>
        <v>3.1818181818181815E-2</v>
      </c>
      <c r="N446" s="28">
        <f t="shared" si="50"/>
        <v>2.9166666666666664E-2</v>
      </c>
      <c r="O446" s="28">
        <f t="shared" si="51"/>
        <v>2.6923076923076921E-2</v>
      </c>
      <c r="P446" s="28">
        <f t="shared" si="52"/>
        <v>2.4999999999999998E-2</v>
      </c>
      <c r="Q446" s="28">
        <f t="shared" si="53"/>
        <v>2.3333333333333331E-2</v>
      </c>
      <c r="R446" s="28">
        <f t="shared" si="54"/>
        <v>2.1874999999999999E-2</v>
      </c>
      <c r="S446" s="28">
        <f t="shared" si="55"/>
        <v>2.0588235294117647E-2</v>
      </c>
      <c r="T446" s="75">
        <v>22</v>
      </c>
      <c r="U446" s="75">
        <v>49</v>
      </c>
      <c r="AD446" s="13"/>
      <c r="AE446" s="13"/>
      <c r="AF446" s="13"/>
    </row>
    <row r="447" spans="1:32" s="16" customFormat="1" ht="16" thickBot="1" x14ac:dyDescent="0.25">
      <c r="A447" s="77"/>
      <c r="B447" s="26" t="s">
        <v>126</v>
      </c>
      <c r="C447" s="54">
        <v>1</v>
      </c>
      <c r="D447" s="54">
        <v>2</v>
      </c>
      <c r="E447" s="54">
        <v>3</v>
      </c>
      <c r="F447" s="54">
        <v>4</v>
      </c>
      <c r="G447" s="54">
        <v>5</v>
      </c>
      <c r="H447" s="54">
        <v>6</v>
      </c>
      <c r="I447" s="54">
        <v>7</v>
      </c>
      <c r="J447" s="54">
        <v>8</v>
      </c>
      <c r="K447" s="54" t="s">
        <v>156</v>
      </c>
      <c r="L447" s="48"/>
      <c r="M447" s="48"/>
      <c r="N447" s="48"/>
      <c r="O447" s="48"/>
      <c r="P447" s="48"/>
      <c r="Q447" s="48"/>
      <c r="R447" s="48"/>
      <c r="S447" s="48"/>
      <c r="T447" s="79" t="s">
        <v>518</v>
      </c>
      <c r="U447" s="80"/>
      <c r="AD447" s="13"/>
      <c r="AE447" s="13"/>
      <c r="AF447" s="13"/>
    </row>
    <row r="448" spans="1:32" s="16" customFormat="1" ht="30" x14ac:dyDescent="0.2">
      <c r="A448" s="77">
        <v>235</v>
      </c>
      <c r="B448" s="6" t="s">
        <v>431</v>
      </c>
      <c r="C448" s="31">
        <v>0.43</v>
      </c>
      <c r="D448" s="32">
        <f t="shared" si="56"/>
        <v>0.215</v>
      </c>
      <c r="E448" s="32">
        <f t="shared" si="57"/>
        <v>0.14333333333333334</v>
      </c>
      <c r="F448" s="32">
        <f>C448/4</f>
        <v>0.1075</v>
      </c>
      <c r="G448" s="32">
        <f t="shared" si="59"/>
        <v>8.5999999999999993E-2</v>
      </c>
      <c r="H448" s="32">
        <f t="shared" si="60"/>
        <v>7.166666666666667E-2</v>
      </c>
      <c r="I448" s="32">
        <f t="shared" si="45"/>
        <v>6.142857142857143E-2</v>
      </c>
      <c r="J448" s="32">
        <f t="shared" si="46"/>
        <v>5.3749999999999999E-2</v>
      </c>
      <c r="K448" s="33">
        <f t="shared" si="47"/>
        <v>4.777777777777778E-2</v>
      </c>
      <c r="L448" s="28">
        <f t="shared" si="48"/>
        <v>4.2999999999999997E-2</v>
      </c>
      <c r="M448" s="28">
        <f t="shared" si="49"/>
        <v>3.9090909090909093E-2</v>
      </c>
      <c r="N448" s="28">
        <f t="shared" si="50"/>
        <v>3.5833333333333335E-2</v>
      </c>
      <c r="O448" s="28">
        <f t="shared" si="51"/>
        <v>3.3076923076923073E-2</v>
      </c>
      <c r="P448" s="28">
        <f t="shared" si="52"/>
        <v>3.0714285714285715E-2</v>
      </c>
      <c r="Q448" s="28">
        <f t="shared" si="53"/>
        <v>2.8666666666666667E-2</v>
      </c>
      <c r="R448" s="28">
        <f t="shared" si="54"/>
        <v>2.6875E-2</v>
      </c>
      <c r="S448" s="28">
        <f t="shared" si="55"/>
        <v>2.5294117647058825E-2</v>
      </c>
      <c r="T448" s="75">
        <v>1</v>
      </c>
      <c r="U448" s="75">
        <v>50</v>
      </c>
      <c r="AD448" s="13"/>
      <c r="AE448" s="13"/>
      <c r="AF448" s="13"/>
    </row>
    <row r="449" spans="1:32" s="16" customFormat="1" ht="45" x14ac:dyDescent="0.2">
      <c r="A449" s="77">
        <v>236</v>
      </c>
      <c r="B449" s="6" t="s">
        <v>432</v>
      </c>
      <c r="C449" s="34">
        <v>0.31</v>
      </c>
      <c r="D449" s="35">
        <f t="shared" si="56"/>
        <v>0.155</v>
      </c>
      <c r="E449" s="35">
        <f t="shared" si="57"/>
        <v>0.10333333333333333</v>
      </c>
      <c r="F449" s="35">
        <f t="shared" ref="F449:F469" si="61">C449/4</f>
        <v>7.7499999999999999E-2</v>
      </c>
      <c r="G449" s="35">
        <f t="shared" si="59"/>
        <v>6.2E-2</v>
      </c>
      <c r="H449" s="35">
        <f t="shared" si="60"/>
        <v>5.1666666666666666E-2</v>
      </c>
      <c r="I449" s="35">
        <f t="shared" si="45"/>
        <v>4.4285714285714282E-2</v>
      </c>
      <c r="J449" s="35">
        <f t="shared" si="46"/>
        <v>3.875E-2</v>
      </c>
      <c r="K449" s="36">
        <f t="shared" si="47"/>
        <v>3.4444444444444444E-2</v>
      </c>
      <c r="L449" s="28">
        <f t="shared" si="48"/>
        <v>3.1E-2</v>
      </c>
      <c r="M449" s="28">
        <f t="shared" si="49"/>
        <v>2.8181818181818183E-2</v>
      </c>
      <c r="N449" s="28">
        <f t="shared" si="50"/>
        <v>2.5833333333333333E-2</v>
      </c>
      <c r="O449" s="28">
        <f t="shared" si="51"/>
        <v>2.3846153846153847E-2</v>
      </c>
      <c r="P449" s="28">
        <f t="shared" si="52"/>
        <v>2.2142857142857141E-2</v>
      </c>
      <c r="Q449" s="28">
        <f t="shared" si="53"/>
        <v>2.0666666666666667E-2</v>
      </c>
      <c r="R449" s="28">
        <f t="shared" si="54"/>
        <v>1.9375E-2</v>
      </c>
      <c r="S449" s="28">
        <f t="shared" si="55"/>
        <v>1.8235294117647058E-2</v>
      </c>
      <c r="T449" s="75">
        <v>2</v>
      </c>
      <c r="U449" s="75">
        <v>51</v>
      </c>
      <c r="AD449" s="13"/>
      <c r="AE449" s="13"/>
      <c r="AF449" s="13"/>
    </row>
    <row r="450" spans="1:32" s="16" customFormat="1" ht="30" x14ac:dyDescent="0.2">
      <c r="A450" s="77">
        <v>237</v>
      </c>
      <c r="B450" s="6" t="s">
        <v>433</v>
      </c>
      <c r="C450" s="34">
        <v>0.46</v>
      </c>
      <c r="D450" s="35">
        <f t="shared" si="56"/>
        <v>0.23</v>
      </c>
      <c r="E450" s="35">
        <f t="shared" si="57"/>
        <v>0.15333333333333335</v>
      </c>
      <c r="F450" s="35">
        <f t="shared" si="61"/>
        <v>0.115</v>
      </c>
      <c r="G450" s="35">
        <f t="shared" si="59"/>
        <v>9.1999999999999998E-2</v>
      </c>
      <c r="H450" s="35">
        <f t="shared" si="60"/>
        <v>7.6666666666666675E-2</v>
      </c>
      <c r="I450" s="35">
        <f t="shared" ref="I450:I469" si="62">C450/7</f>
        <v>6.5714285714285711E-2</v>
      </c>
      <c r="J450" s="35">
        <f t="shared" ref="J450:J469" si="63">C450/8</f>
        <v>5.7500000000000002E-2</v>
      </c>
      <c r="K450" s="36">
        <f t="shared" ref="K450:K469" si="64">C450/9</f>
        <v>5.1111111111111114E-2</v>
      </c>
      <c r="L450" s="28">
        <f t="shared" ref="L450:L469" si="65">C450/10</f>
        <v>4.5999999999999999E-2</v>
      </c>
      <c r="M450" s="28">
        <f t="shared" ref="M450:M469" si="66">C450/11</f>
        <v>4.1818181818181817E-2</v>
      </c>
      <c r="N450" s="28">
        <f t="shared" ref="N450:N469" si="67">C450/12</f>
        <v>3.8333333333333337E-2</v>
      </c>
      <c r="O450" s="28">
        <f t="shared" ref="O450:O469" si="68">C450/13</f>
        <v>3.5384615384615389E-2</v>
      </c>
      <c r="P450" s="28">
        <f t="shared" ref="P450:P469" si="69">C450/14</f>
        <v>3.2857142857142856E-2</v>
      </c>
      <c r="Q450" s="28">
        <f t="shared" ref="Q450:Q469" si="70">C450/15</f>
        <v>3.0666666666666668E-2</v>
      </c>
      <c r="R450" s="28">
        <f t="shared" ref="R450:R469" si="71">C450/16</f>
        <v>2.8750000000000001E-2</v>
      </c>
      <c r="S450" s="28">
        <f t="shared" ref="S450:S469" si="72">C450/17</f>
        <v>2.7058823529411767E-2</v>
      </c>
      <c r="T450" s="75">
        <v>3</v>
      </c>
      <c r="U450" s="75">
        <v>52</v>
      </c>
      <c r="AD450" s="13"/>
      <c r="AE450" s="13"/>
      <c r="AF450" s="13"/>
    </row>
    <row r="451" spans="1:32" s="16" customFormat="1" ht="30" x14ac:dyDescent="0.2">
      <c r="A451" s="77">
        <v>238</v>
      </c>
      <c r="B451" s="6" t="s">
        <v>434</v>
      </c>
      <c r="C451" s="34">
        <v>0.49</v>
      </c>
      <c r="D451" s="35">
        <f t="shared" si="56"/>
        <v>0.245</v>
      </c>
      <c r="E451" s="35">
        <f t="shared" si="57"/>
        <v>0.16333333333333333</v>
      </c>
      <c r="F451" s="35">
        <f t="shared" si="61"/>
        <v>0.1225</v>
      </c>
      <c r="G451" s="35">
        <f t="shared" si="59"/>
        <v>9.8000000000000004E-2</v>
      </c>
      <c r="H451" s="35">
        <f t="shared" si="60"/>
        <v>8.1666666666666665E-2</v>
      </c>
      <c r="I451" s="35">
        <f t="shared" si="62"/>
        <v>6.9999999999999993E-2</v>
      </c>
      <c r="J451" s="35">
        <f t="shared" si="63"/>
        <v>6.1249999999999999E-2</v>
      </c>
      <c r="K451" s="36">
        <f t="shared" si="64"/>
        <v>5.4444444444444441E-2</v>
      </c>
      <c r="L451" s="28">
        <f t="shared" si="65"/>
        <v>4.9000000000000002E-2</v>
      </c>
      <c r="M451" s="28">
        <f t="shared" si="66"/>
        <v>4.4545454545454548E-2</v>
      </c>
      <c r="N451" s="28">
        <f t="shared" si="67"/>
        <v>4.0833333333333333E-2</v>
      </c>
      <c r="O451" s="28">
        <f t="shared" si="68"/>
        <v>3.7692307692307692E-2</v>
      </c>
      <c r="P451" s="28">
        <f t="shared" si="69"/>
        <v>3.4999999999999996E-2</v>
      </c>
      <c r="Q451" s="28">
        <f t="shared" si="70"/>
        <v>3.2666666666666663E-2</v>
      </c>
      <c r="R451" s="28">
        <f t="shared" si="71"/>
        <v>3.0624999999999999E-2</v>
      </c>
      <c r="S451" s="28">
        <f t="shared" si="72"/>
        <v>2.8823529411764706E-2</v>
      </c>
      <c r="T451" s="75">
        <v>4</v>
      </c>
      <c r="U451" s="75">
        <v>53</v>
      </c>
      <c r="AD451" s="13"/>
      <c r="AE451" s="13"/>
      <c r="AF451" s="13"/>
    </row>
    <row r="452" spans="1:32" s="16" customFormat="1" ht="45" x14ac:dyDescent="0.2">
      <c r="A452" s="77">
        <v>239</v>
      </c>
      <c r="B452" s="6" t="s">
        <v>435</v>
      </c>
      <c r="C452" s="34">
        <v>0.39</v>
      </c>
      <c r="D452" s="35">
        <f t="shared" si="56"/>
        <v>0.19500000000000001</v>
      </c>
      <c r="E452" s="35">
        <f t="shared" si="57"/>
        <v>0.13</v>
      </c>
      <c r="F452" s="35">
        <f t="shared" si="61"/>
        <v>9.7500000000000003E-2</v>
      </c>
      <c r="G452" s="35">
        <f t="shared" si="59"/>
        <v>7.8E-2</v>
      </c>
      <c r="H452" s="35">
        <f t="shared" si="60"/>
        <v>6.5000000000000002E-2</v>
      </c>
      <c r="I452" s="35">
        <f t="shared" si="62"/>
        <v>5.5714285714285716E-2</v>
      </c>
      <c r="J452" s="35">
        <f t="shared" si="63"/>
        <v>4.8750000000000002E-2</v>
      </c>
      <c r="K452" s="36">
        <f t="shared" si="64"/>
        <v>4.3333333333333335E-2</v>
      </c>
      <c r="L452" s="28">
        <f t="shared" si="65"/>
        <v>3.9E-2</v>
      </c>
      <c r="M452" s="28">
        <f t="shared" si="66"/>
        <v>3.5454545454545454E-2</v>
      </c>
      <c r="N452" s="28">
        <f t="shared" si="67"/>
        <v>3.2500000000000001E-2</v>
      </c>
      <c r="O452" s="28">
        <f t="shared" si="68"/>
        <v>3.0000000000000002E-2</v>
      </c>
      <c r="P452" s="28">
        <f t="shared" si="69"/>
        <v>2.7857142857142858E-2</v>
      </c>
      <c r="Q452" s="28">
        <f t="shared" si="70"/>
        <v>2.6000000000000002E-2</v>
      </c>
      <c r="R452" s="28">
        <f t="shared" si="71"/>
        <v>2.4375000000000001E-2</v>
      </c>
      <c r="S452" s="28">
        <f t="shared" si="72"/>
        <v>2.2941176470588236E-2</v>
      </c>
      <c r="T452" s="75">
        <v>5</v>
      </c>
      <c r="U452" s="75">
        <v>54</v>
      </c>
      <c r="AD452" s="13"/>
      <c r="AE452" s="13"/>
      <c r="AF452" s="13"/>
    </row>
    <row r="453" spans="1:32" s="16" customFormat="1" ht="30" x14ac:dyDescent="0.2">
      <c r="A453" s="77">
        <v>240</v>
      </c>
      <c r="B453" s="6" t="s">
        <v>436</v>
      </c>
      <c r="C453" s="34">
        <v>0.56999999999999995</v>
      </c>
      <c r="D453" s="35">
        <f t="shared" si="56"/>
        <v>0.28499999999999998</v>
      </c>
      <c r="E453" s="35">
        <f t="shared" si="57"/>
        <v>0.18999999999999997</v>
      </c>
      <c r="F453" s="35">
        <f t="shared" si="61"/>
        <v>0.14249999999999999</v>
      </c>
      <c r="G453" s="35">
        <f t="shared" si="59"/>
        <v>0.11399999999999999</v>
      </c>
      <c r="H453" s="35">
        <f t="shared" si="60"/>
        <v>9.4999999999999987E-2</v>
      </c>
      <c r="I453" s="35">
        <f t="shared" si="62"/>
        <v>8.142857142857142E-2</v>
      </c>
      <c r="J453" s="35">
        <f t="shared" si="63"/>
        <v>7.1249999999999994E-2</v>
      </c>
      <c r="K453" s="36">
        <f t="shared" si="64"/>
        <v>6.3333333333333325E-2</v>
      </c>
      <c r="L453" s="28">
        <f t="shared" si="65"/>
        <v>5.6999999999999995E-2</v>
      </c>
      <c r="M453" s="28">
        <f t="shared" si="66"/>
        <v>5.1818181818181812E-2</v>
      </c>
      <c r="N453" s="28">
        <f t="shared" si="67"/>
        <v>4.7499999999999994E-2</v>
      </c>
      <c r="O453" s="28">
        <f t="shared" si="68"/>
        <v>4.384615384615384E-2</v>
      </c>
      <c r="P453" s="28">
        <f t="shared" si="69"/>
        <v>4.071428571428571E-2</v>
      </c>
      <c r="Q453" s="28">
        <f t="shared" si="70"/>
        <v>3.7999999999999999E-2</v>
      </c>
      <c r="R453" s="28">
        <f t="shared" si="71"/>
        <v>3.5624999999999997E-2</v>
      </c>
      <c r="S453" s="28">
        <f t="shared" si="72"/>
        <v>3.3529411764705877E-2</v>
      </c>
      <c r="T453" s="75">
        <v>6</v>
      </c>
      <c r="U453" s="75">
        <v>55</v>
      </c>
      <c r="AD453" s="13"/>
      <c r="AE453" s="13"/>
      <c r="AF453" s="13"/>
    </row>
    <row r="454" spans="1:32" s="16" customFormat="1" ht="30" x14ac:dyDescent="0.2">
      <c r="A454" s="77">
        <v>241</v>
      </c>
      <c r="B454" s="6" t="s">
        <v>437</v>
      </c>
      <c r="C454" s="34">
        <v>0.68</v>
      </c>
      <c r="D454" s="35">
        <f t="shared" si="56"/>
        <v>0.34</v>
      </c>
      <c r="E454" s="35">
        <f t="shared" si="57"/>
        <v>0.22666666666666668</v>
      </c>
      <c r="F454" s="35">
        <f t="shared" si="61"/>
        <v>0.17</v>
      </c>
      <c r="G454" s="35">
        <f t="shared" si="59"/>
        <v>0.13600000000000001</v>
      </c>
      <c r="H454" s="35">
        <f t="shared" si="60"/>
        <v>0.11333333333333334</v>
      </c>
      <c r="I454" s="35">
        <f t="shared" si="62"/>
        <v>9.7142857142857156E-2</v>
      </c>
      <c r="J454" s="35">
        <f t="shared" si="63"/>
        <v>8.5000000000000006E-2</v>
      </c>
      <c r="K454" s="36">
        <f t="shared" si="64"/>
        <v>7.5555555555555556E-2</v>
      </c>
      <c r="L454" s="28">
        <f t="shared" si="65"/>
        <v>6.8000000000000005E-2</v>
      </c>
      <c r="M454" s="28">
        <f t="shared" si="66"/>
        <v>6.1818181818181821E-2</v>
      </c>
      <c r="N454" s="28">
        <f t="shared" si="67"/>
        <v>5.6666666666666671E-2</v>
      </c>
      <c r="O454" s="28">
        <f t="shared" si="68"/>
        <v>5.2307692307692312E-2</v>
      </c>
      <c r="P454" s="28">
        <f t="shared" si="69"/>
        <v>4.8571428571428578E-2</v>
      </c>
      <c r="Q454" s="28">
        <f t="shared" si="70"/>
        <v>4.5333333333333337E-2</v>
      </c>
      <c r="R454" s="28">
        <f t="shared" si="71"/>
        <v>4.2500000000000003E-2</v>
      </c>
      <c r="S454" s="28">
        <f t="shared" si="72"/>
        <v>0.04</v>
      </c>
      <c r="T454" s="75">
        <v>7</v>
      </c>
      <c r="U454" s="75">
        <v>56</v>
      </c>
      <c r="AD454" s="13"/>
      <c r="AE454" s="13"/>
      <c r="AF454" s="13"/>
    </row>
    <row r="455" spans="1:32" s="16" customFormat="1" ht="45" x14ac:dyDescent="0.2">
      <c r="A455" s="77">
        <v>242</v>
      </c>
      <c r="B455" s="6" t="s">
        <v>438</v>
      </c>
      <c r="C455" s="34">
        <v>0.56999999999999995</v>
      </c>
      <c r="D455" s="35">
        <f t="shared" si="56"/>
        <v>0.28499999999999998</v>
      </c>
      <c r="E455" s="35">
        <f t="shared" si="57"/>
        <v>0.18999999999999997</v>
      </c>
      <c r="F455" s="35">
        <f t="shared" si="61"/>
        <v>0.14249999999999999</v>
      </c>
      <c r="G455" s="35">
        <f t="shared" si="59"/>
        <v>0.11399999999999999</v>
      </c>
      <c r="H455" s="35">
        <f t="shared" si="60"/>
        <v>9.4999999999999987E-2</v>
      </c>
      <c r="I455" s="35">
        <f t="shared" si="62"/>
        <v>8.142857142857142E-2</v>
      </c>
      <c r="J455" s="35">
        <f t="shared" si="63"/>
        <v>7.1249999999999994E-2</v>
      </c>
      <c r="K455" s="36">
        <f t="shared" si="64"/>
        <v>6.3333333333333325E-2</v>
      </c>
      <c r="L455" s="28">
        <f t="shared" si="65"/>
        <v>5.6999999999999995E-2</v>
      </c>
      <c r="M455" s="28">
        <f t="shared" si="66"/>
        <v>5.1818181818181812E-2</v>
      </c>
      <c r="N455" s="28">
        <f t="shared" si="67"/>
        <v>4.7499999999999994E-2</v>
      </c>
      <c r="O455" s="28">
        <f t="shared" si="68"/>
        <v>4.384615384615384E-2</v>
      </c>
      <c r="P455" s="28">
        <f t="shared" si="69"/>
        <v>4.071428571428571E-2</v>
      </c>
      <c r="Q455" s="28">
        <f t="shared" si="70"/>
        <v>3.7999999999999999E-2</v>
      </c>
      <c r="R455" s="28">
        <f t="shared" si="71"/>
        <v>3.5624999999999997E-2</v>
      </c>
      <c r="S455" s="28">
        <f t="shared" si="72"/>
        <v>3.3529411764705877E-2</v>
      </c>
      <c r="T455" s="75">
        <v>8</v>
      </c>
      <c r="U455" s="75">
        <v>57</v>
      </c>
      <c r="AD455" s="13"/>
      <c r="AE455" s="13"/>
      <c r="AF455" s="13"/>
    </row>
    <row r="456" spans="1:32" s="16" customFormat="1" ht="30" x14ac:dyDescent="0.2">
      <c r="A456" s="77">
        <v>243</v>
      </c>
      <c r="B456" s="6" t="s">
        <v>439</v>
      </c>
      <c r="C456" s="34">
        <v>0.56999999999999995</v>
      </c>
      <c r="D456" s="35">
        <f t="shared" si="56"/>
        <v>0.28499999999999998</v>
      </c>
      <c r="E456" s="35">
        <f t="shared" si="57"/>
        <v>0.18999999999999997</v>
      </c>
      <c r="F456" s="35">
        <f t="shared" si="61"/>
        <v>0.14249999999999999</v>
      </c>
      <c r="G456" s="35">
        <f t="shared" si="59"/>
        <v>0.11399999999999999</v>
      </c>
      <c r="H456" s="35">
        <f t="shared" si="60"/>
        <v>9.4999999999999987E-2</v>
      </c>
      <c r="I456" s="35">
        <f t="shared" si="62"/>
        <v>8.142857142857142E-2</v>
      </c>
      <c r="J456" s="35">
        <f t="shared" si="63"/>
        <v>7.1249999999999994E-2</v>
      </c>
      <c r="K456" s="36">
        <f t="shared" si="64"/>
        <v>6.3333333333333325E-2</v>
      </c>
      <c r="L456" s="28">
        <f t="shared" si="65"/>
        <v>5.6999999999999995E-2</v>
      </c>
      <c r="M456" s="28">
        <f t="shared" si="66"/>
        <v>5.1818181818181812E-2</v>
      </c>
      <c r="N456" s="28">
        <f t="shared" si="67"/>
        <v>4.7499999999999994E-2</v>
      </c>
      <c r="O456" s="28">
        <f t="shared" si="68"/>
        <v>4.384615384615384E-2</v>
      </c>
      <c r="P456" s="28">
        <f t="shared" si="69"/>
        <v>4.071428571428571E-2</v>
      </c>
      <c r="Q456" s="28">
        <f t="shared" si="70"/>
        <v>3.7999999999999999E-2</v>
      </c>
      <c r="R456" s="28">
        <f t="shared" si="71"/>
        <v>3.5624999999999997E-2</v>
      </c>
      <c r="S456" s="28">
        <f t="shared" si="72"/>
        <v>3.3529411764705877E-2</v>
      </c>
      <c r="T456" s="75">
        <v>9</v>
      </c>
      <c r="U456" s="75">
        <v>58</v>
      </c>
      <c r="AD456" s="13"/>
      <c r="AE456" s="13"/>
      <c r="AF456" s="13"/>
    </row>
    <row r="457" spans="1:32" s="16" customFormat="1" ht="45" x14ac:dyDescent="0.2">
      <c r="A457" s="77">
        <v>244</v>
      </c>
      <c r="B457" s="6" t="s">
        <v>440</v>
      </c>
      <c r="C457" s="34">
        <v>0.61</v>
      </c>
      <c r="D457" s="35">
        <f t="shared" si="56"/>
        <v>0.30499999999999999</v>
      </c>
      <c r="E457" s="35">
        <f t="shared" si="57"/>
        <v>0.20333333333333334</v>
      </c>
      <c r="F457" s="35">
        <f t="shared" si="61"/>
        <v>0.1525</v>
      </c>
      <c r="G457" s="35">
        <f t="shared" si="59"/>
        <v>0.122</v>
      </c>
      <c r="H457" s="35">
        <f t="shared" si="60"/>
        <v>0.10166666666666667</v>
      </c>
      <c r="I457" s="35">
        <f t="shared" si="62"/>
        <v>8.7142857142857147E-2</v>
      </c>
      <c r="J457" s="35">
        <f t="shared" si="63"/>
        <v>7.6249999999999998E-2</v>
      </c>
      <c r="K457" s="36">
        <f t="shared" si="64"/>
        <v>6.777777777777777E-2</v>
      </c>
      <c r="L457" s="28">
        <f t="shared" si="65"/>
        <v>6.0999999999999999E-2</v>
      </c>
      <c r="M457" s="28">
        <f t="shared" si="66"/>
        <v>5.5454545454545451E-2</v>
      </c>
      <c r="N457" s="28">
        <f t="shared" si="67"/>
        <v>5.0833333333333335E-2</v>
      </c>
      <c r="O457" s="28">
        <f t="shared" si="68"/>
        <v>4.6923076923076922E-2</v>
      </c>
      <c r="P457" s="28">
        <f t="shared" si="69"/>
        <v>4.3571428571428573E-2</v>
      </c>
      <c r="Q457" s="28">
        <f t="shared" si="70"/>
        <v>4.0666666666666663E-2</v>
      </c>
      <c r="R457" s="28">
        <f t="shared" si="71"/>
        <v>3.8124999999999999E-2</v>
      </c>
      <c r="S457" s="28">
        <f t="shared" si="72"/>
        <v>3.5882352941176469E-2</v>
      </c>
      <c r="T457" s="75">
        <v>10</v>
      </c>
      <c r="U457" s="75">
        <v>59</v>
      </c>
      <c r="AD457" s="13"/>
      <c r="AE457" s="13"/>
      <c r="AF457" s="13"/>
    </row>
    <row r="458" spans="1:32" s="16" customFormat="1" ht="30" x14ac:dyDescent="0.2">
      <c r="A458" s="77">
        <v>245</v>
      </c>
      <c r="B458" s="6" t="s">
        <v>441</v>
      </c>
      <c r="C458" s="34">
        <v>0.67</v>
      </c>
      <c r="D458" s="35">
        <f t="shared" si="56"/>
        <v>0.33500000000000002</v>
      </c>
      <c r="E458" s="35">
        <f t="shared" si="57"/>
        <v>0.22333333333333336</v>
      </c>
      <c r="F458" s="35">
        <f t="shared" si="61"/>
        <v>0.16750000000000001</v>
      </c>
      <c r="G458" s="35">
        <f t="shared" si="59"/>
        <v>0.13400000000000001</v>
      </c>
      <c r="H458" s="35">
        <f t="shared" si="60"/>
        <v>0.11166666666666668</v>
      </c>
      <c r="I458" s="35">
        <f t="shared" si="62"/>
        <v>9.5714285714285724E-2</v>
      </c>
      <c r="J458" s="35">
        <f t="shared" si="63"/>
        <v>8.3750000000000005E-2</v>
      </c>
      <c r="K458" s="36">
        <f t="shared" si="64"/>
        <v>7.4444444444444452E-2</v>
      </c>
      <c r="L458" s="28">
        <f t="shared" si="65"/>
        <v>6.7000000000000004E-2</v>
      </c>
      <c r="M458" s="28">
        <f t="shared" si="66"/>
        <v>6.0909090909090913E-2</v>
      </c>
      <c r="N458" s="28">
        <f t="shared" si="67"/>
        <v>5.5833333333333339E-2</v>
      </c>
      <c r="O458" s="28">
        <f t="shared" si="68"/>
        <v>5.153846153846154E-2</v>
      </c>
      <c r="P458" s="28">
        <f t="shared" si="69"/>
        <v>4.7857142857142862E-2</v>
      </c>
      <c r="Q458" s="28">
        <f t="shared" si="70"/>
        <v>4.4666666666666667E-2</v>
      </c>
      <c r="R458" s="28">
        <f t="shared" si="71"/>
        <v>4.1875000000000002E-2</v>
      </c>
      <c r="S458" s="28">
        <f t="shared" si="72"/>
        <v>3.9411764705882354E-2</v>
      </c>
      <c r="T458" s="75">
        <v>11</v>
      </c>
      <c r="U458" s="75">
        <v>60</v>
      </c>
      <c r="AD458" s="13"/>
      <c r="AE458" s="13"/>
      <c r="AF458" s="13"/>
    </row>
    <row r="459" spans="1:32" s="16" customFormat="1" ht="45" x14ac:dyDescent="0.2">
      <c r="A459" s="77">
        <v>246</v>
      </c>
      <c r="B459" s="6" t="s">
        <v>442</v>
      </c>
      <c r="C459" s="34">
        <v>0.51</v>
      </c>
      <c r="D459" s="35">
        <f t="shared" si="56"/>
        <v>0.255</v>
      </c>
      <c r="E459" s="35">
        <f t="shared" si="57"/>
        <v>0.17</v>
      </c>
      <c r="F459" s="35">
        <f t="shared" si="61"/>
        <v>0.1275</v>
      </c>
      <c r="G459" s="35">
        <f t="shared" si="59"/>
        <v>0.10200000000000001</v>
      </c>
      <c r="H459" s="35">
        <f t="shared" si="60"/>
        <v>8.5000000000000006E-2</v>
      </c>
      <c r="I459" s="35">
        <f t="shared" si="62"/>
        <v>7.2857142857142856E-2</v>
      </c>
      <c r="J459" s="35">
        <f t="shared" si="63"/>
        <v>6.3750000000000001E-2</v>
      </c>
      <c r="K459" s="36">
        <f t="shared" si="64"/>
        <v>5.6666666666666671E-2</v>
      </c>
      <c r="L459" s="28">
        <f t="shared" si="65"/>
        <v>5.1000000000000004E-2</v>
      </c>
      <c r="M459" s="28">
        <f t="shared" si="66"/>
        <v>4.6363636363636364E-2</v>
      </c>
      <c r="N459" s="28">
        <f t="shared" si="67"/>
        <v>4.2500000000000003E-2</v>
      </c>
      <c r="O459" s="28">
        <f t="shared" si="68"/>
        <v>3.9230769230769229E-2</v>
      </c>
      <c r="P459" s="28">
        <f t="shared" si="69"/>
        <v>3.6428571428571428E-2</v>
      </c>
      <c r="Q459" s="28">
        <f t="shared" si="70"/>
        <v>3.4000000000000002E-2</v>
      </c>
      <c r="R459" s="28">
        <f t="shared" si="71"/>
        <v>3.1875000000000001E-2</v>
      </c>
      <c r="S459" s="28">
        <f t="shared" si="72"/>
        <v>0.03</v>
      </c>
      <c r="T459" s="75">
        <v>12</v>
      </c>
      <c r="U459" s="75">
        <v>61</v>
      </c>
      <c r="AD459" s="13"/>
      <c r="AE459" s="13"/>
      <c r="AF459" s="13"/>
    </row>
    <row r="460" spans="1:32" s="16" customFormat="1" ht="30" x14ac:dyDescent="0.2">
      <c r="A460" s="77">
        <v>247</v>
      </c>
      <c r="B460" s="6" t="s">
        <v>443</v>
      </c>
      <c r="C460" s="34">
        <v>0.47</v>
      </c>
      <c r="D460" s="35">
        <f t="shared" si="56"/>
        <v>0.23499999999999999</v>
      </c>
      <c r="E460" s="35">
        <f t="shared" si="57"/>
        <v>0.15666666666666665</v>
      </c>
      <c r="F460" s="35">
        <f t="shared" si="61"/>
        <v>0.11749999999999999</v>
      </c>
      <c r="G460" s="35">
        <f t="shared" si="59"/>
        <v>9.4E-2</v>
      </c>
      <c r="H460" s="35">
        <f t="shared" si="60"/>
        <v>7.8333333333333324E-2</v>
      </c>
      <c r="I460" s="35">
        <f t="shared" si="62"/>
        <v>6.7142857142857143E-2</v>
      </c>
      <c r="J460" s="35">
        <f t="shared" si="63"/>
        <v>5.8749999999999997E-2</v>
      </c>
      <c r="K460" s="36">
        <f t="shared" si="64"/>
        <v>5.2222222222222218E-2</v>
      </c>
      <c r="L460" s="28">
        <f t="shared" si="65"/>
        <v>4.7E-2</v>
      </c>
      <c r="M460" s="28">
        <f t="shared" si="66"/>
        <v>4.2727272727272725E-2</v>
      </c>
      <c r="N460" s="28">
        <f t="shared" si="67"/>
        <v>3.9166666666666662E-2</v>
      </c>
      <c r="O460" s="28">
        <f t="shared" si="68"/>
        <v>3.6153846153846154E-2</v>
      </c>
      <c r="P460" s="28">
        <f t="shared" si="69"/>
        <v>3.3571428571428572E-2</v>
      </c>
      <c r="Q460" s="28">
        <f t="shared" si="70"/>
        <v>3.1333333333333331E-2</v>
      </c>
      <c r="R460" s="28">
        <f t="shared" si="71"/>
        <v>2.9374999999999998E-2</v>
      </c>
      <c r="S460" s="28">
        <f t="shared" si="72"/>
        <v>2.764705882352941E-2</v>
      </c>
      <c r="T460" s="75">
        <v>13</v>
      </c>
      <c r="U460" s="75">
        <v>62</v>
      </c>
      <c r="AD460" s="13"/>
      <c r="AE460" s="13"/>
      <c r="AF460" s="13"/>
    </row>
    <row r="461" spans="1:32" s="16" customFormat="1" ht="30" x14ac:dyDescent="0.2">
      <c r="A461" s="77">
        <v>248</v>
      </c>
      <c r="B461" s="6" t="s">
        <v>444</v>
      </c>
      <c r="C461" s="34">
        <v>0.51</v>
      </c>
      <c r="D461" s="35">
        <f t="shared" si="56"/>
        <v>0.255</v>
      </c>
      <c r="E461" s="35">
        <f t="shared" si="57"/>
        <v>0.17</v>
      </c>
      <c r="F461" s="35">
        <f t="shared" si="61"/>
        <v>0.1275</v>
      </c>
      <c r="G461" s="35">
        <f t="shared" si="59"/>
        <v>0.10200000000000001</v>
      </c>
      <c r="H461" s="35">
        <f t="shared" si="60"/>
        <v>8.5000000000000006E-2</v>
      </c>
      <c r="I461" s="35">
        <f t="shared" si="62"/>
        <v>7.2857142857142856E-2</v>
      </c>
      <c r="J461" s="35">
        <f t="shared" si="63"/>
        <v>6.3750000000000001E-2</v>
      </c>
      <c r="K461" s="36">
        <f t="shared" si="64"/>
        <v>5.6666666666666671E-2</v>
      </c>
      <c r="L461" s="28">
        <f t="shared" si="65"/>
        <v>5.1000000000000004E-2</v>
      </c>
      <c r="M461" s="28">
        <f t="shared" si="66"/>
        <v>4.6363636363636364E-2</v>
      </c>
      <c r="N461" s="28">
        <f t="shared" si="67"/>
        <v>4.2500000000000003E-2</v>
      </c>
      <c r="O461" s="28">
        <f t="shared" si="68"/>
        <v>3.9230769230769229E-2</v>
      </c>
      <c r="P461" s="28">
        <f t="shared" si="69"/>
        <v>3.6428571428571428E-2</v>
      </c>
      <c r="Q461" s="28">
        <f t="shared" si="70"/>
        <v>3.4000000000000002E-2</v>
      </c>
      <c r="R461" s="28">
        <f t="shared" si="71"/>
        <v>3.1875000000000001E-2</v>
      </c>
      <c r="S461" s="28">
        <f t="shared" si="72"/>
        <v>0.03</v>
      </c>
      <c r="T461" s="75">
        <v>14</v>
      </c>
      <c r="U461" s="75">
        <v>63</v>
      </c>
      <c r="AD461" s="13"/>
      <c r="AE461" s="13"/>
      <c r="AF461" s="13"/>
    </row>
    <row r="462" spans="1:32" s="16" customFormat="1" ht="30" x14ac:dyDescent="0.2">
      <c r="A462" s="77">
        <v>249</v>
      </c>
      <c r="B462" s="6" t="s">
        <v>445</v>
      </c>
      <c r="C462" s="34">
        <v>0.47</v>
      </c>
      <c r="D462" s="35">
        <f t="shared" si="56"/>
        <v>0.23499999999999999</v>
      </c>
      <c r="E462" s="35">
        <f t="shared" si="57"/>
        <v>0.15666666666666665</v>
      </c>
      <c r="F462" s="35">
        <f t="shared" si="61"/>
        <v>0.11749999999999999</v>
      </c>
      <c r="G462" s="35">
        <f t="shared" si="59"/>
        <v>9.4E-2</v>
      </c>
      <c r="H462" s="35">
        <f t="shared" si="60"/>
        <v>7.8333333333333324E-2</v>
      </c>
      <c r="I462" s="35">
        <f t="shared" si="62"/>
        <v>6.7142857142857143E-2</v>
      </c>
      <c r="J462" s="35">
        <f t="shared" si="63"/>
        <v>5.8749999999999997E-2</v>
      </c>
      <c r="K462" s="36">
        <f t="shared" si="64"/>
        <v>5.2222222222222218E-2</v>
      </c>
      <c r="L462" s="28">
        <f t="shared" si="65"/>
        <v>4.7E-2</v>
      </c>
      <c r="M462" s="28">
        <f t="shared" si="66"/>
        <v>4.2727272727272725E-2</v>
      </c>
      <c r="N462" s="28">
        <f t="shared" si="67"/>
        <v>3.9166666666666662E-2</v>
      </c>
      <c r="O462" s="28">
        <f t="shared" si="68"/>
        <v>3.6153846153846154E-2</v>
      </c>
      <c r="P462" s="28">
        <f t="shared" si="69"/>
        <v>3.3571428571428572E-2</v>
      </c>
      <c r="Q462" s="28">
        <f t="shared" si="70"/>
        <v>3.1333333333333331E-2</v>
      </c>
      <c r="R462" s="28">
        <f t="shared" si="71"/>
        <v>2.9374999999999998E-2</v>
      </c>
      <c r="S462" s="28">
        <f t="shared" si="72"/>
        <v>2.764705882352941E-2</v>
      </c>
      <c r="T462" s="75">
        <v>15</v>
      </c>
      <c r="U462" s="75">
        <v>64</v>
      </c>
      <c r="AD462" s="13"/>
      <c r="AE462" s="13"/>
      <c r="AF462" s="13"/>
    </row>
    <row r="463" spans="1:32" s="16" customFormat="1" ht="30" x14ac:dyDescent="0.2">
      <c r="A463" s="77">
        <v>250</v>
      </c>
      <c r="B463" s="6" t="s">
        <v>446</v>
      </c>
      <c r="C463" s="34">
        <v>0.39</v>
      </c>
      <c r="D463" s="35">
        <f t="shared" si="56"/>
        <v>0.19500000000000001</v>
      </c>
      <c r="E463" s="35">
        <f t="shared" si="57"/>
        <v>0.13</v>
      </c>
      <c r="F463" s="35">
        <f t="shared" si="61"/>
        <v>9.7500000000000003E-2</v>
      </c>
      <c r="G463" s="35">
        <f t="shared" si="59"/>
        <v>7.8E-2</v>
      </c>
      <c r="H463" s="35">
        <f t="shared" si="60"/>
        <v>6.5000000000000002E-2</v>
      </c>
      <c r="I463" s="35">
        <f t="shared" si="62"/>
        <v>5.5714285714285716E-2</v>
      </c>
      <c r="J463" s="35">
        <f t="shared" si="63"/>
        <v>4.8750000000000002E-2</v>
      </c>
      <c r="K463" s="36">
        <f t="shared" si="64"/>
        <v>4.3333333333333335E-2</v>
      </c>
      <c r="L463" s="28">
        <f t="shared" si="65"/>
        <v>3.9E-2</v>
      </c>
      <c r="M463" s="28">
        <f t="shared" si="66"/>
        <v>3.5454545454545454E-2</v>
      </c>
      <c r="N463" s="28">
        <f t="shared" si="67"/>
        <v>3.2500000000000001E-2</v>
      </c>
      <c r="O463" s="28">
        <f t="shared" si="68"/>
        <v>3.0000000000000002E-2</v>
      </c>
      <c r="P463" s="28">
        <f t="shared" si="69"/>
        <v>2.7857142857142858E-2</v>
      </c>
      <c r="Q463" s="28">
        <f t="shared" si="70"/>
        <v>2.6000000000000002E-2</v>
      </c>
      <c r="R463" s="28">
        <f t="shared" si="71"/>
        <v>2.4375000000000001E-2</v>
      </c>
      <c r="S463" s="28">
        <f t="shared" si="72"/>
        <v>2.2941176470588236E-2</v>
      </c>
      <c r="T463" s="75">
        <v>16</v>
      </c>
      <c r="U463" s="75">
        <v>65</v>
      </c>
      <c r="AD463" s="13"/>
      <c r="AE463" s="13"/>
      <c r="AF463" s="13"/>
    </row>
    <row r="464" spans="1:32" s="16" customFormat="1" ht="45" x14ac:dyDescent="0.2">
      <c r="A464" s="77">
        <v>251</v>
      </c>
      <c r="B464" s="6" t="s">
        <v>447</v>
      </c>
      <c r="C464" s="34">
        <v>0.39</v>
      </c>
      <c r="D464" s="35">
        <f t="shared" si="56"/>
        <v>0.19500000000000001</v>
      </c>
      <c r="E464" s="35">
        <f t="shared" si="57"/>
        <v>0.13</v>
      </c>
      <c r="F464" s="35">
        <f t="shared" si="61"/>
        <v>9.7500000000000003E-2</v>
      </c>
      <c r="G464" s="35">
        <f t="shared" si="59"/>
        <v>7.8E-2</v>
      </c>
      <c r="H464" s="35">
        <f t="shared" si="60"/>
        <v>6.5000000000000002E-2</v>
      </c>
      <c r="I464" s="35">
        <f t="shared" si="62"/>
        <v>5.5714285714285716E-2</v>
      </c>
      <c r="J464" s="35">
        <f t="shared" si="63"/>
        <v>4.8750000000000002E-2</v>
      </c>
      <c r="K464" s="36">
        <f t="shared" si="64"/>
        <v>4.3333333333333335E-2</v>
      </c>
      <c r="L464" s="28">
        <f t="shared" si="65"/>
        <v>3.9E-2</v>
      </c>
      <c r="M464" s="28">
        <f t="shared" si="66"/>
        <v>3.5454545454545454E-2</v>
      </c>
      <c r="N464" s="28">
        <f t="shared" si="67"/>
        <v>3.2500000000000001E-2</v>
      </c>
      <c r="O464" s="28">
        <f t="shared" si="68"/>
        <v>3.0000000000000002E-2</v>
      </c>
      <c r="P464" s="28">
        <f t="shared" si="69"/>
        <v>2.7857142857142858E-2</v>
      </c>
      <c r="Q464" s="28">
        <f t="shared" si="70"/>
        <v>2.6000000000000002E-2</v>
      </c>
      <c r="R464" s="28">
        <f t="shared" si="71"/>
        <v>2.4375000000000001E-2</v>
      </c>
      <c r="S464" s="28">
        <f t="shared" si="72"/>
        <v>2.2941176470588236E-2</v>
      </c>
      <c r="T464" s="75">
        <v>17</v>
      </c>
      <c r="U464" s="75">
        <v>66</v>
      </c>
      <c r="AD464" s="13"/>
      <c r="AE464" s="13"/>
      <c r="AF464" s="13"/>
    </row>
    <row r="465" spans="1:32" s="16" customFormat="1" ht="30" x14ac:dyDescent="0.2">
      <c r="A465" s="77">
        <v>252</v>
      </c>
      <c r="B465" s="6" t="s">
        <v>448</v>
      </c>
      <c r="C465" s="34">
        <v>0.39</v>
      </c>
      <c r="D465" s="35">
        <f t="shared" si="56"/>
        <v>0.19500000000000001</v>
      </c>
      <c r="E465" s="35">
        <f t="shared" si="57"/>
        <v>0.13</v>
      </c>
      <c r="F465" s="35">
        <f t="shared" si="61"/>
        <v>9.7500000000000003E-2</v>
      </c>
      <c r="G465" s="35">
        <f t="shared" si="59"/>
        <v>7.8E-2</v>
      </c>
      <c r="H465" s="35">
        <f t="shared" si="60"/>
        <v>6.5000000000000002E-2</v>
      </c>
      <c r="I465" s="35">
        <f t="shared" si="62"/>
        <v>5.5714285714285716E-2</v>
      </c>
      <c r="J465" s="35">
        <f t="shared" si="63"/>
        <v>4.8750000000000002E-2</v>
      </c>
      <c r="K465" s="36">
        <f t="shared" si="64"/>
        <v>4.3333333333333335E-2</v>
      </c>
      <c r="L465" s="28">
        <f t="shared" si="65"/>
        <v>3.9E-2</v>
      </c>
      <c r="M465" s="28">
        <f t="shared" si="66"/>
        <v>3.5454545454545454E-2</v>
      </c>
      <c r="N465" s="28">
        <f t="shared" si="67"/>
        <v>3.2500000000000001E-2</v>
      </c>
      <c r="O465" s="28">
        <f t="shared" si="68"/>
        <v>3.0000000000000002E-2</v>
      </c>
      <c r="P465" s="28">
        <f t="shared" si="69"/>
        <v>2.7857142857142858E-2</v>
      </c>
      <c r="Q465" s="28">
        <f t="shared" si="70"/>
        <v>2.6000000000000002E-2</v>
      </c>
      <c r="R465" s="28">
        <f t="shared" si="71"/>
        <v>2.4375000000000001E-2</v>
      </c>
      <c r="S465" s="28">
        <f t="shared" si="72"/>
        <v>2.2941176470588236E-2</v>
      </c>
      <c r="T465" s="75">
        <v>18</v>
      </c>
      <c r="U465" s="75">
        <v>67</v>
      </c>
      <c r="AD465" s="13"/>
      <c r="AE465" s="13"/>
      <c r="AF465" s="13"/>
    </row>
    <row r="466" spans="1:32" s="16" customFormat="1" ht="30" x14ac:dyDescent="0.2">
      <c r="A466" s="77">
        <v>253</v>
      </c>
      <c r="B466" s="6" t="s">
        <v>449</v>
      </c>
      <c r="C466" s="34">
        <v>0.39</v>
      </c>
      <c r="D466" s="35">
        <f t="shared" si="56"/>
        <v>0.19500000000000001</v>
      </c>
      <c r="E466" s="35">
        <f t="shared" si="57"/>
        <v>0.13</v>
      </c>
      <c r="F466" s="35">
        <f t="shared" si="61"/>
        <v>9.7500000000000003E-2</v>
      </c>
      <c r="G466" s="35">
        <f t="shared" si="59"/>
        <v>7.8E-2</v>
      </c>
      <c r="H466" s="35">
        <f t="shared" si="60"/>
        <v>6.5000000000000002E-2</v>
      </c>
      <c r="I466" s="35">
        <f t="shared" si="62"/>
        <v>5.5714285714285716E-2</v>
      </c>
      <c r="J466" s="35">
        <f t="shared" si="63"/>
        <v>4.8750000000000002E-2</v>
      </c>
      <c r="K466" s="36">
        <f t="shared" si="64"/>
        <v>4.3333333333333335E-2</v>
      </c>
      <c r="L466" s="28">
        <f t="shared" si="65"/>
        <v>3.9E-2</v>
      </c>
      <c r="M466" s="28">
        <f t="shared" si="66"/>
        <v>3.5454545454545454E-2</v>
      </c>
      <c r="N466" s="28">
        <f t="shared" si="67"/>
        <v>3.2500000000000001E-2</v>
      </c>
      <c r="O466" s="28">
        <f t="shared" si="68"/>
        <v>3.0000000000000002E-2</v>
      </c>
      <c r="P466" s="28">
        <f t="shared" si="69"/>
        <v>2.7857142857142858E-2</v>
      </c>
      <c r="Q466" s="28">
        <f t="shared" si="70"/>
        <v>2.6000000000000002E-2</v>
      </c>
      <c r="R466" s="28">
        <f t="shared" si="71"/>
        <v>2.4375000000000001E-2</v>
      </c>
      <c r="S466" s="28">
        <f t="shared" si="72"/>
        <v>2.2941176470588236E-2</v>
      </c>
      <c r="T466" s="75">
        <v>19</v>
      </c>
      <c r="U466" s="75">
        <v>68</v>
      </c>
      <c r="AD466" s="13"/>
      <c r="AE466" s="13"/>
      <c r="AF466" s="13"/>
    </row>
    <row r="467" spans="1:32" s="16" customFormat="1" ht="45" x14ac:dyDescent="0.2">
      <c r="A467" s="77">
        <v>254</v>
      </c>
      <c r="B467" s="6" t="s">
        <v>450</v>
      </c>
      <c r="C467" s="34">
        <v>0.39</v>
      </c>
      <c r="D467" s="35">
        <f t="shared" si="56"/>
        <v>0.19500000000000001</v>
      </c>
      <c r="E467" s="35">
        <f t="shared" si="57"/>
        <v>0.13</v>
      </c>
      <c r="F467" s="35">
        <f t="shared" si="61"/>
        <v>9.7500000000000003E-2</v>
      </c>
      <c r="G467" s="35">
        <f t="shared" si="59"/>
        <v>7.8E-2</v>
      </c>
      <c r="H467" s="35">
        <f t="shared" si="60"/>
        <v>6.5000000000000002E-2</v>
      </c>
      <c r="I467" s="35">
        <f t="shared" si="62"/>
        <v>5.5714285714285716E-2</v>
      </c>
      <c r="J467" s="35">
        <f t="shared" si="63"/>
        <v>4.8750000000000002E-2</v>
      </c>
      <c r="K467" s="36">
        <f t="shared" si="64"/>
        <v>4.3333333333333335E-2</v>
      </c>
      <c r="L467" s="28">
        <f t="shared" si="65"/>
        <v>3.9E-2</v>
      </c>
      <c r="M467" s="28">
        <f t="shared" si="66"/>
        <v>3.5454545454545454E-2</v>
      </c>
      <c r="N467" s="28">
        <f t="shared" si="67"/>
        <v>3.2500000000000001E-2</v>
      </c>
      <c r="O467" s="28">
        <f t="shared" si="68"/>
        <v>3.0000000000000002E-2</v>
      </c>
      <c r="P467" s="28">
        <f t="shared" si="69"/>
        <v>2.7857142857142858E-2</v>
      </c>
      <c r="Q467" s="28">
        <f t="shared" si="70"/>
        <v>2.6000000000000002E-2</v>
      </c>
      <c r="R467" s="28">
        <f t="shared" si="71"/>
        <v>2.4375000000000001E-2</v>
      </c>
      <c r="S467" s="28">
        <f t="shared" si="72"/>
        <v>2.2941176470588236E-2</v>
      </c>
      <c r="T467" s="75">
        <v>20</v>
      </c>
      <c r="U467" s="75">
        <v>69</v>
      </c>
      <c r="AD467" s="13"/>
      <c r="AE467" s="13"/>
      <c r="AF467" s="13"/>
    </row>
    <row r="468" spans="1:32" s="16" customFormat="1" ht="30" x14ac:dyDescent="0.2">
      <c r="A468" s="77">
        <v>255</v>
      </c>
      <c r="B468" s="6" t="s">
        <v>451</v>
      </c>
      <c r="C468" s="34">
        <v>0.47</v>
      </c>
      <c r="D468" s="35">
        <f t="shared" si="56"/>
        <v>0.23499999999999999</v>
      </c>
      <c r="E468" s="35">
        <f t="shared" si="57"/>
        <v>0.15666666666666665</v>
      </c>
      <c r="F468" s="35">
        <f t="shared" si="61"/>
        <v>0.11749999999999999</v>
      </c>
      <c r="G468" s="35">
        <f t="shared" si="59"/>
        <v>9.4E-2</v>
      </c>
      <c r="H468" s="35">
        <f t="shared" si="60"/>
        <v>7.8333333333333324E-2</v>
      </c>
      <c r="I468" s="35">
        <f t="shared" si="62"/>
        <v>6.7142857142857143E-2</v>
      </c>
      <c r="J468" s="35">
        <f t="shared" si="63"/>
        <v>5.8749999999999997E-2</v>
      </c>
      <c r="K468" s="36">
        <f t="shared" si="64"/>
        <v>5.2222222222222218E-2</v>
      </c>
      <c r="L468" s="28">
        <f t="shared" si="65"/>
        <v>4.7E-2</v>
      </c>
      <c r="M468" s="28">
        <f t="shared" si="66"/>
        <v>4.2727272727272725E-2</v>
      </c>
      <c r="N468" s="28">
        <f t="shared" si="67"/>
        <v>3.9166666666666662E-2</v>
      </c>
      <c r="O468" s="28">
        <f t="shared" si="68"/>
        <v>3.6153846153846154E-2</v>
      </c>
      <c r="P468" s="28">
        <f t="shared" si="69"/>
        <v>3.3571428571428572E-2</v>
      </c>
      <c r="Q468" s="28">
        <f t="shared" si="70"/>
        <v>3.1333333333333331E-2</v>
      </c>
      <c r="R468" s="28">
        <f t="shared" si="71"/>
        <v>2.9374999999999998E-2</v>
      </c>
      <c r="S468" s="28">
        <f t="shared" si="72"/>
        <v>2.764705882352941E-2</v>
      </c>
      <c r="T468" s="75">
        <v>21</v>
      </c>
      <c r="U468" s="75">
        <v>70</v>
      </c>
      <c r="AD468" s="13"/>
      <c r="AE468" s="13"/>
      <c r="AF468" s="13"/>
    </row>
    <row r="469" spans="1:32" s="16" customFormat="1" ht="46" thickBot="1" x14ac:dyDescent="0.25">
      <c r="A469" s="77">
        <v>256</v>
      </c>
      <c r="B469" s="6" t="s">
        <v>452</v>
      </c>
      <c r="C469" s="37">
        <v>0.51</v>
      </c>
      <c r="D469" s="38">
        <f t="shared" si="56"/>
        <v>0.255</v>
      </c>
      <c r="E469" s="38">
        <f t="shared" si="57"/>
        <v>0.17</v>
      </c>
      <c r="F469" s="38">
        <f t="shared" si="61"/>
        <v>0.1275</v>
      </c>
      <c r="G469" s="38">
        <f t="shared" si="59"/>
        <v>0.10200000000000001</v>
      </c>
      <c r="H469" s="38">
        <f t="shared" si="60"/>
        <v>8.5000000000000006E-2</v>
      </c>
      <c r="I469" s="38">
        <f t="shared" si="62"/>
        <v>7.2857142857142856E-2</v>
      </c>
      <c r="J469" s="38">
        <f t="shared" si="63"/>
        <v>6.3750000000000001E-2</v>
      </c>
      <c r="K469" s="39">
        <f t="shared" si="64"/>
        <v>5.6666666666666671E-2</v>
      </c>
      <c r="L469" s="28">
        <f t="shared" si="65"/>
        <v>5.1000000000000004E-2</v>
      </c>
      <c r="M469" s="28">
        <f t="shared" si="66"/>
        <v>4.6363636363636364E-2</v>
      </c>
      <c r="N469" s="28">
        <f t="shared" si="67"/>
        <v>4.2500000000000003E-2</v>
      </c>
      <c r="O469" s="28">
        <f t="shared" si="68"/>
        <v>3.9230769230769229E-2</v>
      </c>
      <c r="P469" s="28">
        <f t="shared" si="69"/>
        <v>3.6428571428571428E-2</v>
      </c>
      <c r="Q469" s="28">
        <f t="shared" si="70"/>
        <v>3.4000000000000002E-2</v>
      </c>
      <c r="R469" s="28">
        <f t="shared" si="71"/>
        <v>3.1875000000000001E-2</v>
      </c>
      <c r="S469" s="28">
        <f t="shared" si="72"/>
        <v>0.03</v>
      </c>
      <c r="T469" s="75">
        <v>22</v>
      </c>
      <c r="U469" s="75">
        <v>71</v>
      </c>
      <c r="AD469" s="13"/>
      <c r="AE469" s="13"/>
      <c r="AF469" s="13"/>
    </row>
    <row r="470" spans="1:32" s="16" customFormat="1" x14ac:dyDescent="0.2">
      <c r="A470" s="77"/>
      <c r="B470" s="23" t="s">
        <v>180</v>
      </c>
      <c r="C470" s="15"/>
      <c r="AD470" s="13"/>
      <c r="AE470" s="13"/>
      <c r="AF470" s="13"/>
    </row>
    <row r="471" spans="1:32" s="16" customFormat="1" ht="30" x14ac:dyDescent="0.2">
      <c r="A471" s="77">
        <v>257</v>
      </c>
      <c r="B471" s="6" t="s">
        <v>453</v>
      </c>
      <c r="C471" s="15">
        <v>51000</v>
      </c>
      <c r="AD471" s="13"/>
      <c r="AE471" s="13"/>
      <c r="AF471" s="13"/>
    </row>
    <row r="472" spans="1:32" s="16" customFormat="1" ht="30" x14ac:dyDescent="0.2">
      <c r="A472" s="77">
        <v>258</v>
      </c>
      <c r="B472" s="6" t="s">
        <v>454</v>
      </c>
      <c r="C472" s="15">
        <v>45000</v>
      </c>
      <c r="AD472" s="13"/>
      <c r="AE472" s="13"/>
      <c r="AF472" s="13"/>
    </row>
    <row r="473" spans="1:32" s="16" customFormat="1" ht="45" x14ac:dyDescent="0.2">
      <c r="A473" s="77">
        <v>259</v>
      </c>
      <c r="B473" s="6" t="s">
        <v>455</v>
      </c>
      <c r="C473" s="15">
        <v>55000</v>
      </c>
      <c r="AD473" s="13"/>
      <c r="AE473" s="13"/>
      <c r="AF473" s="13"/>
    </row>
    <row r="474" spans="1:32" s="16" customFormat="1" ht="45" x14ac:dyDescent="0.2">
      <c r="A474" s="77">
        <v>260</v>
      </c>
      <c r="B474" s="6" t="s">
        <v>456</v>
      </c>
      <c r="C474" s="15">
        <v>58000</v>
      </c>
      <c r="AD474" s="13"/>
      <c r="AE474" s="13"/>
      <c r="AF474" s="13"/>
    </row>
    <row r="475" spans="1:32" s="16" customFormat="1" ht="16" thickBot="1" x14ac:dyDescent="0.25">
      <c r="A475" s="77"/>
      <c r="B475" s="6"/>
      <c r="C475" s="15"/>
      <c r="AD475" s="13"/>
      <c r="AE475" s="13"/>
      <c r="AF475" s="13"/>
    </row>
    <row r="476" spans="1:32" s="90" customFormat="1" x14ac:dyDescent="0.2">
      <c r="A476" s="88"/>
      <c r="B476" s="89" t="s">
        <v>181</v>
      </c>
      <c r="C476" s="58"/>
      <c r="AD476" s="91"/>
      <c r="AE476" s="91"/>
      <c r="AF476" s="91"/>
    </row>
    <row r="477" spans="1:32" s="16" customFormat="1" ht="16" thickBot="1" x14ac:dyDescent="0.25">
      <c r="A477" s="77"/>
      <c r="B477" s="2"/>
      <c r="C477" s="15"/>
      <c r="AD477" s="13"/>
      <c r="AE477" s="13"/>
      <c r="AF477" s="13"/>
    </row>
    <row r="478" spans="1:32" s="16" customFormat="1" ht="16" x14ac:dyDescent="0.2">
      <c r="A478" s="77"/>
      <c r="B478" s="1" t="s">
        <v>524</v>
      </c>
      <c r="C478" s="15"/>
      <c r="AD478" s="13"/>
      <c r="AE478" s="13"/>
      <c r="AF478" s="13"/>
    </row>
    <row r="479" spans="1:32" s="16" customFormat="1" x14ac:dyDescent="0.2">
      <c r="A479" s="77">
        <v>1</v>
      </c>
      <c r="B479" s="4" t="s">
        <v>182</v>
      </c>
      <c r="C479" s="15">
        <v>0.8</v>
      </c>
      <c r="AD479" s="13"/>
      <c r="AE479" s="13"/>
      <c r="AF479" s="13"/>
    </row>
    <row r="480" spans="1:32" s="16" customFormat="1" ht="30" x14ac:dyDescent="0.2">
      <c r="A480" s="77">
        <v>2</v>
      </c>
      <c r="B480" s="4" t="s">
        <v>183</v>
      </c>
      <c r="C480" s="15">
        <v>1</v>
      </c>
      <c r="AD480" s="13"/>
      <c r="AE480" s="13"/>
      <c r="AF480" s="13"/>
    </row>
    <row r="481" spans="1:32" s="16" customFormat="1" ht="30" x14ac:dyDescent="0.2">
      <c r="A481" s="77">
        <v>3</v>
      </c>
      <c r="B481" s="4" t="s">
        <v>184</v>
      </c>
      <c r="C481" s="15">
        <v>1.2</v>
      </c>
      <c r="AD481" s="13"/>
      <c r="AE481" s="13"/>
      <c r="AF481" s="13"/>
    </row>
    <row r="482" spans="1:32" s="16" customFormat="1" ht="30" x14ac:dyDescent="0.2">
      <c r="A482" s="77">
        <v>4</v>
      </c>
      <c r="B482" s="4" t="s">
        <v>185</v>
      </c>
      <c r="C482" s="15">
        <v>1.5</v>
      </c>
      <c r="AD482" s="13"/>
      <c r="AE482" s="13"/>
      <c r="AF482" s="13"/>
    </row>
    <row r="483" spans="1:32" s="16" customFormat="1" ht="30" x14ac:dyDescent="0.2">
      <c r="A483" s="77">
        <v>5</v>
      </c>
      <c r="B483" s="4" t="s">
        <v>186</v>
      </c>
      <c r="C483" s="15">
        <v>2</v>
      </c>
      <c r="AD483" s="13"/>
      <c r="AE483" s="13"/>
      <c r="AF483" s="13"/>
    </row>
    <row r="484" spans="1:32" s="16" customFormat="1" ht="30" x14ac:dyDescent="0.2">
      <c r="A484" s="77">
        <v>6</v>
      </c>
      <c r="B484" s="4" t="s">
        <v>187</v>
      </c>
      <c r="C484" s="15">
        <v>2.2000000000000002</v>
      </c>
      <c r="AD484" s="13"/>
      <c r="AE484" s="13"/>
      <c r="AF484" s="13"/>
    </row>
    <row r="485" spans="1:32" s="16" customFormat="1" ht="30" x14ac:dyDescent="0.2">
      <c r="A485" s="77">
        <v>7</v>
      </c>
      <c r="B485" s="4" t="s">
        <v>188</v>
      </c>
      <c r="C485" s="15">
        <v>2.5</v>
      </c>
      <c r="AD485" s="13"/>
      <c r="AE485" s="13"/>
      <c r="AF485" s="13"/>
    </row>
    <row r="486" spans="1:32" s="16" customFormat="1" ht="16.5" customHeight="1" x14ac:dyDescent="0.2">
      <c r="A486" s="77">
        <v>8</v>
      </c>
      <c r="B486" s="4" t="s">
        <v>189</v>
      </c>
      <c r="C486" s="15">
        <v>3</v>
      </c>
      <c r="AD486" s="13"/>
      <c r="AE486" s="13"/>
      <c r="AF486" s="13"/>
    </row>
    <row r="487" spans="1:32" s="16" customFormat="1" ht="16" thickBot="1" x14ac:dyDescent="0.25">
      <c r="A487" s="77"/>
      <c r="B487" s="2"/>
      <c r="C487" s="15"/>
      <c r="AD487" s="13"/>
      <c r="AE487" s="13"/>
      <c r="AF487" s="13"/>
    </row>
    <row r="488" spans="1:32" s="16" customFormat="1" ht="14.25" customHeight="1" x14ac:dyDescent="0.2">
      <c r="A488" s="77"/>
      <c r="B488" s="9" t="s">
        <v>190</v>
      </c>
      <c r="C488" s="15"/>
      <c r="AD488" s="13"/>
      <c r="AE488" s="13"/>
      <c r="AF488" s="13"/>
    </row>
    <row r="489" spans="1:32" s="16" customFormat="1" x14ac:dyDescent="0.2">
      <c r="A489" s="77">
        <v>1</v>
      </c>
      <c r="B489" s="11" t="s">
        <v>191</v>
      </c>
      <c r="C489" s="18"/>
      <c r="AD489" s="13"/>
      <c r="AE489" s="13"/>
      <c r="AF489" s="13"/>
    </row>
    <row r="490" spans="1:32" s="16" customFormat="1" x14ac:dyDescent="0.2">
      <c r="A490" s="77"/>
      <c r="B490" s="11" t="s">
        <v>90</v>
      </c>
      <c r="C490" s="18">
        <v>0.99</v>
      </c>
      <c r="AD490" s="13"/>
      <c r="AE490" s="13"/>
      <c r="AF490" s="13"/>
    </row>
    <row r="491" spans="1:32" s="16" customFormat="1" x14ac:dyDescent="0.2">
      <c r="A491" s="77">
        <v>2</v>
      </c>
      <c r="B491" s="11" t="s">
        <v>192</v>
      </c>
      <c r="C491" s="18"/>
      <c r="AD491" s="13"/>
      <c r="AE491" s="13"/>
      <c r="AF491" s="13"/>
    </row>
    <row r="492" spans="1:32" s="16" customFormat="1" x14ac:dyDescent="0.2">
      <c r="A492" s="77"/>
      <c r="B492" s="11" t="s">
        <v>90</v>
      </c>
      <c r="C492" s="18">
        <v>0.98</v>
      </c>
      <c r="AD492" s="13"/>
      <c r="AE492" s="13"/>
      <c r="AF492" s="13"/>
    </row>
    <row r="493" spans="1:32" s="16" customFormat="1" x14ac:dyDescent="0.2">
      <c r="A493" s="77">
        <v>3</v>
      </c>
      <c r="B493" s="11" t="s">
        <v>193</v>
      </c>
      <c r="C493" s="18"/>
      <c r="AD493" s="13"/>
      <c r="AE493" s="13"/>
      <c r="AF493" s="13"/>
    </row>
    <row r="494" spans="1:32" s="16" customFormat="1" x14ac:dyDescent="0.2">
      <c r="A494" s="77"/>
      <c r="B494" s="11" t="s">
        <v>90</v>
      </c>
      <c r="C494" s="18">
        <v>0.98</v>
      </c>
      <c r="AD494" s="13"/>
      <c r="AE494" s="13"/>
      <c r="AF494" s="13"/>
    </row>
    <row r="495" spans="1:32" s="16" customFormat="1" x14ac:dyDescent="0.2">
      <c r="A495" s="77">
        <v>4</v>
      </c>
      <c r="B495" s="11" t="s">
        <v>194</v>
      </c>
      <c r="C495" s="18"/>
      <c r="AD495" s="13"/>
      <c r="AE495" s="13"/>
      <c r="AF495" s="13"/>
    </row>
    <row r="496" spans="1:32" s="16" customFormat="1" x14ac:dyDescent="0.2">
      <c r="A496" s="77"/>
      <c r="B496" s="11" t="s">
        <v>90</v>
      </c>
      <c r="C496" s="18">
        <v>0.99</v>
      </c>
      <c r="AD496" s="13"/>
      <c r="AE496" s="13"/>
      <c r="AF496" s="13"/>
    </row>
    <row r="497" spans="1:32" s="16" customFormat="1" x14ac:dyDescent="0.2">
      <c r="A497" s="77">
        <v>5</v>
      </c>
      <c r="B497" s="11" t="s">
        <v>195</v>
      </c>
      <c r="C497" s="18"/>
      <c r="AD497" s="13"/>
      <c r="AE497" s="13"/>
      <c r="AF497" s="13"/>
    </row>
    <row r="498" spans="1:32" s="16" customFormat="1" x14ac:dyDescent="0.2">
      <c r="A498" s="77"/>
      <c r="B498" s="11" t="s">
        <v>90</v>
      </c>
      <c r="C498" s="18">
        <v>0.99</v>
      </c>
      <c r="AD498" s="13"/>
      <c r="AE498" s="13"/>
      <c r="AF498" s="13"/>
    </row>
    <row r="499" spans="1:32" s="16" customFormat="1" ht="16" thickBot="1" x14ac:dyDescent="0.25">
      <c r="A499" s="77"/>
      <c r="B499" s="12"/>
      <c r="C499" s="18"/>
      <c r="AD499" s="13"/>
      <c r="AE499" s="13"/>
      <c r="AF499" s="13"/>
    </row>
    <row r="501" spans="1:32" s="16" customFormat="1" x14ac:dyDescent="0.2">
      <c r="A501" s="77"/>
      <c r="B501"/>
      <c r="F501" s="19"/>
      <c r="G501" s="19"/>
      <c r="H501" s="19"/>
      <c r="I501" s="19"/>
      <c r="J501" s="19"/>
      <c r="K501" s="19"/>
      <c r="L501" s="19"/>
      <c r="M501" s="19"/>
      <c r="N501" s="19"/>
      <c r="AD501" s="13"/>
      <c r="AE501" s="13"/>
      <c r="AF501" s="13"/>
    </row>
    <row r="502" spans="1:32" s="16" customFormat="1" x14ac:dyDescent="0.2">
      <c r="A502" s="77"/>
      <c r="B502"/>
      <c r="D502" s="55"/>
      <c r="F502" s="19"/>
      <c r="G502" s="19"/>
      <c r="AD502" s="13"/>
      <c r="AE502" s="13"/>
      <c r="AF502" s="13"/>
    </row>
    <row r="503" spans="1:32" s="16" customFormat="1" ht="19" x14ac:dyDescent="0.25">
      <c r="A503" s="77"/>
      <c r="B503"/>
      <c r="C503" s="51"/>
      <c r="D503" s="51"/>
      <c r="E503" s="51"/>
      <c r="F503" s="51"/>
      <c r="G503" s="50"/>
      <c r="H503" s="50"/>
      <c r="I503" s="50"/>
      <c r="J503" s="50"/>
      <c r="K503" s="50"/>
      <c r="L503" s="50"/>
      <c r="M503" s="50"/>
      <c r="N503" s="50"/>
      <c r="AD503" s="13"/>
      <c r="AE503" s="13"/>
      <c r="AF503" s="13"/>
    </row>
    <row r="505" spans="1:32" ht="16" x14ac:dyDescent="0.2">
      <c r="B505" s="22" t="s">
        <v>96</v>
      </c>
      <c r="C505" s="18"/>
    </row>
    <row r="506" spans="1:32" ht="19" x14ac:dyDescent="0.25">
      <c r="B506" s="20" t="s">
        <v>94</v>
      </c>
      <c r="C506" s="17">
        <v>70</v>
      </c>
    </row>
    <row r="507" spans="1:32" s="16" customFormat="1" ht="19" x14ac:dyDescent="0.25">
      <c r="A507" s="77"/>
      <c r="B507" s="20" t="s">
        <v>93</v>
      </c>
      <c r="C507" s="17">
        <v>10</v>
      </c>
      <c r="AD507" s="13"/>
      <c r="AE507" s="13"/>
      <c r="AF507" s="13"/>
    </row>
    <row r="508" spans="1:32" s="16" customFormat="1" x14ac:dyDescent="0.2">
      <c r="A508" s="77"/>
      <c r="B508"/>
      <c r="AD508" s="13"/>
      <c r="AE508" s="13"/>
      <c r="AF508" s="13"/>
    </row>
    <row r="509" spans="1:32" ht="16" x14ac:dyDescent="0.2">
      <c r="B509" s="22" t="s">
        <v>97</v>
      </c>
    </row>
    <row r="510" spans="1:32" ht="16" x14ac:dyDescent="0.2">
      <c r="B510" s="20" t="s">
        <v>98</v>
      </c>
      <c r="C510" s="20" t="s">
        <v>99</v>
      </c>
    </row>
    <row r="511" spans="1:32" ht="16" x14ac:dyDescent="0.2">
      <c r="B511" s="20" t="s">
        <v>102</v>
      </c>
      <c r="C511" s="20" t="s">
        <v>100</v>
      </c>
    </row>
    <row r="512" spans="1:32" ht="16" x14ac:dyDescent="0.2">
      <c r="B512" s="20" t="s">
        <v>103</v>
      </c>
      <c r="C512" s="20" t="s">
        <v>101</v>
      </c>
    </row>
    <row r="513" spans="2:3" ht="16" x14ac:dyDescent="0.2">
      <c r="B513" s="20" t="s">
        <v>104</v>
      </c>
      <c r="C513" s="20" t="s">
        <v>106</v>
      </c>
    </row>
    <row r="514" spans="2:3" ht="16" x14ac:dyDescent="0.2">
      <c r="B514" s="20" t="s">
        <v>105</v>
      </c>
      <c r="C514" s="20" t="s">
        <v>107</v>
      </c>
    </row>
    <row r="518" spans="2:3" ht="30" x14ac:dyDescent="0.2">
      <c r="B518" s="57" t="s">
        <v>127</v>
      </c>
      <c r="C518" s="16">
        <f>C7*C20*C16*C471</f>
        <v>43605</v>
      </c>
    </row>
    <row r="519" spans="2:3" ht="30" x14ac:dyDescent="0.2">
      <c r="B519" s="57" t="s">
        <v>128</v>
      </c>
      <c r="C519" s="16">
        <f>C20*C16*C472</f>
        <v>38475</v>
      </c>
    </row>
    <row r="520" spans="2:3" ht="45" x14ac:dyDescent="0.2">
      <c r="B520" s="57" t="s">
        <v>129</v>
      </c>
      <c r="C520" s="16">
        <f>C20*C16*C473</f>
        <v>47025</v>
      </c>
    </row>
    <row r="521" spans="2:3" ht="45" x14ac:dyDescent="0.2">
      <c r="B521" s="57" t="s">
        <v>130</v>
      </c>
      <c r="C521" s="16">
        <f>C20*C16*C474</f>
        <v>49590</v>
      </c>
    </row>
    <row r="591" spans="1:32" s="16" customFormat="1" ht="19" x14ac:dyDescent="0.25">
      <c r="A591" s="77"/>
      <c r="B591" s="14"/>
      <c r="D591" s="19"/>
      <c r="E591" s="19"/>
      <c r="AD591" s="13"/>
      <c r="AE591" s="13"/>
      <c r="AF591" s="13"/>
    </row>
    <row r="592" spans="1:32" s="16" customFormat="1" x14ac:dyDescent="0.2">
      <c r="A592" s="77"/>
      <c r="B592"/>
      <c r="D592" s="19"/>
      <c r="E592" s="19"/>
      <c r="AD592" s="13"/>
      <c r="AE592" s="13"/>
      <c r="AF592" s="13"/>
    </row>
    <row r="593" spans="1:32" s="16" customFormat="1" ht="19" x14ac:dyDescent="0.25">
      <c r="A593" s="77"/>
      <c r="B593" s="14"/>
      <c r="D593" s="19"/>
      <c r="E593" s="19"/>
      <c r="AD593" s="13"/>
      <c r="AE593" s="13"/>
      <c r="AF593" s="13"/>
    </row>
    <row r="596" spans="1:32" s="16" customFormat="1" ht="16" x14ac:dyDescent="0.2">
      <c r="A596" s="77"/>
      <c r="B596" s="22"/>
      <c r="AD596" s="13"/>
      <c r="AE596" s="13"/>
      <c r="AF596" s="13"/>
    </row>
    <row r="597" spans="1:32" s="16" customFormat="1" ht="19" x14ac:dyDescent="0.25">
      <c r="A597" s="77"/>
      <c r="B597" s="20"/>
      <c r="C597" s="17"/>
      <c r="AD597" s="13"/>
      <c r="AE597" s="13"/>
      <c r="AF597" s="13"/>
    </row>
    <row r="598" spans="1:32" s="16" customFormat="1" ht="19" x14ac:dyDescent="0.25">
      <c r="A598" s="77"/>
      <c r="B598" s="20"/>
      <c r="C598" s="17"/>
      <c r="AD598" s="13"/>
      <c r="AE598" s="13"/>
      <c r="AF598" s="13"/>
    </row>
    <row r="600" spans="1:32" s="16" customFormat="1" ht="16" x14ac:dyDescent="0.2">
      <c r="A600" s="77"/>
      <c r="B600" s="22"/>
      <c r="AD600" s="13"/>
      <c r="AE600" s="13"/>
      <c r="AF600" s="13"/>
    </row>
    <row r="601" spans="1:32" s="16" customFormat="1" ht="16" x14ac:dyDescent="0.2">
      <c r="A601" s="77"/>
      <c r="B601" s="20"/>
      <c r="C601" s="20"/>
      <c r="AD601" s="13"/>
      <c r="AE601" s="13"/>
      <c r="AF601" s="13"/>
    </row>
    <row r="602" spans="1:32" s="16" customFormat="1" ht="16" x14ac:dyDescent="0.2">
      <c r="A602" s="77"/>
      <c r="B602" s="20"/>
      <c r="C602" s="20"/>
      <c r="AD602" s="13"/>
      <c r="AE602" s="13"/>
      <c r="AF602" s="13"/>
    </row>
    <row r="603" spans="1:32" s="16" customFormat="1" ht="16" x14ac:dyDescent="0.2">
      <c r="A603" s="77"/>
      <c r="B603" s="20"/>
      <c r="C603" s="20"/>
      <c r="AD603" s="13"/>
      <c r="AE603" s="13"/>
      <c r="AF603" s="13"/>
    </row>
    <row r="604" spans="1:32" s="16" customFormat="1" ht="16" x14ac:dyDescent="0.2">
      <c r="A604" s="77"/>
      <c r="B604" s="20"/>
      <c r="C604" s="20"/>
      <c r="AD604" s="13"/>
      <c r="AE604" s="13"/>
      <c r="AF604" s="13"/>
    </row>
    <row r="605" spans="1:32" s="16" customFormat="1" ht="16" x14ac:dyDescent="0.2">
      <c r="A605" s="77"/>
      <c r="B605" s="20"/>
      <c r="C605" s="20"/>
      <c r="AD605" s="13"/>
      <c r="AE605" s="13"/>
      <c r="AF605" s="13"/>
    </row>
  </sheetData>
  <mergeCells count="7">
    <mergeCell ref="T447:U447"/>
    <mergeCell ref="J196:K196"/>
    <mergeCell ref="J242:K242"/>
    <mergeCell ref="I353:J353"/>
    <mergeCell ref="T392:U392"/>
    <mergeCell ref="T411:U411"/>
    <mergeCell ref="T424:U424"/>
  </mergeCells>
  <conditionalFormatting sqref="B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12"/>
  <sheetViews>
    <sheetView topLeftCell="A578" workbookViewId="0">
      <selection activeCell="A581" sqref="A581:C583"/>
    </sheetView>
  </sheetViews>
  <sheetFormatPr baseColWidth="10" defaultColWidth="8.83203125" defaultRowHeight="15" x14ac:dyDescent="0.2"/>
  <cols>
    <col min="1" max="1" width="8.83203125" style="77"/>
    <col min="2" max="2" width="53.6640625" customWidth="1"/>
    <col min="3" max="3" width="12.6640625" style="16" customWidth="1"/>
    <col min="4" max="4" width="14.5" style="16" customWidth="1"/>
    <col min="5" max="5" width="14.33203125" style="16" customWidth="1"/>
    <col min="6" max="6" width="13.33203125" style="16" customWidth="1"/>
    <col min="7" max="7" width="12.33203125" style="16" customWidth="1"/>
    <col min="8" max="8" width="11.83203125" style="16" customWidth="1"/>
    <col min="9" max="9" width="12.6640625" style="16" customWidth="1"/>
    <col min="10" max="10" width="12.5" style="16" customWidth="1"/>
    <col min="11" max="11" width="11.33203125" style="16" customWidth="1"/>
    <col min="12" max="29" width="8.83203125" style="16"/>
    <col min="30" max="32" width="8.83203125" style="13"/>
  </cols>
  <sheetData>
    <row r="1" spans="1:3" x14ac:dyDescent="0.2">
      <c r="C1" s="15"/>
    </row>
    <row r="2" spans="1:3" x14ac:dyDescent="0.2">
      <c r="C2" s="15"/>
    </row>
    <row r="3" spans="1:3" ht="16" thickBot="1" x14ac:dyDescent="0.25">
      <c r="C3" s="15"/>
    </row>
    <row r="4" spans="1:3" ht="16" x14ac:dyDescent="0.2">
      <c r="B4" s="1" t="s">
        <v>159</v>
      </c>
      <c r="C4" s="15"/>
    </row>
    <row r="5" spans="1:3" ht="16" thickBot="1" x14ac:dyDescent="0.25">
      <c r="B5" s="2"/>
      <c r="C5" s="15"/>
    </row>
    <row r="6" spans="1:3" ht="16" x14ac:dyDescent="0.2">
      <c r="B6" s="1" t="s">
        <v>160</v>
      </c>
      <c r="C6" s="15"/>
    </row>
    <row r="7" spans="1:3" x14ac:dyDescent="0.2">
      <c r="A7" s="77">
        <v>1</v>
      </c>
      <c r="B7" s="76" t="s">
        <v>521</v>
      </c>
      <c r="C7" s="15">
        <v>1</v>
      </c>
    </row>
    <row r="8" spans="1:3" x14ac:dyDescent="0.2">
      <c r="A8" s="77">
        <v>2</v>
      </c>
      <c r="B8" s="76" t="s">
        <v>108</v>
      </c>
      <c r="C8" s="15">
        <v>1</v>
      </c>
    </row>
    <row r="9" spans="1:3" ht="16" thickBot="1" x14ac:dyDescent="0.25">
      <c r="B9" s="4"/>
    </row>
    <row r="10" spans="1:3" ht="16" x14ac:dyDescent="0.2">
      <c r="B10" s="1" t="s">
        <v>161</v>
      </c>
      <c r="C10" s="15"/>
    </row>
    <row r="11" spans="1:3" x14ac:dyDescent="0.2">
      <c r="A11" s="77">
        <v>1</v>
      </c>
      <c r="B11" s="3">
        <v>2</v>
      </c>
      <c r="C11" s="58">
        <v>1.1200000000000001</v>
      </c>
    </row>
    <row r="12" spans="1:3" x14ac:dyDescent="0.2">
      <c r="A12" s="77">
        <v>2</v>
      </c>
      <c r="B12" s="3">
        <v>3</v>
      </c>
      <c r="C12" s="58">
        <v>1.1399999999999999</v>
      </c>
    </row>
    <row r="13" spans="1:3" x14ac:dyDescent="0.2">
      <c r="A13" s="77">
        <v>3</v>
      </c>
      <c r="B13" s="3">
        <v>4</v>
      </c>
      <c r="C13" s="58">
        <v>1.1599999999999999</v>
      </c>
    </row>
    <row r="14" spans="1:3" x14ac:dyDescent="0.2">
      <c r="A14" s="77">
        <v>4</v>
      </c>
      <c r="B14" s="3">
        <v>5</v>
      </c>
      <c r="C14" s="58">
        <v>1.18</v>
      </c>
    </row>
    <row r="15" spans="1:3" x14ac:dyDescent="0.2">
      <c r="A15" s="77">
        <v>5</v>
      </c>
      <c r="B15" s="3">
        <v>6</v>
      </c>
      <c r="C15" s="58">
        <v>1.2</v>
      </c>
    </row>
    <row r="16" spans="1:3" x14ac:dyDescent="0.2">
      <c r="A16" s="77">
        <v>6</v>
      </c>
      <c r="B16" s="3">
        <v>7</v>
      </c>
      <c r="C16" s="58">
        <v>1.22</v>
      </c>
    </row>
    <row r="17" spans="1:3" x14ac:dyDescent="0.2">
      <c r="A17" s="77">
        <v>7</v>
      </c>
      <c r="B17" s="3">
        <v>8</v>
      </c>
      <c r="C17" s="58">
        <v>1.24</v>
      </c>
    </row>
    <row r="18" spans="1:3" x14ac:dyDescent="0.2">
      <c r="A18" s="77">
        <v>8</v>
      </c>
      <c r="B18" s="3">
        <v>9</v>
      </c>
      <c r="C18" s="58">
        <v>1.26</v>
      </c>
    </row>
    <row r="19" spans="1:3" x14ac:dyDescent="0.2">
      <c r="A19" s="77">
        <v>9</v>
      </c>
      <c r="B19" s="3">
        <v>10</v>
      </c>
      <c r="C19" s="58">
        <v>1.28</v>
      </c>
    </row>
    <row r="20" spans="1:3" x14ac:dyDescent="0.2">
      <c r="A20" s="77">
        <v>10</v>
      </c>
      <c r="B20" s="3">
        <v>11</v>
      </c>
      <c r="C20" s="58">
        <v>1.3</v>
      </c>
    </row>
    <row r="21" spans="1:3" x14ac:dyDescent="0.2">
      <c r="A21" s="77">
        <v>11</v>
      </c>
      <c r="B21" s="3">
        <v>12</v>
      </c>
      <c r="C21" s="58">
        <v>1.32</v>
      </c>
    </row>
    <row r="22" spans="1:3" x14ac:dyDescent="0.2">
      <c r="A22" s="77">
        <v>12</v>
      </c>
      <c r="B22" s="3">
        <v>13</v>
      </c>
      <c r="C22" s="58">
        <v>1.34</v>
      </c>
    </row>
    <row r="23" spans="1:3" x14ac:dyDescent="0.2">
      <c r="A23" s="77">
        <v>13</v>
      </c>
      <c r="B23" s="3">
        <v>14</v>
      </c>
      <c r="C23" s="58">
        <v>1.36</v>
      </c>
    </row>
    <row r="24" spans="1:3" x14ac:dyDescent="0.2">
      <c r="A24" s="77">
        <v>14</v>
      </c>
      <c r="B24" s="3">
        <v>15</v>
      </c>
      <c r="C24" s="58">
        <v>1.38</v>
      </c>
    </row>
    <row r="25" spans="1:3" x14ac:dyDescent="0.2">
      <c r="A25" s="77">
        <v>15</v>
      </c>
      <c r="B25" s="3">
        <v>16</v>
      </c>
      <c r="C25" s="58">
        <v>1.4</v>
      </c>
    </row>
    <row r="26" spans="1:3" x14ac:dyDescent="0.2">
      <c r="A26" s="77">
        <v>16</v>
      </c>
      <c r="B26" s="3">
        <v>17</v>
      </c>
      <c r="C26" s="58">
        <v>1.42</v>
      </c>
    </row>
    <row r="27" spans="1:3" x14ac:dyDescent="0.2">
      <c r="A27" s="77">
        <v>17</v>
      </c>
      <c r="B27" s="3">
        <v>18</v>
      </c>
      <c r="C27" s="58">
        <v>1.44</v>
      </c>
    </row>
    <row r="28" spans="1:3" x14ac:dyDescent="0.2">
      <c r="A28" s="77">
        <v>18</v>
      </c>
      <c r="B28" s="3">
        <v>19</v>
      </c>
      <c r="C28" s="58">
        <v>1.46</v>
      </c>
    </row>
    <row r="29" spans="1:3" x14ac:dyDescent="0.2">
      <c r="A29" s="77">
        <v>19</v>
      </c>
      <c r="B29" s="3">
        <v>20</v>
      </c>
      <c r="C29" s="58">
        <v>1.48</v>
      </c>
    </row>
    <row r="30" spans="1:3" x14ac:dyDescent="0.2">
      <c r="A30" s="77">
        <v>20</v>
      </c>
      <c r="B30" s="3">
        <v>21</v>
      </c>
      <c r="C30" s="58">
        <v>1.5</v>
      </c>
    </row>
    <row r="31" spans="1:3" x14ac:dyDescent="0.2">
      <c r="A31" s="77">
        <v>21</v>
      </c>
      <c r="B31" s="3">
        <v>22</v>
      </c>
      <c r="C31" s="58">
        <v>1.51</v>
      </c>
    </row>
    <row r="32" spans="1:3" x14ac:dyDescent="0.2">
      <c r="A32" s="77">
        <v>22</v>
      </c>
      <c r="B32" s="3">
        <v>23</v>
      </c>
      <c r="C32" s="58">
        <v>1.52</v>
      </c>
    </row>
    <row r="33" spans="1:3" x14ac:dyDescent="0.2">
      <c r="A33" s="77">
        <v>23</v>
      </c>
      <c r="B33" s="3">
        <v>24</v>
      </c>
      <c r="C33" s="58">
        <v>1.53</v>
      </c>
    </row>
    <row r="34" spans="1:3" x14ac:dyDescent="0.2">
      <c r="A34" s="77">
        <v>24</v>
      </c>
      <c r="B34" s="3">
        <v>25</v>
      </c>
      <c r="C34" s="58">
        <v>1.54</v>
      </c>
    </row>
    <row r="35" spans="1:3" x14ac:dyDescent="0.2">
      <c r="A35" s="77">
        <v>25</v>
      </c>
      <c r="B35" s="3">
        <v>26</v>
      </c>
      <c r="C35" s="58">
        <v>1.55</v>
      </c>
    </row>
    <row r="36" spans="1:3" x14ac:dyDescent="0.2">
      <c r="A36" s="77">
        <v>26</v>
      </c>
      <c r="B36" s="3">
        <v>27</v>
      </c>
      <c r="C36" s="58">
        <v>1.56</v>
      </c>
    </row>
    <row r="37" spans="1:3" x14ac:dyDescent="0.2">
      <c r="A37" s="77">
        <v>27</v>
      </c>
      <c r="B37" s="3">
        <v>28</v>
      </c>
      <c r="C37" s="58">
        <v>1.57</v>
      </c>
    </row>
    <row r="38" spans="1:3" x14ac:dyDescent="0.2">
      <c r="A38" s="77">
        <v>28</v>
      </c>
      <c r="B38" s="3">
        <v>29</v>
      </c>
      <c r="C38" s="58">
        <v>1.58</v>
      </c>
    </row>
    <row r="39" spans="1:3" x14ac:dyDescent="0.2">
      <c r="A39" s="77">
        <v>29</v>
      </c>
      <c r="B39" s="3">
        <v>30</v>
      </c>
      <c r="C39" s="58">
        <v>1.59</v>
      </c>
    </row>
    <row r="40" spans="1:3" x14ac:dyDescent="0.2">
      <c r="A40" s="77">
        <v>30</v>
      </c>
      <c r="B40" s="3">
        <v>31</v>
      </c>
      <c r="C40" s="58">
        <v>1.6</v>
      </c>
    </row>
    <row r="41" spans="1:3" x14ac:dyDescent="0.2">
      <c r="A41" s="77">
        <v>31</v>
      </c>
      <c r="B41" s="3">
        <v>32</v>
      </c>
      <c r="C41" s="58">
        <v>1.61</v>
      </c>
    </row>
    <row r="42" spans="1:3" x14ac:dyDescent="0.2">
      <c r="A42" s="77">
        <v>32</v>
      </c>
      <c r="B42" s="3">
        <v>33</v>
      </c>
      <c r="C42" s="58">
        <v>1.62</v>
      </c>
    </row>
    <row r="43" spans="1:3" x14ac:dyDescent="0.2">
      <c r="A43" s="77">
        <v>33</v>
      </c>
      <c r="B43" s="3">
        <v>34</v>
      </c>
      <c r="C43" s="58">
        <v>1.63</v>
      </c>
    </row>
    <row r="44" spans="1:3" x14ac:dyDescent="0.2">
      <c r="A44" s="77">
        <v>34</v>
      </c>
      <c r="B44" s="3">
        <v>35</v>
      </c>
      <c r="C44" s="58">
        <v>1.64</v>
      </c>
    </row>
    <row r="45" spans="1:3" x14ac:dyDescent="0.2">
      <c r="A45" s="77">
        <v>35</v>
      </c>
      <c r="B45" s="3">
        <v>36</v>
      </c>
      <c r="C45" s="58">
        <v>1.65</v>
      </c>
    </row>
    <row r="46" spans="1:3" x14ac:dyDescent="0.2">
      <c r="A46" s="77">
        <v>36</v>
      </c>
      <c r="B46" s="3">
        <v>37</v>
      </c>
      <c r="C46" s="58">
        <v>1.66</v>
      </c>
    </row>
    <row r="47" spans="1:3" x14ac:dyDescent="0.2">
      <c r="A47" s="77">
        <v>37</v>
      </c>
      <c r="B47" s="3">
        <v>38</v>
      </c>
      <c r="C47" s="58">
        <v>1.67</v>
      </c>
    </row>
    <row r="48" spans="1:3" x14ac:dyDescent="0.2">
      <c r="A48" s="77">
        <v>38</v>
      </c>
      <c r="B48" s="3">
        <v>39</v>
      </c>
      <c r="C48" s="58">
        <v>1.68</v>
      </c>
    </row>
    <row r="49" spans="1:3" x14ac:dyDescent="0.2">
      <c r="A49" s="77">
        <v>39</v>
      </c>
      <c r="B49" s="3">
        <v>40</v>
      </c>
      <c r="C49" s="58">
        <v>1.69</v>
      </c>
    </row>
    <row r="50" spans="1:3" x14ac:dyDescent="0.2">
      <c r="A50" s="77">
        <v>40</v>
      </c>
      <c r="B50" s="3">
        <v>41</v>
      </c>
      <c r="C50" s="58">
        <v>1.7</v>
      </c>
    </row>
    <row r="51" spans="1:3" x14ac:dyDescent="0.2">
      <c r="A51" s="77">
        <v>41</v>
      </c>
      <c r="B51" s="3">
        <v>42</v>
      </c>
      <c r="C51" s="58">
        <v>1.71</v>
      </c>
    </row>
    <row r="52" spans="1:3" x14ac:dyDescent="0.2">
      <c r="A52" s="77">
        <v>42</v>
      </c>
      <c r="B52" s="3">
        <v>43</v>
      </c>
      <c r="C52" s="58">
        <v>1.72</v>
      </c>
    </row>
    <row r="53" spans="1:3" x14ac:dyDescent="0.2">
      <c r="A53" s="77">
        <v>43</v>
      </c>
      <c r="B53" s="3">
        <v>44</v>
      </c>
      <c r="C53" s="58">
        <v>1.73</v>
      </c>
    </row>
    <row r="54" spans="1:3" x14ac:dyDescent="0.2">
      <c r="A54" s="77">
        <v>44</v>
      </c>
      <c r="B54" s="3">
        <v>45</v>
      </c>
      <c r="C54" s="58">
        <v>1.74</v>
      </c>
    </row>
    <row r="55" spans="1:3" x14ac:dyDescent="0.2">
      <c r="A55" s="77">
        <v>45</v>
      </c>
      <c r="B55" s="3">
        <v>46</v>
      </c>
      <c r="C55" s="58">
        <v>1.75</v>
      </c>
    </row>
    <row r="56" spans="1:3" x14ac:dyDescent="0.2">
      <c r="A56" s="77">
        <v>46</v>
      </c>
      <c r="B56" s="3">
        <v>47</v>
      </c>
      <c r="C56" s="58">
        <v>1.76</v>
      </c>
    </row>
    <row r="57" spans="1:3" x14ac:dyDescent="0.2">
      <c r="A57" s="77">
        <v>47</v>
      </c>
      <c r="B57" s="3">
        <v>48</v>
      </c>
      <c r="C57" s="58">
        <v>1.77</v>
      </c>
    </row>
    <row r="58" spans="1:3" x14ac:dyDescent="0.2">
      <c r="A58" s="77">
        <v>48</v>
      </c>
      <c r="B58" s="3">
        <v>49</v>
      </c>
      <c r="C58" s="58">
        <v>1.78</v>
      </c>
    </row>
    <row r="59" spans="1:3" x14ac:dyDescent="0.2">
      <c r="A59" s="77">
        <v>49</v>
      </c>
      <c r="B59" s="3">
        <v>50</v>
      </c>
      <c r="C59" s="58">
        <v>1.79</v>
      </c>
    </row>
    <row r="60" spans="1:3" x14ac:dyDescent="0.2">
      <c r="A60" s="77">
        <v>50</v>
      </c>
      <c r="B60" s="3">
        <v>51</v>
      </c>
      <c r="C60" s="58">
        <v>1.8</v>
      </c>
    </row>
    <row r="61" spans="1:3" x14ac:dyDescent="0.2">
      <c r="A61" s="77">
        <v>51</v>
      </c>
      <c r="B61" s="3">
        <v>52</v>
      </c>
      <c r="C61" s="58">
        <v>1.81</v>
      </c>
    </row>
    <row r="62" spans="1:3" x14ac:dyDescent="0.2">
      <c r="A62" s="77">
        <v>52</v>
      </c>
      <c r="B62" s="3">
        <v>53</v>
      </c>
      <c r="C62" s="58">
        <v>1.82</v>
      </c>
    </row>
    <row r="63" spans="1:3" x14ac:dyDescent="0.2">
      <c r="A63" s="77">
        <v>53</v>
      </c>
      <c r="B63" s="3">
        <v>54</v>
      </c>
      <c r="C63" s="58">
        <v>1.83</v>
      </c>
    </row>
    <row r="64" spans="1:3" x14ac:dyDescent="0.2">
      <c r="A64" s="77">
        <v>54</v>
      </c>
      <c r="B64" s="3">
        <v>55</v>
      </c>
      <c r="C64" s="58">
        <v>1.84</v>
      </c>
    </row>
    <row r="65" spans="1:3" x14ac:dyDescent="0.2">
      <c r="A65" s="77">
        <v>55</v>
      </c>
      <c r="B65" s="3">
        <v>56</v>
      </c>
      <c r="C65" s="58">
        <v>1.85</v>
      </c>
    </row>
    <row r="66" spans="1:3" x14ac:dyDescent="0.2">
      <c r="A66" s="77">
        <v>56</v>
      </c>
      <c r="B66" s="3">
        <v>57</v>
      </c>
      <c r="C66" s="58">
        <v>1.86</v>
      </c>
    </row>
    <row r="67" spans="1:3" x14ac:dyDescent="0.2">
      <c r="A67" s="77">
        <v>57</v>
      </c>
      <c r="B67" s="3">
        <v>58</v>
      </c>
      <c r="C67" s="58">
        <v>1.87</v>
      </c>
    </row>
    <row r="68" spans="1:3" x14ac:dyDescent="0.2">
      <c r="A68" s="77">
        <v>58</v>
      </c>
      <c r="B68" s="3">
        <v>59</v>
      </c>
      <c r="C68" s="58">
        <v>1.88</v>
      </c>
    </row>
    <row r="69" spans="1:3" x14ac:dyDescent="0.2">
      <c r="A69" s="77">
        <v>59</v>
      </c>
      <c r="B69" s="3">
        <v>60</v>
      </c>
      <c r="C69" s="58">
        <v>1.89</v>
      </c>
    </row>
    <row r="70" spans="1:3" x14ac:dyDescent="0.2">
      <c r="A70" s="77">
        <v>60</v>
      </c>
      <c r="B70" s="3">
        <v>61</v>
      </c>
      <c r="C70" s="58">
        <v>1.9</v>
      </c>
    </row>
    <row r="71" spans="1:3" x14ac:dyDescent="0.2">
      <c r="A71" s="77">
        <v>61</v>
      </c>
      <c r="B71" s="3">
        <v>62</v>
      </c>
      <c r="C71" s="58">
        <v>1.905</v>
      </c>
    </row>
    <row r="72" spans="1:3" x14ac:dyDescent="0.2">
      <c r="A72" s="77">
        <v>62</v>
      </c>
      <c r="B72" s="3">
        <v>63</v>
      </c>
      <c r="C72" s="58">
        <v>1.91</v>
      </c>
    </row>
    <row r="73" spans="1:3" x14ac:dyDescent="0.2">
      <c r="A73" s="77">
        <v>63</v>
      </c>
      <c r="B73" s="3">
        <v>64</v>
      </c>
      <c r="C73" s="58">
        <v>1.915</v>
      </c>
    </row>
    <row r="74" spans="1:3" x14ac:dyDescent="0.2">
      <c r="A74" s="77">
        <v>64</v>
      </c>
      <c r="B74" s="3">
        <v>65</v>
      </c>
      <c r="C74" s="58">
        <v>1.92</v>
      </c>
    </row>
    <row r="75" spans="1:3" x14ac:dyDescent="0.2">
      <c r="A75" s="77">
        <v>65</v>
      </c>
      <c r="B75" s="3">
        <v>66</v>
      </c>
      <c r="C75" s="58">
        <v>1.925</v>
      </c>
    </row>
    <row r="76" spans="1:3" x14ac:dyDescent="0.2">
      <c r="A76" s="77">
        <v>66</v>
      </c>
      <c r="B76" s="3">
        <v>67</v>
      </c>
      <c r="C76" s="58">
        <v>1.93</v>
      </c>
    </row>
    <row r="77" spans="1:3" x14ac:dyDescent="0.2">
      <c r="A77" s="77">
        <v>67</v>
      </c>
      <c r="B77" s="3">
        <v>68</v>
      </c>
      <c r="C77" s="58">
        <v>1.9350000000000001</v>
      </c>
    </row>
    <row r="78" spans="1:3" x14ac:dyDescent="0.2">
      <c r="A78" s="77">
        <v>68</v>
      </c>
      <c r="B78" s="3">
        <v>69</v>
      </c>
      <c r="C78" s="58">
        <v>1.94</v>
      </c>
    </row>
    <row r="79" spans="1:3" x14ac:dyDescent="0.2">
      <c r="A79" s="77">
        <v>69</v>
      </c>
      <c r="B79" s="3">
        <v>70</v>
      </c>
      <c r="C79" s="58">
        <v>1.9450000000000001</v>
      </c>
    </row>
    <row r="80" spans="1:3" x14ac:dyDescent="0.2">
      <c r="A80" s="77">
        <v>70</v>
      </c>
      <c r="B80" s="3">
        <v>71</v>
      </c>
      <c r="C80" s="58">
        <v>1.95</v>
      </c>
    </row>
    <row r="81" spans="1:3" x14ac:dyDescent="0.2">
      <c r="A81" s="77">
        <v>71</v>
      </c>
      <c r="B81" s="3">
        <v>72</v>
      </c>
      <c r="C81" s="58">
        <v>1.9550000000000001</v>
      </c>
    </row>
    <row r="82" spans="1:3" x14ac:dyDescent="0.2">
      <c r="A82" s="77">
        <v>72</v>
      </c>
      <c r="B82" s="3">
        <v>73</v>
      </c>
      <c r="C82" s="58">
        <v>1.96</v>
      </c>
    </row>
    <row r="83" spans="1:3" x14ac:dyDescent="0.2">
      <c r="A83" s="77">
        <v>73</v>
      </c>
      <c r="B83" s="3">
        <v>74</v>
      </c>
      <c r="C83" s="58">
        <v>1.9650000000000001</v>
      </c>
    </row>
    <row r="84" spans="1:3" x14ac:dyDescent="0.2">
      <c r="A84" s="77">
        <v>74</v>
      </c>
      <c r="B84" s="3">
        <v>75</v>
      </c>
      <c r="C84" s="58">
        <v>1.97</v>
      </c>
    </row>
    <row r="85" spans="1:3" x14ac:dyDescent="0.2">
      <c r="A85" s="77">
        <v>75</v>
      </c>
      <c r="B85" s="3">
        <v>76</v>
      </c>
      <c r="C85" s="58">
        <v>1.9750000000000001</v>
      </c>
    </row>
    <row r="86" spans="1:3" x14ac:dyDescent="0.2">
      <c r="A86" s="77">
        <v>76</v>
      </c>
      <c r="B86" s="3">
        <v>77</v>
      </c>
      <c r="C86" s="58">
        <v>1.98</v>
      </c>
    </row>
    <row r="87" spans="1:3" x14ac:dyDescent="0.2">
      <c r="A87" s="77">
        <v>77</v>
      </c>
      <c r="B87" s="3">
        <v>78</v>
      </c>
      <c r="C87" s="58">
        <v>1.9850000000000001</v>
      </c>
    </row>
    <row r="88" spans="1:3" x14ac:dyDescent="0.2">
      <c r="A88" s="77">
        <v>78</v>
      </c>
      <c r="B88" s="3">
        <v>79</v>
      </c>
      <c r="C88" s="58">
        <v>1.99</v>
      </c>
    </row>
    <row r="89" spans="1:3" x14ac:dyDescent="0.2">
      <c r="A89" s="77">
        <v>79</v>
      </c>
      <c r="B89" s="3">
        <v>80</v>
      </c>
      <c r="C89" s="58">
        <v>1.9950000000000001</v>
      </c>
    </row>
    <row r="90" spans="1:3" x14ac:dyDescent="0.2">
      <c r="A90" s="77">
        <v>80</v>
      </c>
      <c r="B90" s="3">
        <v>81</v>
      </c>
      <c r="C90" s="58">
        <v>2</v>
      </c>
    </row>
    <row r="91" spans="1:3" x14ac:dyDescent="0.2">
      <c r="A91" s="77">
        <v>81</v>
      </c>
      <c r="B91" s="3">
        <v>82</v>
      </c>
      <c r="C91" s="58">
        <v>2.0499999999999998</v>
      </c>
    </row>
    <row r="92" spans="1:3" x14ac:dyDescent="0.2">
      <c r="A92" s="77">
        <v>82</v>
      </c>
      <c r="B92" s="3">
        <v>83</v>
      </c>
      <c r="C92" s="58">
        <v>2.1</v>
      </c>
    </row>
    <row r="93" spans="1:3" x14ac:dyDescent="0.2">
      <c r="A93" s="77">
        <v>83</v>
      </c>
      <c r="B93" s="3">
        <v>84</v>
      </c>
      <c r="C93" s="58">
        <v>2.15</v>
      </c>
    </row>
    <row r="94" spans="1:3" x14ac:dyDescent="0.2">
      <c r="A94" s="77">
        <v>84</v>
      </c>
      <c r="B94" s="3">
        <v>85</v>
      </c>
      <c r="C94" s="58">
        <v>2.2000000000000002</v>
      </c>
    </row>
    <row r="95" spans="1:3" x14ac:dyDescent="0.2">
      <c r="A95" s="77">
        <v>85</v>
      </c>
      <c r="B95" s="3">
        <v>86</v>
      </c>
      <c r="C95" s="58">
        <v>2.25</v>
      </c>
    </row>
    <row r="96" spans="1:3" x14ac:dyDescent="0.2">
      <c r="A96" s="77">
        <v>86</v>
      </c>
      <c r="B96" s="3">
        <v>87</v>
      </c>
      <c r="C96" s="58">
        <v>2.2999999999999998</v>
      </c>
    </row>
    <row r="97" spans="1:3" x14ac:dyDescent="0.2">
      <c r="A97" s="77">
        <v>87</v>
      </c>
      <c r="B97" s="3">
        <v>88</v>
      </c>
      <c r="C97" s="58">
        <v>2.35</v>
      </c>
    </row>
    <row r="98" spans="1:3" x14ac:dyDescent="0.2">
      <c r="A98" s="77">
        <v>88</v>
      </c>
      <c r="B98" s="3">
        <v>89</v>
      </c>
      <c r="C98" s="58">
        <v>2.4</v>
      </c>
    </row>
    <row r="99" spans="1:3" x14ac:dyDescent="0.2">
      <c r="A99" s="77">
        <v>89</v>
      </c>
      <c r="B99" s="3">
        <v>90</v>
      </c>
      <c r="C99" s="58">
        <v>2.4500000000000002</v>
      </c>
    </row>
    <row r="100" spans="1:3" x14ac:dyDescent="0.2">
      <c r="A100" s="77">
        <v>90</v>
      </c>
      <c r="B100" s="3">
        <v>91</v>
      </c>
      <c r="C100" s="58">
        <v>2.5</v>
      </c>
    </row>
    <row r="101" spans="1:3" x14ac:dyDescent="0.2">
      <c r="A101" s="77">
        <v>91</v>
      </c>
      <c r="B101" s="3">
        <v>92</v>
      </c>
      <c r="C101" s="58">
        <v>2.5499999999999998</v>
      </c>
    </row>
    <row r="102" spans="1:3" x14ac:dyDescent="0.2">
      <c r="A102" s="77">
        <v>92</v>
      </c>
      <c r="B102" s="3">
        <v>93</v>
      </c>
      <c r="C102" s="58">
        <v>2.6</v>
      </c>
    </row>
    <row r="103" spans="1:3" x14ac:dyDescent="0.2">
      <c r="A103" s="77">
        <v>93</v>
      </c>
      <c r="B103" s="3">
        <v>94</v>
      </c>
      <c r="C103" s="58">
        <v>2.65</v>
      </c>
    </row>
    <row r="104" spans="1:3" x14ac:dyDescent="0.2">
      <c r="A104" s="77">
        <v>94</v>
      </c>
      <c r="B104" s="3">
        <v>95</v>
      </c>
      <c r="C104" s="58">
        <v>2.7</v>
      </c>
    </row>
    <row r="105" spans="1:3" x14ac:dyDescent="0.2">
      <c r="A105" s="77">
        <v>95</v>
      </c>
      <c r="B105" s="3">
        <v>96</v>
      </c>
      <c r="C105" s="58">
        <v>2.75</v>
      </c>
    </row>
    <row r="106" spans="1:3" x14ac:dyDescent="0.2">
      <c r="A106" s="77">
        <v>96</v>
      </c>
      <c r="B106" s="3">
        <v>97</v>
      </c>
      <c r="C106" s="58">
        <v>2.8</v>
      </c>
    </row>
    <row r="107" spans="1:3" x14ac:dyDescent="0.2">
      <c r="A107" s="77">
        <v>97</v>
      </c>
      <c r="B107" s="3">
        <v>98</v>
      </c>
      <c r="C107" s="58">
        <v>2.85</v>
      </c>
    </row>
    <row r="108" spans="1:3" x14ac:dyDescent="0.2">
      <c r="A108" s="77">
        <v>98</v>
      </c>
      <c r="B108" s="3">
        <v>99</v>
      </c>
      <c r="C108" s="58">
        <v>2.9</v>
      </c>
    </row>
    <row r="109" spans="1:3" x14ac:dyDescent="0.2">
      <c r="A109" s="77">
        <v>99</v>
      </c>
      <c r="B109" s="3">
        <v>100</v>
      </c>
      <c r="C109" s="58">
        <v>2.95</v>
      </c>
    </row>
    <row r="110" spans="1:3" x14ac:dyDescent="0.2">
      <c r="A110" s="77">
        <v>100</v>
      </c>
      <c r="B110" s="3" t="s">
        <v>157</v>
      </c>
      <c r="C110" s="58">
        <v>3</v>
      </c>
    </row>
    <row r="111" spans="1:3" ht="16" thickBot="1" x14ac:dyDescent="0.25">
      <c r="B111" s="3"/>
      <c r="C111" s="58"/>
    </row>
    <row r="112" spans="1:3" x14ac:dyDescent="0.2">
      <c r="B112" s="64" t="s">
        <v>457</v>
      </c>
      <c r="C112" s="58"/>
    </row>
    <row r="113" spans="1:32" x14ac:dyDescent="0.2">
      <c r="A113" s="77">
        <v>1</v>
      </c>
      <c r="B113" s="65" t="s">
        <v>458</v>
      </c>
      <c r="C113" s="15">
        <v>1</v>
      </c>
    </row>
    <row r="114" spans="1:32" x14ac:dyDescent="0.2">
      <c r="A114" s="77">
        <v>2</v>
      </c>
      <c r="B114" s="65" t="s">
        <v>166</v>
      </c>
      <c r="C114" s="15">
        <v>0.92</v>
      </c>
    </row>
    <row r="115" spans="1:32" ht="30" x14ac:dyDescent="0.2">
      <c r="A115" s="77">
        <v>3</v>
      </c>
      <c r="B115" s="65" t="s">
        <v>167</v>
      </c>
      <c r="C115" s="15">
        <v>0.95</v>
      </c>
    </row>
    <row r="116" spans="1:32" ht="16" thickBot="1" x14ac:dyDescent="0.25">
      <c r="B116" s="66"/>
      <c r="C116" s="15"/>
    </row>
    <row r="117" spans="1:32" ht="16" x14ac:dyDescent="0.2">
      <c r="B117" s="1" t="s">
        <v>523</v>
      </c>
      <c r="C117" s="15"/>
    </row>
    <row r="118" spans="1:32" ht="15.75" customHeight="1" x14ac:dyDescent="0.2">
      <c r="A118" s="77">
        <v>1</v>
      </c>
      <c r="B118" s="4" t="s">
        <v>109</v>
      </c>
      <c r="C118" s="15">
        <v>1</v>
      </c>
    </row>
    <row r="119" spans="1:32" x14ac:dyDescent="0.2">
      <c r="A119" s="77">
        <v>2</v>
      </c>
      <c r="B119" s="4" t="s">
        <v>110</v>
      </c>
      <c r="C119" s="15">
        <v>0.9</v>
      </c>
    </row>
    <row r="120" spans="1:32" ht="16" thickBot="1" x14ac:dyDescent="0.25">
      <c r="B120" s="4"/>
      <c r="C120" s="15"/>
    </row>
    <row r="121" spans="1:32" s="16" customFormat="1" ht="16" x14ac:dyDescent="0.2">
      <c r="A121" s="77"/>
      <c r="B121" s="1" t="s">
        <v>163</v>
      </c>
      <c r="C121" s="15"/>
      <c r="AD121" s="13"/>
      <c r="AE121" s="13"/>
      <c r="AF121" s="13"/>
    </row>
    <row r="122" spans="1:32" s="16" customFormat="1" x14ac:dyDescent="0.2">
      <c r="A122" s="77">
        <v>1</v>
      </c>
      <c r="B122" s="4" t="s">
        <v>0</v>
      </c>
      <c r="C122" s="15">
        <v>0.9</v>
      </c>
      <c r="AD122" s="13"/>
      <c r="AE122" s="13"/>
      <c r="AF122" s="13"/>
    </row>
    <row r="123" spans="1:32" s="16" customFormat="1" x14ac:dyDescent="0.2">
      <c r="A123" s="77">
        <v>2</v>
      </c>
      <c r="B123" s="4" t="s">
        <v>1</v>
      </c>
      <c r="C123" s="15">
        <v>1.05</v>
      </c>
      <c r="AD123" s="13"/>
      <c r="AE123" s="13"/>
      <c r="AF123" s="13"/>
    </row>
    <row r="124" spans="1:32" s="16" customFormat="1" x14ac:dyDescent="0.2">
      <c r="A124" s="77">
        <v>3</v>
      </c>
      <c r="B124" s="4" t="s">
        <v>2</v>
      </c>
      <c r="C124" s="15">
        <v>2</v>
      </c>
      <c r="AD124" s="13"/>
      <c r="AE124" s="13"/>
      <c r="AF124" s="13"/>
    </row>
    <row r="125" spans="1:32" s="16" customFormat="1" x14ac:dyDescent="0.2">
      <c r="A125" s="77">
        <v>4</v>
      </c>
      <c r="B125" s="4" t="s">
        <v>3</v>
      </c>
      <c r="C125" s="15">
        <v>2</v>
      </c>
      <c r="AD125" s="13"/>
      <c r="AE125" s="13"/>
      <c r="AF125" s="13"/>
    </row>
    <row r="126" spans="1:32" s="16" customFormat="1" x14ac:dyDescent="0.2">
      <c r="A126" s="77">
        <v>5</v>
      </c>
      <c r="B126" s="4" t="s">
        <v>4</v>
      </c>
      <c r="C126" s="15">
        <v>2.2000000000000002</v>
      </c>
      <c r="AD126" s="13"/>
      <c r="AE126" s="13"/>
      <c r="AF126" s="13"/>
    </row>
    <row r="127" spans="1:32" s="16" customFormat="1" x14ac:dyDescent="0.2">
      <c r="A127" s="77">
        <v>6</v>
      </c>
      <c r="B127" s="4" t="s">
        <v>5</v>
      </c>
      <c r="C127" s="15">
        <v>2.5</v>
      </c>
      <c r="AD127" s="13"/>
      <c r="AE127" s="13"/>
      <c r="AF127" s="13"/>
    </row>
    <row r="128" spans="1:32" s="16" customFormat="1" x14ac:dyDescent="0.2">
      <c r="A128" s="77">
        <v>7</v>
      </c>
      <c r="B128" s="4" t="s">
        <v>6</v>
      </c>
      <c r="C128" s="15">
        <v>3</v>
      </c>
      <c r="AD128" s="13"/>
      <c r="AE128" s="13"/>
      <c r="AF128" s="13"/>
    </row>
    <row r="129" spans="1:32" s="16" customFormat="1" x14ac:dyDescent="0.2">
      <c r="A129" s="77">
        <v>8</v>
      </c>
      <c r="B129" s="4" t="s">
        <v>7</v>
      </c>
      <c r="C129" s="15">
        <v>2</v>
      </c>
      <c r="AD129" s="13"/>
      <c r="AE129" s="13"/>
      <c r="AF129" s="13"/>
    </row>
    <row r="130" spans="1:32" s="16" customFormat="1" x14ac:dyDescent="0.2">
      <c r="A130" s="77">
        <v>9</v>
      </c>
      <c r="B130" s="4" t="s">
        <v>8</v>
      </c>
      <c r="C130" s="15">
        <v>2</v>
      </c>
      <c r="AD130" s="13"/>
      <c r="AE130" s="13"/>
      <c r="AF130" s="13"/>
    </row>
    <row r="131" spans="1:32" s="16" customFormat="1" x14ac:dyDescent="0.2">
      <c r="A131" s="77">
        <v>10</v>
      </c>
      <c r="B131" s="4" t="s">
        <v>9</v>
      </c>
      <c r="C131" s="15">
        <v>2</v>
      </c>
      <c r="AD131" s="13"/>
      <c r="AE131" s="13"/>
      <c r="AF131" s="13"/>
    </row>
    <row r="132" spans="1:32" s="16" customFormat="1" x14ac:dyDescent="0.2">
      <c r="A132" s="77">
        <v>11</v>
      </c>
      <c r="B132" s="4" t="s">
        <v>10</v>
      </c>
      <c r="C132" s="15">
        <v>2</v>
      </c>
      <c r="AD132" s="13"/>
      <c r="AE132" s="13"/>
      <c r="AF132" s="13"/>
    </row>
    <row r="133" spans="1:32" s="16" customFormat="1" x14ac:dyDescent="0.2">
      <c r="A133" s="77">
        <v>12</v>
      </c>
      <c r="B133" s="4" t="s">
        <v>11</v>
      </c>
      <c r="C133" s="15">
        <v>1.8</v>
      </c>
      <c r="AD133" s="13"/>
      <c r="AE133" s="13"/>
      <c r="AF133" s="13"/>
    </row>
    <row r="134" spans="1:32" s="16" customFormat="1" x14ac:dyDescent="0.2">
      <c r="A134" s="77">
        <v>13</v>
      </c>
      <c r="B134" s="4" t="s">
        <v>12</v>
      </c>
      <c r="C134" s="15">
        <v>2.5</v>
      </c>
      <c r="AD134" s="13"/>
      <c r="AE134" s="13"/>
      <c r="AF134" s="13"/>
    </row>
    <row r="135" spans="1:32" s="16" customFormat="1" x14ac:dyDescent="0.2">
      <c r="A135" s="77">
        <v>14</v>
      </c>
      <c r="B135" s="4" t="s">
        <v>13</v>
      </c>
      <c r="C135" s="15">
        <v>1.2</v>
      </c>
      <c r="AD135" s="13"/>
      <c r="AE135" s="13"/>
      <c r="AF135" s="13"/>
    </row>
    <row r="136" spans="1:32" s="16" customFormat="1" x14ac:dyDescent="0.2">
      <c r="A136" s="77">
        <v>15</v>
      </c>
      <c r="B136" s="4" t="s">
        <v>14</v>
      </c>
      <c r="C136" s="15">
        <v>2.2000000000000002</v>
      </c>
      <c r="AD136" s="13"/>
      <c r="AE136" s="13"/>
      <c r="AF136" s="13"/>
    </row>
    <row r="137" spans="1:32" s="16" customFormat="1" x14ac:dyDescent="0.2">
      <c r="A137" s="77">
        <v>16</v>
      </c>
      <c r="B137" s="4" t="s">
        <v>15</v>
      </c>
      <c r="C137" s="15">
        <v>1.5</v>
      </c>
      <c r="AD137" s="13"/>
      <c r="AE137" s="13"/>
      <c r="AF137" s="13"/>
    </row>
    <row r="138" spans="1:32" s="16" customFormat="1" x14ac:dyDescent="0.2">
      <c r="A138" s="77">
        <v>17</v>
      </c>
      <c r="B138" s="4" t="s">
        <v>16</v>
      </c>
      <c r="C138" s="15">
        <v>1.8</v>
      </c>
      <c r="AD138" s="13"/>
      <c r="AE138" s="13"/>
      <c r="AF138" s="13"/>
    </row>
    <row r="139" spans="1:32" s="16" customFormat="1" x14ac:dyDescent="0.2">
      <c r="A139" s="77">
        <v>18</v>
      </c>
      <c r="B139" s="4" t="s">
        <v>17</v>
      </c>
      <c r="C139" s="15">
        <v>2</v>
      </c>
      <c r="AD139" s="13"/>
      <c r="AE139" s="13"/>
      <c r="AF139" s="13"/>
    </row>
    <row r="140" spans="1:32" s="16" customFormat="1" x14ac:dyDescent="0.2">
      <c r="A140" s="77">
        <v>19</v>
      </c>
      <c r="B140" s="4" t="s">
        <v>18</v>
      </c>
      <c r="C140" s="15">
        <v>3</v>
      </c>
      <c r="AD140" s="13"/>
      <c r="AE140" s="13"/>
      <c r="AF140" s="13"/>
    </row>
    <row r="141" spans="1:32" s="16" customFormat="1" x14ac:dyDescent="0.2">
      <c r="A141" s="77">
        <v>20</v>
      </c>
      <c r="B141" s="4" t="s">
        <v>19</v>
      </c>
      <c r="C141" s="15">
        <v>3</v>
      </c>
      <c r="AD141" s="13"/>
      <c r="AE141" s="13"/>
      <c r="AF141" s="13"/>
    </row>
    <row r="142" spans="1:32" s="16" customFormat="1" x14ac:dyDescent="0.2">
      <c r="A142" s="77">
        <v>21</v>
      </c>
      <c r="B142" s="4" t="s">
        <v>20</v>
      </c>
      <c r="C142" s="15">
        <v>1.5</v>
      </c>
      <c r="AD142" s="13"/>
      <c r="AE142" s="13"/>
      <c r="AF142" s="13"/>
    </row>
    <row r="143" spans="1:32" s="16" customFormat="1" x14ac:dyDescent="0.2">
      <c r="A143" s="77">
        <v>22</v>
      </c>
      <c r="B143" s="4" t="s">
        <v>21</v>
      </c>
      <c r="C143" s="15">
        <v>2</v>
      </c>
      <c r="AD143" s="13"/>
      <c r="AE143" s="13"/>
      <c r="AF143" s="13"/>
    </row>
    <row r="144" spans="1:32" s="16" customFormat="1" x14ac:dyDescent="0.2">
      <c r="A144" s="77">
        <v>23</v>
      </c>
      <c r="B144" s="4" t="s">
        <v>22</v>
      </c>
      <c r="C144" s="15">
        <v>2.5</v>
      </c>
      <c r="AD144" s="13"/>
      <c r="AE144" s="13"/>
      <c r="AF144" s="13"/>
    </row>
    <row r="145" spans="1:32" s="16" customFormat="1" x14ac:dyDescent="0.2">
      <c r="A145" s="77">
        <v>24</v>
      </c>
      <c r="B145" s="4" t="s">
        <v>23</v>
      </c>
      <c r="C145" s="15">
        <v>2</v>
      </c>
      <c r="AD145" s="13"/>
      <c r="AE145" s="13"/>
      <c r="AF145" s="13"/>
    </row>
    <row r="146" spans="1:32" s="16" customFormat="1" x14ac:dyDescent="0.2">
      <c r="A146" s="77">
        <v>25</v>
      </c>
      <c r="B146" s="4" t="s">
        <v>24</v>
      </c>
      <c r="C146" s="15">
        <v>2</v>
      </c>
      <c r="AD146" s="13"/>
      <c r="AE146" s="13"/>
      <c r="AF146" s="13"/>
    </row>
    <row r="147" spans="1:32" s="16" customFormat="1" x14ac:dyDescent="0.2">
      <c r="A147" s="77">
        <v>26</v>
      </c>
      <c r="B147" s="4" t="s">
        <v>25</v>
      </c>
      <c r="C147" s="15">
        <v>2</v>
      </c>
      <c r="AD147" s="13"/>
      <c r="AE147" s="13"/>
      <c r="AF147" s="13"/>
    </row>
    <row r="148" spans="1:32" s="16" customFormat="1" x14ac:dyDescent="0.2">
      <c r="A148" s="77">
        <v>27</v>
      </c>
      <c r="B148" s="4" t="s">
        <v>26</v>
      </c>
      <c r="C148" s="15">
        <v>1.5</v>
      </c>
      <c r="AD148" s="13"/>
      <c r="AE148" s="13"/>
      <c r="AF148" s="13"/>
    </row>
    <row r="149" spans="1:32" s="16" customFormat="1" x14ac:dyDescent="0.2">
      <c r="A149" s="77">
        <v>28</v>
      </c>
      <c r="B149" s="4" t="s">
        <v>27</v>
      </c>
      <c r="C149" s="15">
        <v>3</v>
      </c>
      <c r="AD149" s="13"/>
      <c r="AE149" s="13"/>
      <c r="AF149" s="13"/>
    </row>
    <row r="150" spans="1:32" s="16" customFormat="1" x14ac:dyDescent="0.2">
      <c r="A150" s="77">
        <v>29</v>
      </c>
      <c r="B150" s="4" t="s">
        <v>28</v>
      </c>
      <c r="C150" s="15">
        <v>2</v>
      </c>
      <c r="AD150" s="13"/>
      <c r="AE150" s="13"/>
      <c r="AF150" s="13"/>
    </row>
    <row r="151" spans="1:32" s="16" customFormat="1" x14ac:dyDescent="0.2">
      <c r="A151" s="77">
        <v>30</v>
      </c>
      <c r="B151" s="4" t="s">
        <v>29</v>
      </c>
      <c r="C151" s="15">
        <v>2</v>
      </c>
      <c r="AD151" s="13"/>
      <c r="AE151" s="13"/>
      <c r="AF151" s="13"/>
    </row>
    <row r="152" spans="1:32" s="16" customFormat="1" x14ac:dyDescent="0.2">
      <c r="A152" s="77">
        <v>31</v>
      </c>
      <c r="B152" s="4" t="s">
        <v>30</v>
      </c>
      <c r="C152" s="15">
        <v>2.5</v>
      </c>
      <c r="AD152" s="13"/>
      <c r="AE152" s="13"/>
      <c r="AF152" s="13"/>
    </row>
    <row r="153" spans="1:32" s="16" customFormat="1" x14ac:dyDescent="0.2">
      <c r="A153" s="77">
        <v>32</v>
      </c>
      <c r="B153" s="4" t="s">
        <v>31</v>
      </c>
      <c r="C153" s="15">
        <v>2</v>
      </c>
      <c r="AD153" s="13"/>
      <c r="AE153" s="13"/>
      <c r="AF153" s="13"/>
    </row>
    <row r="154" spans="1:32" s="16" customFormat="1" x14ac:dyDescent="0.2">
      <c r="A154" s="77">
        <v>33</v>
      </c>
      <c r="B154" s="4" t="s">
        <v>32</v>
      </c>
      <c r="C154" s="15">
        <v>2.5</v>
      </c>
      <c r="AD154" s="13"/>
      <c r="AE154" s="13"/>
      <c r="AF154" s="13"/>
    </row>
    <row r="155" spans="1:32" s="16" customFormat="1" x14ac:dyDescent="0.2">
      <c r="A155" s="77">
        <v>34</v>
      </c>
      <c r="B155" s="4" t="s">
        <v>33</v>
      </c>
      <c r="C155" s="15">
        <v>2</v>
      </c>
      <c r="AD155" s="13"/>
      <c r="AE155" s="13"/>
      <c r="AF155" s="13"/>
    </row>
    <row r="156" spans="1:32" s="16" customFormat="1" x14ac:dyDescent="0.2">
      <c r="A156" s="77">
        <v>35</v>
      </c>
      <c r="B156" s="4" t="s">
        <v>34</v>
      </c>
      <c r="C156" s="15">
        <v>2</v>
      </c>
      <c r="AD156" s="13"/>
      <c r="AE156" s="13"/>
      <c r="AF156" s="13"/>
    </row>
    <row r="157" spans="1:32" s="16" customFormat="1" x14ac:dyDescent="0.2">
      <c r="A157" s="77">
        <v>36</v>
      </c>
      <c r="B157" s="4" t="s">
        <v>35</v>
      </c>
      <c r="C157" s="15">
        <v>2.5</v>
      </c>
      <c r="AD157" s="13"/>
      <c r="AE157" s="13"/>
      <c r="AF157" s="13"/>
    </row>
    <row r="158" spans="1:32" s="16" customFormat="1" x14ac:dyDescent="0.2">
      <c r="A158" s="77">
        <v>37</v>
      </c>
      <c r="B158" s="4" t="s">
        <v>36</v>
      </c>
      <c r="C158" s="15">
        <v>2.2000000000000002</v>
      </c>
      <c r="AD158" s="13"/>
      <c r="AE158" s="13"/>
      <c r="AF158" s="13"/>
    </row>
    <row r="159" spans="1:32" s="16" customFormat="1" x14ac:dyDescent="0.2">
      <c r="A159" s="77">
        <v>38</v>
      </c>
      <c r="B159" s="4" t="s">
        <v>37</v>
      </c>
      <c r="C159" s="15">
        <v>2.5</v>
      </c>
      <c r="AD159" s="13"/>
      <c r="AE159" s="13"/>
      <c r="AF159" s="13"/>
    </row>
    <row r="160" spans="1:32" s="16" customFormat="1" x14ac:dyDescent="0.2">
      <c r="A160" s="77">
        <v>39</v>
      </c>
      <c r="B160" s="4" t="s">
        <v>38</v>
      </c>
      <c r="C160" s="15">
        <v>2</v>
      </c>
      <c r="AD160" s="13"/>
      <c r="AE160" s="13"/>
      <c r="AF160" s="13"/>
    </row>
    <row r="161" spans="1:32" s="16" customFormat="1" x14ac:dyDescent="0.2">
      <c r="A161" s="77">
        <v>40</v>
      </c>
      <c r="B161" s="4" t="s">
        <v>39</v>
      </c>
      <c r="C161" s="15">
        <v>2</v>
      </c>
      <c r="AD161" s="13"/>
      <c r="AE161" s="13"/>
      <c r="AF161" s="13"/>
    </row>
    <row r="162" spans="1:32" s="16" customFormat="1" x14ac:dyDescent="0.2">
      <c r="A162" s="77">
        <v>41</v>
      </c>
      <c r="B162" s="4" t="s">
        <v>40</v>
      </c>
      <c r="C162" s="15">
        <v>3</v>
      </c>
      <c r="AD162" s="13"/>
      <c r="AE162" s="13"/>
      <c r="AF162" s="13"/>
    </row>
    <row r="163" spans="1:32" s="16" customFormat="1" x14ac:dyDescent="0.2">
      <c r="A163" s="77">
        <v>42</v>
      </c>
      <c r="B163" s="4" t="s">
        <v>41</v>
      </c>
      <c r="C163" s="15">
        <v>3</v>
      </c>
      <c r="AD163" s="13"/>
      <c r="AE163" s="13"/>
      <c r="AF163" s="13"/>
    </row>
    <row r="164" spans="1:32" s="16" customFormat="1" x14ac:dyDescent="0.2">
      <c r="A164" s="77">
        <v>43</v>
      </c>
      <c r="B164" s="4" t="s">
        <v>42</v>
      </c>
      <c r="C164" s="15">
        <v>2</v>
      </c>
      <c r="AD164" s="13"/>
      <c r="AE164" s="13"/>
      <c r="AF164" s="13"/>
    </row>
    <row r="165" spans="1:32" s="16" customFormat="1" x14ac:dyDescent="0.2">
      <c r="A165" s="77">
        <v>44</v>
      </c>
      <c r="B165" s="4" t="s">
        <v>43</v>
      </c>
      <c r="C165" s="15">
        <v>2.5</v>
      </c>
      <c r="AD165" s="13"/>
      <c r="AE165" s="13"/>
      <c r="AF165" s="13"/>
    </row>
    <row r="166" spans="1:32" s="16" customFormat="1" x14ac:dyDescent="0.2">
      <c r="A166" s="77">
        <v>45</v>
      </c>
      <c r="B166" s="4" t="s">
        <v>91</v>
      </c>
      <c r="C166" s="15">
        <v>2.5</v>
      </c>
      <c r="AD166" s="13"/>
      <c r="AE166" s="13"/>
      <c r="AF166" s="13"/>
    </row>
    <row r="167" spans="1:32" s="16" customFormat="1" x14ac:dyDescent="0.2">
      <c r="A167" s="77">
        <v>46</v>
      </c>
      <c r="B167" s="4" t="s">
        <v>44</v>
      </c>
      <c r="C167" s="15">
        <v>2</v>
      </c>
      <c r="AD167" s="13"/>
      <c r="AE167" s="13"/>
      <c r="AF167" s="13"/>
    </row>
    <row r="168" spans="1:32" s="16" customFormat="1" x14ac:dyDescent="0.2">
      <c r="A168" s="77">
        <v>47</v>
      </c>
      <c r="B168" s="4" t="s">
        <v>45</v>
      </c>
      <c r="C168" s="15">
        <v>2</v>
      </c>
      <c r="AD168" s="13"/>
      <c r="AE168" s="13"/>
      <c r="AF168" s="13"/>
    </row>
    <row r="169" spans="1:32" s="16" customFormat="1" x14ac:dyDescent="0.2">
      <c r="A169" s="77">
        <v>48</v>
      </c>
      <c r="B169" s="4" t="s">
        <v>46</v>
      </c>
      <c r="C169" s="15">
        <v>2.5</v>
      </c>
      <c r="AD169" s="13"/>
      <c r="AE169" s="13"/>
      <c r="AF169" s="13"/>
    </row>
    <row r="170" spans="1:32" s="16" customFormat="1" x14ac:dyDescent="0.2">
      <c r="A170" s="77">
        <v>49</v>
      </c>
      <c r="B170" s="4" t="s">
        <v>47</v>
      </c>
      <c r="C170" s="15">
        <v>2.2999999999999998</v>
      </c>
      <c r="AD170" s="13"/>
      <c r="AE170" s="13"/>
      <c r="AF170" s="13"/>
    </row>
    <row r="171" spans="1:32" s="16" customFormat="1" x14ac:dyDescent="0.2">
      <c r="A171" s="77">
        <v>50</v>
      </c>
      <c r="B171" s="4" t="s">
        <v>48</v>
      </c>
      <c r="C171" s="15">
        <v>2.2999999999999998</v>
      </c>
      <c r="AD171" s="13"/>
      <c r="AE171" s="13"/>
      <c r="AF171" s="13"/>
    </row>
    <row r="172" spans="1:32" s="16" customFormat="1" x14ac:dyDescent="0.2">
      <c r="A172" s="77">
        <v>51</v>
      </c>
      <c r="B172" s="4" t="s">
        <v>49</v>
      </c>
      <c r="C172" s="15">
        <v>1.8</v>
      </c>
      <c r="AD172" s="13"/>
      <c r="AE172" s="13"/>
      <c r="AF172" s="13"/>
    </row>
    <row r="173" spans="1:32" s="16" customFormat="1" x14ac:dyDescent="0.2">
      <c r="A173" s="77">
        <v>52</v>
      </c>
      <c r="B173" s="4" t="s">
        <v>50</v>
      </c>
      <c r="C173" s="15">
        <v>2</v>
      </c>
      <c r="AD173" s="13"/>
      <c r="AE173" s="13"/>
      <c r="AF173" s="13"/>
    </row>
    <row r="174" spans="1:32" s="16" customFormat="1" x14ac:dyDescent="0.2">
      <c r="A174" s="77">
        <v>53</v>
      </c>
      <c r="B174" s="4" t="s">
        <v>51</v>
      </c>
      <c r="C174" s="15">
        <v>2.5</v>
      </c>
      <c r="AD174" s="13"/>
      <c r="AE174" s="13"/>
      <c r="AF174" s="13"/>
    </row>
    <row r="175" spans="1:32" s="16" customFormat="1" x14ac:dyDescent="0.2">
      <c r="A175" s="77">
        <v>54</v>
      </c>
      <c r="B175" s="4" t="s">
        <v>52</v>
      </c>
      <c r="C175" s="15">
        <v>3</v>
      </c>
      <c r="AD175" s="13"/>
      <c r="AE175" s="13"/>
      <c r="AF175" s="13"/>
    </row>
    <row r="176" spans="1:32" s="16" customFormat="1" x14ac:dyDescent="0.2">
      <c r="A176" s="77">
        <v>55</v>
      </c>
      <c r="B176" s="4" t="s">
        <v>53</v>
      </c>
      <c r="C176" s="15">
        <v>2</v>
      </c>
      <c r="AD176" s="13"/>
      <c r="AE176" s="13"/>
      <c r="AF176" s="13"/>
    </row>
    <row r="177" spans="1:32" s="16" customFormat="1" x14ac:dyDescent="0.2">
      <c r="A177" s="77">
        <v>56</v>
      </c>
      <c r="B177" s="4" t="s">
        <v>92</v>
      </c>
      <c r="C177" s="15">
        <v>2.5</v>
      </c>
      <c r="AD177" s="13"/>
      <c r="AE177" s="13"/>
      <c r="AF177" s="13"/>
    </row>
    <row r="178" spans="1:32" s="16" customFormat="1" x14ac:dyDescent="0.2">
      <c r="A178" s="77">
        <v>57</v>
      </c>
      <c r="B178" s="4" t="s">
        <v>54</v>
      </c>
      <c r="C178" s="15">
        <v>2</v>
      </c>
      <c r="AD178" s="13"/>
      <c r="AE178" s="13"/>
      <c r="AF178" s="13"/>
    </row>
    <row r="179" spans="1:32" s="16" customFormat="1" x14ac:dyDescent="0.2">
      <c r="A179" s="77">
        <v>58</v>
      </c>
      <c r="B179" s="4" t="s">
        <v>55</v>
      </c>
      <c r="C179" s="15">
        <v>1.5</v>
      </c>
      <c r="AD179" s="13"/>
      <c r="AE179" s="13"/>
      <c r="AF179" s="13"/>
    </row>
    <row r="180" spans="1:32" s="16" customFormat="1" x14ac:dyDescent="0.2">
      <c r="A180" s="77">
        <v>59</v>
      </c>
      <c r="B180" s="4" t="s">
        <v>56</v>
      </c>
      <c r="C180" s="15">
        <v>2</v>
      </c>
      <c r="AD180" s="13"/>
      <c r="AE180" s="13"/>
      <c r="AF180" s="13"/>
    </row>
    <row r="181" spans="1:32" s="16" customFormat="1" x14ac:dyDescent="0.2">
      <c r="A181" s="77">
        <v>60</v>
      </c>
      <c r="B181" s="4" t="s">
        <v>57</v>
      </c>
      <c r="C181" s="15">
        <v>2</v>
      </c>
      <c r="AD181" s="13"/>
      <c r="AE181" s="13"/>
      <c r="AF181" s="13"/>
    </row>
    <row r="182" spans="1:32" s="16" customFormat="1" x14ac:dyDescent="0.2">
      <c r="A182" s="77">
        <v>61</v>
      </c>
      <c r="B182" s="4" t="s">
        <v>58</v>
      </c>
      <c r="C182" s="15">
        <v>3</v>
      </c>
      <c r="AD182" s="13"/>
      <c r="AE182" s="13"/>
      <c r="AF182" s="13"/>
    </row>
    <row r="183" spans="1:32" s="16" customFormat="1" x14ac:dyDescent="0.2">
      <c r="A183" s="77">
        <v>62</v>
      </c>
      <c r="B183" s="4" t="s">
        <v>59</v>
      </c>
      <c r="C183" s="15">
        <v>2.8</v>
      </c>
      <c r="AD183" s="13"/>
      <c r="AE183" s="13"/>
      <c r="AF183" s="13"/>
    </row>
    <row r="184" spans="1:32" s="16" customFormat="1" x14ac:dyDescent="0.2">
      <c r="A184" s="77">
        <v>63</v>
      </c>
      <c r="B184" s="4" t="s">
        <v>60</v>
      </c>
      <c r="C184" s="15">
        <v>2.5</v>
      </c>
      <c r="AD184" s="13"/>
      <c r="AE184" s="13"/>
      <c r="AF184" s="13"/>
    </row>
    <row r="185" spans="1:32" s="16" customFormat="1" x14ac:dyDescent="0.2">
      <c r="A185" s="77">
        <v>64</v>
      </c>
      <c r="B185" s="4" t="s">
        <v>61</v>
      </c>
      <c r="C185" s="15">
        <v>2</v>
      </c>
      <c r="AD185" s="13"/>
      <c r="AE185" s="13"/>
      <c r="AF185" s="13"/>
    </row>
    <row r="186" spans="1:32" s="16" customFormat="1" x14ac:dyDescent="0.2">
      <c r="A186" s="77">
        <v>65</v>
      </c>
      <c r="B186" s="4" t="s">
        <v>62</v>
      </c>
      <c r="C186" s="15">
        <v>1.8</v>
      </c>
      <c r="AD186" s="13"/>
      <c r="AE186" s="13"/>
      <c r="AF186" s="13"/>
    </row>
    <row r="187" spans="1:32" s="16" customFormat="1" x14ac:dyDescent="0.2">
      <c r="A187" s="77">
        <v>66</v>
      </c>
      <c r="B187" s="4" t="s">
        <v>63</v>
      </c>
      <c r="C187" s="15">
        <v>2</v>
      </c>
      <c r="AD187" s="13"/>
      <c r="AE187" s="13"/>
      <c r="AF187" s="13"/>
    </row>
    <row r="188" spans="1:32" s="16" customFormat="1" x14ac:dyDescent="0.2">
      <c r="A188" s="77">
        <v>67</v>
      </c>
      <c r="B188" s="4" t="s">
        <v>64</v>
      </c>
      <c r="C188" s="15">
        <v>1.8</v>
      </c>
      <c r="AD188" s="13"/>
      <c r="AE188" s="13"/>
      <c r="AF188" s="13"/>
    </row>
    <row r="189" spans="1:32" s="16" customFormat="1" x14ac:dyDescent="0.2">
      <c r="A189" s="77">
        <v>68</v>
      </c>
      <c r="B189" s="4" t="s">
        <v>65</v>
      </c>
      <c r="C189" s="15">
        <v>2.2000000000000002</v>
      </c>
      <c r="AD189" s="13"/>
      <c r="AE189" s="13"/>
      <c r="AF189" s="13"/>
    </row>
    <row r="190" spans="1:32" s="16" customFormat="1" x14ac:dyDescent="0.2">
      <c r="A190" s="77">
        <v>69</v>
      </c>
      <c r="B190" s="4" t="s">
        <v>66</v>
      </c>
      <c r="C190" s="15">
        <v>1.5</v>
      </c>
      <c r="AD190" s="13"/>
      <c r="AE190" s="13"/>
      <c r="AF190" s="13"/>
    </row>
    <row r="191" spans="1:32" s="16" customFormat="1" x14ac:dyDescent="0.2">
      <c r="A191" s="77">
        <v>70</v>
      </c>
      <c r="B191" s="4" t="s">
        <v>68</v>
      </c>
      <c r="C191" s="15">
        <v>2.5</v>
      </c>
      <c r="AD191" s="13"/>
      <c r="AE191" s="13"/>
      <c r="AF191" s="13"/>
    </row>
    <row r="192" spans="1:32" s="16" customFormat="1" x14ac:dyDescent="0.2">
      <c r="A192" s="77">
        <v>71</v>
      </c>
      <c r="B192" s="4" t="s">
        <v>67</v>
      </c>
      <c r="C192" s="15">
        <v>1.8</v>
      </c>
      <c r="AD192" s="13"/>
      <c r="AE192" s="13"/>
      <c r="AF192" s="13"/>
    </row>
    <row r="193" spans="1:32" s="16" customFormat="1" x14ac:dyDescent="0.2">
      <c r="A193" s="77">
        <v>72</v>
      </c>
      <c r="B193" s="4" t="s">
        <v>69</v>
      </c>
      <c r="C193" s="15">
        <v>2.5</v>
      </c>
      <c r="AD193" s="13"/>
      <c r="AE193" s="13"/>
      <c r="AF193" s="13"/>
    </row>
    <row r="194" spans="1:32" s="16" customFormat="1" x14ac:dyDescent="0.2">
      <c r="A194" s="77">
        <v>73</v>
      </c>
      <c r="B194" s="4" t="s">
        <v>70</v>
      </c>
      <c r="C194" s="15">
        <v>2.2000000000000002</v>
      </c>
      <c r="AD194" s="13"/>
      <c r="AE194" s="13"/>
      <c r="AF194" s="13"/>
    </row>
    <row r="195" spans="1:32" s="16" customFormat="1" x14ac:dyDescent="0.2">
      <c r="A195" s="77">
        <v>74</v>
      </c>
      <c r="B195" s="4" t="s">
        <v>71</v>
      </c>
      <c r="C195" s="15">
        <v>2.5</v>
      </c>
      <c r="AD195" s="13"/>
      <c r="AE195" s="13"/>
      <c r="AF195" s="13"/>
    </row>
    <row r="196" spans="1:32" s="16" customFormat="1" x14ac:dyDescent="0.2">
      <c r="A196" s="77">
        <v>75</v>
      </c>
      <c r="B196" s="4" t="s">
        <v>72</v>
      </c>
      <c r="C196" s="15">
        <v>2.2000000000000002</v>
      </c>
      <c r="AD196" s="13"/>
      <c r="AE196" s="13"/>
      <c r="AF196" s="13"/>
    </row>
    <row r="197" spans="1:32" s="16" customFormat="1" x14ac:dyDescent="0.2">
      <c r="A197" s="77">
        <v>76</v>
      </c>
      <c r="B197" s="4" t="s">
        <v>73</v>
      </c>
      <c r="C197" s="15">
        <v>3</v>
      </c>
      <c r="AD197" s="13"/>
      <c r="AE197" s="13"/>
      <c r="AF197" s="13"/>
    </row>
    <row r="198" spans="1:32" s="16" customFormat="1" x14ac:dyDescent="0.2">
      <c r="A198" s="77">
        <v>77</v>
      </c>
      <c r="B198" s="4" t="s">
        <v>74</v>
      </c>
      <c r="C198" s="15">
        <v>2.8</v>
      </c>
      <c r="AD198" s="13"/>
      <c r="AE198" s="13"/>
      <c r="AF198" s="13"/>
    </row>
    <row r="199" spans="1:32" s="16" customFormat="1" x14ac:dyDescent="0.2">
      <c r="A199" s="77">
        <v>78</v>
      </c>
      <c r="B199" s="4" t="s">
        <v>75</v>
      </c>
      <c r="C199" s="15">
        <v>2.5</v>
      </c>
      <c r="AD199" s="13"/>
      <c r="AE199" s="13"/>
      <c r="AF199" s="13"/>
    </row>
    <row r="200" spans="1:32" s="16" customFormat="1" x14ac:dyDescent="0.2">
      <c r="A200" s="77">
        <v>79</v>
      </c>
      <c r="B200" s="4" t="s">
        <v>76</v>
      </c>
      <c r="C200" s="15">
        <v>2.2000000000000002</v>
      </c>
      <c r="AD200" s="13"/>
      <c r="AE200" s="13"/>
      <c r="AF200" s="13"/>
    </row>
    <row r="201" spans="1:32" s="16" customFormat="1" x14ac:dyDescent="0.2">
      <c r="A201" s="77">
        <v>80</v>
      </c>
      <c r="B201" s="4" t="s">
        <v>77</v>
      </c>
      <c r="C201" s="15">
        <v>2</v>
      </c>
      <c r="AD201" s="13"/>
      <c r="AE201" s="13"/>
      <c r="AF201" s="13"/>
    </row>
    <row r="202" spans="1:32" s="16" customFormat="1" x14ac:dyDescent="0.2">
      <c r="A202" s="77">
        <v>81</v>
      </c>
      <c r="B202" s="4" t="s">
        <v>78</v>
      </c>
      <c r="C202" s="15">
        <v>2</v>
      </c>
      <c r="AD202" s="13"/>
      <c r="AE202" s="13"/>
      <c r="AF202" s="13"/>
    </row>
    <row r="203" spans="1:32" s="16" customFormat="1" x14ac:dyDescent="0.2">
      <c r="A203" s="77">
        <v>82</v>
      </c>
      <c r="B203" s="4" t="s">
        <v>79</v>
      </c>
      <c r="C203" s="15">
        <v>3</v>
      </c>
      <c r="AD203" s="13"/>
      <c r="AE203" s="13"/>
      <c r="AF203" s="13"/>
    </row>
    <row r="204" spans="1:32" s="16" customFormat="1" x14ac:dyDescent="0.2">
      <c r="A204" s="77">
        <v>83</v>
      </c>
      <c r="B204" s="4" t="s">
        <v>80</v>
      </c>
      <c r="C204" s="15">
        <v>2.8</v>
      </c>
      <c r="AD204" s="13"/>
      <c r="AE204" s="13"/>
      <c r="AF204" s="13"/>
    </row>
    <row r="205" spans="1:32" s="16" customFormat="1" x14ac:dyDescent="0.2">
      <c r="A205" s="77">
        <v>84</v>
      </c>
      <c r="B205" s="4" t="s">
        <v>81</v>
      </c>
      <c r="C205" s="15">
        <v>1.8</v>
      </c>
      <c r="AD205" s="13"/>
      <c r="AE205" s="13"/>
      <c r="AF205" s="13"/>
    </row>
    <row r="206" spans="1:32" s="16" customFormat="1" ht="16" thickBot="1" x14ac:dyDescent="0.25">
      <c r="A206" s="77"/>
      <c r="B206" s="2"/>
      <c r="C206" s="15"/>
      <c r="AD206" s="13"/>
      <c r="AE206" s="13"/>
      <c r="AF206" s="13"/>
    </row>
    <row r="207" spans="1:32" s="16" customFormat="1" ht="16" x14ac:dyDescent="0.2">
      <c r="A207" s="77"/>
      <c r="B207" s="1" t="s">
        <v>459</v>
      </c>
      <c r="C207" s="15"/>
      <c r="AD207" s="13"/>
      <c r="AE207" s="13"/>
      <c r="AF207" s="13"/>
    </row>
    <row r="208" spans="1:32" s="16" customFormat="1" ht="16" thickBot="1" x14ac:dyDescent="0.25">
      <c r="A208" s="77"/>
      <c r="B208" s="2"/>
      <c r="C208" s="15"/>
      <c r="AD208" s="13"/>
      <c r="AE208" s="13"/>
      <c r="AF208" s="13"/>
    </row>
    <row r="209" spans="1:32" s="16" customFormat="1" ht="16" x14ac:dyDescent="0.2">
      <c r="A209" s="77"/>
      <c r="B209" s="1" t="s">
        <v>460</v>
      </c>
      <c r="C209" s="15"/>
      <c r="AD209" s="13"/>
      <c r="AE209" s="13"/>
      <c r="AF209" s="13"/>
    </row>
    <row r="210" spans="1:32" s="16" customFormat="1" x14ac:dyDescent="0.2">
      <c r="A210" s="77">
        <v>1</v>
      </c>
      <c r="B210" s="71" t="s">
        <v>487</v>
      </c>
      <c r="C210" s="21">
        <v>1.1000000000000001</v>
      </c>
      <c r="E210" s="55"/>
      <c r="AD210" s="13"/>
      <c r="AE210" s="13"/>
      <c r="AF210" s="13"/>
    </row>
    <row r="211" spans="1:32" s="16" customFormat="1" x14ac:dyDescent="0.2">
      <c r="A211" s="77">
        <v>2</v>
      </c>
      <c r="B211" s="71" t="s">
        <v>488</v>
      </c>
      <c r="C211" s="21">
        <v>1.1000000000000001</v>
      </c>
      <c r="E211" s="55"/>
      <c r="AD211" s="13"/>
      <c r="AE211" s="13"/>
      <c r="AF211" s="13"/>
    </row>
    <row r="212" spans="1:32" s="16" customFormat="1" x14ac:dyDescent="0.2">
      <c r="A212" s="77">
        <v>3</v>
      </c>
      <c r="B212" s="71" t="s">
        <v>489</v>
      </c>
      <c r="C212" s="21">
        <v>1.1000000000000001</v>
      </c>
      <c r="E212" s="55"/>
      <c r="AD212" s="13"/>
      <c r="AE212" s="13"/>
      <c r="AF212" s="13"/>
    </row>
    <row r="213" spans="1:32" s="16" customFormat="1" x14ac:dyDescent="0.2">
      <c r="A213" s="77">
        <v>4</v>
      </c>
      <c r="B213" s="71" t="s">
        <v>490</v>
      </c>
      <c r="C213" s="21">
        <v>1.1000000000000001</v>
      </c>
      <c r="E213" s="55"/>
      <c r="AD213" s="13"/>
      <c r="AE213" s="13"/>
      <c r="AF213" s="13"/>
    </row>
    <row r="214" spans="1:32" s="16" customFormat="1" x14ac:dyDescent="0.2">
      <c r="A214" s="77">
        <v>5</v>
      </c>
      <c r="B214" s="71" t="s">
        <v>491</v>
      </c>
      <c r="C214" s="21">
        <v>1.1000000000000001</v>
      </c>
      <c r="E214" s="55"/>
      <c r="AD214" s="13"/>
      <c r="AE214" s="13"/>
      <c r="AF214" s="13"/>
    </row>
    <row r="215" spans="1:32" s="16" customFormat="1" x14ac:dyDescent="0.2">
      <c r="A215" s="77">
        <v>6</v>
      </c>
      <c r="B215" s="71" t="s">
        <v>492</v>
      </c>
      <c r="C215" s="21">
        <v>1.1000000000000001</v>
      </c>
      <c r="E215" s="55"/>
      <c r="AD215" s="13"/>
      <c r="AE215" s="13"/>
      <c r="AF215" s="13"/>
    </row>
    <row r="216" spans="1:32" s="16" customFormat="1" x14ac:dyDescent="0.2">
      <c r="A216" s="77">
        <v>7</v>
      </c>
      <c r="B216" s="71" t="s">
        <v>493</v>
      </c>
      <c r="C216" s="21">
        <v>1.1000000000000001</v>
      </c>
      <c r="E216" s="55"/>
      <c r="AD216" s="13"/>
      <c r="AE216" s="13"/>
      <c r="AF216" s="13"/>
    </row>
    <row r="217" spans="1:32" s="16" customFormat="1" x14ac:dyDescent="0.2">
      <c r="A217" s="77">
        <v>8</v>
      </c>
      <c r="B217" s="71" t="s">
        <v>494</v>
      </c>
      <c r="C217" s="21">
        <v>1.1000000000000001</v>
      </c>
      <c r="E217" s="55"/>
      <c r="AD217" s="13"/>
      <c r="AE217" s="13"/>
      <c r="AF217" s="13"/>
    </row>
    <row r="218" spans="1:32" s="16" customFormat="1" x14ac:dyDescent="0.2">
      <c r="A218" s="77">
        <v>9</v>
      </c>
      <c r="B218" s="71" t="s">
        <v>495</v>
      </c>
      <c r="C218" s="21">
        <v>1.1000000000000001</v>
      </c>
      <c r="E218" s="55"/>
      <c r="AD218" s="13"/>
      <c r="AE218" s="13"/>
      <c r="AF218" s="13"/>
    </row>
    <row r="219" spans="1:32" s="16" customFormat="1" x14ac:dyDescent="0.2">
      <c r="A219" s="77">
        <v>10</v>
      </c>
      <c r="B219" s="71" t="s">
        <v>496</v>
      </c>
      <c r="C219" s="21">
        <v>1.1000000000000001</v>
      </c>
      <c r="E219" s="55"/>
      <c r="AD219" s="13"/>
      <c r="AE219" s="13"/>
      <c r="AF219" s="13"/>
    </row>
    <row r="220" spans="1:32" s="16" customFormat="1" x14ac:dyDescent="0.2">
      <c r="A220" s="77">
        <v>11</v>
      </c>
      <c r="B220" s="71" t="s">
        <v>497</v>
      </c>
      <c r="C220" s="21">
        <v>1.1000000000000001</v>
      </c>
      <c r="E220" s="55"/>
      <c r="AD220" s="13"/>
      <c r="AE220" s="13"/>
      <c r="AF220" s="13"/>
    </row>
    <row r="221" spans="1:32" s="16" customFormat="1" x14ac:dyDescent="0.2">
      <c r="A221" s="77">
        <v>12</v>
      </c>
      <c r="B221" s="71" t="s">
        <v>498</v>
      </c>
      <c r="C221" s="21">
        <v>1.1000000000000001</v>
      </c>
      <c r="E221" s="55"/>
      <c r="AD221" s="13"/>
      <c r="AE221" s="13"/>
      <c r="AF221" s="13"/>
    </row>
    <row r="222" spans="1:32" s="16" customFormat="1" x14ac:dyDescent="0.2">
      <c r="A222" s="77">
        <v>13</v>
      </c>
      <c r="B222" s="71" t="s">
        <v>499</v>
      </c>
      <c r="C222" s="21">
        <v>1.1000000000000001</v>
      </c>
      <c r="E222" s="55"/>
      <c r="AD222" s="13"/>
      <c r="AE222" s="13"/>
      <c r="AF222" s="13"/>
    </row>
    <row r="223" spans="1:32" s="16" customFormat="1" x14ac:dyDescent="0.2">
      <c r="A223" s="77">
        <v>14</v>
      </c>
      <c r="B223" s="71" t="s">
        <v>500</v>
      </c>
      <c r="C223" s="21">
        <v>1.1000000000000001</v>
      </c>
      <c r="E223" s="55"/>
      <c r="AD223" s="13"/>
      <c r="AE223" s="13"/>
      <c r="AF223" s="13"/>
    </row>
    <row r="224" spans="1:32" s="16" customFormat="1" x14ac:dyDescent="0.2">
      <c r="A224" s="77">
        <v>15</v>
      </c>
      <c r="B224" s="71" t="s">
        <v>501</v>
      </c>
      <c r="C224" s="21">
        <v>1.1000000000000001</v>
      </c>
      <c r="E224" s="55"/>
      <c r="AD224" s="13"/>
      <c r="AE224" s="13"/>
      <c r="AF224" s="13"/>
    </row>
    <row r="225" spans="1:32" s="16" customFormat="1" x14ac:dyDescent="0.2">
      <c r="A225" s="77">
        <v>16</v>
      </c>
      <c r="B225" s="71" t="s">
        <v>502</v>
      </c>
      <c r="C225" s="21">
        <v>1.1000000000000001</v>
      </c>
      <c r="E225" s="55"/>
      <c r="AD225" s="13"/>
      <c r="AE225" s="13"/>
      <c r="AF225" s="13"/>
    </row>
    <row r="226" spans="1:32" s="16" customFormat="1" x14ac:dyDescent="0.2">
      <c r="A226" s="77">
        <v>17</v>
      </c>
      <c r="B226" s="71" t="s">
        <v>503</v>
      </c>
      <c r="C226" s="21">
        <v>1.1000000000000001</v>
      </c>
      <c r="E226" s="55"/>
      <c r="AD226" s="13"/>
      <c r="AE226" s="13"/>
      <c r="AF226" s="13"/>
    </row>
    <row r="227" spans="1:32" s="16" customFormat="1" x14ac:dyDescent="0.2">
      <c r="A227" s="77">
        <v>18</v>
      </c>
      <c r="B227" s="71" t="s">
        <v>504</v>
      </c>
      <c r="C227" s="21">
        <v>1.1000000000000001</v>
      </c>
      <c r="E227" s="55"/>
      <c r="AD227" s="13"/>
      <c r="AE227" s="13"/>
      <c r="AF227" s="13"/>
    </row>
    <row r="228" spans="1:32" s="16" customFormat="1" x14ac:dyDescent="0.2">
      <c r="A228" s="77">
        <v>19</v>
      </c>
      <c r="B228" s="71" t="s">
        <v>505</v>
      </c>
      <c r="C228" s="21">
        <v>1.1000000000000001</v>
      </c>
      <c r="E228" s="55"/>
      <c r="AD228" s="13"/>
      <c r="AE228" s="13"/>
      <c r="AF228" s="13"/>
    </row>
    <row r="229" spans="1:32" s="16" customFormat="1" x14ac:dyDescent="0.2">
      <c r="A229" s="77">
        <v>20</v>
      </c>
      <c r="B229" s="71" t="s">
        <v>506</v>
      </c>
      <c r="C229" s="21">
        <v>1.1000000000000001</v>
      </c>
      <c r="E229" s="55"/>
      <c r="AD229" s="13"/>
      <c r="AE229" s="13"/>
      <c r="AF229" s="13"/>
    </row>
    <row r="230" spans="1:32" s="16" customFormat="1" x14ac:dyDescent="0.2">
      <c r="A230" s="77">
        <v>21</v>
      </c>
      <c r="B230" s="71" t="s">
        <v>507</v>
      </c>
      <c r="C230" s="21">
        <v>1.1000000000000001</v>
      </c>
      <c r="E230" s="55"/>
      <c r="AD230" s="13"/>
      <c r="AE230" s="13"/>
      <c r="AF230" s="13"/>
    </row>
    <row r="231" spans="1:32" s="16" customFormat="1" x14ac:dyDescent="0.2">
      <c r="A231" s="77">
        <v>22</v>
      </c>
      <c r="B231" s="71" t="s">
        <v>508</v>
      </c>
      <c r="C231" s="21">
        <v>1.1000000000000001</v>
      </c>
      <c r="E231" s="55"/>
      <c r="AD231" s="13"/>
      <c r="AE231" s="13"/>
      <c r="AF231" s="13"/>
    </row>
    <row r="232" spans="1:32" s="16" customFormat="1" x14ac:dyDescent="0.2">
      <c r="A232" s="77">
        <v>23</v>
      </c>
      <c r="B232" s="71" t="s">
        <v>509</v>
      </c>
      <c r="C232" s="21">
        <v>1.1000000000000001</v>
      </c>
      <c r="E232" s="55"/>
      <c r="AD232" s="13"/>
      <c r="AE232" s="13"/>
      <c r="AF232" s="13"/>
    </row>
    <row r="233" spans="1:32" s="16" customFormat="1" x14ac:dyDescent="0.2">
      <c r="A233" s="77">
        <v>24</v>
      </c>
      <c r="B233" s="71" t="s">
        <v>510</v>
      </c>
      <c r="C233" s="21">
        <v>1.1000000000000001</v>
      </c>
      <c r="E233" s="55"/>
      <c r="AD233" s="13"/>
      <c r="AE233" s="13"/>
      <c r="AF233" s="13"/>
    </row>
    <row r="234" spans="1:32" s="16" customFormat="1" x14ac:dyDescent="0.2">
      <c r="A234" s="77">
        <v>25</v>
      </c>
      <c r="B234" s="71" t="s">
        <v>511</v>
      </c>
      <c r="C234" s="21">
        <v>1.1000000000000001</v>
      </c>
      <c r="E234" s="55"/>
      <c r="AD234" s="13"/>
      <c r="AE234" s="13"/>
      <c r="AF234" s="13"/>
    </row>
    <row r="235" spans="1:32" s="16" customFormat="1" x14ac:dyDescent="0.2">
      <c r="A235" s="77">
        <v>26</v>
      </c>
      <c r="B235" s="71" t="s">
        <v>512</v>
      </c>
      <c r="C235" s="21">
        <v>1.1000000000000001</v>
      </c>
      <c r="E235" s="55"/>
      <c r="AD235" s="13"/>
      <c r="AE235" s="13"/>
      <c r="AF235" s="13"/>
    </row>
    <row r="236" spans="1:32" s="16" customFormat="1" ht="45" x14ac:dyDescent="0.2">
      <c r="A236" s="77">
        <v>27</v>
      </c>
      <c r="B236" s="69" t="s">
        <v>513</v>
      </c>
      <c r="C236" s="16">
        <v>1</v>
      </c>
      <c r="D236" s="63" t="s">
        <v>196</v>
      </c>
      <c r="E236" s="55"/>
      <c r="AD236" s="13"/>
      <c r="AE236" s="13"/>
      <c r="AF236" s="13"/>
    </row>
    <row r="237" spans="1:32" s="16" customFormat="1" ht="16" thickBot="1" x14ac:dyDescent="0.25">
      <c r="A237" s="77"/>
      <c r="B237" s="70"/>
      <c r="C237" s="15"/>
      <c r="E237" s="55"/>
      <c r="AD237" s="13"/>
      <c r="AE237" s="13"/>
      <c r="AF237" s="13"/>
    </row>
    <row r="238" spans="1:32" s="16" customFormat="1" ht="16" x14ac:dyDescent="0.2">
      <c r="A238" s="77"/>
      <c r="B238" s="9" t="s">
        <v>461</v>
      </c>
      <c r="C238" s="15"/>
      <c r="AD238" s="13"/>
      <c r="AE238" s="13"/>
      <c r="AF238" s="13"/>
    </row>
    <row r="239" spans="1:32" s="16" customFormat="1" ht="16" thickBot="1" x14ac:dyDescent="0.25">
      <c r="A239" s="77"/>
      <c r="B239" s="2"/>
      <c r="C239" s="15"/>
      <c r="AD239" s="13"/>
      <c r="AE239" s="13"/>
      <c r="AF239" s="13"/>
    </row>
    <row r="240" spans="1:32" s="16" customFormat="1" ht="16" x14ac:dyDescent="0.2">
      <c r="A240" s="77"/>
      <c r="B240" s="9" t="s">
        <v>462</v>
      </c>
      <c r="C240" s="15"/>
      <c r="AD240" s="13"/>
      <c r="AE240" s="13"/>
      <c r="AF240" s="13"/>
    </row>
    <row r="241" spans="1:32" s="16" customFormat="1" ht="16" thickBot="1" x14ac:dyDescent="0.25">
      <c r="A241" s="77"/>
      <c r="B241" s="4"/>
      <c r="C241" s="15"/>
      <c r="AD241" s="13"/>
      <c r="AE241" s="13"/>
      <c r="AF241" s="13"/>
    </row>
    <row r="242" spans="1:32" s="16" customFormat="1" ht="16" x14ac:dyDescent="0.2">
      <c r="A242" s="77"/>
      <c r="B242" s="8" t="s">
        <v>171</v>
      </c>
      <c r="C242" s="15"/>
      <c r="AD242" s="13"/>
      <c r="AE242" s="13"/>
      <c r="AF242" s="13"/>
    </row>
    <row r="243" spans="1:32" s="16" customFormat="1" x14ac:dyDescent="0.2">
      <c r="A243" s="77">
        <v>1</v>
      </c>
      <c r="B243" s="59">
        <v>1</v>
      </c>
      <c r="C243" s="78">
        <v>1.1000000000000001</v>
      </c>
      <c r="AD243" s="13"/>
      <c r="AE243" s="13"/>
      <c r="AF243" s="13"/>
    </row>
    <row r="244" spans="1:32" s="16" customFormat="1" x14ac:dyDescent="0.2">
      <c r="A244" s="77">
        <v>2</v>
      </c>
      <c r="B244" s="59">
        <v>2</v>
      </c>
      <c r="C244" s="78">
        <v>1.1000000000000001</v>
      </c>
      <c r="AD244" s="13"/>
      <c r="AE244" s="13"/>
      <c r="AF244" s="13"/>
    </row>
    <row r="245" spans="1:32" s="16" customFormat="1" x14ac:dyDescent="0.2">
      <c r="A245" s="77">
        <v>3</v>
      </c>
      <c r="B245" s="59">
        <v>3</v>
      </c>
      <c r="C245" s="78">
        <v>1.1000000000000001</v>
      </c>
      <c r="AD245" s="13"/>
      <c r="AE245" s="13"/>
      <c r="AF245" s="13"/>
    </row>
    <row r="246" spans="1:32" s="16" customFormat="1" x14ac:dyDescent="0.2">
      <c r="A246" s="77">
        <v>4</v>
      </c>
      <c r="B246" s="59">
        <v>4</v>
      </c>
      <c r="C246" s="78">
        <v>1.1000000000000001</v>
      </c>
      <c r="AD246" s="13"/>
      <c r="AE246" s="13"/>
      <c r="AF246" s="13"/>
    </row>
    <row r="247" spans="1:32" s="16" customFormat="1" x14ac:dyDescent="0.2">
      <c r="A247" s="77">
        <v>5</v>
      </c>
      <c r="B247" s="59">
        <v>5</v>
      </c>
      <c r="C247" s="78">
        <v>1.1000000000000001</v>
      </c>
      <c r="AD247" s="13"/>
      <c r="AE247" s="13"/>
      <c r="AF247" s="13"/>
    </row>
    <row r="248" spans="1:32" s="16" customFormat="1" x14ac:dyDescent="0.2">
      <c r="A248" s="77">
        <v>6</v>
      </c>
      <c r="B248" s="59">
        <v>6</v>
      </c>
      <c r="C248" s="78">
        <v>1.1000000000000001</v>
      </c>
      <c r="AD248" s="13"/>
      <c r="AE248" s="13"/>
      <c r="AF248" s="13"/>
    </row>
    <row r="249" spans="1:32" s="16" customFormat="1" x14ac:dyDescent="0.2">
      <c r="A249" s="77">
        <v>7</v>
      </c>
      <c r="B249" s="59">
        <v>7</v>
      </c>
      <c r="C249" s="78">
        <v>1.1000000000000001</v>
      </c>
      <c r="AD249" s="13"/>
      <c r="AE249" s="13"/>
      <c r="AF249" s="13"/>
    </row>
    <row r="250" spans="1:32" s="16" customFormat="1" x14ac:dyDescent="0.2">
      <c r="A250" s="77">
        <v>8</v>
      </c>
      <c r="B250" s="59">
        <v>8</v>
      </c>
      <c r="C250" s="78">
        <v>1.1000000000000001</v>
      </c>
      <c r="AD250" s="13"/>
      <c r="AE250" s="13"/>
      <c r="AF250" s="13"/>
    </row>
    <row r="251" spans="1:32" s="16" customFormat="1" x14ac:dyDescent="0.2">
      <c r="A251" s="77">
        <v>9</v>
      </c>
      <c r="B251" s="59">
        <v>9</v>
      </c>
      <c r="C251" s="78">
        <v>1.1000000000000001</v>
      </c>
      <c r="AD251" s="13"/>
      <c r="AE251" s="13"/>
      <c r="AF251" s="13"/>
    </row>
    <row r="252" spans="1:32" s="16" customFormat="1" x14ac:dyDescent="0.2">
      <c r="A252" s="77">
        <v>10</v>
      </c>
      <c r="B252" s="59">
        <v>10</v>
      </c>
      <c r="C252" s="78">
        <v>1.1000000000000001</v>
      </c>
      <c r="AD252" s="13"/>
      <c r="AE252" s="13"/>
      <c r="AF252" s="13"/>
    </row>
    <row r="253" spans="1:32" s="16" customFormat="1" x14ac:dyDescent="0.2">
      <c r="A253" s="77">
        <v>11</v>
      </c>
      <c r="B253" s="59">
        <v>11</v>
      </c>
      <c r="C253" s="78">
        <v>1.1000000000000001</v>
      </c>
      <c r="AD253" s="13"/>
      <c r="AE253" s="13"/>
      <c r="AF253" s="13"/>
    </row>
    <row r="254" spans="1:32" s="16" customFormat="1" x14ac:dyDescent="0.2">
      <c r="A254" s="77">
        <v>12</v>
      </c>
      <c r="B254" s="59">
        <v>12</v>
      </c>
      <c r="C254" s="78">
        <v>1.1000000000000001</v>
      </c>
      <c r="AD254" s="13"/>
      <c r="AE254" s="13"/>
      <c r="AF254" s="13"/>
    </row>
    <row r="255" spans="1:32" s="16" customFormat="1" x14ac:dyDescent="0.2">
      <c r="A255" s="77">
        <v>13</v>
      </c>
      <c r="B255" s="59">
        <v>13</v>
      </c>
      <c r="C255" s="78">
        <v>1.1000000000000001</v>
      </c>
      <c r="AD255" s="13"/>
      <c r="AE255" s="13"/>
      <c r="AF255" s="13"/>
    </row>
    <row r="256" spans="1:32" s="16" customFormat="1" x14ac:dyDescent="0.2">
      <c r="A256" s="77">
        <v>14</v>
      </c>
      <c r="B256" s="59">
        <v>14</v>
      </c>
      <c r="C256" s="78">
        <v>1.1000000000000001</v>
      </c>
      <c r="AD256" s="13"/>
      <c r="AE256" s="13"/>
      <c r="AF256" s="13"/>
    </row>
    <row r="257" spans="1:32" s="16" customFormat="1" x14ac:dyDescent="0.2">
      <c r="A257" s="77">
        <v>15</v>
      </c>
      <c r="B257" s="59">
        <v>15</v>
      </c>
      <c r="C257" s="78">
        <v>1.1000000000000001</v>
      </c>
      <c r="AD257" s="13"/>
      <c r="AE257" s="13"/>
      <c r="AF257" s="13"/>
    </row>
    <row r="258" spans="1:32" s="16" customFormat="1" x14ac:dyDescent="0.2">
      <c r="A258" s="77">
        <v>16</v>
      </c>
      <c r="B258" s="59">
        <v>16</v>
      </c>
      <c r="C258" s="78">
        <v>1.1000000000000001</v>
      </c>
      <c r="AD258" s="13"/>
      <c r="AE258" s="13"/>
      <c r="AF258" s="13"/>
    </row>
    <row r="259" spans="1:32" s="16" customFormat="1" x14ac:dyDescent="0.2">
      <c r="A259" s="77">
        <v>17</v>
      </c>
      <c r="B259" s="59">
        <v>17</v>
      </c>
      <c r="C259" s="78">
        <v>1.1000000000000001</v>
      </c>
      <c r="AD259" s="13"/>
      <c r="AE259" s="13"/>
      <c r="AF259" s="13"/>
    </row>
    <row r="260" spans="1:32" s="16" customFormat="1" x14ac:dyDescent="0.2">
      <c r="A260" s="77">
        <v>18</v>
      </c>
      <c r="B260" s="59">
        <v>18</v>
      </c>
      <c r="C260" s="78">
        <v>1.1000000000000001</v>
      </c>
      <c r="AD260" s="13"/>
      <c r="AE260" s="13"/>
      <c r="AF260" s="13"/>
    </row>
    <row r="261" spans="1:32" s="16" customFormat="1" x14ac:dyDescent="0.2">
      <c r="A261" s="77">
        <v>19</v>
      </c>
      <c r="B261" s="59">
        <v>19</v>
      </c>
      <c r="C261" s="78">
        <v>1.1000000000000001</v>
      </c>
      <c r="AD261" s="13"/>
      <c r="AE261" s="13"/>
      <c r="AF261" s="13"/>
    </row>
    <row r="262" spans="1:32" s="16" customFormat="1" x14ac:dyDescent="0.2">
      <c r="A262" s="77">
        <v>20</v>
      </c>
      <c r="B262" s="59">
        <v>20</v>
      </c>
      <c r="C262" s="78">
        <v>1.1000000000000001</v>
      </c>
      <c r="AD262" s="13"/>
      <c r="AE262" s="13"/>
      <c r="AF262" s="13"/>
    </row>
    <row r="263" spans="1:32" s="16" customFormat="1" x14ac:dyDescent="0.2">
      <c r="A263" s="77">
        <v>21</v>
      </c>
      <c r="B263" s="59">
        <v>21</v>
      </c>
      <c r="C263" s="78">
        <v>1.1000000000000001</v>
      </c>
      <c r="AD263" s="13"/>
      <c r="AE263" s="13"/>
      <c r="AF263" s="13"/>
    </row>
    <row r="264" spans="1:32" s="16" customFormat="1" x14ac:dyDescent="0.2">
      <c r="A264" s="77">
        <v>22</v>
      </c>
      <c r="B264" s="59">
        <v>22</v>
      </c>
      <c r="C264" s="78">
        <v>1.1000000000000001</v>
      </c>
      <c r="AD264" s="13"/>
      <c r="AE264" s="13"/>
      <c r="AF264" s="13"/>
    </row>
    <row r="265" spans="1:32" s="16" customFormat="1" x14ac:dyDescent="0.2">
      <c r="A265" s="77">
        <v>23</v>
      </c>
      <c r="B265" s="59">
        <v>23</v>
      </c>
      <c r="C265" s="78">
        <v>1.1000000000000001</v>
      </c>
      <c r="AD265" s="13"/>
      <c r="AE265" s="13"/>
      <c r="AF265" s="13"/>
    </row>
    <row r="266" spans="1:32" s="16" customFormat="1" x14ac:dyDescent="0.2">
      <c r="A266" s="77">
        <v>24</v>
      </c>
      <c r="B266" s="59">
        <v>24</v>
      </c>
      <c r="C266" s="78">
        <v>1.1000000000000001</v>
      </c>
      <c r="AD266" s="13"/>
      <c r="AE266" s="13"/>
      <c r="AF266" s="13"/>
    </row>
    <row r="267" spans="1:32" s="16" customFormat="1" x14ac:dyDescent="0.2">
      <c r="A267" s="77">
        <v>25</v>
      </c>
      <c r="B267" s="59">
        <v>25</v>
      </c>
      <c r="C267" s="78">
        <v>1.1000000000000001</v>
      </c>
      <c r="AD267" s="13"/>
      <c r="AE267" s="13"/>
      <c r="AF267" s="13"/>
    </row>
    <row r="268" spans="1:32" s="16" customFormat="1" x14ac:dyDescent="0.2">
      <c r="A268" s="77">
        <v>26</v>
      </c>
      <c r="B268" s="59">
        <v>26</v>
      </c>
      <c r="C268" s="78">
        <v>1.1000000000000001</v>
      </c>
      <c r="AD268" s="13"/>
      <c r="AE268" s="13"/>
      <c r="AF268" s="13"/>
    </row>
    <row r="269" spans="1:32" s="16" customFormat="1" x14ac:dyDescent="0.2">
      <c r="A269" s="77">
        <v>27</v>
      </c>
      <c r="B269" s="59">
        <v>27</v>
      </c>
      <c r="C269" s="78">
        <v>1.1000000000000001</v>
      </c>
      <c r="AD269" s="13"/>
      <c r="AE269" s="13"/>
      <c r="AF269" s="13"/>
    </row>
    <row r="270" spans="1:32" s="16" customFormat="1" x14ac:dyDescent="0.2">
      <c r="A270" s="77">
        <v>28</v>
      </c>
      <c r="B270" s="59">
        <v>28</v>
      </c>
      <c r="C270" s="78">
        <v>1.1000000000000001</v>
      </c>
      <c r="AD270" s="13"/>
      <c r="AE270" s="13"/>
      <c r="AF270" s="13"/>
    </row>
    <row r="271" spans="1:32" s="16" customFormat="1" x14ac:dyDescent="0.2">
      <c r="A271" s="77">
        <v>29</v>
      </c>
      <c r="B271" s="59">
        <v>29</v>
      </c>
      <c r="C271" s="78">
        <v>1.1000000000000001</v>
      </c>
      <c r="AD271" s="13"/>
      <c r="AE271" s="13"/>
      <c r="AF271" s="13"/>
    </row>
    <row r="272" spans="1:32" s="16" customFormat="1" x14ac:dyDescent="0.2">
      <c r="A272" s="77">
        <v>30</v>
      </c>
      <c r="B272" s="59">
        <v>30</v>
      </c>
      <c r="C272" s="78">
        <v>1.1000000000000001</v>
      </c>
      <c r="AD272" s="13"/>
      <c r="AE272" s="13"/>
      <c r="AF272" s="13"/>
    </row>
    <row r="273" spans="1:32" s="16" customFormat="1" x14ac:dyDescent="0.2">
      <c r="A273" s="77">
        <v>31</v>
      </c>
      <c r="B273" s="59" t="s">
        <v>84</v>
      </c>
      <c r="C273" s="78">
        <v>1.1000000000000001</v>
      </c>
      <c r="AD273" s="13"/>
      <c r="AE273" s="13"/>
      <c r="AF273" s="13"/>
    </row>
    <row r="274" spans="1:32" s="16" customFormat="1" ht="16" thickBot="1" x14ac:dyDescent="0.25">
      <c r="A274" s="77"/>
      <c r="B274" s="60"/>
      <c r="C274" s="15"/>
      <c r="AD274" s="13"/>
      <c r="AE274" s="13"/>
      <c r="AF274" s="13"/>
    </row>
    <row r="275" spans="1:32" s="16" customFormat="1" ht="32" x14ac:dyDescent="0.2">
      <c r="A275" s="77"/>
      <c r="B275" s="9" t="s">
        <v>463</v>
      </c>
      <c r="C275" s="15"/>
      <c r="AD275" s="13"/>
      <c r="AE275" s="13"/>
      <c r="AF275" s="13"/>
    </row>
    <row r="276" spans="1:32" s="16" customFormat="1" x14ac:dyDescent="0.2">
      <c r="A276" s="77">
        <v>1</v>
      </c>
      <c r="B276" s="4" t="s">
        <v>82</v>
      </c>
      <c r="C276" s="15">
        <v>1</v>
      </c>
      <c r="AD276" s="13"/>
      <c r="AE276" s="13"/>
      <c r="AF276" s="13"/>
    </row>
    <row r="277" spans="1:32" s="16" customFormat="1" x14ac:dyDescent="0.2">
      <c r="A277" s="77">
        <v>2</v>
      </c>
      <c r="B277" s="4" t="s">
        <v>83</v>
      </c>
      <c r="C277" s="15">
        <v>0.9</v>
      </c>
      <c r="AD277" s="13"/>
      <c r="AE277" s="13"/>
      <c r="AF277" s="13"/>
    </row>
    <row r="278" spans="1:32" s="16" customFormat="1" ht="16" thickBot="1" x14ac:dyDescent="0.25">
      <c r="A278" s="77"/>
      <c r="B278" s="2"/>
      <c r="C278" s="15"/>
      <c r="AD278" s="13"/>
      <c r="AE278" s="13"/>
      <c r="AF278" s="13"/>
    </row>
    <row r="279" spans="1:32" s="16" customFormat="1" ht="32" x14ac:dyDescent="0.2">
      <c r="A279" s="77"/>
      <c r="B279" s="9" t="s">
        <v>464</v>
      </c>
      <c r="C279" s="15"/>
      <c r="AD279" s="13"/>
      <c r="AE279" s="13"/>
      <c r="AF279" s="13"/>
    </row>
    <row r="280" spans="1:32" s="16" customFormat="1" x14ac:dyDescent="0.2">
      <c r="A280" s="77">
        <v>1</v>
      </c>
      <c r="B280" s="72">
        <v>1</v>
      </c>
      <c r="C280" s="15">
        <v>1</v>
      </c>
      <c r="AD280" s="13"/>
      <c r="AE280" s="13"/>
      <c r="AF280" s="13"/>
    </row>
    <row r="281" spans="1:32" s="16" customFormat="1" x14ac:dyDescent="0.2">
      <c r="A281" s="77">
        <v>2</v>
      </c>
      <c r="B281" s="72">
        <v>2</v>
      </c>
      <c r="C281" s="15">
        <v>1.1000000000000001</v>
      </c>
      <c r="AD281" s="13"/>
      <c r="AE281" s="13"/>
      <c r="AF281" s="13"/>
    </row>
    <row r="282" spans="1:32" s="16" customFormat="1" x14ac:dyDescent="0.2">
      <c r="A282" s="77">
        <v>3</v>
      </c>
      <c r="B282" s="72">
        <v>3</v>
      </c>
      <c r="C282" s="15">
        <v>1.1499999999999999</v>
      </c>
      <c r="AD282" s="13"/>
      <c r="AE282" s="13"/>
      <c r="AF282" s="13"/>
    </row>
    <row r="283" spans="1:32" s="16" customFormat="1" x14ac:dyDescent="0.2">
      <c r="A283" s="77">
        <v>4</v>
      </c>
      <c r="B283" s="72" t="s">
        <v>85</v>
      </c>
      <c r="C283" s="15">
        <v>1.2</v>
      </c>
      <c r="AD283" s="13"/>
      <c r="AE283" s="13"/>
      <c r="AF283" s="13"/>
    </row>
    <row r="284" spans="1:32" s="16" customFormat="1" ht="16" thickBot="1" x14ac:dyDescent="0.25">
      <c r="A284" s="77"/>
      <c r="B284" s="10"/>
      <c r="C284" s="15"/>
      <c r="AD284" s="13"/>
      <c r="AE284" s="13"/>
      <c r="AF284" s="13"/>
    </row>
    <row r="285" spans="1:32" s="16" customFormat="1" ht="16" x14ac:dyDescent="0.2">
      <c r="A285" s="77"/>
      <c r="B285" s="1" t="s">
        <v>174</v>
      </c>
      <c r="C285" s="15"/>
      <c r="AD285" s="13"/>
      <c r="AE285" s="13"/>
      <c r="AF285" s="13"/>
    </row>
    <row r="286" spans="1:32" s="16" customFormat="1" ht="15.75" customHeight="1" x14ac:dyDescent="0.2">
      <c r="A286" s="77"/>
      <c r="B286" s="23" t="s">
        <v>175</v>
      </c>
      <c r="C286" s="15"/>
      <c r="AD286" s="13"/>
      <c r="AE286" s="13"/>
      <c r="AF286" s="13"/>
    </row>
    <row r="287" spans="1:32" s="16" customFormat="1" x14ac:dyDescent="0.2">
      <c r="A287" s="77"/>
      <c r="B287" s="25" t="s">
        <v>111</v>
      </c>
      <c r="C287" s="15"/>
      <c r="AD287" s="13"/>
      <c r="AE287" s="13"/>
      <c r="AF287" s="13"/>
    </row>
    <row r="288" spans="1:32" s="16" customFormat="1" ht="74.25" customHeight="1" x14ac:dyDescent="0.2">
      <c r="A288" s="77">
        <v>1</v>
      </c>
      <c r="B288" s="6" t="s">
        <v>223</v>
      </c>
      <c r="C288" s="15">
        <v>1.5</v>
      </c>
      <c r="AD288" s="13"/>
      <c r="AE288" s="13"/>
      <c r="AF288" s="13"/>
    </row>
    <row r="289" spans="1:32" s="16" customFormat="1" ht="45.75" customHeight="1" x14ac:dyDescent="0.2">
      <c r="A289" s="77">
        <v>2</v>
      </c>
      <c r="B289" s="6" t="s">
        <v>222</v>
      </c>
      <c r="C289" s="15">
        <v>1.25</v>
      </c>
      <c r="AD289" s="13"/>
      <c r="AE289" s="13"/>
      <c r="AF289" s="13"/>
    </row>
    <row r="290" spans="1:32" s="16" customFormat="1" ht="60" x14ac:dyDescent="0.2">
      <c r="A290" s="77">
        <v>3</v>
      </c>
      <c r="B290" s="6" t="s">
        <v>221</v>
      </c>
      <c r="C290" s="15">
        <v>1.28</v>
      </c>
      <c r="AD290" s="13"/>
      <c r="AE290" s="13"/>
      <c r="AF290" s="13"/>
    </row>
    <row r="291" spans="1:32" s="16" customFormat="1" ht="60" customHeight="1" x14ac:dyDescent="0.2">
      <c r="A291" s="77">
        <v>4</v>
      </c>
      <c r="B291" s="6" t="s">
        <v>220</v>
      </c>
      <c r="C291" s="15">
        <v>1.22</v>
      </c>
      <c r="AD291" s="13"/>
      <c r="AE291" s="13"/>
      <c r="AF291" s="13"/>
    </row>
    <row r="292" spans="1:32" s="16" customFormat="1" ht="60.75" customHeight="1" x14ac:dyDescent="0.2">
      <c r="A292" s="77">
        <v>5</v>
      </c>
      <c r="B292" s="6" t="s">
        <v>219</v>
      </c>
      <c r="C292" s="15">
        <v>1.2</v>
      </c>
      <c r="AD292" s="13"/>
      <c r="AE292" s="13"/>
      <c r="AF292" s="13"/>
    </row>
    <row r="293" spans="1:32" s="16" customFormat="1" ht="30.75" customHeight="1" x14ac:dyDescent="0.2">
      <c r="A293" s="77">
        <v>6</v>
      </c>
      <c r="B293" s="6" t="s">
        <v>218</v>
      </c>
      <c r="C293" s="15">
        <v>1</v>
      </c>
      <c r="AD293" s="13"/>
      <c r="AE293" s="13"/>
      <c r="AF293" s="13"/>
    </row>
    <row r="294" spans="1:32" s="16" customFormat="1" ht="45.75" customHeight="1" x14ac:dyDescent="0.2">
      <c r="A294" s="77">
        <v>7</v>
      </c>
      <c r="B294" s="6" t="s">
        <v>217</v>
      </c>
      <c r="C294" s="15">
        <v>1</v>
      </c>
      <c r="AD294" s="13"/>
      <c r="AE294" s="13"/>
      <c r="AF294" s="13"/>
    </row>
    <row r="295" spans="1:32" s="16" customFormat="1" ht="46.5" customHeight="1" x14ac:dyDescent="0.2">
      <c r="A295" s="77">
        <v>8</v>
      </c>
      <c r="B295" s="6" t="s">
        <v>216</v>
      </c>
      <c r="C295" s="15">
        <v>0.9</v>
      </c>
      <c r="AD295" s="13"/>
      <c r="AE295" s="13"/>
      <c r="AF295" s="13"/>
    </row>
    <row r="296" spans="1:32" s="16" customFormat="1" ht="45.75" customHeight="1" x14ac:dyDescent="0.2">
      <c r="A296" s="77">
        <v>9</v>
      </c>
      <c r="B296" s="6" t="s">
        <v>215</v>
      </c>
      <c r="C296" s="15">
        <v>0.9</v>
      </c>
      <c r="AD296" s="13"/>
      <c r="AE296" s="13"/>
      <c r="AF296" s="13"/>
    </row>
    <row r="297" spans="1:32" s="16" customFormat="1" ht="45" customHeight="1" x14ac:dyDescent="0.2">
      <c r="A297" s="77">
        <v>10</v>
      </c>
      <c r="B297" s="6" t="s">
        <v>214</v>
      </c>
      <c r="C297" s="15">
        <v>0.9</v>
      </c>
      <c r="AD297" s="13"/>
      <c r="AE297" s="13"/>
      <c r="AF297" s="13"/>
    </row>
    <row r="298" spans="1:32" s="16" customFormat="1" ht="45" customHeight="1" x14ac:dyDescent="0.2">
      <c r="A298" s="77">
        <v>11</v>
      </c>
      <c r="B298" s="6" t="s">
        <v>213</v>
      </c>
      <c r="C298" s="15">
        <v>0.8</v>
      </c>
      <c r="AD298" s="13"/>
      <c r="AE298" s="13"/>
      <c r="AF298" s="13"/>
    </row>
    <row r="299" spans="1:32" s="16" customFormat="1" ht="19.5" customHeight="1" x14ac:dyDescent="0.2">
      <c r="A299" s="77"/>
      <c r="B299" s="25" t="s">
        <v>112</v>
      </c>
      <c r="C299" s="15"/>
      <c r="AD299" s="13"/>
      <c r="AE299" s="13"/>
      <c r="AF299" s="13"/>
    </row>
    <row r="300" spans="1:32" s="16" customFormat="1" ht="14.25" customHeight="1" x14ac:dyDescent="0.2">
      <c r="A300" s="77"/>
      <c r="B300" s="24" t="s">
        <v>114</v>
      </c>
      <c r="C300" s="30">
        <v>1</v>
      </c>
      <c r="D300" s="30">
        <v>2</v>
      </c>
      <c r="E300" s="30">
        <v>3</v>
      </c>
      <c r="F300" s="30">
        <v>4</v>
      </c>
      <c r="G300" s="30">
        <v>5</v>
      </c>
      <c r="H300" s="30" t="s">
        <v>138</v>
      </c>
      <c r="I300" s="30" t="s">
        <v>131</v>
      </c>
      <c r="J300" s="81" t="s">
        <v>518</v>
      </c>
      <c r="K300" s="83"/>
      <c r="L300" s="30"/>
      <c r="M300" s="27"/>
      <c r="N300" s="27"/>
      <c r="O300" s="27"/>
      <c r="P300" s="27"/>
      <c r="Q300" s="27"/>
      <c r="AD300" s="13"/>
      <c r="AE300" s="13"/>
      <c r="AF300" s="13"/>
    </row>
    <row r="301" spans="1:32" s="16" customFormat="1" ht="31.5" customHeight="1" x14ac:dyDescent="0.2">
      <c r="A301" s="77">
        <v>12</v>
      </c>
      <c r="B301" s="6" t="s">
        <v>212</v>
      </c>
      <c r="C301" s="18">
        <v>0.49</v>
      </c>
      <c r="D301" s="28">
        <f>C301/2</f>
        <v>0.245</v>
      </c>
      <c r="E301" s="28">
        <f>C301/3</f>
        <v>0.16333333333333333</v>
      </c>
      <c r="F301" s="28">
        <f>C301/4</f>
        <v>0.1225</v>
      </c>
      <c r="G301" s="28">
        <f>C301/5</f>
        <v>9.8000000000000004E-2</v>
      </c>
      <c r="H301" s="28">
        <f>C301/6</f>
        <v>8.1666666666666665E-2</v>
      </c>
      <c r="I301" s="28">
        <f>C301/7</f>
        <v>6.9999999999999993E-2</v>
      </c>
      <c r="J301" s="73"/>
      <c r="K301" s="74" t="s">
        <v>132</v>
      </c>
      <c r="L301" s="28"/>
      <c r="M301" s="29"/>
      <c r="O301" s="28"/>
      <c r="AD301" s="13"/>
      <c r="AE301" s="13"/>
      <c r="AF301" s="13"/>
    </row>
    <row r="302" spans="1:32" s="16" customFormat="1" ht="48" customHeight="1" x14ac:dyDescent="0.2">
      <c r="A302" s="77">
        <v>13</v>
      </c>
      <c r="B302" s="6" t="s">
        <v>211</v>
      </c>
      <c r="C302" s="18">
        <v>0.57999999999999996</v>
      </c>
      <c r="D302" s="28">
        <f t="shared" ref="D302:D318" si="0">C302/2</f>
        <v>0.28999999999999998</v>
      </c>
      <c r="E302" s="28">
        <f t="shared" ref="E302:E318" si="1">C302/3</f>
        <v>0.19333333333333333</v>
      </c>
      <c r="F302" s="28">
        <f t="shared" ref="F302:F318" si="2">C302/4</f>
        <v>0.14499999999999999</v>
      </c>
      <c r="G302" s="28">
        <f t="shared" ref="G302:G318" si="3">C302/5</f>
        <v>0.11599999999999999</v>
      </c>
      <c r="H302" s="28">
        <f t="shared" ref="H302:H318" si="4">C302/6</f>
        <v>9.6666666666666665E-2</v>
      </c>
      <c r="I302" s="28">
        <f t="shared" ref="I302:I318" si="5">C302/7</f>
        <v>8.2857142857142851E-2</v>
      </c>
      <c r="J302" s="73"/>
      <c r="K302" s="74" t="s">
        <v>133</v>
      </c>
      <c r="L302" s="28"/>
      <c r="M302" s="29"/>
      <c r="O302" s="28"/>
      <c r="AD302" s="13"/>
      <c r="AE302" s="13"/>
      <c r="AF302" s="13"/>
    </row>
    <row r="303" spans="1:32" s="16" customFormat="1" ht="31.5" customHeight="1" x14ac:dyDescent="0.2">
      <c r="A303" s="77">
        <v>14</v>
      </c>
      <c r="B303" s="6" t="s">
        <v>210</v>
      </c>
      <c r="C303" s="18">
        <v>0.39</v>
      </c>
      <c r="D303" s="28">
        <f t="shared" si="0"/>
        <v>0.19500000000000001</v>
      </c>
      <c r="E303" s="28">
        <f t="shared" si="1"/>
        <v>0.13</v>
      </c>
      <c r="F303" s="28">
        <f t="shared" si="2"/>
        <v>9.7500000000000003E-2</v>
      </c>
      <c r="G303" s="28">
        <f t="shared" si="3"/>
        <v>7.8E-2</v>
      </c>
      <c r="H303" s="28">
        <f t="shared" si="4"/>
        <v>6.5000000000000002E-2</v>
      </c>
      <c r="I303" s="28">
        <f t="shared" si="5"/>
        <v>5.5714285714285716E-2</v>
      </c>
      <c r="J303" s="73"/>
      <c r="K303" s="74" t="s">
        <v>134</v>
      </c>
      <c r="L303" s="28"/>
      <c r="M303" s="29"/>
      <c r="O303" s="28"/>
      <c r="AD303" s="13"/>
      <c r="AE303" s="13"/>
      <c r="AF303" s="13"/>
    </row>
    <row r="304" spans="1:32" s="16" customFormat="1" ht="58.5" customHeight="1" x14ac:dyDescent="0.2">
      <c r="A304" s="77">
        <v>15</v>
      </c>
      <c r="B304" s="6" t="s">
        <v>209</v>
      </c>
      <c r="C304" s="18">
        <v>0.38</v>
      </c>
      <c r="D304" s="28">
        <f t="shared" si="0"/>
        <v>0.19</v>
      </c>
      <c r="E304" s="28">
        <f t="shared" si="1"/>
        <v>0.12666666666666668</v>
      </c>
      <c r="F304" s="28">
        <f t="shared" si="2"/>
        <v>9.5000000000000001E-2</v>
      </c>
      <c r="G304" s="28">
        <f t="shared" si="3"/>
        <v>7.5999999999999998E-2</v>
      </c>
      <c r="H304" s="28">
        <f t="shared" si="4"/>
        <v>6.3333333333333339E-2</v>
      </c>
      <c r="I304" s="28">
        <f t="shared" si="5"/>
        <v>5.4285714285714284E-2</v>
      </c>
      <c r="J304" s="73"/>
      <c r="K304" s="74" t="s">
        <v>136</v>
      </c>
      <c r="L304" s="28"/>
      <c r="M304" s="29"/>
      <c r="O304" s="28"/>
      <c r="AD304" s="13"/>
      <c r="AE304" s="13"/>
      <c r="AF304" s="13"/>
    </row>
    <row r="305" spans="1:32" s="16" customFormat="1" ht="60.75" customHeight="1" x14ac:dyDescent="0.2">
      <c r="A305" s="77">
        <v>16</v>
      </c>
      <c r="B305" s="6" t="s">
        <v>208</v>
      </c>
      <c r="C305" s="18">
        <v>0.39</v>
      </c>
      <c r="D305" s="28">
        <f t="shared" si="0"/>
        <v>0.19500000000000001</v>
      </c>
      <c r="E305" s="28">
        <f t="shared" si="1"/>
        <v>0.13</v>
      </c>
      <c r="F305" s="28">
        <f t="shared" si="2"/>
        <v>9.7500000000000003E-2</v>
      </c>
      <c r="G305" s="28">
        <f t="shared" si="3"/>
        <v>7.8E-2</v>
      </c>
      <c r="H305" s="28">
        <f t="shared" si="4"/>
        <v>6.5000000000000002E-2</v>
      </c>
      <c r="I305" s="28">
        <f t="shared" si="5"/>
        <v>5.5714285714285716E-2</v>
      </c>
      <c r="J305" s="73"/>
      <c r="K305" s="74" t="s">
        <v>137</v>
      </c>
      <c r="L305" s="28"/>
      <c r="M305" s="29"/>
      <c r="O305" s="28"/>
      <c r="AD305" s="13"/>
      <c r="AE305" s="13"/>
      <c r="AF305" s="13"/>
    </row>
    <row r="306" spans="1:32" s="16" customFormat="1" ht="45" customHeight="1" x14ac:dyDescent="0.2">
      <c r="A306" s="77">
        <v>17</v>
      </c>
      <c r="B306" s="6" t="s">
        <v>207</v>
      </c>
      <c r="C306" s="18">
        <v>0.49</v>
      </c>
      <c r="D306" s="28">
        <f t="shared" si="0"/>
        <v>0.245</v>
      </c>
      <c r="E306" s="28">
        <f t="shared" si="1"/>
        <v>0.16333333333333333</v>
      </c>
      <c r="F306" s="28">
        <f t="shared" si="2"/>
        <v>0.1225</v>
      </c>
      <c r="G306" s="28">
        <f t="shared" si="3"/>
        <v>9.8000000000000004E-2</v>
      </c>
      <c r="H306" s="28">
        <f t="shared" si="4"/>
        <v>8.1666666666666665E-2</v>
      </c>
      <c r="I306" s="28">
        <f t="shared" si="5"/>
        <v>6.9999999999999993E-2</v>
      </c>
      <c r="J306" s="73"/>
      <c r="K306" s="74" t="s">
        <v>138</v>
      </c>
      <c r="L306" s="28"/>
      <c r="M306" s="29"/>
      <c r="O306" s="28"/>
      <c r="AD306" s="13"/>
      <c r="AE306" s="13"/>
      <c r="AF306" s="13"/>
    </row>
    <row r="307" spans="1:32" s="16" customFormat="1" ht="45" customHeight="1" x14ac:dyDescent="0.2">
      <c r="A307" s="77">
        <v>18</v>
      </c>
      <c r="B307" s="6" t="s">
        <v>206</v>
      </c>
      <c r="C307" s="18">
        <v>0.39</v>
      </c>
      <c r="D307" s="28">
        <f t="shared" si="0"/>
        <v>0.19500000000000001</v>
      </c>
      <c r="E307" s="28">
        <f t="shared" si="1"/>
        <v>0.13</v>
      </c>
      <c r="F307" s="28">
        <f t="shared" si="2"/>
        <v>9.7500000000000003E-2</v>
      </c>
      <c r="G307" s="28">
        <f t="shared" si="3"/>
        <v>7.8E-2</v>
      </c>
      <c r="H307" s="28">
        <f t="shared" si="4"/>
        <v>6.5000000000000002E-2</v>
      </c>
      <c r="I307" s="28">
        <f t="shared" si="5"/>
        <v>5.5714285714285716E-2</v>
      </c>
      <c r="J307" s="73"/>
      <c r="K307" s="74" t="s">
        <v>139</v>
      </c>
      <c r="L307" s="28"/>
      <c r="M307" s="29"/>
      <c r="O307" s="28"/>
      <c r="AD307" s="13"/>
      <c r="AE307" s="13"/>
      <c r="AF307" s="13"/>
    </row>
    <row r="308" spans="1:32" s="16" customFormat="1" ht="31.5" customHeight="1" x14ac:dyDescent="0.2">
      <c r="A308" s="77">
        <v>19</v>
      </c>
      <c r="B308" s="6" t="s">
        <v>205</v>
      </c>
      <c r="C308" s="18">
        <v>0.68</v>
      </c>
      <c r="D308" s="28">
        <f t="shared" si="0"/>
        <v>0.34</v>
      </c>
      <c r="E308" s="28">
        <f t="shared" si="1"/>
        <v>0.22666666666666668</v>
      </c>
      <c r="F308" s="28">
        <f t="shared" si="2"/>
        <v>0.17</v>
      </c>
      <c r="G308" s="28">
        <f t="shared" si="3"/>
        <v>0.13600000000000001</v>
      </c>
      <c r="H308" s="28">
        <f t="shared" si="4"/>
        <v>0.11333333333333334</v>
      </c>
      <c r="I308" s="28">
        <f t="shared" si="5"/>
        <v>9.7142857142857156E-2</v>
      </c>
      <c r="J308" s="73"/>
      <c r="K308" s="74" t="s">
        <v>140</v>
      </c>
      <c r="L308" s="28"/>
      <c r="M308" s="29"/>
      <c r="O308" s="28"/>
      <c r="AD308" s="13"/>
      <c r="AE308" s="13"/>
      <c r="AF308" s="13"/>
    </row>
    <row r="309" spans="1:32" s="16" customFormat="1" ht="32.25" customHeight="1" x14ac:dyDescent="0.2">
      <c r="A309" s="77">
        <v>20</v>
      </c>
      <c r="B309" s="6" t="s">
        <v>204</v>
      </c>
      <c r="C309" s="18">
        <v>0.39</v>
      </c>
      <c r="D309" s="28">
        <f t="shared" si="0"/>
        <v>0.19500000000000001</v>
      </c>
      <c r="E309" s="28">
        <f t="shared" si="1"/>
        <v>0.13</v>
      </c>
      <c r="F309" s="28">
        <f t="shared" si="2"/>
        <v>9.7500000000000003E-2</v>
      </c>
      <c r="G309" s="28">
        <f t="shared" si="3"/>
        <v>7.8E-2</v>
      </c>
      <c r="H309" s="28">
        <f t="shared" si="4"/>
        <v>6.5000000000000002E-2</v>
      </c>
      <c r="I309" s="28">
        <f t="shared" si="5"/>
        <v>5.5714285714285716E-2</v>
      </c>
      <c r="J309" s="73"/>
      <c r="K309" s="74" t="s">
        <v>142</v>
      </c>
      <c r="L309" s="28"/>
      <c r="M309" s="29"/>
      <c r="O309" s="28"/>
      <c r="AD309" s="13"/>
      <c r="AE309" s="13"/>
      <c r="AF309" s="13"/>
    </row>
    <row r="310" spans="1:32" s="16" customFormat="1" ht="30.75" customHeight="1" x14ac:dyDescent="0.2">
      <c r="A310" s="77">
        <v>21</v>
      </c>
      <c r="B310" s="6" t="s">
        <v>203</v>
      </c>
      <c r="C310" s="18">
        <v>0.38</v>
      </c>
      <c r="D310" s="28">
        <f t="shared" si="0"/>
        <v>0.19</v>
      </c>
      <c r="E310" s="28">
        <f t="shared" si="1"/>
        <v>0.12666666666666668</v>
      </c>
      <c r="F310" s="28">
        <f t="shared" si="2"/>
        <v>9.5000000000000001E-2</v>
      </c>
      <c r="G310" s="28">
        <f t="shared" si="3"/>
        <v>7.5999999999999998E-2</v>
      </c>
      <c r="H310" s="28">
        <f t="shared" si="4"/>
        <v>6.3333333333333339E-2</v>
      </c>
      <c r="I310" s="28">
        <f t="shared" si="5"/>
        <v>5.4285714285714284E-2</v>
      </c>
      <c r="J310" s="73"/>
      <c r="K310" s="74" t="s">
        <v>143</v>
      </c>
      <c r="L310" s="28"/>
      <c r="M310" s="29"/>
      <c r="O310" s="29"/>
      <c r="AD310" s="13"/>
      <c r="AE310" s="13"/>
      <c r="AF310" s="13"/>
    </row>
    <row r="311" spans="1:32" s="16" customFormat="1" ht="32.25" customHeight="1" x14ac:dyDescent="0.2">
      <c r="A311" s="77">
        <v>22</v>
      </c>
      <c r="B311" s="6" t="s">
        <v>202</v>
      </c>
      <c r="C311" s="18">
        <v>0.49</v>
      </c>
      <c r="D311" s="28">
        <f t="shared" si="0"/>
        <v>0.245</v>
      </c>
      <c r="E311" s="28">
        <f t="shared" si="1"/>
        <v>0.16333333333333333</v>
      </c>
      <c r="F311" s="28">
        <f t="shared" si="2"/>
        <v>0.1225</v>
      </c>
      <c r="G311" s="28">
        <f t="shared" si="3"/>
        <v>9.8000000000000004E-2</v>
      </c>
      <c r="H311" s="28">
        <f t="shared" si="4"/>
        <v>8.1666666666666665E-2</v>
      </c>
      <c r="I311" s="28">
        <f t="shared" si="5"/>
        <v>6.9999999999999993E-2</v>
      </c>
      <c r="J311" s="73"/>
      <c r="K311" s="74" t="s">
        <v>141</v>
      </c>
      <c r="L311" s="28"/>
      <c r="M311" s="29"/>
      <c r="AD311" s="13"/>
      <c r="AE311" s="13"/>
      <c r="AF311" s="13"/>
    </row>
    <row r="312" spans="1:32" s="16" customFormat="1" ht="45" customHeight="1" x14ac:dyDescent="0.2">
      <c r="A312" s="77">
        <v>23</v>
      </c>
      <c r="B312" s="6" t="s">
        <v>201</v>
      </c>
      <c r="C312" s="18">
        <v>0.38</v>
      </c>
      <c r="D312" s="28">
        <f t="shared" si="0"/>
        <v>0.19</v>
      </c>
      <c r="E312" s="28">
        <f t="shared" si="1"/>
        <v>0.12666666666666668</v>
      </c>
      <c r="F312" s="28">
        <f t="shared" si="2"/>
        <v>9.5000000000000001E-2</v>
      </c>
      <c r="G312" s="28">
        <f t="shared" si="3"/>
        <v>7.5999999999999998E-2</v>
      </c>
      <c r="H312" s="28">
        <f t="shared" si="4"/>
        <v>6.3333333333333339E-2</v>
      </c>
      <c r="I312" s="28">
        <f t="shared" si="5"/>
        <v>5.4285714285714284E-2</v>
      </c>
      <c r="J312" s="73"/>
      <c r="K312" s="74" t="s">
        <v>148</v>
      </c>
      <c r="L312" s="28"/>
      <c r="M312" s="29"/>
      <c r="AD312" s="13"/>
      <c r="AE312" s="13"/>
      <c r="AF312" s="13"/>
    </row>
    <row r="313" spans="1:32" s="16" customFormat="1" ht="30.75" customHeight="1" x14ac:dyDescent="0.2">
      <c r="A313" s="77">
        <v>24</v>
      </c>
      <c r="B313" s="6" t="s">
        <v>197</v>
      </c>
      <c r="C313" s="18">
        <v>0.56999999999999995</v>
      </c>
      <c r="D313" s="28">
        <f t="shared" si="0"/>
        <v>0.28499999999999998</v>
      </c>
      <c r="E313" s="28">
        <f t="shared" si="1"/>
        <v>0.18999999999999997</v>
      </c>
      <c r="F313" s="28">
        <f t="shared" si="2"/>
        <v>0.14249999999999999</v>
      </c>
      <c r="G313" s="28">
        <f t="shared" si="3"/>
        <v>0.11399999999999999</v>
      </c>
      <c r="H313" s="28">
        <f t="shared" si="4"/>
        <v>9.4999999999999987E-2</v>
      </c>
      <c r="I313" s="28">
        <f t="shared" si="5"/>
        <v>8.142857142857142E-2</v>
      </c>
      <c r="J313" s="73"/>
      <c r="K313" s="74" t="s">
        <v>149</v>
      </c>
      <c r="L313" s="28"/>
      <c r="M313" s="29"/>
      <c r="AD313" s="13"/>
      <c r="AE313" s="13"/>
      <c r="AF313" s="13"/>
    </row>
    <row r="314" spans="1:32" s="16" customFormat="1" ht="45" customHeight="1" x14ac:dyDescent="0.2">
      <c r="A314" s="77">
        <v>25</v>
      </c>
      <c r="B314" s="6" t="s">
        <v>200</v>
      </c>
      <c r="C314" s="18">
        <v>0.38</v>
      </c>
      <c r="D314" s="28">
        <f t="shared" si="0"/>
        <v>0.19</v>
      </c>
      <c r="E314" s="28">
        <f t="shared" si="1"/>
        <v>0.12666666666666668</v>
      </c>
      <c r="F314" s="28">
        <f t="shared" si="2"/>
        <v>9.5000000000000001E-2</v>
      </c>
      <c r="G314" s="28">
        <f t="shared" si="3"/>
        <v>7.5999999999999998E-2</v>
      </c>
      <c r="H314" s="28">
        <f t="shared" si="4"/>
        <v>6.3333333333333339E-2</v>
      </c>
      <c r="I314" s="28">
        <f t="shared" si="5"/>
        <v>5.4285714285714284E-2</v>
      </c>
      <c r="J314" s="73"/>
      <c r="K314" s="74" t="s">
        <v>150</v>
      </c>
      <c r="L314" s="28"/>
      <c r="M314" s="29"/>
      <c r="AD314" s="13"/>
      <c r="AE314" s="13"/>
      <c r="AF314" s="13"/>
    </row>
    <row r="315" spans="1:32" s="16" customFormat="1" ht="30" customHeight="1" x14ac:dyDescent="0.2">
      <c r="A315" s="77">
        <v>26</v>
      </c>
      <c r="B315" s="6" t="s">
        <v>199</v>
      </c>
      <c r="C315" s="18">
        <v>0.56999999999999995</v>
      </c>
      <c r="D315" s="28">
        <f t="shared" si="0"/>
        <v>0.28499999999999998</v>
      </c>
      <c r="E315" s="28">
        <f t="shared" si="1"/>
        <v>0.18999999999999997</v>
      </c>
      <c r="F315" s="28">
        <f t="shared" si="2"/>
        <v>0.14249999999999999</v>
      </c>
      <c r="G315" s="28">
        <f t="shared" si="3"/>
        <v>0.11399999999999999</v>
      </c>
      <c r="H315" s="28">
        <f t="shared" si="4"/>
        <v>9.4999999999999987E-2</v>
      </c>
      <c r="I315" s="28">
        <f t="shared" si="5"/>
        <v>8.142857142857142E-2</v>
      </c>
      <c r="J315" s="73"/>
      <c r="K315" s="74" t="s">
        <v>151</v>
      </c>
      <c r="L315" s="28"/>
      <c r="M315" s="29"/>
      <c r="AD315" s="13"/>
      <c r="AE315" s="13"/>
      <c r="AF315" s="13"/>
    </row>
    <row r="316" spans="1:32" s="16" customFormat="1" ht="45" customHeight="1" x14ac:dyDescent="0.2">
      <c r="A316" s="77">
        <v>27</v>
      </c>
      <c r="B316" s="6" t="s">
        <v>198</v>
      </c>
      <c r="C316" s="18">
        <v>0.39</v>
      </c>
      <c r="D316" s="28">
        <f t="shared" si="0"/>
        <v>0.19500000000000001</v>
      </c>
      <c r="E316" s="28">
        <f t="shared" si="1"/>
        <v>0.13</v>
      </c>
      <c r="F316" s="28">
        <f t="shared" si="2"/>
        <v>9.7500000000000003E-2</v>
      </c>
      <c r="G316" s="28">
        <f t="shared" si="3"/>
        <v>7.8E-2</v>
      </c>
      <c r="H316" s="28">
        <f t="shared" si="4"/>
        <v>6.5000000000000002E-2</v>
      </c>
      <c r="I316" s="28">
        <f t="shared" si="5"/>
        <v>5.5714285714285716E-2</v>
      </c>
      <c r="J316" s="73"/>
      <c r="K316" s="74" t="s">
        <v>152</v>
      </c>
      <c r="L316" s="28"/>
      <c r="M316" s="29"/>
      <c r="AD316" s="13"/>
      <c r="AE316" s="13"/>
      <c r="AF316" s="13"/>
    </row>
    <row r="317" spans="1:32" s="16" customFormat="1" ht="30" customHeight="1" x14ac:dyDescent="0.2">
      <c r="A317" s="77">
        <v>28</v>
      </c>
      <c r="B317" s="6" t="s">
        <v>224</v>
      </c>
      <c r="C317" s="18">
        <v>0.56999999999999995</v>
      </c>
      <c r="D317" s="28">
        <f t="shared" si="0"/>
        <v>0.28499999999999998</v>
      </c>
      <c r="E317" s="28">
        <f t="shared" si="1"/>
        <v>0.18999999999999997</v>
      </c>
      <c r="F317" s="28">
        <f t="shared" si="2"/>
        <v>0.14249999999999999</v>
      </c>
      <c r="G317" s="28">
        <f t="shared" si="3"/>
        <v>0.11399999999999999</v>
      </c>
      <c r="H317" s="28">
        <f t="shared" si="4"/>
        <v>9.4999999999999987E-2</v>
      </c>
      <c r="I317" s="28">
        <f t="shared" si="5"/>
        <v>8.142857142857142E-2</v>
      </c>
      <c r="J317" s="73"/>
      <c r="K317" s="74" t="s">
        <v>516</v>
      </c>
      <c r="L317" s="28"/>
      <c r="M317" s="29"/>
      <c r="AD317" s="13"/>
      <c r="AE317" s="13"/>
      <c r="AF317" s="13"/>
    </row>
    <row r="318" spans="1:32" s="16" customFormat="1" ht="31.5" customHeight="1" x14ac:dyDescent="0.2">
      <c r="A318" s="77">
        <v>29</v>
      </c>
      <c r="B318" s="6" t="s">
        <v>225</v>
      </c>
      <c r="C318" s="18">
        <v>0.5</v>
      </c>
      <c r="D318" s="28">
        <f t="shared" si="0"/>
        <v>0.25</v>
      </c>
      <c r="E318" s="28">
        <f t="shared" si="1"/>
        <v>0.16666666666666666</v>
      </c>
      <c r="F318" s="28">
        <f t="shared" si="2"/>
        <v>0.125</v>
      </c>
      <c r="G318" s="28">
        <f t="shared" si="3"/>
        <v>0.1</v>
      </c>
      <c r="H318" s="28">
        <f t="shared" si="4"/>
        <v>8.3333333333333329E-2</v>
      </c>
      <c r="I318" s="28">
        <f t="shared" si="5"/>
        <v>7.1428571428571425E-2</v>
      </c>
      <c r="J318" s="73"/>
      <c r="K318" s="74" t="s">
        <v>517</v>
      </c>
      <c r="L318" s="28"/>
      <c r="M318" s="29"/>
      <c r="AD318" s="13"/>
      <c r="AE318" s="13"/>
      <c r="AF318" s="13"/>
    </row>
    <row r="319" spans="1:32" s="16" customFormat="1" ht="16.5" customHeight="1" thickBot="1" x14ac:dyDescent="0.25">
      <c r="A319" s="77"/>
      <c r="B319" s="24" t="s">
        <v>113</v>
      </c>
      <c r="C319" s="30">
        <v>1</v>
      </c>
      <c r="D319" s="30">
        <v>2</v>
      </c>
      <c r="E319" s="30" t="s">
        <v>135</v>
      </c>
      <c r="F319" s="30" t="s">
        <v>136</v>
      </c>
      <c r="G319" s="30" t="s">
        <v>137</v>
      </c>
      <c r="H319" s="30" t="s">
        <v>138</v>
      </c>
      <c r="I319" s="30" t="s">
        <v>131</v>
      </c>
      <c r="J319" s="73"/>
      <c r="K319" s="28"/>
      <c r="L319" s="28"/>
      <c r="M319" s="28"/>
      <c r="AD319" s="13"/>
      <c r="AE319" s="13"/>
      <c r="AF319" s="13"/>
    </row>
    <row r="320" spans="1:32" s="16" customFormat="1" ht="33.75" customHeight="1" x14ac:dyDescent="0.2">
      <c r="A320" s="77">
        <v>30</v>
      </c>
      <c r="B320" s="6" t="s">
        <v>226</v>
      </c>
      <c r="C320" s="31">
        <v>0.53</v>
      </c>
      <c r="D320" s="32">
        <f t="shared" ref="D320:D328" si="6">C320/2</f>
        <v>0.26500000000000001</v>
      </c>
      <c r="E320" s="33">
        <f t="shared" ref="E320:E328" si="7">C320/3</f>
        <v>0.17666666666666667</v>
      </c>
      <c r="F320" s="28">
        <f t="shared" ref="F320:F328" si="8">C320/4</f>
        <v>0.13250000000000001</v>
      </c>
      <c r="G320" s="28">
        <f t="shared" ref="G320:G328" si="9">C320/5</f>
        <v>0.10600000000000001</v>
      </c>
      <c r="H320" s="28">
        <f t="shared" ref="H320:H328" si="10">C320/6</f>
        <v>8.8333333333333333E-2</v>
      </c>
      <c r="I320" s="28">
        <f t="shared" ref="I320:I328" si="11">C320/7</f>
        <v>7.571428571428572E-2</v>
      </c>
      <c r="J320" s="74" t="s">
        <v>132</v>
      </c>
      <c r="K320" s="74">
        <v>19</v>
      </c>
      <c r="L320" s="28"/>
      <c r="M320" s="29"/>
      <c r="AD320" s="13"/>
      <c r="AE320" s="13"/>
      <c r="AF320" s="13"/>
    </row>
    <row r="321" spans="1:32" s="16" customFormat="1" ht="45" customHeight="1" x14ac:dyDescent="0.2">
      <c r="A321" s="77">
        <v>31</v>
      </c>
      <c r="B321" s="6" t="s">
        <v>227</v>
      </c>
      <c r="C321" s="34">
        <v>0.38</v>
      </c>
      <c r="D321" s="35">
        <f t="shared" si="6"/>
        <v>0.19</v>
      </c>
      <c r="E321" s="36">
        <f t="shared" si="7"/>
        <v>0.12666666666666668</v>
      </c>
      <c r="F321" s="28">
        <f t="shared" si="8"/>
        <v>9.5000000000000001E-2</v>
      </c>
      <c r="G321" s="28">
        <f t="shared" si="9"/>
        <v>7.5999999999999998E-2</v>
      </c>
      <c r="H321" s="28">
        <f t="shared" si="10"/>
        <v>6.3333333333333339E-2</v>
      </c>
      <c r="I321" s="28">
        <f t="shared" si="11"/>
        <v>5.4285714285714284E-2</v>
      </c>
      <c r="J321" s="74" t="s">
        <v>133</v>
      </c>
      <c r="K321" s="74">
        <v>20</v>
      </c>
      <c r="L321" s="28"/>
      <c r="M321" s="29"/>
      <c r="AD321" s="13"/>
      <c r="AE321" s="13"/>
      <c r="AF321" s="13"/>
    </row>
    <row r="322" spans="1:32" s="16" customFormat="1" ht="30" customHeight="1" x14ac:dyDescent="0.2">
      <c r="A322" s="77">
        <v>32</v>
      </c>
      <c r="B322" s="6" t="s">
        <v>228</v>
      </c>
      <c r="C322" s="34">
        <v>0.43</v>
      </c>
      <c r="D322" s="35">
        <f t="shared" si="6"/>
        <v>0.215</v>
      </c>
      <c r="E322" s="36">
        <f t="shared" si="7"/>
        <v>0.14333333333333334</v>
      </c>
      <c r="F322" s="28">
        <f t="shared" si="8"/>
        <v>0.1075</v>
      </c>
      <c r="G322" s="28">
        <f t="shared" si="9"/>
        <v>8.5999999999999993E-2</v>
      </c>
      <c r="H322" s="28">
        <f t="shared" si="10"/>
        <v>7.166666666666667E-2</v>
      </c>
      <c r="I322" s="28">
        <f t="shared" si="11"/>
        <v>6.142857142857143E-2</v>
      </c>
      <c r="J322" s="74" t="s">
        <v>134</v>
      </c>
      <c r="K322" s="74">
        <v>21</v>
      </c>
      <c r="L322" s="28"/>
      <c r="M322" s="29"/>
      <c r="AD322" s="13"/>
      <c r="AE322" s="13"/>
      <c r="AF322" s="13"/>
    </row>
    <row r="323" spans="1:32" s="16" customFormat="1" ht="31.5" customHeight="1" x14ac:dyDescent="0.2">
      <c r="A323" s="77">
        <v>33</v>
      </c>
      <c r="B323" s="6" t="s">
        <v>229</v>
      </c>
      <c r="C323" s="34">
        <v>0.33</v>
      </c>
      <c r="D323" s="35">
        <f t="shared" si="6"/>
        <v>0.16500000000000001</v>
      </c>
      <c r="E323" s="36">
        <f t="shared" si="7"/>
        <v>0.11</v>
      </c>
      <c r="F323" s="28">
        <f t="shared" si="8"/>
        <v>8.2500000000000004E-2</v>
      </c>
      <c r="G323" s="28">
        <f t="shared" si="9"/>
        <v>6.6000000000000003E-2</v>
      </c>
      <c r="H323" s="28">
        <f t="shared" si="10"/>
        <v>5.5E-2</v>
      </c>
      <c r="I323" s="28">
        <f t="shared" si="11"/>
        <v>4.7142857142857146E-2</v>
      </c>
      <c r="J323" s="74" t="s">
        <v>136</v>
      </c>
      <c r="K323" s="74">
        <v>22</v>
      </c>
      <c r="L323" s="28"/>
      <c r="M323" s="29"/>
      <c r="AD323" s="13"/>
      <c r="AE323" s="13"/>
      <c r="AF323" s="13"/>
    </row>
    <row r="324" spans="1:32" s="16" customFormat="1" ht="31.5" customHeight="1" x14ac:dyDescent="0.2">
      <c r="A324" s="77">
        <v>34</v>
      </c>
      <c r="B324" s="6" t="s">
        <v>230</v>
      </c>
      <c r="C324" s="34">
        <v>0.38</v>
      </c>
      <c r="D324" s="35">
        <f t="shared" si="6"/>
        <v>0.19</v>
      </c>
      <c r="E324" s="36">
        <f t="shared" si="7"/>
        <v>0.12666666666666668</v>
      </c>
      <c r="F324" s="28">
        <f t="shared" si="8"/>
        <v>9.5000000000000001E-2</v>
      </c>
      <c r="G324" s="28">
        <f t="shared" si="9"/>
        <v>7.5999999999999998E-2</v>
      </c>
      <c r="H324" s="28">
        <f t="shared" si="10"/>
        <v>6.3333333333333339E-2</v>
      </c>
      <c r="I324" s="28">
        <f t="shared" si="11"/>
        <v>5.4285714285714284E-2</v>
      </c>
      <c r="J324" s="74" t="s">
        <v>137</v>
      </c>
      <c r="K324" s="74">
        <v>23</v>
      </c>
      <c r="L324" s="28"/>
      <c r="M324" s="29"/>
      <c r="AD324" s="13"/>
      <c r="AE324" s="13"/>
      <c r="AF324" s="13"/>
    </row>
    <row r="325" spans="1:32" s="16" customFormat="1" ht="45" customHeight="1" x14ac:dyDescent="0.2">
      <c r="A325" s="77">
        <v>35</v>
      </c>
      <c r="B325" s="6" t="s">
        <v>231</v>
      </c>
      <c r="C325" s="34">
        <v>0.33</v>
      </c>
      <c r="D325" s="35">
        <f t="shared" si="6"/>
        <v>0.16500000000000001</v>
      </c>
      <c r="E325" s="36">
        <f t="shared" si="7"/>
        <v>0.11</v>
      </c>
      <c r="F325" s="28">
        <f t="shared" si="8"/>
        <v>8.2500000000000004E-2</v>
      </c>
      <c r="G325" s="28">
        <f t="shared" si="9"/>
        <v>6.6000000000000003E-2</v>
      </c>
      <c r="H325" s="28">
        <f t="shared" si="10"/>
        <v>5.5E-2</v>
      </c>
      <c r="I325" s="28">
        <f t="shared" si="11"/>
        <v>4.7142857142857146E-2</v>
      </c>
      <c r="J325" s="74" t="s">
        <v>138</v>
      </c>
      <c r="K325" s="74">
        <v>24</v>
      </c>
      <c r="L325" s="28"/>
      <c r="M325" s="29"/>
      <c r="AD325" s="13"/>
      <c r="AE325" s="13"/>
      <c r="AF325" s="13"/>
    </row>
    <row r="326" spans="1:32" s="16" customFormat="1" ht="33.75" customHeight="1" x14ac:dyDescent="0.2">
      <c r="A326" s="77">
        <v>36</v>
      </c>
      <c r="B326" s="6" t="s">
        <v>232</v>
      </c>
      <c r="C326" s="34">
        <v>0.39</v>
      </c>
      <c r="D326" s="35">
        <f t="shared" si="6"/>
        <v>0.19500000000000001</v>
      </c>
      <c r="E326" s="36">
        <f t="shared" si="7"/>
        <v>0.13</v>
      </c>
      <c r="F326" s="28">
        <f t="shared" si="8"/>
        <v>9.7500000000000003E-2</v>
      </c>
      <c r="G326" s="28">
        <f t="shared" si="9"/>
        <v>7.8E-2</v>
      </c>
      <c r="H326" s="28">
        <f t="shared" si="10"/>
        <v>6.5000000000000002E-2</v>
      </c>
      <c r="I326" s="28">
        <f t="shared" si="11"/>
        <v>5.5714285714285716E-2</v>
      </c>
      <c r="J326" s="74" t="s">
        <v>139</v>
      </c>
      <c r="K326" s="74">
        <v>25</v>
      </c>
      <c r="L326" s="28"/>
      <c r="M326" s="29"/>
      <c r="AD326" s="13"/>
      <c r="AE326" s="13"/>
      <c r="AF326" s="13"/>
    </row>
    <row r="327" spans="1:32" s="16" customFormat="1" ht="31.5" customHeight="1" x14ac:dyDescent="0.2">
      <c r="A327" s="77">
        <v>37</v>
      </c>
      <c r="B327" s="6" t="s">
        <v>233</v>
      </c>
      <c r="C327" s="34">
        <v>0.33</v>
      </c>
      <c r="D327" s="35">
        <f t="shared" si="6"/>
        <v>0.16500000000000001</v>
      </c>
      <c r="E327" s="36">
        <f t="shared" si="7"/>
        <v>0.11</v>
      </c>
      <c r="F327" s="28">
        <f t="shared" si="8"/>
        <v>8.2500000000000004E-2</v>
      </c>
      <c r="G327" s="28">
        <f t="shared" si="9"/>
        <v>6.6000000000000003E-2</v>
      </c>
      <c r="H327" s="28">
        <f t="shared" si="10"/>
        <v>5.5E-2</v>
      </c>
      <c r="I327" s="28">
        <f t="shared" si="11"/>
        <v>4.7142857142857146E-2</v>
      </c>
      <c r="J327" s="74" t="s">
        <v>140</v>
      </c>
      <c r="K327" s="74">
        <v>26</v>
      </c>
      <c r="L327" s="28"/>
      <c r="M327" s="29"/>
      <c r="AD327" s="13"/>
      <c r="AE327" s="13"/>
      <c r="AF327" s="13"/>
    </row>
    <row r="328" spans="1:32" s="16" customFormat="1" ht="45" customHeight="1" thickBot="1" x14ac:dyDescent="0.25">
      <c r="A328" s="77">
        <v>38</v>
      </c>
      <c r="B328" s="6" t="s">
        <v>234</v>
      </c>
      <c r="C328" s="37">
        <v>0.53</v>
      </c>
      <c r="D328" s="38">
        <f t="shared" si="6"/>
        <v>0.26500000000000001</v>
      </c>
      <c r="E328" s="39">
        <f t="shared" si="7"/>
        <v>0.17666666666666667</v>
      </c>
      <c r="F328" s="28">
        <f t="shared" si="8"/>
        <v>0.13250000000000001</v>
      </c>
      <c r="G328" s="28">
        <f t="shared" si="9"/>
        <v>0.10600000000000001</v>
      </c>
      <c r="H328" s="28">
        <f t="shared" si="10"/>
        <v>8.8333333333333333E-2</v>
      </c>
      <c r="I328" s="28">
        <f t="shared" si="11"/>
        <v>7.571428571428572E-2</v>
      </c>
      <c r="J328" s="74" t="s">
        <v>142</v>
      </c>
      <c r="K328" s="74">
        <v>27</v>
      </c>
      <c r="L328" s="28"/>
      <c r="M328" s="29"/>
      <c r="AD328" s="13"/>
      <c r="AE328" s="13"/>
      <c r="AF328" s="13"/>
    </row>
    <row r="329" spans="1:32" s="16" customFormat="1" ht="23.25" customHeight="1" x14ac:dyDescent="0.2">
      <c r="A329" s="77"/>
      <c r="B329" s="25" t="s">
        <v>115</v>
      </c>
      <c r="C329" s="15"/>
      <c r="AD329" s="13"/>
      <c r="AE329" s="13"/>
      <c r="AF329" s="13"/>
    </row>
    <row r="330" spans="1:32" s="16" customFormat="1" ht="31.5" customHeight="1" x14ac:dyDescent="0.2">
      <c r="A330" s="77">
        <v>39</v>
      </c>
      <c r="B330" s="6" t="s">
        <v>235</v>
      </c>
      <c r="C330" s="15">
        <v>0.6</v>
      </c>
      <c r="AD330" s="13"/>
      <c r="AE330" s="13"/>
      <c r="AF330" s="13"/>
    </row>
    <row r="331" spans="1:32" s="16" customFormat="1" ht="20.25" customHeight="1" x14ac:dyDescent="0.2">
      <c r="A331" s="77">
        <v>40</v>
      </c>
      <c r="B331" s="6" t="s">
        <v>236</v>
      </c>
      <c r="C331" s="15">
        <v>0.45</v>
      </c>
      <c r="AD331" s="13"/>
      <c r="AE331" s="13"/>
      <c r="AF331" s="13"/>
    </row>
    <row r="332" spans="1:32" s="16" customFormat="1" x14ac:dyDescent="0.2">
      <c r="A332" s="77"/>
      <c r="B332" s="23" t="s">
        <v>519</v>
      </c>
      <c r="C332" s="15"/>
      <c r="AD332" s="13"/>
      <c r="AE332" s="13"/>
      <c r="AF332" s="13"/>
    </row>
    <row r="333" spans="1:32" s="16" customFormat="1" x14ac:dyDescent="0.2">
      <c r="A333" s="77"/>
      <c r="B333" s="25" t="s">
        <v>111</v>
      </c>
      <c r="C333" s="15"/>
      <c r="AD333" s="13"/>
      <c r="AE333" s="13"/>
      <c r="AF333" s="13"/>
    </row>
    <row r="334" spans="1:32" s="16" customFormat="1" ht="91.5" customHeight="1" x14ac:dyDescent="0.2">
      <c r="A334" s="77">
        <v>41</v>
      </c>
      <c r="B334" s="6" t="s">
        <v>239</v>
      </c>
      <c r="C334" s="15">
        <v>1.4</v>
      </c>
      <c r="AD334" s="13"/>
      <c r="AE334" s="13"/>
      <c r="AF334" s="13"/>
    </row>
    <row r="335" spans="1:32" s="16" customFormat="1" ht="60" customHeight="1" x14ac:dyDescent="0.2">
      <c r="A335" s="77">
        <v>42</v>
      </c>
      <c r="B335" s="6" t="s">
        <v>238</v>
      </c>
      <c r="C335" s="15">
        <v>1.2</v>
      </c>
      <c r="AD335" s="13"/>
      <c r="AE335" s="13"/>
      <c r="AF335" s="13"/>
    </row>
    <row r="336" spans="1:32" s="16" customFormat="1" ht="75.75" customHeight="1" x14ac:dyDescent="0.2">
      <c r="A336" s="77">
        <v>43</v>
      </c>
      <c r="B336" s="6" t="s">
        <v>237</v>
      </c>
      <c r="C336" s="15">
        <v>1.25</v>
      </c>
      <c r="AD336" s="13"/>
      <c r="AE336" s="13"/>
      <c r="AF336" s="13"/>
    </row>
    <row r="337" spans="1:32" s="16" customFormat="1" ht="75" customHeight="1" x14ac:dyDescent="0.2">
      <c r="A337" s="77">
        <v>44</v>
      </c>
      <c r="B337" s="6" t="s">
        <v>240</v>
      </c>
      <c r="C337" s="15">
        <v>1.0900000000000001</v>
      </c>
      <c r="AD337" s="13"/>
      <c r="AE337" s="13"/>
      <c r="AF337" s="13"/>
    </row>
    <row r="338" spans="1:32" s="16" customFormat="1" ht="78" customHeight="1" x14ac:dyDescent="0.2">
      <c r="A338" s="77">
        <v>45</v>
      </c>
      <c r="B338" s="6" t="s">
        <v>241</v>
      </c>
      <c r="C338" s="15">
        <v>1.1000000000000001</v>
      </c>
      <c r="AD338" s="13"/>
      <c r="AE338" s="13"/>
      <c r="AF338" s="13"/>
    </row>
    <row r="339" spans="1:32" s="16" customFormat="1" ht="44.25" customHeight="1" x14ac:dyDescent="0.2">
      <c r="A339" s="77">
        <v>46</v>
      </c>
      <c r="B339" s="6" t="s">
        <v>242</v>
      </c>
      <c r="C339" s="15">
        <v>0.95</v>
      </c>
      <c r="AD339" s="13"/>
      <c r="AE339" s="13"/>
      <c r="AF339" s="13"/>
    </row>
    <row r="340" spans="1:32" s="16" customFormat="1" ht="62.25" customHeight="1" x14ac:dyDescent="0.2">
      <c r="A340" s="77">
        <v>47</v>
      </c>
      <c r="B340" s="6" t="s">
        <v>243</v>
      </c>
      <c r="C340" s="15">
        <v>0.95</v>
      </c>
      <c r="AD340" s="13"/>
      <c r="AE340" s="13"/>
      <c r="AF340" s="13"/>
    </row>
    <row r="341" spans="1:32" s="16" customFormat="1" ht="45" customHeight="1" x14ac:dyDescent="0.2">
      <c r="A341" s="77">
        <v>48</v>
      </c>
      <c r="B341" s="6" t="s">
        <v>244</v>
      </c>
      <c r="C341" s="15">
        <v>0.85</v>
      </c>
      <c r="AD341" s="13"/>
      <c r="AE341" s="13"/>
      <c r="AF341" s="13"/>
    </row>
    <row r="342" spans="1:32" s="16" customFormat="1" ht="45.75" customHeight="1" x14ac:dyDescent="0.2">
      <c r="A342" s="77">
        <v>49</v>
      </c>
      <c r="B342" s="6" t="s">
        <v>245</v>
      </c>
      <c r="C342" s="15">
        <v>0.85</v>
      </c>
      <c r="AD342" s="13"/>
      <c r="AE342" s="13"/>
      <c r="AF342" s="13"/>
    </row>
    <row r="343" spans="1:32" s="16" customFormat="1" ht="45.75" customHeight="1" x14ac:dyDescent="0.2">
      <c r="A343" s="77">
        <v>50</v>
      </c>
      <c r="B343" s="6" t="s">
        <v>246</v>
      </c>
      <c r="C343" s="15">
        <v>0.85</v>
      </c>
      <c r="AD343" s="13"/>
      <c r="AE343" s="13"/>
      <c r="AF343" s="13"/>
    </row>
    <row r="344" spans="1:32" s="16" customFormat="1" ht="78" customHeight="1" x14ac:dyDescent="0.2">
      <c r="A344" s="77">
        <v>51</v>
      </c>
      <c r="B344" s="6" t="s">
        <v>247</v>
      </c>
      <c r="C344" s="15">
        <v>0.75</v>
      </c>
      <c r="AD344" s="13"/>
      <c r="AE344" s="13"/>
      <c r="AF344" s="13"/>
    </row>
    <row r="345" spans="1:32" s="16" customFormat="1" x14ac:dyDescent="0.2">
      <c r="A345" s="77"/>
      <c r="B345" s="25" t="s">
        <v>112</v>
      </c>
      <c r="C345" s="15"/>
      <c r="AD345" s="13"/>
      <c r="AE345" s="13"/>
      <c r="AF345" s="13"/>
    </row>
    <row r="346" spans="1:32" s="16" customFormat="1" x14ac:dyDescent="0.2">
      <c r="A346" s="77"/>
      <c r="B346" s="25" t="s">
        <v>116</v>
      </c>
      <c r="C346" s="30">
        <v>1</v>
      </c>
      <c r="D346" s="30">
        <v>2</v>
      </c>
      <c r="E346" s="30">
        <v>3</v>
      </c>
      <c r="F346" s="30">
        <v>4</v>
      </c>
      <c r="G346" s="30">
        <v>5</v>
      </c>
      <c r="H346" s="30">
        <v>6</v>
      </c>
      <c r="I346" s="30" t="s">
        <v>131</v>
      </c>
      <c r="J346" s="82" t="s">
        <v>518</v>
      </c>
      <c r="K346" s="82"/>
      <c r="AD346" s="13"/>
      <c r="AE346" s="13"/>
      <c r="AF346" s="13"/>
    </row>
    <row r="347" spans="1:32" s="16" customFormat="1" ht="30" x14ac:dyDescent="0.2">
      <c r="A347" s="77">
        <v>52</v>
      </c>
      <c r="B347" s="6" t="s">
        <v>248</v>
      </c>
      <c r="C347" s="18">
        <v>0.49</v>
      </c>
      <c r="D347" s="28">
        <f>C347/2</f>
        <v>0.245</v>
      </c>
      <c r="E347" s="28">
        <f>C347/3</f>
        <v>0.16333333333333333</v>
      </c>
      <c r="F347" s="28">
        <f>C347/4</f>
        <v>0.1225</v>
      </c>
      <c r="G347" s="28">
        <f>C347/5</f>
        <v>9.8000000000000004E-2</v>
      </c>
      <c r="H347" s="28">
        <f>C347/6</f>
        <v>8.1666666666666665E-2</v>
      </c>
      <c r="I347" s="28">
        <f>C347/7</f>
        <v>6.9999999999999993E-2</v>
      </c>
      <c r="J347" s="73"/>
      <c r="K347" s="74" t="s">
        <v>132</v>
      </c>
      <c r="AD347" s="13"/>
      <c r="AE347" s="13"/>
      <c r="AF347" s="13"/>
    </row>
    <row r="348" spans="1:32" s="16" customFormat="1" ht="60.75" customHeight="1" x14ac:dyDescent="0.2">
      <c r="A348" s="77">
        <v>53</v>
      </c>
      <c r="B348" s="6" t="s">
        <v>249</v>
      </c>
      <c r="C348" s="18">
        <v>0.57999999999999996</v>
      </c>
      <c r="D348" s="28">
        <f t="shared" ref="D348:D374" si="12">C348/2</f>
        <v>0.28999999999999998</v>
      </c>
      <c r="E348" s="28">
        <f t="shared" ref="E348:E364" si="13">C348/3</f>
        <v>0.19333333333333333</v>
      </c>
      <c r="F348" s="28">
        <f t="shared" ref="F348:F364" si="14">C348/4</f>
        <v>0.14499999999999999</v>
      </c>
      <c r="G348" s="28">
        <f t="shared" ref="G348:G364" si="15">C348/5</f>
        <v>0.11599999999999999</v>
      </c>
      <c r="H348" s="28">
        <f t="shared" ref="H348:H364" si="16">C348/6</f>
        <v>9.6666666666666665E-2</v>
      </c>
      <c r="I348" s="28">
        <f t="shared" ref="I348:I364" si="17">C348/7</f>
        <v>8.2857142857142851E-2</v>
      </c>
      <c r="J348" s="73"/>
      <c r="K348" s="74" t="s">
        <v>133</v>
      </c>
      <c r="AD348" s="13"/>
      <c r="AE348" s="13"/>
      <c r="AF348" s="13"/>
    </row>
    <row r="349" spans="1:32" s="16" customFormat="1" ht="30" x14ac:dyDescent="0.2">
      <c r="A349" s="77">
        <v>54</v>
      </c>
      <c r="B349" s="6" t="s">
        <v>250</v>
      </c>
      <c r="C349" s="18">
        <v>0.39</v>
      </c>
      <c r="D349" s="28">
        <f t="shared" si="12"/>
        <v>0.19500000000000001</v>
      </c>
      <c r="E349" s="28">
        <f t="shared" si="13"/>
        <v>0.13</v>
      </c>
      <c r="F349" s="28">
        <f t="shared" si="14"/>
        <v>9.7500000000000003E-2</v>
      </c>
      <c r="G349" s="28">
        <f t="shared" si="15"/>
        <v>7.8E-2</v>
      </c>
      <c r="H349" s="28">
        <f t="shared" si="16"/>
        <v>6.5000000000000002E-2</v>
      </c>
      <c r="I349" s="28">
        <f t="shared" si="17"/>
        <v>5.5714285714285716E-2</v>
      </c>
      <c r="J349" s="73"/>
      <c r="K349" s="74" t="s">
        <v>134</v>
      </c>
      <c r="AD349" s="13"/>
      <c r="AE349" s="13"/>
      <c r="AF349" s="13"/>
    </row>
    <row r="350" spans="1:32" s="16" customFormat="1" ht="60" x14ac:dyDescent="0.2">
      <c r="A350" s="77">
        <v>55</v>
      </c>
      <c r="B350" s="6" t="s">
        <v>251</v>
      </c>
      <c r="C350" s="18">
        <v>0.38</v>
      </c>
      <c r="D350" s="28">
        <f t="shared" si="12"/>
        <v>0.19</v>
      </c>
      <c r="E350" s="28">
        <f t="shared" si="13"/>
        <v>0.12666666666666668</v>
      </c>
      <c r="F350" s="28">
        <f t="shared" si="14"/>
        <v>9.5000000000000001E-2</v>
      </c>
      <c r="G350" s="28">
        <f t="shared" si="15"/>
        <v>7.5999999999999998E-2</v>
      </c>
      <c r="H350" s="28">
        <f t="shared" si="16"/>
        <v>6.3333333333333339E-2</v>
      </c>
      <c r="I350" s="28">
        <f t="shared" si="17"/>
        <v>5.4285714285714284E-2</v>
      </c>
      <c r="J350" s="73"/>
      <c r="K350" s="74" t="s">
        <v>136</v>
      </c>
      <c r="AD350" s="13"/>
      <c r="AE350" s="13"/>
      <c r="AF350" s="13"/>
    </row>
    <row r="351" spans="1:32" s="16" customFormat="1" ht="63.75" customHeight="1" x14ac:dyDescent="0.2">
      <c r="A351" s="77">
        <v>56</v>
      </c>
      <c r="B351" s="6" t="s">
        <v>252</v>
      </c>
      <c r="C351" s="18">
        <v>0.39</v>
      </c>
      <c r="D351" s="28">
        <f t="shared" si="12"/>
        <v>0.19500000000000001</v>
      </c>
      <c r="E351" s="28">
        <f t="shared" si="13"/>
        <v>0.13</v>
      </c>
      <c r="F351" s="28">
        <f t="shared" si="14"/>
        <v>9.7500000000000003E-2</v>
      </c>
      <c r="G351" s="28">
        <f t="shared" si="15"/>
        <v>7.8E-2</v>
      </c>
      <c r="H351" s="28">
        <f t="shared" si="16"/>
        <v>6.5000000000000002E-2</v>
      </c>
      <c r="I351" s="28">
        <f t="shared" si="17"/>
        <v>5.5714285714285716E-2</v>
      </c>
      <c r="J351" s="73"/>
      <c r="K351" s="74" t="s">
        <v>137</v>
      </c>
      <c r="AD351" s="13"/>
      <c r="AE351" s="13"/>
      <c r="AF351" s="13"/>
    </row>
    <row r="352" spans="1:32" s="16" customFormat="1" ht="60" x14ac:dyDescent="0.2">
      <c r="A352" s="77">
        <v>57</v>
      </c>
      <c r="B352" s="6" t="s">
        <v>253</v>
      </c>
      <c r="C352" s="18">
        <v>0.49</v>
      </c>
      <c r="D352" s="28">
        <f t="shared" si="12"/>
        <v>0.245</v>
      </c>
      <c r="E352" s="28">
        <f t="shared" si="13"/>
        <v>0.16333333333333333</v>
      </c>
      <c r="F352" s="28">
        <f t="shared" si="14"/>
        <v>0.1225</v>
      </c>
      <c r="G352" s="28">
        <f t="shared" si="15"/>
        <v>9.8000000000000004E-2</v>
      </c>
      <c r="H352" s="28">
        <f t="shared" si="16"/>
        <v>8.1666666666666665E-2</v>
      </c>
      <c r="I352" s="28">
        <f t="shared" si="17"/>
        <v>6.9999999999999993E-2</v>
      </c>
      <c r="J352" s="73"/>
      <c r="K352" s="74" t="s">
        <v>138</v>
      </c>
      <c r="AD352" s="13"/>
      <c r="AE352" s="13"/>
      <c r="AF352" s="13"/>
    </row>
    <row r="353" spans="1:32" s="16" customFormat="1" ht="60" x14ac:dyDescent="0.2">
      <c r="A353" s="77">
        <v>58</v>
      </c>
      <c r="B353" s="6" t="s">
        <v>254</v>
      </c>
      <c r="C353" s="18">
        <v>0.39</v>
      </c>
      <c r="D353" s="28">
        <f t="shared" si="12"/>
        <v>0.19500000000000001</v>
      </c>
      <c r="E353" s="28">
        <f t="shared" si="13"/>
        <v>0.13</v>
      </c>
      <c r="F353" s="28">
        <f t="shared" si="14"/>
        <v>9.7500000000000003E-2</v>
      </c>
      <c r="G353" s="28">
        <f t="shared" si="15"/>
        <v>7.8E-2</v>
      </c>
      <c r="H353" s="28">
        <f t="shared" si="16"/>
        <v>6.5000000000000002E-2</v>
      </c>
      <c r="I353" s="28">
        <f t="shared" si="17"/>
        <v>5.5714285714285716E-2</v>
      </c>
      <c r="J353" s="73"/>
      <c r="K353" s="74" t="s">
        <v>139</v>
      </c>
      <c r="AD353" s="13"/>
      <c r="AE353" s="13"/>
      <c r="AF353" s="13"/>
    </row>
    <row r="354" spans="1:32" s="16" customFormat="1" ht="45" x14ac:dyDescent="0.2">
      <c r="A354" s="77">
        <v>59</v>
      </c>
      <c r="B354" s="6" t="s">
        <v>255</v>
      </c>
      <c r="C354" s="18">
        <v>0.68</v>
      </c>
      <c r="D354" s="28">
        <f t="shared" si="12"/>
        <v>0.34</v>
      </c>
      <c r="E354" s="28">
        <f t="shared" si="13"/>
        <v>0.22666666666666668</v>
      </c>
      <c r="F354" s="28">
        <f t="shared" si="14"/>
        <v>0.17</v>
      </c>
      <c r="G354" s="28">
        <f t="shared" si="15"/>
        <v>0.13600000000000001</v>
      </c>
      <c r="H354" s="28">
        <f t="shared" si="16"/>
        <v>0.11333333333333334</v>
      </c>
      <c r="I354" s="28">
        <f t="shared" si="17"/>
        <v>9.7142857142857156E-2</v>
      </c>
      <c r="J354" s="73"/>
      <c r="K354" s="74" t="s">
        <v>140</v>
      </c>
      <c r="AD354" s="13"/>
      <c r="AE354" s="13"/>
      <c r="AF354" s="13"/>
    </row>
    <row r="355" spans="1:32" s="16" customFormat="1" ht="48" customHeight="1" x14ac:dyDescent="0.2">
      <c r="A355" s="77">
        <v>60</v>
      </c>
      <c r="B355" s="6" t="s">
        <v>256</v>
      </c>
      <c r="C355" s="18">
        <v>0.39</v>
      </c>
      <c r="D355" s="28">
        <f t="shared" si="12"/>
        <v>0.19500000000000001</v>
      </c>
      <c r="E355" s="28">
        <f t="shared" si="13"/>
        <v>0.13</v>
      </c>
      <c r="F355" s="28">
        <f t="shared" si="14"/>
        <v>9.7500000000000003E-2</v>
      </c>
      <c r="G355" s="28">
        <f t="shared" si="15"/>
        <v>7.8E-2</v>
      </c>
      <c r="H355" s="28">
        <f t="shared" si="16"/>
        <v>6.5000000000000002E-2</v>
      </c>
      <c r="I355" s="28">
        <f t="shared" si="17"/>
        <v>5.5714285714285716E-2</v>
      </c>
      <c r="J355" s="73"/>
      <c r="K355" s="74" t="s">
        <v>142</v>
      </c>
      <c r="AD355" s="13"/>
      <c r="AE355" s="13"/>
      <c r="AF355" s="13"/>
    </row>
    <row r="356" spans="1:32" s="16" customFormat="1" ht="45" x14ac:dyDescent="0.2">
      <c r="A356" s="77">
        <v>61</v>
      </c>
      <c r="B356" s="6" t="s">
        <v>257</v>
      </c>
      <c r="C356" s="18">
        <v>0.38</v>
      </c>
      <c r="D356" s="28">
        <f t="shared" si="12"/>
        <v>0.19</v>
      </c>
      <c r="E356" s="28">
        <f t="shared" si="13"/>
        <v>0.12666666666666668</v>
      </c>
      <c r="F356" s="28">
        <f t="shared" si="14"/>
        <v>9.5000000000000001E-2</v>
      </c>
      <c r="G356" s="28">
        <f t="shared" si="15"/>
        <v>7.5999999999999998E-2</v>
      </c>
      <c r="H356" s="28">
        <f t="shared" si="16"/>
        <v>6.3333333333333339E-2</v>
      </c>
      <c r="I356" s="28">
        <f t="shared" si="17"/>
        <v>5.4285714285714284E-2</v>
      </c>
      <c r="J356" s="73"/>
      <c r="K356" s="74" t="s">
        <v>143</v>
      </c>
      <c r="AD356" s="13"/>
      <c r="AE356" s="13"/>
      <c r="AF356" s="13"/>
    </row>
    <row r="357" spans="1:32" s="16" customFormat="1" ht="30" x14ac:dyDescent="0.2">
      <c r="A357" s="77">
        <v>62</v>
      </c>
      <c r="B357" s="6" t="s">
        <v>258</v>
      </c>
      <c r="C357" s="18">
        <v>0.49</v>
      </c>
      <c r="D357" s="28">
        <f t="shared" si="12"/>
        <v>0.245</v>
      </c>
      <c r="E357" s="28">
        <f t="shared" si="13"/>
        <v>0.16333333333333333</v>
      </c>
      <c r="F357" s="28">
        <f t="shared" si="14"/>
        <v>0.1225</v>
      </c>
      <c r="G357" s="28">
        <f t="shared" si="15"/>
        <v>9.8000000000000004E-2</v>
      </c>
      <c r="H357" s="28">
        <f t="shared" si="16"/>
        <v>8.1666666666666665E-2</v>
      </c>
      <c r="I357" s="28">
        <f t="shared" si="17"/>
        <v>6.9999999999999993E-2</v>
      </c>
      <c r="J357" s="73"/>
      <c r="K357" s="74" t="s">
        <v>141</v>
      </c>
      <c r="AD357" s="13"/>
      <c r="AE357" s="13"/>
      <c r="AF357" s="13"/>
    </row>
    <row r="358" spans="1:32" s="16" customFormat="1" ht="45" x14ac:dyDescent="0.2">
      <c r="A358" s="77">
        <v>63</v>
      </c>
      <c r="B358" s="6" t="s">
        <v>259</v>
      </c>
      <c r="C358" s="18">
        <v>0.38</v>
      </c>
      <c r="D358" s="28">
        <f t="shared" si="12"/>
        <v>0.19</v>
      </c>
      <c r="E358" s="28">
        <f t="shared" si="13"/>
        <v>0.12666666666666668</v>
      </c>
      <c r="F358" s="28">
        <f t="shared" si="14"/>
        <v>9.5000000000000001E-2</v>
      </c>
      <c r="G358" s="28">
        <f t="shared" si="15"/>
        <v>7.5999999999999998E-2</v>
      </c>
      <c r="H358" s="28">
        <f t="shared" si="16"/>
        <v>6.3333333333333339E-2</v>
      </c>
      <c r="I358" s="28">
        <f t="shared" si="17"/>
        <v>5.4285714285714284E-2</v>
      </c>
      <c r="J358" s="73"/>
      <c r="K358" s="74" t="s">
        <v>148</v>
      </c>
      <c r="AD358" s="13"/>
      <c r="AE358" s="13"/>
      <c r="AF358" s="13"/>
    </row>
    <row r="359" spans="1:32" s="16" customFormat="1" ht="45" x14ac:dyDescent="0.2">
      <c r="A359" s="77">
        <v>64</v>
      </c>
      <c r="B359" s="6" t="s">
        <v>260</v>
      </c>
      <c r="C359" s="18">
        <v>0.56999999999999995</v>
      </c>
      <c r="D359" s="28">
        <f t="shared" si="12"/>
        <v>0.28499999999999998</v>
      </c>
      <c r="E359" s="28">
        <f t="shared" si="13"/>
        <v>0.18999999999999997</v>
      </c>
      <c r="F359" s="28">
        <f t="shared" si="14"/>
        <v>0.14249999999999999</v>
      </c>
      <c r="G359" s="28">
        <f t="shared" si="15"/>
        <v>0.11399999999999999</v>
      </c>
      <c r="H359" s="28">
        <f t="shared" si="16"/>
        <v>9.4999999999999987E-2</v>
      </c>
      <c r="I359" s="28">
        <f t="shared" si="17"/>
        <v>8.142857142857142E-2</v>
      </c>
      <c r="J359" s="73"/>
      <c r="K359" s="74" t="s">
        <v>149</v>
      </c>
      <c r="AD359" s="13"/>
      <c r="AE359" s="13"/>
      <c r="AF359" s="13"/>
    </row>
    <row r="360" spans="1:32" s="16" customFormat="1" ht="45" x14ac:dyDescent="0.2">
      <c r="A360" s="77">
        <v>65</v>
      </c>
      <c r="B360" s="6" t="s">
        <v>261</v>
      </c>
      <c r="C360" s="18">
        <v>0.38</v>
      </c>
      <c r="D360" s="28">
        <f t="shared" si="12"/>
        <v>0.19</v>
      </c>
      <c r="E360" s="28">
        <f t="shared" si="13"/>
        <v>0.12666666666666668</v>
      </c>
      <c r="F360" s="28">
        <f t="shared" si="14"/>
        <v>9.5000000000000001E-2</v>
      </c>
      <c r="G360" s="28">
        <f t="shared" si="15"/>
        <v>7.5999999999999998E-2</v>
      </c>
      <c r="H360" s="28">
        <f t="shared" si="16"/>
        <v>6.3333333333333339E-2</v>
      </c>
      <c r="I360" s="28">
        <f t="shared" si="17"/>
        <v>5.4285714285714284E-2</v>
      </c>
      <c r="J360" s="73"/>
      <c r="K360" s="74" t="s">
        <v>150</v>
      </c>
      <c r="AD360" s="13"/>
      <c r="AE360" s="13"/>
      <c r="AF360" s="13"/>
    </row>
    <row r="361" spans="1:32" s="16" customFormat="1" ht="45" x14ac:dyDescent="0.2">
      <c r="A361" s="77">
        <v>66</v>
      </c>
      <c r="B361" s="6" t="s">
        <v>262</v>
      </c>
      <c r="C361" s="18">
        <v>0.56999999999999995</v>
      </c>
      <c r="D361" s="28">
        <f t="shared" si="12"/>
        <v>0.28499999999999998</v>
      </c>
      <c r="E361" s="28">
        <f t="shared" si="13"/>
        <v>0.18999999999999997</v>
      </c>
      <c r="F361" s="28">
        <f t="shared" si="14"/>
        <v>0.14249999999999999</v>
      </c>
      <c r="G361" s="28">
        <f t="shared" si="15"/>
        <v>0.11399999999999999</v>
      </c>
      <c r="H361" s="28">
        <f t="shared" si="16"/>
        <v>9.4999999999999987E-2</v>
      </c>
      <c r="I361" s="28">
        <f t="shared" si="17"/>
        <v>8.142857142857142E-2</v>
      </c>
      <c r="J361" s="73"/>
      <c r="K361" s="74" t="s">
        <v>151</v>
      </c>
      <c r="AD361" s="13"/>
      <c r="AE361" s="13"/>
      <c r="AF361" s="13"/>
    </row>
    <row r="362" spans="1:32" s="16" customFormat="1" ht="45" x14ac:dyDescent="0.2">
      <c r="A362" s="77">
        <v>67</v>
      </c>
      <c r="B362" s="6" t="s">
        <v>263</v>
      </c>
      <c r="C362" s="18">
        <v>0.39</v>
      </c>
      <c r="D362" s="28">
        <f t="shared" si="12"/>
        <v>0.19500000000000001</v>
      </c>
      <c r="E362" s="28">
        <f t="shared" si="13"/>
        <v>0.13</v>
      </c>
      <c r="F362" s="28">
        <f t="shared" si="14"/>
        <v>9.7500000000000003E-2</v>
      </c>
      <c r="G362" s="28">
        <f t="shared" si="15"/>
        <v>7.8E-2</v>
      </c>
      <c r="H362" s="28">
        <f t="shared" si="16"/>
        <v>6.5000000000000002E-2</v>
      </c>
      <c r="I362" s="28">
        <f t="shared" si="17"/>
        <v>5.5714285714285716E-2</v>
      </c>
      <c r="J362" s="73"/>
      <c r="K362" s="74" t="s">
        <v>152</v>
      </c>
      <c r="AD362" s="13"/>
      <c r="AE362" s="13"/>
      <c r="AF362" s="13"/>
    </row>
    <row r="363" spans="1:32" s="16" customFormat="1" ht="45" x14ac:dyDescent="0.2">
      <c r="A363" s="77">
        <v>68</v>
      </c>
      <c r="B363" s="6" t="s">
        <v>264</v>
      </c>
      <c r="C363" s="18">
        <v>0.56999999999999995</v>
      </c>
      <c r="D363" s="28">
        <f t="shared" si="12"/>
        <v>0.28499999999999998</v>
      </c>
      <c r="E363" s="28">
        <f t="shared" si="13"/>
        <v>0.18999999999999997</v>
      </c>
      <c r="F363" s="28">
        <f t="shared" si="14"/>
        <v>0.14249999999999999</v>
      </c>
      <c r="G363" s="28">
        <f t="shared" si="15"/>
        <v>0.11399999999999999</v>
      </c>
      <c r="H363" s="28">
        <f t="shared" si="16"/>
        <v>9.4999999999999987E-2</v>
      </c>
      <c r="I363" s="28">
        <f t="shared" si="17"/>
        <v>8.142857142857142E-2</v>
      </c>
      <c r="J363" s="73"/>
      <c r="K363" s="74" t="s">
        <v>516</v>
      </c>
      <c r="AD363" s="13"/>
      <c r="AE363" s="13"/>
      <c r="AF363" s="13"/>
    </row>
    <row r="364" spans="1:32" s="16" customFormat="1" ht="45" x14ac:dyDescent="0.2">
      <c r="A364" s="77">
        <v>69</v>
      </c>
      <c r="B364" s="6" t="s">
        <v>265</v>
      </c>
      <c r="C364" s="18">
        <v>0.5</v>
      </c>
      <c r="D364" s="28">
        <f t="shared" si="12"/>
        <v>0.25</v>
      </c>
      <c r="E364" s="28">
        <f t="shared" si="13"/>
        <v>0.16666666666666666</v>
      </c>
      <c r="F364" s="28">
        <f t="shared" si="14"/>
        <v>0.125</v>
      </c>
      <c r="G364" s="28">
        <f t="shared" si="15"/>
        <v>0.1</v>
      </c>
      <c r="H364" s="28">
        <f t="shared" si="16"/>
        <v>8.3333333333333329E-2</v>
      </c>
      <c r="I364" s="28">
        <f t="shared" si="17"/>
        <v>7.1428571428571425E-2</v>
      </c>
      <c r="J364" s="73"/>
      <c r="K364" s="74" t="s">
        <v>517</v>
      </c>
      <c r="AD364" s="13"/>
      <c r="AE364" s="13"/>
      <c r="AF364" s="13"/>
    </row>
    <row r="365" spans="1:32" s="16" customFormat="1" ht="16" thickBot="1" x14ac:dyDescent="0.25">
      <c r="A365" s="77"/>
      <c r="B365" s="25" t="s">
        <v>117</v>
      </c>
      <c r="C365" s="30">
        <v>1</v>
      </c>
      <c r="D365" s="30">
        <v>2</v>
      </c>
      <c r="E365" s="30" t="s">
        <v>135</v>
      </c>
      <c r="F365" s="30">
        <v>4</v>
      </c>
      <c r="G365" s="30">
        <v>5</v>
      </c>
      <c r="H365" s="30">
        <v>6</v>
      </c>
      <c r="I365" s="30" t="s">
        <v>131</v>
      </c>
      <c r="J365" s="73"/>
      <c r="K365" s="28"/>
      <c r="AD365" s="13"/>
      <c r="AE365" s="13"/>
      <c r="AF365" s="13"/>
    </row>
    <row r="366" spans="1:32" s="16" customFormat="1" ht="30" x14ac:dyDescent="0.2">
      <c r="A366" s="77">
        <v>70</v>
      </c>
      <c r="B366" s="6" t="s">
        <v>266</v>
      </c>
      <c r="C366" s="31">
        <v>0.53</v>
      </c>
      <c r="D366" s="32">
        <f t="shared" si="12"/>
        <v>0.26500000000000001</v>
      </c>
      <c r="E366" s="33">
        <f t="shared" ref="E366:E374" si="18">C366/3</f>
        <v>0.17666666666666667</v>
      </c>
      <c r="F366" s="28">
        <f t="shared" ref="F366:F374" si="19">C366/4</f>
        <v>0.13250000000000001</v>
      </c>
      <c r="G366" s="28">
        <f t="shared" ref="G366:G374" si="20">C366/5</f>
        <v>0.10600000000000001</v>
      </c>
      <c r="H366" s="28">
        <f t="shared" ref="H366:H374" si="21">C366/6</f>
        <v>8.8333333333333333E-2</v>
      </c>
      <c r="I366" s="28">
        <f t="shared" ref="I366:I374" si="22">C366/7</f>
        <v>7.571428571428572E-2</v>
      </c>
      <c r="J366" s="74" t="s">
        <v>132</v>
      </c>
      <c r="K366" s="74">
        <v>19</v>
      </c>
      <c r="AD366" s="13"/>
      <c r="AE366" s="13"/>
      <c r="AF366" s="13"/>
    </row>
    <row r="367" spans="1:32" s="16" customFormat="1" ht="44.25" customHeight="1" x14ac:dyDescent="0.2">
      <c r="A367" s="77">
        <v>71</v>
      </c>
      <c r="B367" s="6" t="s">
        <v>267</v>
      </c>
      <c r="C367" s="34">
        <v>0.38</v>
      </c>
      <c r="D367" s="35">
        <f t="shared" si="12"/>
        <v>0.19</v>
      </c>
      <c r="E367" s="36">
        <f t="shared" si="18"/>
        <v>0.12666666666666668</v>
      </c>
      <c r="F367" s="28">
        <f t="shared" si="19"/>
        <v>9.5000000000000001E-2</v>
      </c>
      <c r="G367" s="28">
        <f t="shared" si="20"/>
        <v>7.5999999999999998E-2</v>
      </c>
      <c r="H367" s="28">
        <f t="shared" si="21"/>
        <v>6.3333333333333339E-2</v>
      </c>
      <c r="I367" s="28">
        <f t="shared" si="22"/>
        <v>5.4285714285714284E-2</v>
      </c>
      <c r="J367" s="74" t="s">
        <v>133</v>
      </c>
      <c r="K367" s="74">
        <v>20</v>
      </c>
      <c r="AD367" s="13"/>
      <c r="AE367" s="13"/>
      <c r="AF367" s="13"/>
    </row>
    <row r="368" spans="1:32" s="16" customFormat="1" ht="30" x14ac:dyDescent="0.2">
      <c r="A368" s="77">
        <v>72</v>
      </c>
      <c r="B368" s="6" t="s">
        <v>268</v>
      </c>
      <c r="C368" s="34">
        <v>0.43</v>
      </c>
      <c r="D368" s="35">
        <f t="shared" si="12"/>
        <v>0.215</v>
      </c>
      <c r="E368" s="36">
        <f t="shared" si="18"/>
        <v>0.14333333333333334</v>
      </c>
      <c r="F368" s="28">
        <f t="shared" si="19"/>
        <v>0.1075</v>
      </c>
      <c r="G368" s="28">
        <f t="shared" si="20"/>
        <v>8.5999999999999993E-2</v>
      </c>
      <c r="H368" s="28">
        <f t="shared" si="21"/>
        <v>7.166666666666667E-2</v>
      </c>
      <c r="I368" s="28">
        <f t="shared" si="22"/>
        <v>6.142857142857143E-2</v>
      </c>
      <c r="J368" s="74" t="s">
        <v>134</v>
      </c>
      <c r="K368" s="74">
        <v>21</v>
      </c>
      <c r="AD368" s="13"/>
      <c r="AE368" s="13"/>
      <c r="AF368" s="13"/>
    </row>
    <row r="369" spans="1:32" s="16" customFormat="1" ht="45" x14ac:dyDescent="0.2">
      <c r="A369" s="77">
        <v>73</v>
      </c>
      <c r="B369" s="6" t="s">
        <v>269</v>
      </c>
      <c r="C369" s="34">
        <v>0.33</v>
      </c>
      <c r="D369" s="35">
        <f t="shared" si="12"/>
        <v>0.16500000000000001</v>
      </c>
      <c r="E369" s="36">
        <f t="shared" si="18"/>
        <v>0.11</v>
      </c>
      <c r="F369" s="28">
        <f t="shared" si="19"/>
        <v>8.2500000000000004E-2</v>
      </c>
      <c r="G369" s="28">
        <f t="shared" si="20"/>
        <v>6.6000000000000003E-2</v>
      </c>
      <c r="H369" s="28">
        <f t="shared" si="21"/>
        <v>5.5E-2</v>
      </c>
      <c r="I369" s="28">
        <f t="shared" si="22"/>
        <v>4.7142857142857146E-2</v>
      </c>
      <c r="J369" s="74" t="s">
        <v>136</v>
      </c>
      <c r="K369" s="74">
        <v>22</v>
      </c>
      <c r="AD369" s="13"/>
      <c r="AE369" s="13"/>
      <c r="AF369" s="13"/>
    </row>
    <row r="370" spans="1:32" s="16" customFormat="1" ht="30" x14ac:dyDescent="0.2">
      <c r="A370" s="77">
        <v>74</v>
      </c>
      <c r="B370" s="6" t="s">
        <v>270</v>
      </c>
      <c r="C370" s="34">
        <v>0.38</v>
      </c>
      <c r="D370" s="35">
        <f t="shared" si="12"/>
        <v>0.19</v>
      </c>
      <c r="E370" s="36">
        <f t="shared" si="18"/>
        <v>0.12666666666666668</v>
      </c>
      <c r="F370" s="28">
        <f t="shared" si="19"/>
        <v>9.5000000000000001E-2</v>
      </c>
      <c r="G370" s="28">
        <f t="shared" si="20"/>
        <v>7.5999999999999998E-2</v>
      </c>
      <c r="H370" s="28">
        <f t="shared" si="21"/>
        <v>6.3333333333333339E-2</v>
      </c>
      <c r="I370" s="28">
        <f t="shared" si="22"/>
        <v>5.4285714285714284E-2</v>
      </c>
      <c r="J370" s="74" t="s">
        <v>137</v>
      </c>
      <c r="K370" s="74">
        <v>23</v>
      </c>
      <c r="AD370" s="13"/>
      <c r="AE370" s="13"/>
      <c r="AF370" s="13"/>
    </row>
    <row r="371" spans="1:32" s="16" customFormat="1" ht="45" x14ac:dyDescent="0.2">
      <c r="A371" s="77">
        <v>75</v>
      </c>
      <c r="B371" s="6" t="s">
        <v>271</v>
      </c>
      <c r="C371" s="34">
        <v>0.33</v>
      </c>
      <c r="D371" s="35">
        <f t="shared" si="12"/>
        <v>0.16500000000000001</v>
      </c>
      <c r="E371" s="36">
        <f t="shared" si="18"/>
        <v>0.11</v>
      </c>
      <c r="F371" s="28">
        <f t="shared" si="19"/>
        <v>8.2500000000000004E-2</v>
      </c>
      <c r="G371" s="28">
        <f t="shared" si="20"/>
        <v>6.6000000000000003E-2</v>
      </c>
      <c r="H371" s="28">
        <f t="shared" si="21"/>
        <v>5.5E-2</v>
      </c>
      <c r="I371" s="28">
        <f t="shared" si="22"/>
        <v>4.7142857142857146E-2</v>
      </c>
      <c r="J371" s="74" t="s">
        <v>138</v>
      </c>
      <c r="K371" s="74">
        <v>24</v>
      </c>
      <c r="AD371" s="13"/>
      <c r="AE371" s="13"/>
      <c r="AF371" s="13"/>
    </row>
    <row r="372" spans="1:32" s="16" customFormat="1" ht="30" x14ac:dyDescent="0.2">
      <c r="A372" s="77">
        <v>76</v>
      </c>
      <c r="B372" s="6" t="s">
        <v>272</v>
      </c>
      <c r="C372" s="34">
        <v>0.39</v>
      </c>
      <c r="D372" s="35">
        <f t="shared" si="12"/>
        <v>0.19500000000000001</v>
      </c>
      <c r="E372" s="36">
        <f t="shared" si="18"/>
        <v>0.13</v>
      </c>
      <c r="F372" s="28">
        <f t="shared" si="19"/>
        <v>9.7500000000000003E-2</v>
      </c>
      <c r="G372" s="28">
        <f t="shared" si="20"/>
        <v>7.8E-2</v>
      </c>
      <c r="H372" s="28">
        <f t="shared" si="21"/>
        <v>6.5000000000000002E-2</v>
      </c>
      <c r="I372" s="28">
        <f t="shared" si="22"/>
        <v>5.5714285714285716E-2</v>
      </c>
      <c r="J372" s="74" t="s">
        <v>139</v>
      </c>
      <c r="K372" s="74">
        <v>25</v>
      </c>
      <c r="AD372" s="13"/>
      <c r="AE372" s="13"/>
      <c r="AF372" s="13"/>
    </row>
    <row r="373" spans="1:32" s="16" customFormat="1" ht="45" x14ac:dyDescent="0.2">
      <c r="A373" s="77">
        <v>77</v>
      </c>
      <c r="B373" s="6" t="s">
        <v>273</v>
      </c>
      <c r="C373" s="34">
        <v>0.33</v>
      </c>
      <c r="D373" s="35">
        <f t="shared" si="12"/>
        <v>0.16500000000000001</v>
      </c>
      <c r="E373" s="36">
        <f t="shared" si="18"/>
        <v>0.11</v>
      </c>
      <c r="F373" s="28">
        <f t="shared" si="19"/>
        <v>8.2500000000000004E-2</v>
      </c>
      <c r="G373" s="28">
        <f t="shared" si="20"/>
        <v>6.6000000000000003E-2</v>
      </c>
      <c r="H373" s="28">
        <f t="shared" si="21"/>
        <v>5.5E-2</v>
      </c>
      <c r="I373" s="28">
        <f t="shared" si="22"/>
        <v>4.7142857142857146E-2</v>
      </c>
      <c r="J373" s="74" t="s">
        <v>140</v>
      </c>
      <c r="K373" s="74">
        <v>26</v>
      </c>
      <c r="AD373" s="13"/>
      <c r="AE373" s="13"/>
      <c r="AF373" s="13"/>
    </row>
    <row r="374" spans="1:32" s="16" customFormat="1" ht="46" thickBot="1" x14ac:dyDescent="0.25">
      <c r="A374" s="77">
        <v>78</v>
      </c>
      <c r="B374" s="6" t="s">
        <v>274</v>
      </c>
      <c r="C374" s="37">
        <v>0.53</v>
      </c>
      <c r="D374" s="38">
        <f t="shared" si="12"/>
        <v>0.26500000000000001</v>
      </c>
      <c r="E374" s="39">
        <f t="shared" si="18"/>
        <v>0.17666666666666667</v>
      </c>
      <c r="F374" s="28">
        <f t="shared" si="19"/>
        <v>0.13250000000000001</v>
      </c>
      <c r="G374" s="28">
        <f t="shared" si="20"/>
        <v>0.10600000000000001</v>
      </c>
      <c r="H374" s="28">
        <f t="shared" si="21"/>
        <v>8.8333333333333333E-2</v>
      </c>
      <c r="I374" s="28">
        <f t="shared" si="22"/>
        <v>7.571428571428572E-2</v>
      </c>
      <c r="J374" s="74" t="s">
        <v>142</v>
      </c>
      <c r="K374" s="74">
        <v>27</v>
      </c>
      <c r="AD374" s="13"/>
      <c r="AE374" s="13"/>
      <c r="AF374" s="13"/>
    </row>
    <row r="375" spans="1:32" s="16" customFormat="1" x14ac:dyDescent="0.2">
      <c r="A375" s="77"/>
      <c r="B375" s="25" t="s">
        <v>118</v>
      </c>
      <c r="C375" s="15"/>
      <c r="AD375" s="13"/>
      <c r="AE375" s="13"/>
      <c r="AF375" s="13"/>
    </row>
    <row r="376" spans="1:32" s="16" customFormat="1" ht="45" x14ac:dyDescent="0.2">
      <c r="A376" s="77">
        <v>79</v>
      </c>
      <c r="B376" s="6" t="s">
        <v>275</v>
      </c>
      <c r="C376" s="15">
        <v>0.57999999999999996</v>
      </c>
      <c r="AD376" s="13"/>
      <c r="AE376" s="13"/>
      <c r="AF376" s="13"/>
    </row>
    <row r="377" spans="1:32" s="16" customFormat="1" ht="30" x14ac:dyDescent="0.2">
      <c r="A377" s="77">
        <v>80</v>
      </c>
      <c r="B377" s="6" t="s">
        <v>276</v>
      </c>
      <c r="C377" s="15">
        <v>0.43</v>
      </c>
      <c r="AD377" s="13"/>
      <c r="AE377" s="13"/>
      <c r="AF377" s="13"/>
    </row>
    <row r="378" spans="1:32" s="16" customFormat="1" ht="30" x14ac:dyDescent="0.2">
      <c r="A378" s="77"/>
      <c r="B378" s="23" t="s">
        <v>176</v>
      </c>
      <c r="C378" s="15"/>
      <c r="AD378" s="13"/>
      <c r="AE378" s="13"/>
      <c r="AF378" s="13"/>
    </row>
    <row r="379" spans="1:32" s="16" customFormat="1" x14ac:dyDescent="0.2">
      <c r="A379" s="77"/>
      <c r="B379" s="25" t="s">
        <v>111</v>
      </c>
      <c r="C379" s="15"/>
      <c r="AD379" s="13"/>
      <c r="AE379" s="13"/>
      <c r="AF379" s="13"/>
    </row>
    <row r="380" spans="1:32" s="16" customFormat="1" ht="30" x14ac:dyDescent="0.2">
      <c r="A380" s="77">
        <v>81</v>
      </c>
      <c r="B380" s="6" t="s">
        <v>277</v>
      </c>
      <c r="C380" s="15">
        <v>0.8</v>
      </c>
      <c r="AD380" s="13"/>
      <c r="AE380" s="13"/>
      <c r="AF380" s="13"/>
    </row>
    <row r="381" spans="1:32" s="16" customFormat="1" ht="30" x14ac:dyDescent="0.2">
      <c r="A381" s="77">
        <v>82</v>
      </c>
      <c r="B381" s="6" t="s">
        <v>278</v>
      </c>
      <c r="C381" s="15">
        <v>0.45</v>
      </c>
      <c r="AD381" s="13"/>
      <c r="AE381" s="13"/>
      <c r="AF381" s="13"/>
    </row>
    <row r="382" spans="1:32" s="16" customFormat="1" ht="30" x14ac:dyDescent="0.2">
      <c r="A382" s="77">
        <v>83</v>
      </c>
      <c r="B382" s="6" t="s">
        <v>279</v>
      </c>
      <c r="C382" s="15">
        <v>0.65</v>
      </c>
      <c r="AD382" s="13"/>
      <c r="AE382" s="13"/>
      <c r="AF382" s="13"/>
    </row>
    <row r="383" spans="1:32" s="16" customFormat="1" x14ac:dyDescent="0.2">
      <c r="A383" s="77"/>
      <c r="B383" s="25" t="s">
        <v>119</v>
      </c>
      <c r="C383" s="30">
        <v>1</v>
      </c>
      <c r="D383" s="30">
        <v>2</v>
      </c>
      <c r="E383" s="30">
        <v>3</v>
      </c>
      <c r="F383" s="30">
        <v>4</v>
      </c>
      <c r="G383" s="30">
        <v>5</v>
      </c>
      <c r="H383" s="30">
        <v>6</v>
      </c>
      <c r="I383" s="30">
        <v>7</v>
      </c>
      <c r="J383" s="30" t="s">
        <v>140</v>
      </c>
      <c r="K383" s="30">
        <v>9</v>
      </c>
      <c r="L383" s="30" t="s">
        <v>145</v>
      </c>
      <c r="M383" s="30"/>
      <c r="N383" s="30"/>
      <c r="O383" s="30"/>
      <c r="P383" s="30"/>
      <c r="Q383" s="30"/>
      <c r="R383" s="30"/>
      <c r="S383" s="30"/>
      <c r="AD383" s="13"/>
      <c r="AE383" s="13"/>
      <c r="AF383" s="13"/>
    </row>
    <row r="384" spans="1:32" s="16" customFormat="1" ht="30" x14ac:dyDescent="0.2">
      <c r="A384" s="77">
        <v>84</v>
      </c>
      <c r="B384" s="6" t="s">
        <v>280</v>
      </c>
      <c r="C384" s="18">
        <v>0.21</v>
      </c>
      <c r="D384" s="28">
        <f>C384/2</f>
        <v>0.105</v>
      </c>
      <c r="E384" s="28">
        <f>C384/3</f>
        <v>6.9999999999999993E-2</v>
      </c>
      <c r="F384" s="28">
        <f>C384/4</f>
        <v>5.2499999999999998E-2</v>
      </c>
      <c r="G384" s="28">
        <f>C384/5</f>
        <v>4.1999999999999996E-2</v>
      </c>
      <c r="H384" s="28">
        <f>C384/6</f>
        <v>3.4999999999999996E-2</v>
      </c>
      <c r="I384" s="28">
        <f>C384/7</f>
        <v>0.03</v>
      </c>
      <c r="J384" s="28">
        <f>C384/8</f>
        <v>2.6249999999999999E-2</v>
      </c>
      <c r="K384" s="28">
        <f>C384/9</f>
        <v>2.3333333333333331E-2</v>
      </c>
      <c r="L384" s="28">
        <f>C384/10</f>
        <v>2.0999999999999998E-2</v>
      </c>
      <c r="M384" s="28"/>
      <c r="N384" s="28"/>
      <c r="O384" s="28"/>
      <c r="P384" s="28"/>
      <c r="Q384" s="28"/>
      <c r="R384" s="28"/>
      <c r="S384" s="28"/>
      <c r="AD384" s="13"/>
      <c r="AE384" s="13"/>
      <c r="AF384" s="13"/>
    </row>
    <row r="385" spans="1:32" s="16" customFormat="1" ht="30" x14ac:dyDescent="0.2">
      <c r="A385" s="77">
        <v>85</v>
      </c>
      <c r="B385" s="6" t="s">
        <v>281</v>
      </c>
      <c r="C385" s="18">
        <v>0.11</v>
      </c>
      <c r="D385" s="28">
        <f t="shared" ref="D385:D448" si="23">C385/2</f>
        <v>5.5E-2</v>
      </c>
      <c r="E385" s="28">
        <f t="shared" ref="E385:E448" si="24">C385/3</f>
        <v>3.6666666666666667E-2</v>
      </c>
      <c r="F385" s="28">
        <f t="shared" ref="F385:F448" si="25">C385/4</f>
        <v>2.75E-2</v>
      </c>
      <c r="G385" s="28">
        <f t="shared" ref="G385:G448" si="26">C385/5</f>
        <v>2.1999999999999999E-2</v>
      </c>
      <c r="H385" s="28">
        <f t="shared" ref="H385:H405" si="27">C385/6</f>
        <v>1.8333333333333333E-2</v>
      </c>
      <c r="I385" s="28">
        <f t="shared" ref="I385:I405" si="28">C385/7</f>
        <v>1.5714285714285715E-2</v>
      </c>
      <c r="J385" s="28">
        <f t="shared" ref="J385:J405" si="29">C385/8</f>
        <v>1.375E-2</v>
      </c>
      <c r="K385" s="28">
        <f t="shared" ref="K385:K405" si="30">C385/9</f>
        <v>1.2222222222222223E-2</v>
      </c>
      <c r="L385" s="28">
        <f t="shared" ref="L385:L405" si="31">C385/10</f>
        <v>1.0999999999999999E-2</v>
      </c>
      <c r="M385" s="28"/>
      <c r="N385" s="28"/>
      <c r="O385" s="28"/>
      <c r="P385" s="28"/>
      <c r="Q385" s="28"/>
      <c r="R385" s="28"/>
      <c r="S385" s="28"/>
      <c r="AD385" s="13"/>
      <c r="AE385" s="13"/>
      <c r="AF385" s="13"/>
    </row>
    <row r="386" spans="1:32" s="16" customFormat="1" x14ac:dyDescent="0.2">
      <c r="A386" s="77">
        <v>86</v>
      </c>
      <c r="B386" s="6" t="s">
        <v>282</v>
      </c>
      <c r="C386" s="18">
        <v>0.21</v>
      </c>
      <c r="D386" s="28">
        <f t="shared" si="23"/>
        <v>0.105</v>
      </c>
      <c r="E386" s="28">
        <f t="shared" si="24"/>
        <v>6.9999999999999993E-2</v>
      </c>
      <c r="F386" s="28">
        <f t="shared" si="25"/>
        <v>5.2499999999999998E-2</v>
      </c>
      <c r="G386" s="28">
        <f t="shared" si="26"/>
        <v>4.1999999999999996E-2</v>
      </c>
      <c r="H386" s="28">
        <f t="shared" si="27"/>
        <v>3.4999999999999996E-2</v>
      </c>
      <c r="I386" s="28">
        <f t="shared" si="28"/>
        <v>0.03</v>
      </c>
      <c r="J386" s="28">
        <f t="shared" si="29"/>
        <v>2.6249999999999999E-2</v>
      </c>
      <c r="K386" s="28">
        <f t="shared" si="30"/>
        <v>2.3333333333333331E-2</v>
      </c>
      <c r="L386" s="28">
        <f t="shared" si="31"/>
        <v>2.0999999999999998E-2</v>
      </c>
      <c r="M386" s="28"/>
      <c r="N386" s="28"/>
      <c r="O386" s="28"/>
      <c r="P386" s="28"/>
      <c r="Q386" s="28"/>
      <c r="R386" s="28"/>
      <c r="S386" s="28"/>
      <c r="AD386" s="13"/>
      <c r="AE386" s="13"/>
      <c r="AF386" s="13"/>
    </row>
    <row r="387" spans="1:32" s="16" customFormat="1" ht="30" x14ac:dyDescent="0.2">
      <c r="A387" s="77">
        <v>87</v>
      </c>
      <c r="B387" s="6" t="s">
        <v>283</v>
      </c>
      <c r="C387" s="18">
        <v>0.25</v>
      </c>
      <c r="D387" s="28">
        <f t="shared" si="23"/>
        <v>0.125</v>
      </c>
      <c r="E387" s="28">
        <f t="shared" si="24"/>
        <v>8.3333333333333329E-2</v>
      </c>
      <c r="F387" s="28">
        <f t="shared" si="25"/>
        <v>6.25E-2</v>
      </c>
      <c r="G387" s="28">
        <f t="shared" si="26"/>
        <v>0.05</v>
      </c>
      <c r="H387" s="28">
        <f t="shared" si="27"/>
        <v>4.1666666666666664E-2</v>
      </c>
      <c r="I387" s="28">
        <f t="shared" si="28"/>
        <v>3.5714285714285712E-2</v>
      </c>
      <c r="J387" s="28">
        <f t="shared" si="29"/>
        <v>3.125E-2</v>
      </c>
      <c r="K387" s="28">
        <f t="shared" si="30"/>
        <v>2.7777777777777776E-2</v>
      </c>
      <c r="L387" s="28">
        <f t="shared" si="31"/>
        <v>2.5000000000000001E-2</v>
      </c>
      <c r="M387" s="28"/>
      <c r="N387" s="28"/>
      <c r="O387" s="28"/>
      <c r="P387" s="28"/>
      <c r="Q387" s="28"/>
      <c r="R387" s="28"/>
      <c r="S387" s="28"/>
      <c r="AD387" s="13"/>
      <c r="AE387" s="13"/>
      <c r="AF387" s="13"/>
    </row>
    <row r="388" spans="1:32" s="16" customFormat="1" ht="30" x14ac:dyDescent="0.2">
      <c r="A388" s="77">
        <v>88</v>
      </c>
      <c r="B388" s="6" t="s">
        <v>284</v>
      </c>
      <c r="C388" s="18">
        <v>0.15</v>
      </c>
      <c r="D388" s="28">
        <f t="shared" si="23"/>
        <v>7.4999999999999997E-2</v>
      </c>
      <c r="E388" s="28">
        <f t="shared" si="24"/>
        <v>4.9999999999999996E-2</v>
      </c>
      <c r="F388" s="28">
        <f t="shared" si="25"/>
        <v>3.7499999999999999E-2</v>
      </c>
      <c r="G388" s="28">
        <f t="shared" si="26"/>
        <v>0.03</v>
      </c>
      <c r="H388" s="28">
        <f t="shared" si="27"/>
        <v>2.4999999999999998E-2</v>
      </c>
      <c r="I388" s="28">
        <f t="shared" si="28"/>
        <v>2.1428571428571429E-2</v>
      </c>
      <c r="J388" s="28">
        <f t="shared" si="29"/>
        <v>1.8749999999999999E-2</v>
      </c>
      <c r="K388" s="28">
        <f t="shared" si="30"/>
        <v>1.6666666666666666E-2</v>
      </c>
      <c r="L388" s="28">
        <f t="shared" si="31"/>
        <v>1.4999999999999999E-2</v>
      </c>
      <c r="M388" s="28"/>
      <c r="N388" s="28"/>
      <c r="O388" s="28"/>
      <c r="P388" s="28"/>
      <c r="Q388" s="28"/>
      <c r="R388" s="28"/>
      <c r="S388" s="28"/>
      <c r="AD388" s="13"/>
      <c r="AE388" s="13"/>
      <c r="AF388" s="13"/>
    </row>
    <row r="389" spans="1:32" s="16" customFormat="1" ht="30" x14ac:dyDescent="0.2">
      <c r="A389" s="77">
        <v>89</v>
      </c>
      <c r="B389" s="6" t="s">
        <v>285</v>
      </c>
      <c r="C389" s="18">
        <v>0.31</v>
      </c>
      <c r="D389" s="28">
        <f t="shared" si="23"/>
        <v>0.155</v>
      </c>
      <c r="E389" s="28">
        <f t="shared" si="24"/>
        <v>0.10333333333333333</v>
      </c>
      <c r="F389" s="28">
        <f t="shared" si="25"/>
        <v>7.7499999999999999E-2</v>
      </c>
      <c r="G389" s="28">
        <f t="shared" si="26"/>
        <v>6.2E-2</v>
      </c>
      <c r="H389" s="28">
        <f t="shared" si="27"/>
        <v>5.1666666666666666E-2</v>
      </c>
      <c r="I389" s="28">
        <f t="shared" si="28"/>
        <v>4.4285714285714282E-2</v>
      </c>
      <c r="J389" s="28">
        <f t="shared" si="29"/>
        <v>3.875E-2</v>
      </c>
      <c r="K389" s="28">
        <f t="shared" si="30"/>
        <v>3.4444444444444444E-2</v>
      </c>
      <c r="L389" s="28">
        <f t="shared" si="31"/>
        <v>3.1E-2</v>
      </c>
      <c r="M389" s="28"/>
      <c r="N389" s="28"/>
      <c r="O389" s="28"/>
      <c r="P389" s="28"/>
      <c r="Q389" s="28"/>
      <c r="R389" s="28"/>
      <c r="S389" s="28"/>
      <c r="AD389" s="13"/>
      <c r="AE389" s="13"/>
      <c r="AF389" s="13"/>
    </row>
    <row r="390" spans="1:32" s="16" customFormat="1" ht="30" x14ac:dyDescent="0.2">
      <c r="A390" s="77">
        <v>90</v>
      </c>
      <c r="B390" s="6" t="s">
        <v>286</v>
      </c>
      <c r="C390" s="18">
        <v>0.41</v>
      </c>
      <c r="D390" s="28">
        <f t="shared" si="23"/>
        <v>0.20499999999999999</v>
      </c>
      <c r="E390" s="28">
        <f t="shared" si="24"/>
        <v>0.13666666666666666</v>
      </c>
      <c r="F390" s="28">
        <f t="shared" si="25"/>
        <v>0.10249999999999999</v>
      </c>
      <c r="G390" s="28">
        <f t="shared" si="26"/>
        <v>8.199999999999999E-2</v>
      </c>
      <c r="H390" s="28">
        <f t="shared" si="27"/>
        <v>6.8333333333333329E-2</v>
      </c>
      <c r="I390" s="28">
        <f t="shared" si="28"/>
        <v>5.8571428571428566E-2</v>
      </c>
      <c r="J390" s="28">
        <f t="shared" si="29"/>
        <v>5.1249999999999997E-2</v>
      </c>
      <c r="K390" s="28">
        <f t="shared" si="30"/>
        <v>4.5555555555555551E-2</v>
      </c>
      <c r="L390" s="28">
        <f t="shared" si="31"/>
        <v>4.0999999999999995E-2</v>
      </c>
      <c r="M390" s="28"/>
      <c r="N390" s="28"/>
      <c r="O390" s="28"/>
      <c r="P390" s="28"/>
      <c r="Q390" s="28"/>
      <c r="R390" s="28"/>
      <c r="S390" s="28"/>
      <c r="AD390" s="13"/>
      <c r="AE390" s="13"/>
      <c r="AF390" s="13"/>
    </row>
    <row r="391" spans="1:32" s="16" customFormat="1" ht="30" x14ac:dyDescent="0.2">
      <c r="A391" s="77">
        <v>91</v>
      </c>
      <c r="B391" s="6" t="s">
        <v>287</v>
      </c>
      <c r="C391" s="18">
        <v>0.31</v>
      </c>
      <c r="D391" s="28">
        <f t="shared" si="23"/>
        <v>0.155</v>
      </c>
      <c r="E391" s="28">
        <f t="shared" si="24"/>
        <v>0.10333333333333333</v>
      </c>
      <c r="F391" s="28">
        <f t="shared" si="25"/>
        <v>7.7499999999999999E-2</v>
      </c>
      <c r="G391" s="28">
        <f t="shared" si="26"/>
        <v>6.2E-2</v>
      </c>
      <c r="H391" s="28">
        <f t="shared" si="27"/>
        <v>5.1666666666666666E-2</v>
      </c>
      <c r="I391" s="28">
        <f t="shared" si="28"/>
        <v>4.4285714285714282E-2</v>
      </c>
      <c r="J391" s="28">
        <f t="shared" si="29"/>
        <v>3.875E-2</v>
      </c>
      <c r="K391" s="28">
        <f t="shared" si="30"/>
        <v>3.4444444444444444E-2</v>
      </c>
      <c r="L391" s="28">
        <f t="shared" si="31"/>
        <v>3.1E-2</v>
      </c>
      <c r="M391" s="28"/>
      <c r="N391" s="28"/>
      <c r="O391" s="28"/>
      <c r="P391" s="28"/>
      <c r="Q391" s="28"/>
      <c r="R391" s="28"/>
      <c r="S391" s="28"/>
      <c r="AD391" s="13"/>
      <c r="AE391" s="13"/>
      <c r="AF391" s="13"/>
    </row>
    <row r="392" spans="1:32" s="16" customFormat="1" ht="30" x14ac:dyDescent="0.2">
      <c r="A392" s="77">
        <v>92</v>
      </c>
      <c r="B392" s="6" t="s">
        <v>288</v>
      </c>
      <c r="C392" s="18">
        <v>0.31</v>
      </c>
      <c r="D392" s="28">
        <f t="shared" si="23"/>
        <v>0.155</v>
      </c>
      <c r="E392" s="28">
        <f t="shared" si="24"/>
        <v>0.10333333333333333</v>
      </c>
      <c r="F392" s="28">
        <f t="shared" si="25"/>
        <v>7.7499999999999999E-2</v>
      </c>
      <c r="G392" s="28">
        <f t="shared" si="26"/>
        <v>6.2E-2</v>
      </c>
      <c r="H392" s="28">
        <f t="shared" si="27"/>
        <v>5.1666666666666666E-2</v>
      </c>
      <c r="I392" s="28">
        <f t="shared" si="28"/>
        <v>4.4285714285714282E-2</v>
      </c>
      <c r="J392" s="28">
        <f t="shared" si="29"/>
        <v>3.875E-2</v>
      </c>
      <c r="K392" s="28">
        <f t="shared" si="30"/>
        <v>3.4444444444444444E-2</v>
      </c>
      <c r="L392" s="28">
        <f t="shared" si="31"/>
        <v>3.1E-2</v>
      </c>
      <c r="M392" s="28"/>
      <c r="N392" s="28"/>
      <c r="O392" s="28"/>
      <c r="P392" s="28"/>
      <c r="Q392" s="28"/>
      <c r="R392" s="28"/>
      <c r="S392" s="28"/>
      <c r="AD392" s="13"/>
      <c r="AE392" s="13"/>
      <c r="AF392" s="13"/>
    </row>
    <row r="393" spans="1:32" s="16" customFormat="1" ht="30" x14ac:dyDescent="0.2">
      <c r="A393" s="77">
        <v>93</v>
      </c>
      <c r="B393" s="6" t="s">
        <v>289</v>
      </c>
      <c r="C393" s="18">
        <v>0.43</v>
      </c>
      <c r="D393" s="28">
        <f t="shared" si="23"/>
        <v>0.215</v>
      </c>
      <c r="E393" s="28">
        <f t="shared" si="24"/>
        <v>0.14333333333333334</v>
      </c>
      <c r="F393" s="28">
        <f t="shared" si="25"/>
        <v>0.1075</v>
      </c>
      <c r="G393" s="28">
        <f t="shared" si="26"/>
        <v>8.5999999999999993E-2</v>
      </c>
      <c r="H393" s="28">
        <f t="shared" si="27"/>
        <v>7.166666666666667E-2</v>
      </c>
      <c r="I393" s="28">
        <f t="shared" si="28"/>
        <v>6.142857142857143E-2</v>
      </c>
      <c r="J393" s="28">
        <f t="shared" si="29"/>
        <v>5.3749999999999999E-2</v>
      </c>
      <c r="K393" s="28">
        <f t="shared" si="30"/>
        <v>4.777777777777778E-2</v>
      </c>
      <c r="L393" s="28">
        <f t="shared" si="31"/>
        <v>4.2999999999999997E-2</v>
      </c>
      <c r="M393" s="28"/>
      <c r="N393" s="28"/>
      <c r="O393" s="28"/>
      <c r="P393" s="28"/>
      <c r="Q393" s="28"/>
      <c r="R393" s="28"/>
      <c r="S393" s="28"/>
      <c r="AD393" s="13"/>
      <c r="AE393" s="13"/>
      <c r="AF393" s="13"/>
    </row>
    <row r="394" spans="1:32" s="16" customFormat="1" ht="30" x14ac:dyDescent="0.2">
      <c r="A394" s="77">
        <v>94</v>
      </c>
      <c r="B394" s="6" t="s">
        <v>290</v>
      </c>
      <c r="C394" s="18">
        <v>0.41</v>
      </c>
      <c r="D394" s="28">
        <f t="shared" si="23"/>
        <v>0.20499999999999999</v>
      </c>
      <c r="E394" s="28">
        <f t="shared" si="24"/>
        <v>0.13666666666666666</v>
      </c>
      <c r="F394" s="28">
        <f t="shared" si="25"/>
        <v>0.10249999999999999</v>
      </c>
      <c r="G394" s="28">
        <f t="shared" si="26"/>
        <v>8.199999999999999E-2</v>
      </c>
      <c r="H394" s="28">
        <f t="shared" si="27"/>
        <v>6.8333333333333329E-2</v>
      </c>
      <c r="I394" s="28">
        <f t="shared" si="28"/>
        <v>5.8571428571428566E-2</v>
      </c>
      <c r="J394" s="28">
        <f t="shared" si="29"/>
        <v>5.1249999999999997E-2</v>
      </c>
      <c r="K394" s="28">
        <f t="shared" si="30"/>
        <v>4.5555555555555551E-2</v>
      </c>
      <c r="L394" s="28">
        <f t="shared" si="31"/>
        <v>4.0999999999999995E-2</v>
      </c>
      <c r="M394" s="28"/>
      <c r="N394" s="28"/>
      <c r="O394" s="28"/>
      <c r="P394" s="28"/>
      <c r="Q394" s="28"/>
      <c r="R394" s="28"/>
      <c r="S394" s="28"/>
      <c r="AD394" s="13"/>
      <c r="AE394" s="13"/>
      <c r="AF394" s="13"/>
    </row>
    <row r="395" spans="1:32" s="16" customFormat="1" ht="30" x14ac:dyDescent="0.2">
      <c r="A395" s="77">
        <v>95</v>
      </c>
      <c r="B395" s="6" t="s">
        <v>291</v>
      </c>
      <c r="C395" s="18">
        <v>0.25</v>
      </c>
      <c r="D395" s="28">
        <f t="shared" si="23"/>
        <v>0.125</v>
      </c>
      <c r="E395" s="28">
        <f t="shared" si="24"/>
        <v>8.3333333333333329E-2</v>
      </c>
      <c r="F395" s="28">
        <f t="shared" si="25"/>
        <v>6.25E-2</v>
      </c>
      <c r="G395" s="28">
        <f t="shared" si="26"/>
        <v>0.05</v>
      </c>
      <c r="H395" s="28">
        <f t="shared" si="27"/>
        <v>4.1666666666666664E-2</v>
      </c>
      <c r="I395" s="28">
        <f t="shared" si="28"/>
        <v>3.5714285714285712E-2</v>
      </c>
      <c r="J395" s="28">
        <f t="shared" si="29"/>
        <v>3.125E-2</v>
      </c>
      <c r="K395" s="28">
        <f t="shared" si="30"/>
        <v>2.7777777777777776E-2</v>
      </c>
      <c r="L395" s="28">
        <f t="shared" si="31"/>
        <v>2.5000000000000001E-2</v>
      </c>
      <c r="M395" s="28"/>
      <c r="N395" s="28"/>
      <c r="O395" s="28"/>
      <c r="P395" s="28"/>
      <c r="Q395" s="28"/>
      <c r="R395" s="28"/>
      <c r="S395" s="28"/>
      <c r="AD395" s="13"/>
      <c r="AE395" s="13"/>
      <c r="AF395" s="13"/>
    </row>
    <row r="396" spans="1:32" s="16" customFormat="1" ht="30" x14ac:dyDescent="0.2">
      <c r="A396" s="77">
        <v>96</v>
      </c>
      <c r="B396" s="6" t="s">
        <v>292</v>
      </c>
      <c r="C396" s="18">
        <v>0.21</v>
      </c>
      <c r="D396" s="28">
        <f t="shared" si="23"/>
        <v>0.105</v>
      </c>
      <c r="E396" s="28">
        <f t="shared" si="24"/>
        <v>6.9999999999999993E-2</v>
      </c>
      <c r="F396" s="28">
        <f t="shared" si="25"/>
        <v>5.2499999999999998E-2</v>
      </c>
      <c r="G396" s="28">
        <f t="shared" si="26"/>
        <v>4.1999999999999996E-2</v>
      </c>
      <c r="H396" s="28">
        <f t="shared" si="27"/>
        <v>3.4999999999999996E-2</v>
      </c>
      <c r="I396" s="28">
        <f t="shared" si="28"/>
        <v>0.03</v>
      </c>
      <c r="J396" s="28">
        <f t="shared" si="29"/>
        <v>2.6249999999999999E-2</v>
      </c>
      <c r="K396" s="28">
        <f t="shared" si="30"/>
        <v>2.3333333333333331E-2</v>
      </c>
      <c r="L396" s="28">
        <f t="shared" si="31"/>
        <v>2.0999999999999998E-2</v>
      </c>
      <c r="M396" s="28"/>
      <c r="N396" s="28"/>
      <c r="O396" s="28"/>
      <c r="P396" s="28"/>
      <c r="Q396" s="28"/>
      <c r="R396" s="28"/>
      <c r="S396" s="28"/>
      <c r="AD396" s="13"/>
      <c r="AE396" s="13"/>
      <c r="AF396" s="13"/>
    </row>
    <row r="397" spans="1:32" s="16" customFormat="1" ht="15" customHeight="1" x14ac:dyDescent="0.2">
      <c r="A397" s="77">
        <v>97</v>
      </c>
      <c r="B397" s="6" t="s">
        <v>293</v>
      </c>
      <c r="C397" s="18">
        <v>0.25</v>
      </c>
      <c r="D397" s="28">
        <f t="shared" si="23"/>
        <v>0.125</v>
      </c>
      <c r="E397" s="28">
        <f t="shared" si="24"/>
        <v>8.3333333333333329E-2</v>
      </c>
      <c r="F397" s="28">
        <f t="shared" si="25"/>
        <v>6.25E-2</v>
      </c>
      <c r="G397" s="28">
        <f t="shared" si="26"/>
        <v>0.05</v>
      </c>
      <c r="H397" s="28">
        <f t="shared" si="27"/>
        <v>4.1666666666666664E-2</v>
      </c>
      <c r="I397" s="28">
        <f t="shared" si="28"/>
        <v>3.5714285714285712E-2</v>
      </c>
      <c r="J397" s="28">
        <f t="shared" si="29"/>
        <v>3.125E-2</v>
      </c>
      <c r="K397" s="28">
        <f t="shared" si="30"/>
        <v>2.7777777777777776E-2</v>
      </c>
      <c r="L397" s="28">
        <f t="shared" si="31"/>
        <v>2.5000000000000001E-2</v>
      </c>
      <c r="M397" s="28"/>
      <c r="N397" s="28"/>
      <c r="O397" s="28"/>
      <c r="P397" s="28"/>
      <c r="Q397" s="28"/>
      <c r="R397" s="28"/>
      <c r="S397" s="28"/>
      <c r="AD397" s="13"/>
      <c r="AE397" s="13"/>
      <c r="AF397" s="13"/>
    </row>
    <row r="398" spans="1:32" s="16" customFormat="1" ht="30" x14ac:dyDescent="0.2">
      <c r="A398" s="77">
        <v>98</v>
      </c>
      <c r="B398" s="6" t="s">
        <v>294</v>
      </c>
      <c r="C398" s="18">
        <v>0.21</v>
      </c>
      <c r="D398" s="28">
        <f t="shared" si="23"/>
        <v>0.105</v>
      </c>
      <c r="E398" s="28">
        <f t="shared" si="24"/>
        <v>6.9999999999999993E-2</v>
      </c>
      <c r="F398" s="28">
        <f t="shared" si="25"/>
        <v>5.2499999999999998E-2</v>
      </c>
      <c r="G398" s="28">
        <f t="shared" si="26"/>
        <v>4.1999999999999996E-2</v>
      </c>
      <c r="H398" s="28">
        <f t="shared" si="27"/>
        <v>3.4999999999999996E-2</v>
      </c>
      <c r="I398" s="28">
        <f t="shared" si="28"/>
        <v>0.03</v>
      </c>
      <c r="J398" s="28">
        <f t="shared" si="29"/>
        <v>2.6249999999999999E-2</v>
      </c>
      <c r="K398" s="28">
        <f t="shared" si="30"/>
        <v>2.3333333333333331E-2</v>
      </c>
      <c r="L398" s="28">
        <f t="shared" si="31"/>
        <v>2.0999999999999998E-2</v>
      </c>
      <c r="M398" s="28"/>
      <c r="N398" s="28"/>
      <c r="O398" s="28"/>
      <c r="P398" s="28"/>
      <c r="Q398" s="28"/>
      <c r="R398" s="28"/>
      <c r="S398" s="28"/>
      <c r="AD398" s="13"/>
      <c r="AE398" s="13"/>
      <c r="AF398" s="13"/>
    </row>
    <row r="399" spans="1:32" s="16" customFormat="1" ht="30" x14ac:dyDescent="0.2">
      <c r="A399" s="77">
        <v>99</v>
      </c>
      <c r="B399" s="6" t="s">
        <v>295</v>
      </c>
      <c r="C399" s="18">
        <v>0.15</v>
      </c>
      <c r="D399" s="28">
        <f t="shared" si="23"/>
        <v>7.4999999999999997E-2</v>
      </c>
      <c r="E399" s="28">
        <f t="shared" si="24"/>
        <v>4.9999999999999996E-2</v>
      </c>
      <c r="F399" s="28">
        <f t="shared" si="25"/>
        <v>3.7499999999999999E-2</v>
      </c>
      <c r="G399" s="28">
        <f t="shared" si="26"/>
        <v>0.03</v>
      </c>
      <c r="H399" s="28">
        <f t="shared" si="27"/>
        <v>2.4999999999999998E-2</v>
      </c>
      <c r="I399" s="28">
        <f t="shared" si="28"/>
        <v>2.1428571428571429E-2</v>
      </c>
      <c r="J399" s="28">
        <f t="shared" si="29"/>
        <v>1.8749999999999999E-2</v>
      </c>
      <c r="K399" s="28">
        <f t="shared" si="30"/>
        <v>1.6666666666666666E-2</v>
      </c>
      <c r="L399" s="28">
        <f t="shared" si="31"/>
        <v>1.4999999999999999E-2</v>
      </c>
      <c r="M399" s="28"/>
      <c r="N399" s="28"/>
      <c r="O399" s="28"/>
      <c r="P399" s="28"/>
      <c r="Q399" s="28"/>
      <c r="R399" s="28"/>
      <c r="S399" s="28"/>
      <c r="AD399" s="13"/>
      <c r="AE399" s="13"/>
      <c r="AF399" s="13"/>
    </row>
    <row r="400" spans="1:32" s="16" customFormat="1" ht="30" x14ac:dyDescent="0.2">
      <c r="A400" s="77">
        <v>100</v>
      </c>
      <c r="B400" s="6" t="s">
        <v>296</v>
      </c>
      <c r="C400" s="18">
        <v>0.15</v>
      </c>
      <c r="D400" s="28">
        <f t="shared" si="23"/>
        <v>7.4999999999999997E-2</v>
      </c>
      <c r="E400" s="28">
        <f t="shared" si="24"/>
        <v>4.9999999999999996E-2</v>
      </c>
      <c r="F400" s="28">
        <f t="shared" si="25"/>
        <v>3.7499999999999999E-2</v>
      </c>
      <c r="G400" s="28">
        <f t="shared" si="26"/>
        <v>0.03</v>
      </c>
      <c r="H400" s="28">
        <f t="shared" si="27"/>
        <v>2.4999999999999998E-2</v>
      </c>
      <c r="I400" s="28">
        <f t="shared" si="28"/>
        <v>2.1428571428571429E-2</v>
      </c>
      <c r="J400" s="28">
        <f t="shared" si="29"/>
        <v>1.8749999999999999E-2</v>
      </c>
      <c r="K400" s="28">
        <f t="shared" si="30"/>
        <v>1.6666666666666666E-2</v>
      </c>
      <c r="L400" s="28">
        <f t="shared" si="31"/>
        <v>1.4999999999999999E-2</v>
      </c>
      <c r="M400" s="28"/>
      <c r="N400" s="28"/>
      <c r="O400" s="28"/>
      <c r="P400" s="28"/>
      <c r="Q400" s="28"/>
      <c r="R400" s="28"/>
      <c r="S400" s="28"/>
      <c r="AD400" s="13"/>
      <c r="AE400" s="13"/>
      <c r="AF400" s="13"/>
    </row>
    <row r="401" spans="1:32" s="16" customFormat="1" ht="30" x14ac:dyDescent="0.2">
      <c r="A401" s="77">
        <v>101</v>
      </c>
      <c r="B401" s="6" t="s">
        <v>297</v>
      </c>
      <c r="C401" s="18">
        <v>0.15</v>
      </c>
      <c r="D401" s="28">
        <f t="shared" si="23"/>
        <v>7.4999999999999997E-2</v>
      </c>
      <c r="E401" s="28">
        <f t="shared" si="24"/>
        <v>4.9999999999999996E-2</v>
      </c>
      <c r="F401" s="28">
        <f t="shared" si="25"/>
        <v>3.7499999999999999E-2</v>
      </c>
      <c r="G401" s="28">
        <f t="shared" si="26"/>
        <v>0.03</v>
      </c>
      <c r="H401" s="28">
        <f t="shared" si="27"/>
        <v>2.4999999999999998E-2</v>
      </c>
      <c r="I401" s="28">
        <f t="shared" si="28"/>
        <v>2.1428571428571429E-2</v>
      </c>
      <c r="J401" s="28">
        <f t="shared" si="29"/>
        <v>1.8749999999999999E-2</v>
      </c>
      <c r="K401" s="28">
        <f t="shared" si="30"/>
        <v>1.6666666666666666E-2</v>
      </c>
      <c r="L401" s="28">
        <f t="shared" si="31"/>
        <v>1.4999999999999999E-2</v>
      </c>
      <c r="M401" s="28"/>
      <c r="N401" s="28"/>
      <c r="O401" s="28"/>
      <c r="P401" s="28"/>
      <c r="Q401" s="28"/>
      <c r="R401" s="28"/>
      <c r="S401" s="28"/>
      <c r="AD401" s="13"/>
      <c r="AE401" s="13"/>
      <c r="AF401" s="13"/>
    </row>
    <row r="402" spans="1:32" s="16" customFormat="1" ht="30" x14ac:dyDescent="0.2">
      <c r="A402" s="77">
        <v>102</v>
      </c>
      <c r="B402" s="6" t="s">
        <v>298</v>
      </c>
      <c r="C402" s="18">
        <v>0.15</v>
      </c>
      <c r="D402" s="28">
        <f t="shared" si="23"/>
        <v>7.4999999999999997E-2</v>
      </c>
      <c r="E402" s="28">
        <f t="shared" si="24"/>
        <v>4.9999999999999996E-2</v>
      </c>
      <c r="F402" s="28">
        <f t="shared" si="25"/>
        <v>3.7499999999999999E-2</v>
      </c>
      <c r="G402" s="28">
        <f t="shared" si="26"/>
        <v>0.03</v>
      </c>
      <c r="H402" s="28">
        <f t="shared" si="27"/>
        <v>2.4999999999999998E-2</v>
      </c>
      <c r="I402" s="28">
        <f t="shared" si="28"/>
        <v>2.1428571428571429E-2</v>
      </c>
      <c r="J402" s="28">
        <f t="shared" si="29"/>
        <v>1.8749999999999999E-2</v>
      </c>
      <c r="K402" s="28">
        <f t="shared" si="30"/>
        <v>1.6666666666666666E-2</v>
      </c>
      <c r="L402" s="28">
        <f t="shared" si="31"/>
        <v>1.4999999999999999E-2</v>
      </c>
      <c r="M402" s="28"/>
      <c r="N402" s="28"/>
      <c r="O402" s="28"/>
      <c r="P402" s="28"/>
      <c r="Q402" s="28"/>
      <c r="R402" s="28"/>
      <c r="S402" s="28"/>
      <c r="AD402" s="13"/>
      <c r="AE402" s="13"/>
      <c r="AF402" s="13"/>
    </row>
    <row r="403" spans="1:32" s="16" customFormat="1" ht="30" x14ac:dyDescent="0.2">
      <c r="A403" s="77">
        <v>103</v>
      </c>
      <c r="B403" s="6" t="s">
        <v>299</v>
      </c>
      <c r="C403" s="18">
        <v>0.15</v>
      </c>
      <c r="D403" s="28">
        <f t="shared" si="23"/>
        <v>7.4999999999999997E-2</v>
      </c>
      <c r="E403" s="28">
        <f t="shared" si="24"/>
        <v>4.9999999999999996E-2</v>
      </c>
      <c r="F403" s="28">
        <f t="shared" si="25"/>
        <v>3.7499999999999999E-2</v>
      </c>
      <c r="G403" s="28">
        <f t="shared" si="26"/>
        <v>0.03</v>
      </c>
      <c r="H403" s="28">
        <f t="shared" si="27"/>
        <v>2.4999999999999998E-2</v>
      </c>
      <c r="I403" s="28">
        <f t="shared" si="28"/>
        <v>2.1428571428571429E-2</v>
      </c>
      <c r="J403" s="28">
        <f t="shared" si="29"/>
        <v>1.8749999999999999E-2</v>
      </c>
      <c r="K403" s="28">
        <f t="shared" si="30"/>
        <v>1.6666666666666666E-2</v>
      </c>
      <c r="L403" s="28">
        <f t="shared" si="31"/>
        <v>1.4999999999999999E-2</v>
      </c>
      <c r="M403" s="43"/>
      <c r="N403" s="28"/>
      <c r="O403" s="28"/>
      <c r="P403" s="28"/>
      <c r="Q403" s="28"/>
      <c r="R403" s="28"/>
      <c r="S403" s="28"/>
      <c r="AD403" s="13"/>
      <c r="AE403" s="13"/>
      <c r="AF403" s="13"/>
    </row>
    <row r="404" spans="1:32" s="16" customFormat="1" ht="30" x14ac:dyDescent="0.2">
      <c r="A404" s="77">
        <v>104</v>
      </c>
      <c r="B404" s="6" t="s">
        <v>300</v>
      </c>
      <c r="C404" s="18">
        <v>0.21</v>
      </c>
      <c r="D404" s="28">
        <f t="shared" si="23"/>
        <v>0.105</v>
      </c>
      <c r="E404" s="28">
        <f t="shared" si="24"/>
        <v>6.9999999999999993E-2</v>
      </c>
      <c r="F404" s="28">
        <f t="shared" si="25"/>
        <v>5.2499999999999998E-2</v>
      </c>
      <c r="G404" s="28">
        <f t="shared" si="26"/>
        <v>4.1999999999999996E-2</v>
      </c>
      <c r="H404" s="28">
        <f t="shared" si="27"/>
        <v>3.4999999999999996E-2</v>
      </c>
      <c r="I404" s="28">
        <f t="shared" si="28"/>
        <v>0.03</v>
      </c>
      <c r="J404" s="28">
        <f t="shared" si="29"/>
        <v>2.6249999999999999E-2</v>
      </c>
      <c r="K404" s="28">
        <f t="shared" si="30"/>
        <v>2.3333333333333331E-2</v>
      </c>
      <c r="L404" s="28">
        <f t="shared" si="31"/>
        <v>2.0999999999999998E-2</v>
      </c>
      <c r="M404" s="28"/>
      <c r="N404" s="28"/>
      <c r="O404" s="28"/>
      <c r="P404" s="28"/>
      <c r="Q404" s="28"/>
      <c r="R404" s="28"/>
      <c r="S404" s="28"/>
      <c r="AD404" s="13"/>
      <c r="AE404" s="13"/>
      <c r="AF404" s="13"/>
    </row>
    <row r="405" spans="1:32" s="16" customFormat="1" ht="30" x14ac:dyDescent="0.2">
      <c r="A405" s="77">
        <v>105</v>
      </c>
      <c r="B405" s="6" t="s">
        <v>301</v>
      </c>
      <c r="C405" s="18">
        <v>0.25</v>
      </c>
      <c r="D405" s="28">
        <f t="shared" si="23"/>
        <v>0.125</v>
      </c>
      <c r="E405" s="28">
        <f t="shared" si="24"/>
        <v>8.3333333333333329E-2</v>
      </c>
      <c r="F405" s="28">
        <f t="shared" si="25"/>
        <v>6.25E-2</v>
      </c>
      <c r="G405" s="28">
        <f t="shared" si="26"/>
        <v>0.05</v>
      </c>
      <c r="H405" s="28">
        <f t="shared" si="27"/>
        <v>4.1666666666666664E-2</v>
      </c>
      <c r="I405" s="28">
        <f t="shared" si="28"/>
        <v>3.5714285714285712E-2</v>
      </c>
      <c r="J405" s="28">
        <f t="shared" si="29"/>
        <v>3.125E-2</v>
      </c>
      <c r="K405" s="28">
        <f t="shared" si="30"/>
        <v>2.7777777777777776E-2</v>
      </c>
      <c r="L405" s="28">
        <f t="shared" si="31"/>
        <v>2.5000000000000001E-2</v>
      </c>
      <c r="M405" s="28"/>
      <c r="N405" s="28"/>
      <c r="O405" s="28"/>
      <c r="P405" s="28"/>
      <c r="Q405" s="28"/>
      <c r="R405" s="28"/>
      <c r="S405" s="28"/>
      <c r="AD405" s="13"/>
      <c r="AE405" s="13"/>
      <c r="AF405" s="13"/>
    </row>
    <row r="406" spans="1:32" s="16" customFormat="1" x14ac:dyDescent="0.2">
      <c r="A406" s="77"/>
      <c r="B406" s="25" t="s">
        <v>520</v>
      </c>
      <c r="C406" s="41" t="s">
        <v>132</v>
      </c>
      <c r="D406" s="41" t="s">
        <v>133</v>
      </c>
      <c r="E406" s="41" t="s">
        <v>134</v>
      </c>
      <c r="F406" s="41" t="s">
        <v>136</v>
      </c>
      <c r="G406" s="41" t="s">
        <v>137</v>
      </c>
      <c r="H406" s="41" t="s">
        <v>138</v>
      </c>
      <c r="I406" s="41" t="s">
        <v>139</v>
      </c>
      <c r="J406" s="41" t="s">
        <v>140</v>
      </c>
      <c r="K406" s="41" t="s">
        <v>142</v>
      </c>
      <c r="L406" s="41" t="s">
        <v>143</v>
      </c>
      <c r="M406" s="41" t="s">
        <v>141</v>
      </c>
      <c r="N406" s="41" t="s">
        <v>144</v>
      </c>
      <c r="O406" s="41"/>
      <c r="P406" s="41"/>
      <c r="Q406" s="41"/>
      <c r="R406" s="40"/>
      <c r="AD406" s="13"/>
      <c r="AE406" s="13"/>
      <c r="AF406" s="13"/>
    </row>
    <row r="407" spans="1:32" s="16" customFormat="1" ht="30" x14ac:dyDescent="0.2">
      <c r="A407" s="77">
        <v>106</v>
      </c>
      <c r="B407" s="6" t="s">
        <v>302</v>
      </c>
      <c r="C407" s="18">
        <v>0.33</v>
      </c>
      <c r="D407" s="28">
        <f t="shared" si="23"/>
        <v>0.16500000000000001</v>
      </c>
      <c r="E407" s="28">
        <f t="shared" si="24"/>
        <v>0.11</v>
      </c>
      <c r="F407" s="28">
        <f t="shared" si="25"/>
        <v>8.2500000000000004E-2</v>
      </c>
      <c r="G407" s="28">
        <f t="shared" si="26"/>
        <v>6.6000000000000003E-2</v>
      </c>
      <c r="H407" s="28">
        <f>C407/6</f>
        <v>5.5E-2</v>
      </c>
      <c r="I407" s="28">
        <f>C407/7</f>
        <v>4.7142857142857146E-2</v>
      </c>
      <c r="J407" s="28">
        <f>C407/8</f>
        <v>4.1250000000000002E-2</v>
      </c>
      <c r="K407" s="28">
        <f>C407/9</f>
        <v>3.6666666666666667E-2</v>
      </c>
      <c r="L407" s="28">
        <f>C407/10</f>
        <v>3.3000000000000002E-2</v>
      </c>
      <c r="M407" s="28">
        <f>C407/11</f>
        <v>3.0000000000000002E-2</v>
      </c>
      <c r="N407" s="28">
        <f>C407/12</f>
        <v>2.75E-2</v>
      </c>
      <c r="AD407" s="13"/>
      <c r="AE407" s="13"/>
      <c r="AF407" s="13"/>
    </row>
    <row r="408" spans="1:32" s="16" customFormat="1" ht="30" x14ac:dyDescent="0.2">
      <c r="A408" s="77">
        <v>107</v>
      </c>
      <c r="B408" s="6" t="s">
        <v>303</v>
      </c>
      <c r="C408" s="18">
        <v>0.21</v>
      </c>
      <c r="D408" s="28">
        <f t="shared" si="23"/>
        <v>0.105</v>
      </c>
      <c r="E408" s="28">
        <f t="shared" si="24"/>
        <v>6.9999999999999993E-2</v>
      </c>
      <c r="F408" s="28">
        <f t="shared" si="25"/>
        <v>5.2499999999999998E-2</v>
      </c>
      <c r="G408" s="28">
        <f t="shared" si="26"/>
        <v>4.1999999999999996E-2</v>
      </c>
      <c r="H408" s="28">
        <f t="shared" ref="H408:H428" si="32">C408/6</f>
        <v>3.4999999999999996E-2</v>
      </c>
      <c r="I408" s="28">
        <f t="shared" ref="I408:I428" si="33">C408/7</f>
        <v>0.03</v>
      </c>
      <c r="J408" s="28">
        <f t="shared" ref="J408:J428" si="34">C408/8</f>
        <v>2.6249999999999999E-2</v>
      </c>
      <c r="K408" s="28">
        <f t="shared" ref="K408:K428" si="35">C408/9</f>
        <v>2.3333333333333331E-2</v>
      </c>
      <c r="L408" s="28">
        <f t="shared" ref="L408:L428" si="36">C408/10</f>
        <v>2.0999999999999998E-2</v>
      </c>
      <c r="M408" s="28">
        <f t="shared" ref="M408:M428" si="37">C408/11</f>
        <v>1.9090909090909089E-2</v>
      </c>
      <c r="N408" s="28">
        <f t="shared" ref="N408:N428" si="38">C408/12</f>
        <v>1.7499999999999998E-2</v>
      </c>
      <c r="AD408" s="13"/>
      <c r="AE408" s="13"/>
      <c r="AF408" s="13"/>
    </row>
    <row r="409" spans="1:32" s="16" customFormat="1" x14ac:dyDescent="0.2">
      <c r="A409" s="77">
        <v>108</v>
      </c>
      <c r="B409" s="6" t="s">
        <v>304</v>
      </c>
      <c r="C409" s="18">
        <v>0.36</v>
      </c>
      <c r="D409" s="28">
        <f t="shared" si="23"/>
        <v>0.18</v>
      </c>
      <c r="E409" s="28">
        <f t="shared" si="24"/>
        <v>0.12</v>
      </c>
      <c r="F409" s="28">
        <f t="shared" si="25"/>
        <v>0.09</v>
      </c>
      <c r="G409" s="28">
        <f t="shared" si="26"/>
        <v>7.1999999999999995E-2</v>
      </c>
      <c r="H409" s="28">
        <f t="shared" si="32"/>
        <v>0.06</v>
      </c>
      <c r="I409" s="28">
        <f t="shared" si="33"/>
        <v>5.1428571428571428E-2</v>
      </c>
      <c r="J409" s="28">
        <f t="shared" si="34"/>
        <v>4.4999999999999998E-2</v>
      </c>
      <c r="K409" s="28">
        <f t="shared" si="35"/>
        <v>0.04</v>
      </c>
      <c r="L409" s="28">
        <f t="shared" si="36"/>
        <v>3.5999999999999997E-2</v>
      </c>
      <c r="M409" s="28">
        <f t="shared" si="37"/>
        <v>3.2727272727272723E-2</v>
      </c>
      <c r="N409" s="28">
        <f t="shared" si="38"/>
        <v>0.03</v>
      </c>
      <c r="AD409" s="13"/>
      <c r="AE409" s="13"/>
      <c r="AF409" s="13"/>
    </row>
    <row r="410" spans="1:32" s="16" customFormat="1" ht="30" x14ac:dyDescent="0.2">
      <c r="A410" s="77">
        <v>109</v>
      </c>
      <c r="B410" s="6" t="s">
        <v>305</v>
      </c>
      <c r="C410" s="18">
        <v>0.39</v>
      </c>
      <c r="D410" s="28">
        <f t="shared" si="23"/>
        <v>0.19500000000000001</v>
      </c>
      <c r="E410" s="28">
        <f t="shared" si="24"/>
        <v>0.13</v>
      </c>
      <c r="F410" s="28">
        <f t="shared" si="25"/>
        <v>9.7500000000000003E-2</v>
      </c>
      <c r="G410" s="28">
        <f t="shared" si="26"/>
        <v>7.8E-2</v>
      </c>
      <c r="H410" s="28">
        <f t="shared" si="32"/>
        <v>6.5000000000000002E-2</v>
      </c>
      <c r="I410" s="28">
        <f t="shared" si="33"/>
        <v>5.5714285714285716E-2</v>
      </c>
      <c r="J410" s="28">
        <f t="shared" si="34"/>
        <v>4.8750000000000002E-2</v>
      </c>
      <c r="K410" s="28">
        <f t="shared" si="35"/>
        <v>4.3333333333333335E-2</v>
      </c>
      <c r="L410" s="28">
        <f t="shared" si="36"/>
        <v>3.9E-2</v>
      </c>
      <c r="M410" s="28">
        <f t="shared" si="37"/>
        <v>3.5454545454545454E-2</v>
      </c>
      <c r="N410" s="28">
        <f t="shared" si="38"/>
        <v>3.2500000000000001E-2</v>
      </c>
      <c r="AD410" s="13"/>
      <c r="AE410" s="13"/>
      <c r="AF410" s="13"/>
    </row>
    <row r="411" spans="1:32" s="16" customFormat="1" ht="30" x14ac:dyDescent="0.2">
      <c r="A411" s="77">
        <v>110</v>
      </c>
      <c r="B411" s="6" t="s">
        <v>306</v>
      </c>
      <c r="C411" s="18">
        <v>0.28999999999999998</v>
      </c>
      <c r="D411" s="28">
        <f t="shared" si="23"/>
        <v>0.14499999999999999</v>
      </c>
      <c r="E411" s="28">
        <f t="shared" si="24"/>
        <v>9.6666666666666665E-2</v>
      </c>
      <c r="F411" s="28">
        <f t="shared" si="25"/>
        <v>7.2499999999999995E-2</v>
      </c>
      <c r="G411" s="28">
        <f t="shared" si="26"/>
        <v>5.7999999999999996E-2</v>
      </c>
      <c r="H411" s="28">
        <f t="shared" si="32"/>
        <v>4.8333333333333332E-2</v>
      </c>
      <c r="I411" s="28">
        <f t="shared" si="33"/>
        <v>4.1428571428571426E-2</v>
      </c>
      <c r="J411" s="28">
        <f t="shared" si="34"/>
        <v>3.6249999999999998E-2</v>
      </c>
      <c r="K411" s="28">
        <f t="shared" si="35"/>
        <v>3.2222222222222222E-2</v>
      </c>
      <c r="L411" s="28">
        <f t="shared" si="36"/>
        <v>2.8999999999999998E-2</v>
      </c>
      <c r="M411" s="28">
        <f t="shared" si="37"/>
        <v>2.6363636363636363E-2</v>
      </c>
      <c r="N411" s="28">
        <f t="shared" si="38"/>
        <v>2.4166666666666666E-2</v>
      </c>
      <c r="AD411" s="13"/>
      <c r="AE411" s="13"/>
      <c r="AF411" s="13"/>
    </row>
    <row r="412" spans="1:32" s="16" customFormat="1" ht="30" x14ac:dyDescent="0.2">
      <c r="A412" s="77">
        <v>111</v>
      </c>
      <c r="B412" s="6" t="s">
        <v>307</v>
      </c>
      <c r="C412" s="18">
        <v>0.47</v>
      </c>
      <c r="D412" s="28">
        <f t="shared" si="23"/>
        <v>0.23499999999999999</v>
      </c>
      <c r="E412" s="28">
        <f t="shared" si="24"/>
        <v>0.15666666666666665</v>
      </c>
      <c r="F412" s="28">
        <f t="shared" si="25"/>
        <v>0.11749999999999999</v>
      </c>
      <c r="G412" s="28">
        <f t="shared" si="26"/>
        <v>9.4E-2</v>
      </c>
      <c r="H412" s="28">
        <f t="shared" si="32"/>
        <v>7.8333333333333324E-2</v>
      </c>
      <c r="I412" s="28">
        <f t="shared" si="33"/>
        <v>6.7142857142857143E-2</v>
      </c>
      <c r="J412" s="28">
        <f t="shared" si="34"/>
        <v>5.8749999999999997E-2</v>
      </c>
      <c r="K412" s="28">
        <f t="shared" si="35"/>
        <v>5.2222222222222218E-2</v>
      </c>
      <c r="L412" s="28">
        <f t="shared" si="36"/>
        <v>4.7E-2</v>
      </c>
      <c r="M412" s="28">
        <f t="shared" si="37"/>
        <v>4.2727272727272725E-2</v>
      </c>
      <c r="N412" s="28">
        <f t="shared" si="38"/>
        <v>3.9166666666666662E-2</v>
      </c>
      <c r="AD412" s="13"/>
      <c r="AE412" s="13"/>
      <c r="AF412" s="13"/>
    </row>
    <row r="413" spans="1:32" s="16" customFormat="1" ht="30" x14ac:dyDescent="0.2">
      <c r="A413" s="77">
        <v>112</v>
      </c>
      <c r="B413" s="6" t="s">
        <v>308</v>
      </c>
      <c r="C413" s="18">
        <v>0.57999999999999996</v>
      </c>
      <c r="D413" s="28">
        <f t="shared" si="23"/>
        <v>0.28999999999999998</v>
      </c>
      <c r="E413" s="28">
        <f t="shared" si="24"/>
        <v>0.19333333333333333</v>
      </c>
      <c r="F413" s="28">
        <f t="shared" si="25"/>
        <v>0.14499999999999999</v>
      </c>
      <c r="G413" s="28">
        <f t="shared" si="26"/>
        <v>0.11599999999999999</v>
      </c>
      <c r="H413" s="28">
        <f t="shared" si="32"/>
        <v>9.6666666666666665E-2</v>
      </c>
      <c r="I413" s="28">
        <f t="shared" si="33"/>
        <v>8.2857142857142851E-2</v>
      </c>
      <c r="J413" s="28">
        <f t="shared" si="34"/>
        <v>7.2499999999999995E-2</v>
      </c>
      <c r="K413" s="28">
        <f t="shared" si="35"/>
        <v>6.4444444444444443E-2</v>
      </c>
      <c r="L413" s="28">
        <f t="shared" si="36"/>
        <v>5.7999999999999996E-2</v>
      </c>
      <c r="M413" s="28">
        <f t="shared" si="37"/>
        <v>5.2727272727272727E-2</v>
      </c>
      <c r="N413" s="28">
        <f t="shared" si="38"/>
        <v>4.8333333333333332E-2</v>
      </c>
      <c r="AD413" s="13"/>
      <c r="AE413" s="13"/>
      <c r="AF413" s="13"/>
    </row>
    <row r="414" spans="1:32" s="16" customFormat="1" ht="30" x14ac:dyDescent="0.2">
      <c r="A414" s="77">
        <v>113</v>
      </c>
      <c r="B414" s="6" t="s">
        <v>309</v>
      </c>
      <c r="C414" s="18">
        <v>0.47</v>
      </c>
      <c r="D414" s="28">
        <f t="shared" si="23"/>
        <v>0.23499999999999999</v>
      </c>
      <c r="E414" s="28">
        <f t="shared" si="24"/>
        <v>0.15666666666666665</v>
      </c>
      <c r="F414" s="28">
        <f t="shared" si="25"/>
        <v>0.11749999999999999</v>
      </c>
      <c r="G414" s="28">
        <f t="shared" si="26"/>
        <v>9.4E-2</v>
      </c>
      <c r="H414" s="28">
        <f t="shared" si="32"/>
        <v>7.8333333333333324E-2</v>
      </c>
      <c r="I414" s="28">
        <f t="shared" si="33"/>
        <v>6.7142857142857143E-2</v>
      </c>
      <c r="J414" s="28">
        <f t="shared" si="34"/>
        <v>5.8749999999999997E-2</v>
      </c>
      <c r="K414" s="28">
        <f t="shared" si="35"/>
        <v>5.2222222222222218E-2</v>
      </c>
      <c r="L414" s="28">
        <f t="shared" si="36"/>
        <v>4.7E-2</v>
      </c>
      <c r="M414" s="28">
        <f t="shared" si="37"/>
        <v>4.2727272727272725E-2</v>
      </c>
      <c r="N414" s="28">
        <f t="shared" si="38"/>
        <v>3.9166666666666662E-2</v>
      </c>
      <c r="AD414" s="13"/>
      <c r="AE414" s="13"/>
      <c r="AF414" s="13"/>
    </row>
    <row r="415" spans="1:32" s="16" customFormat="1" ht="30" x14ac:dyDescent="0.2">
      <c r="A415" s="77">
        <v>114</v>
      </c>
      <c r="B415" s="6" t="s">
        <v>310</v>
      </c>
      <c r="C415" s="18">
        <v>0.47</v>
      </c>
      <c r="D415" s="28">
        <f t="shared" si="23"/>
        <v>0.23499999999999999</v>
      </c>
      <c r="E415" s="28">
        <f t="shared" si="24"/>
        <v>0.15666666666666665</v>
      </c>
      <c r="F415" s="28">
        <f t="shared" si="25"/>
        <v>0.11749999999999999</v>
      </c>
      <c r="G415" s="28">
        <f t="shared" si="26"/>
        <v>9.4E-2</v>
      </c>
      <c r="H415" s="28">
        <f t="shared" si="32"/>
        <v>7.8333333333333324E-2</v>
      </c>
      <c r="I415" s="28">
        <f t="shared" si="33"/>
        <v>6.7142857142857143E-2</v>
      </c>
      <c r="J415" s="28">
        <f t="shared" si="34"/>
        <v>5.8749999999999997E-2</v>
      </c>
      <c r="K415" s="28">
        <f t="shared" si="35"/>
        <v>5.2222222222222218E-2</v>
      </c>
      <c r="L415" s="28">
        <f t="shared" si="36"/>
        <v>4.7E-2</v>
      </c>
      <c r="M415" s="28">
        <f t="shared" si="37"/>
        <v>4.2727272727272725E-2</v>
      </c>
      <c r="N415" s="28">
        <f t="shared" si="38"/>
        <v>3.9166666666666662E-2</v>
      </c>
      <c r="AD415" s="13"/>
      <c r="AE415" s="13"/>
      <c r="AF415" s="13"/>
    </row>
    <row r="416" spans="1:32" s="16" customFormat="1" ht="30" x14ac:dyDescent="0.2">
      <c r="A416" s="77">
        <v>115</v>
      </c>
      <c r="B416" s="6" t="s">
        <v>311</v>
      </c>
      <c r="C416" s="18">
        <v>0.61</v>
      </c>
      <c r="D416" s="28">
        <f t="shared" si="23"/>
        <v>0.30499999999999999</v>
      </c>
      <c r="E416" s="28">
        <f t="shared" si="24"/>
        <v>0.20333333333333334</v>
      </c>
      <c r="F416" s="28">
        <f t="shared" si="25"/>
        <v>0.1525</v>
      </c>
      <c r="G416" s="28">
        <f t="shared" si="26"/>
        <v>0.122</v>
      </c>
      <c r="H416" s="28">
        <f t="shared" si="32"/>
        <v>0.10166666666666667</v>
      </c>
      <c r="I416" s="28">
        <f t="shared" si="33"/>
        <v>8.7142857142857147E-2</v>
      </c>
      <c r="J416" s="28">
        <f t="shared" si="34"/>
        <v>7.6249999999999998E-2</v>
      </c>
      <c r="K416" s="28">
        <f t="shared" si="35"/>
        <v>6.777777777777777E-2</v>
      </c>
      <c r="L416" s="28">
        <f t="shared" si="36"/>
        <v>6.0999999999999999E-2</v>
      </c>
      <c r="M416" s="28">
        <f t="shared" si="37"/>
        <v>5.5454545454545451E-2</v>
      </c>
      <c r="N416" s="28">
        <f t="shared" si="38"/>
        <v>5.0833333333333335E-2</v>
      </c>
      <c r="AD416" s="13"/>
      <c r="AE416" s="13"/>
      <c r="AF416" s="13"/>
    </row>
    <row r="417" spans="1:32" s="16" customFormat="1" ht="30" x14ac:dyDescent="0.2">
      <c r="A417" s="77">
        <v>116</v>
      </c>
      <c r="B417" s="6" t="s">
        <v>312</v>
      </c>
      <c r="C417" s="18">
        <v>0.56999999999999995</v>
      </c>
      <c r="D417" s="28">
        <f t="shared" si="23"/>
        <v>0.28499999999999998</v>
      </c>
      <c r="E417" s="28">
        <f t="shared" si="24"/>
        <v>0.18999999999999997</v>
      </c>
      <c r="F417" s="28">
        <f t="shared" si="25"/>
        <v>0.14249999999999999</v>
      </c>
      <c r="G417" s="28">
        <f t="shared" si="26"/>
        <v>0.11399999999999999</v>
      </c>
      <c r="H417" s="28">
        <f t="shared" si="32"/>
        <v>9.4999999999999987E-2</v>
      </c>
      <c r="I417" s="28">
        <f t="shared" si="33"/>
        <v>8.142857142857142E-2</v>
      </c>
      <c r="J417" s="28">
        <f t="shared" si="34"/>
        <v>7.1249999999999994E-2</v>
      </c>
      <c r="K417" s="28">
        <f t="shared" si="35"/>
        <v>6.3333333333333325E-2</v>
      </c>
      <c r="L417" s="28">
        <f t="shared" si="36"/>
        <v>5.6999999999999995E-2</v>
      </c>
      <c r="M417" s="28">
        <f t="shared" si="37"/>
        <v>5.1818181818181812E-2</v>
      </c>
      <c r="N417" s="28">
        <f t="shared" si="38"/>
        <v>4.7499999999999994E-2</v>
      </c>
      <c r="AD417" s="13"/>
      <c r="AE417" s="13"/>
      <c r="AF417" s="13"/>
    </row>
    <row r="418" spans="1:32" s="16" customFormat="1" ht="30" x14ac:dyDescent="0.2">
      <c r="A418" s="77">
        <v>117</v>
      </c>
      <c r="B418" s="6" t="s">
        <v>313</v>
      </c>
      <c r="C418" s="18">
        <v>0.41</v>
      </c>
      <c r="D418" s="28">
        <f t="shared" si="23"/>
        <v>0.20499999999999999</v>
      </c>
      <c r="E418" s="28">
        <f t="shared" si="24"/>
        <v>0.13666666666666666</v>
      </c>
      <c r="F418" s="28">
        <f t="shared" si="25"/>
        <v>0.10249999999999999</v>
      </c>
      <c r="G418" s="28">
        <f t="shared" si="26"/>
        <v>8.199999999999999E-2</v>
      </c>
      <c r="H418" s="28">
        <f t="shared" si="32"/>
        <v>6.8333333333333329E-2</v>
      </c>
      <c r="I418" s="28">
        <f t="shared" si="33"/>
        <v>5.8571428571428566E-2</v>
      </c>
      <c r="J418" s="28">
        <f t="shared" si="34"/>
        <v>5.1249999999999997E-2</v>
      </c>
      <c r="K418" s="28">
        <f t="shared" si="35"/>
        <v>4.5555555555555551E-2</v>
      </c>
      <c r="L418" s="28">
        <f t="shared" si="36"/>
        <v>4.0999999999999995E-2</v>
      </c>
      <c r="M418" s="28">
        <f t="shared" si="37"/>
        <v>3.727272727272727E-2</v>
      </c>
      <c r="N418" s="28">
        <f t="shared" si="38"/>
        <v>3.4166666666666665E-2</v>
      </c>
      <c r="AD418" s="13"/>
      <c r="AE418" s="13"/>
      <c r="AF418" s="13"/>
    </row>
    <row r="419" spans="1:32" s="16" customFormat="1" ht="30" x14ac:dyDescent="0.2">
      <c r="A419" s="77">
        <v>118</v>
      </c>
      <c r="B419" s="6" t="s">
        <v>314</v>
      </c>
      <c r="C419" s="18">
        <v>0.37</v>
      </c>
      <c r="D419" s="28">
        <f t="shared" si="23"/>
        <v>0.185</v>
      </c>
      <c r="E419" s="28">
        <f t="shared" si="24"/>
        <v>0.12333333333333334</v>
      </c>
      <c r="F419" s="28">
        <f t="shared" si="25"/>
        <v>9.2499999999999999E-2</v>
      </c>
      <c r="G419" s="28">
        <f t="shared" si="26"/>
        <v>7.3999999999999996E-2</v>
      </c>
      <c r="H419" s="28">
        <f t="shared" si="32"/>
        <v>6.1666666666666668E-2</v>
      </c>
      <c r="I419" s="28">
        <f t="shared" si="33"/>
        <v>5.2857142857142859E-2</v>
      </c>
      <c r="J419" s="28">
        <f t="shared" si="34"/>
        <v>4.6249999999999999E-2</v>
      </c>
      <c r="K419" s="28">
        <f t="shared" si="35"/>
        <v>4.1111111111111112E-2</v>
      </c>
      <c r="L419" s="28">
        <f t="shared" si="36"/>
        <v>3.6999999999999998E-2</v>
      </c>
      <c r="M419" s="28">
        <f t="shared" si="37"/>
        <v>3.3636363636363638E-2</v>
      </c>
      <c r="N419" s="28">
        <f t="shared" si="38"/>
        <v>3.0833333333333334E-2</v>
      </c>
      <c r="AD419" s="13"/>
      <c r="AE419" s="13"/>
      <c r="AF419" s="13"/>
    </row>
    <row r="420" spans="1:32" s="16" customFormat="1" x14ac:dyDescent="0.2">
      <c r="A420" s="77">
        <v>119</v>
      </c>
      <c r="B420" s="6" t="s">
        <v>315</v>
      </c>
      <c r="C420" s="18">
        <v>0.41</v>
      </c>
      <c r="D420" s="28">
        <f t="shared" si="23"/>
        <v>0.20499999999999999</v>
      </c>
      <c r="E420" s="28">
        <f t="shared" si="24"/>
        <v>0.13666666666666666</v>
      </c>
      <c r="F420" s="28">
        <f t="shared" si="25"/>
        <v>0.10249999999999999</v>
      </c>
      <c r="G420" s="28">
        <f t="shared" si="26"/>
        <v>8.199999999999999E-2</v>
      </c>
      <c r="H420" s="28">
        <f t="shared" si="32"/>
        <v>6.8333333333333329E-2</v>
      </c>
      <c r="I420" s="28">
        <f t="shared" si="33"/>
        <v>5.8571428571428566E-2</v>
      </c>
      <c r="J420" s="28">
        <f t="shared" si="34"/>
        <v>5.1249999999999997E-2</v>
      </c>
      <c r="K420" s="28">
        <f t="shared" si="35"/>
        <v>4.5555555555555551E-2</v>
      </c>
      <c r="L420" s="28">
        <f t="shared" si="36"/>
        <v>4.0999999999999995E-2</v>
      </c>
      <c r="M420" s="28">
        <f t="shared" si="37"/>
        <v>3.727272727272727E-2</v>
      </c>
      <c r="N420" s="28">
        <f t="shared" si="38"/>
        <v>3.4166666666666665E-2</v>
      </c>
      <c r="AD420" s="13"/>
      <c r="AE420" s="13"/>
      <c r="AF420" s="13"/>
    </row>
    <row r="421" spans="1:32" s="16" customFormat="1" ht="30" x14ac:dyDescent="0.2">
      <c r="A421" s="77">
        <v>120</v>
      </c>
      <c r="B421" s="6" t="s">
        <v>316</v>
      </c>
      <c r="C421" s="18">
        <v>0.37</v>
      </c>
      <c r="D421" s="28">
        <f t="shared" si="23"/>
        <v>0.185</v>
      </c>
      <c r="E421" s="28">
        <f t="shared" si="24"/>
        <v>0.12333333333333334</v>
      </c>
      <c r="F421" s="28">
        <f t="shared" si="25"/>
        <v>9.2499999999999999E-2</v>
      </c>
      <c r="G421" s="28">
        <f t="shared" si="26"/>
        <v>7.3999999999999996E-2</v>
      </c>
      <c r="H421" s="28">
        <f t="shared" si="32"/>
        <v>6.1666666666666668E-2</v>
      </c>
      <c r="I421" s="28">
        <f t="shared" si="33"/>
        <v>5.2857142857142859E-2</v>
      </c>
      <c r="J421" s="28">
        <f t="shared" si="34"/>
        <v>4.6249999999999999E-2</v>
      </c>
      <c r="K421" s="28">
        <f t="shared" si="35"/>
        <v>4.1111111111111112E-2</v>
      </c>
      <c r="L421" s="28">
        <f t="shared" si="36"/>
        <v>3.6999999999999998E-2</v>
      </c>
      <c r="M421" s="28">
        <f t="shared" si="37"/>
        <v>3.3636363636363638E-2</v>
      </c>
      <c r="N421" s="28">
        <f t="shared" si="38"/>
        <v>3.0833333333333334E-2</v>
      </c>
      <c r="AD421" s="13"/>
      <c r="AE421" s="13"/>
      <c r="AF421" s="13"/>
    </row>
    <row r="422" spans="1:32" s="16" customFormat="1" ht="30" x14ac:dyDescent="0.2">
      <c r="A422" s="77">
        <v>121</v>
      </c>
      <c r="B422" s="6" t="s">
        <v>317</v>
      </c>
      <c r="C422" s="18">
        <v>0.28999999999999998</v>
      </c>
      <c r="D422" s="28">
        <f t="shared" si="23"/>
        <v>0.14499999999999999</v>
      </c>
      <c r="E422" s="28">
        <f t="shared" si="24"/>
        <v>9.6666666666666665E-2</v>
      </c>
      <c r="F422" s="28">
        <f t="shared" si="25"/>
        <v>7.2499999999999995E-2</v>
      </c>
      <c r="G422" s="28">
        <f t="shared" si="26"/>
        <v>5.7999999999999996E-2</v>
      </c>
      <c r="H422" s="28">
        <f t="shared" si="32"/>
        <v>4.8333333333333332E-2</v>
      </c>
      <c r="I422" s="28">
        <f t="shared" si="33"/>
        <v>4.1428571428571426E-2</v>
      </c>
      <c r="J422" s="28">
        <f t="shared" si="34"/>
        <v>3.6249999999999998E-2</v>
      </c>
      <c r="K422" s="28">
        <f t="shared" si="35"/>
        <v>3.2222222222222222E-2</v>
      </c>
      <c r="L422" s="28">
        <f t="shared" si="36"/>
        <v>2.8999999999999998E-2</v>
      </c>
      <c r="M422" s="28">
        <f t="shared" si="37"/>
        <v>2.6363636363636363E-2</v>
      </c>
      <c r="N422" s="28">
        <f t="shared" si="38"/>
        <v>2.4166666666666666E-2</v>
      </c>
      <c r="AD422" s="13"/>
      <c r="AE422" s="13"/>
      <c r="AF422" s="13"/>
    </row>
    <row r="423" spans="1:32" s="16" customFormat="1" ht="30" x14ac:dyDescent="0.2">
      <c r="A423" s="77">
        <v>122</v>
      </c>
      <c r="B423" s="6" t="s">
        <v>318</v>
      </c>
      <c r="C423" s="18">
        <v>0.28999999999999998</v>
      </c>
      <c r="D423" s="28">
        <f t="shared" si="23"/>
        <v>0.14499999999999999</v>
      </c>
      <c r="E423" s="28">
        <f t="shared" si="24"/>
        <v>9.6666666666666665E-2</v>
      </c>
      <c r="F423" s="28">
        <f t="shared" si="25"/>
        <v>7.2499999999999995E-2</v>
      </c>
      <c r="G423" s="28">
        <f t="shared" si="26"/>
        <v>5.7999999999999996E-2</v>
      </c>
      <c r="H423" s="28">
        <f t="shared" si="32"/>
        <v>4.8333333333333332E-2</v>
      </c>
      <c r="I423" s="28">
        <f t="shared" si="33"/>
        <v>4.1428571428571426E-2</v>
      </c>
      <c r="J423" s="28">
        <f t="shared" si="34"/>
        <v>3.6249999999999998E-2</v>
      </c>
      <c r="K423" s="28">
        <f t="shared" si="35"/>
        <v>3.2222222222222222E-2</v>
      </c>
      <c r="L423" s="28">
        <f t="shared" si="36"/>
        <v>2.8999999999999998E-2</v>
      </c>
      <c r="M423" s="28">
        <f t="shared" si="37"/>
        <v>2.6363636363636363E-2</v>
      </c>
      <c r="N423" s="28">
        <f t="shared" si="38"/>
        <v>2.4166666666666666E-2</v>
      </c>
      <c r="AD423" s="13"/>
      <c r="AE423" s="13"/>
      <c r="AF423" s="13"/>
    </row>
    <row r="424" spans="1:32" s="16" customFormat="1" ht="30" x14ac:dyDescent="0.2">
      <c r="A424" s="77">
        <v>123</v>
      </c>
      <c r="B424" s="6" t="s">
        <v>319</v>
      </c>
      <c r="C424" s="18">
        <v>0.28999999999999998</v>
      </c>
      <c r="D424" s="28">
        <f t="shared" si="23"/>
        <v>0.14499999999999999</v>
      </c>
      <c r="E424" s="28">
        <f t="shared" si="24"/>
        <v>9.6666666666666665E-2</v>
      </c>
      <c r="F424" s="28">
        <f t="shared" si="25"/>
        <v>7.2499999999999995E-2</v>
      </c>
      <c r="G424" s="28">
        <f t="shared" si="26"/>
        <v>5.7999999999999996E-2</v>
      </c>
      <c r="H424" s="28">
        <f t="shared" si="32"/>
        <v>4.8333333333333332E-2</v>
      </c>
      <c r="I424" s="28">
        <f t="shared" si="33"/>
        <v>4.1428571428571426E-2</v>
      </c>
      <c r="J424" s="28">
        <f t="shared" si="34"/>
        <v>3.6249999999999998E-2</v>
      </c>
      <c r="K424" s="28">
        <f t="shared" si="35"/>
        <v>3.2222222222222222E-2</v>
      </c>
      <c r="L424" s="28">
        <f t="shared" si="36"/>
        <v>2.8999999999999998E-2</v>
      </c>
      <c r="M424" s="28">
        <f t="shared" si="37"/>
        <v>2.6363636363636363E-2</v>
      </c>
      <c r="N424" s="28">
        <f t="shared" si="38"/>
        <v>2.4166666666666666E-2</v>
      </c>
      <c r="AD424" s="13"/>
      <c r="AE424" s="13"/>
      <c r="AF424" s="13"/>
    </row>
    <row r="425" spans="1:32" s="16" customFormat="1" ht="30" x14ac:dyDescent="0.2">
      <c r="A425" s="77">
        <v>124</v>
      </c>
      <c r="B425" s="6" t="s">
        <v>320</v>
      </c>
      <c r="C425" s="18">
        <v>0.28999999999999998</v>
      </c>
      <c r="D425" s="28">
        <f t="shared" si="23"/>
        <v>0.14499999999999999</v>
      </c>
      <c r="E425" s="28">
        <f t="shared" si="24"/>
        <v>9.6666666666666665E-2</v>
      </c>
      <c r="F425" s="28">
        <f t="shared" si="25"/>
        <v>7.2499999999999995E-2</v>
      </c>
      <c r="G425" s="28">
        <f t="shared" si="26"/>
        <v>5.7999999999999996E-2</v>
      </c>
      <c r="H425" s="28">
        <f t="shared" si="32"/>
        <v>4.8333333333333332E-2</v>
      </c>
      <c r="I425" s="28">
        <f t="shared" si="33"/>
        <v>4.1428571428571426E-2</v>
      </c>
      <c r="J425" s="28">
        <f t="shared" si="34"/>
        <v>3.6249999999999998E-2</v>
      </c>
      <c r="K425" s="28">
        <f t="shared" si="35"/>
        <v>3.2222222222222222E-2</v>
      </c>
      <c r="L425" s="28">
        <f t="shared" si="36"/>
        <v>2.8999999999999998E-2</v>
      </c>
      <c r="M425" s="28">
        <f t="shared" si="37"/>
        <v>2.6363636363636363E-2</v>
      </c>
      <c r="N425" s="28">
        <f t="shared" si="38"/>
        <v>2.4166666666666666E-2</v>
      </c>
      <c r="AD425" s="13"/>
      <c r="AE425" s="13"/>
      <c r="AF425" s="13"/>
    </row>
    <row r="426" spans="1:32" s="16" customFormat="1" ht="30" x14ac:dyDescent="0.2">
      <c r="A426" s="77">
        <v>125</v>
      </c>
      <c r="B426" s="6" t="s">
        <v>321</v>
      </c>
      <c r="C426" s="18">
        <v>0.28999999999999998</v>
      </c>
      <c r="D426" s="28">
        <f t="shared" si="23"/>
        <v>0.14499999999999999</v>
      </c>
      <c r="E426" s="28">
        <f t="shared" si="24"/>
        <v>9.6666666666666665E-2</v>
      </c>
      <c r="F426" s="28">
        <f t="shared" si="25"/>
        <v>7.2499999999999995E-2</v>
      </c>
      <c r="G426" s="28">
        <f t="shared" si="26"/>
        <v>5.7999999999999996E-2</v>
      </c>
      <c r="H426" s="28">
        <f t="shared" si="32"/>
        <v>4.8333333333333332E-2</v>
      </c>
      <c r="I426" s="28">
        <f t="shared" si="33"/>
        <v>4.1428571428571426E-2</v>
      </c>
      <c r="J426" s="28">
        <f t="shared" si="34"/>
        <v>3.6249999999999998E-2</v>
      </c>
      <c r="K426" s="28">
        <f t="shared" si="35"/>
        <v>3.2222222222222222E-2</v>
      </c>
      <c r="L426" s="28">
        <f t="shared" si="36"/>
        <v>2.8999999999999998E-2</v>
      </c>
      <c r="M426" s="28">
        <f t="shared" si="37"/>
        <v>2.6363636363636363E-2</v>
      </c>
      <c r="N426" s="28">
        <f t="shared" si="38"/>
        <v>2.4166666666666666E-2</v>
      </c>
      <c r="O426" s="42"/>
      <c r="AD426" s="13"/>
      <c r="AE426" s="13"/>
      <c r="AF426" s="13"/>
    </row>
    <row r="427" spans="1:32" s="16" customFormat="1" ht="30" x14ac:dyDescent="0.2">
      <c r="A427" s="77">
        <v>126</v>
      </c>
      <c r="B427" s="6" t="s">
        <v>322</v>
      </c>
      <c r="C427" s="18">
        <v>0.37</v>
      </c>
      <c r="D427" s="28">
        <f t="shared" si="23"/>
        <v>0.185</v>
      </c>
      <c r="E427" s="28">
        <f t="shared" si="24"/>
        <v>0.12333333333333334</v>
      </c>
      <c r="F427" s="28">
        <f t="shared" si="25"/>
        <v>9.2499999999999999E-2</v>
      </c>
      <c r="G427" s="28">
        <f t="shared" si="26"/>
        <v>7.3999999999999996E-2</v>
      </c>
      <c r="H427" s="28">
        <f t="shared" si="32"/>
        <v>6.1666666666666668E-2</v>
      </c>
      <c r="I427" s="28">
        <f t="shared" si="33"/>
        <v>5.2857142857142859E-2</v>
      </c>
      <c r="J427" s="28">
        <f t="shared" si="34"/>
        <v>4.6249999999999999E-2</v>
      </c>
      <c r="K427" s="28">
        <f t="shared" si="35"/>
        <v>4.1111111111111112E-2</v>
      </c>
      <c r="L427" s="28">
        <f t="shared" si="36"/>
        <v>3.6999999999999998E-2</v>
      </c>
      <c r="M427" s="28">
        <f t="shared" si="37"/>
        <v>3.3636363636363638E-2</v>
      </c>
      <c r="N427" s="28">
        <f t="shared" si="38"/>
        <v>3.0833333333333334E-2</v>
      </c>
      <c r="AD427" s="13"/>
      <c r="AE427" s="13"/>
      <c r="AF427" s="13"/>
    </row>
    <row r="428" spans="1:32" s="16" customFormat="1" ht="30" x14ac:dyDescent="0.2">
      <c r="A428" s="77">
        <v>127</v>
      </c>
      <c r="B428" s="6" t="s">
        <v>323</v>
      </c>
      <c r="C428" s="18">
        <v>0.41</v>
      </c>
      <c r="D428" s="28">
        <f t="shared" si="23"/>
        <v>0.20499999999999999</v>
      </c>
      <c r="E428" s="28">
        <f t="shared" si="24"/>
        <v>0.13666666666666666</v>
      </c>
      <c r="F428" s="28">
        <f t="shared" si="25"/>
        <v>0.10249999999999999</v>
      </c>
      <c r="G428" s="28">
        <f t="shared" si="26"/>
        <v>8.199999999999999E-2</v>
      </c>
      <c r="H428" s="28">
        <f t="shared" si="32"/>
        <v>6.8333333333333329E-2</v>
      </c>
      <c r="I428" s="28">
        <f t="shared" si="33"/>
        <v>5.8571428571428566E-2</v>
      </c>
      <c r="J428" s="28">
        <f t="shared" si="34"/>
        <v>5.1249999999999997E-2</v>
      </c>
      <c r="K428" s="28">
        <f t="shared" si="35"/>
        <v>4.5555555555555551E-2</v>
      </c>
      <c r="L428" s="28">
        <f t="shared" si="36"/>
        <v>4.0999999999999995E-2</v>
      </c>
      <c r="M428" s="28">
        <f t="shared" si="37"/>
        <v>3.727272727272727E-2</v>
      </c>
      <c r="N428" s="28">
        <f t="shared" si="38"/>
        <v>3.4166666666666665E-2</v>
      </c>
      <c r="AD428" s="13"/>
      <c r="AE428" s="13"/>
      <c r="AF428" s="13"/>
    </row>
    <row r="429" spans="1:32" s="16" customFormat="1" x14ac:dyDescent="0.2">
      <c r="A429" s="77"/>
      <c r="B429" s="25" t="s">
        <v>120</v>
      </c>
      <c r="C429" s="44"/>
      <c r="D429" s="40"/>
      <c r="E429" s="40"/>
      <c r="F429" s="40"/>
      <c r="G429" s="40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AD429" s="13"/>
      <c r="AE429" s="13"/>
      <c r="AF429" s="13"/>
    </row>
    <row r="430" spans="1:32" s="16" customFormat="1" ht="30" x14ac:dyDescent="0.2">
      <c r="A430" s="77">
        <v>128</v>
      </c>
      <c r="B430" s="6" t="s">
        <v>324</v>
      </c>
      <c r="C430" s="18">
        <v>0.4</v>
      </c>
      <c r="D430" s="28">
        <f t="shared" si="23"/>
        <v>0.2</v>
      </c>
      <c r="E430" s="28">
        <f t="shared" si="24"/>
        <v>0.13333333333333333</v>
      </c>
      <c r="F430" s="28">
        <f t="shared" si="25"/>
        <v>0.1</v>
      </c>
      <c r="G430" s="28">
        <f t="shared" si="26"/>
        <v>0.08</v>
      </c>
      <c r="H430" s="28">
        <f>C430/6</f>
        <v>6.6666666666666666E-2</v>
      </c>
      <c r="I430" s="28">
        <f>C430/7</f>
        <v>5.7142857142857148E-2</v>
      </c>
      <c r="AD430" s="13"/>
      <c r="AE430" s="13"/>
      <c r="AF430" s="13"/>
    </row>
    <row r="431" spans="1:32" s="16" customFormat="1" ht="60" x14ac:dyDescent="0.2">
      <c r="A431" s="77">
        <v>129</v>
      </c>
      <c r="B431" s="6" t="s">
        <v>325</v>
      </c>
      <c r="C431" s="18">
        <v>0.47</v>
      </c>
      <c r="D431" s="28">
        <f t="shared" si="23"/>
        <v>0.23499999999999999</v>
      </c>
      <c r="E431" s="28">
        <f t="shared" si="24"/>
        <v>0.15666666666666665</v>
      </c>
      <c r="F431" s="28">
        <f t="shared" si="25"/>
        <v>0.11749999999999999</v>
      </c>
      <c r="G431" s="28">
        <f t="shared" si="26"/>
        <v>9.4E-2</v>
      </c>
      <c r="H431" s="28">
        <f t="shared" ref="H431:H448" si="39">C431/6</f>
        <v>7.8333333333333324E-2</v>
      </c>
      <c r="I431" s="28">
        <f t="shared" ref="I431:I448" si="40">C431/7</f>
        <v>6.7142857142857143E-2</v>
      </c>
      <c r="AD431" s="13"/>
      <c r="AE431" s="13"/>
      <c r="AF431" s="13"/>
    </row>
    <row r="432" spans="1:32" s="16" customFormat="1" ht="30" x14ac:dyDescent="0.2">
      <c r="A432" s="77">
        <v>130</v>
      </c>
      <c r="B432" s="6" t="s">
        <v>326</v>
      </c>
      <c r="C432" s="18">
        <v>0.35</v>
      </c>
      <c r="D432" s="28">
        <f t="shared" si="23"/>
        <v>0.17499999999999999</v>
      </c>
      <c r="E432" s="28">
        <f t="shared" si="24"/>
        <v>0.11666666666666665</v>
      </c>
      <c r="F432" s="28">
        <f t="shared" si="25"/>
        <v>8.7499999999999994E-2</v>
      </c>
      <c r="G432" s="28">
        <f t="shared" si="26"/>
        <v>6.9999999999999993E-2</v>
      </c>
      <c r="H432" s="28">
        <f t="shared" si="39"/>
        <v>5.8333333333333327E-2</v>
      </c>
      <c r="I432" s="28">
        <f t="shared" si="40"/>
        <v>4.9999999999999996E-2</v>
      </c>
      <c r="AD432" s="13"/>
      <c r="AE432" s="13"/>
      <c r="AF432" s="13"/>
    </row>
    <row r="433" spans="1:32" s="16" customFormat="1" ht="30" x14ac:dyDescent="0.2">
      <c r="A433" s="77">
        <v>131</v>
      </c>
      <c r="B433" s="6" t="s">
        <v>327</v>
      </c>
      <c r="C433" s="18">
        <v>0.45</v>
      </c>
      <c r="D433" s="28">
        <f t="shared" si="23"/>
        <v>0.22500000000000001</v>
      </c>
      <c r="E433" s="28">
        <f t="shared" si="24"/>
        <v>0.15</v>
      </c>
      <c r="F433" s="28">
        <f t="shared" si="25"/>
        <v>0.1125</v>
      </c>
      <c r="G433" s="28">
        <f t="shared" si="26"/>
        <v>0.09</v>
      </c>
      <c r="H433" s="28">
        <f t="shared" si="39"/>
        <v>7.4999999999999997E-2</v>
      </c>
      <c r="I433" s="28">
        <f t="shared" si="40"/>
        <v>6.4285714285714293E-2</v>
      </c>
      <c r="AD433" s="13"/>
      <c r="AE433" s="13"/>
      <c r="AF433" s="13"/>
    </row>
    <row r="434" spans="1:32" s="16" customFormat="1" ht="45" x14ac:dyDescent="0.2">
      <c r="A434" s="77">
        <v>132</v>
      </c>
      <c r="B434" s="6" t="s">
        <v>328</v>
      </c>
      <c r="C434" s="18">
        <v>0.36</v>
      </c>
      <c r="D434" s="28">
        <f t="shared" si="23"/>
        <v>0.18</v>
      </c>
      <c r="E434" s="28">
        <f t="shared" si="24"/>
        <v>0.12</v>
      </c>
      <c r="F434" s="28">
        <f t="shared" si="25"/>
        <v>0.09</v>
      </c>
      <c r="G434" s="28">
        <f t="shared" si="26"/>
        <v>7.1999999999999995E-2</v>
      </c>
      <c r="H434" s="28">
        <f t="shared" si="39"/>
        <v>0.06</v>
      </c>
      <c r="I434" s="28">
        <f t="shared" si="40"/>
        <v>5.1428571428571428E-2</v>
      </c>
      <c r="AD434" s="13"/>
      <c r="AE434" s="13"/>
      <c r="AF434" s="13"/>
    </row>
    <row r="435" spans="1:32" s="16" customFormat="1" ht="30" x14ac:dyDescent="0.2">
      <c r="A435" s="77">
        <v>133</v>
      </c>
      <c r="B435" s="6" t="s">
        <v>329</v>
      </c>
      <c r="C435" s="18">
        <v>0.42</v>
      </c>
      <c r="D435" s="28">
        <f t="shared" si="23"/>
        <v>0.21</v>
      </c>
      <c r="E435" s="28">
        <f t="shared" si="24"/>
        <v>0.13999999999999999</v>
      </c>
      <c r="F435" s="28">
        <f t="shared" si="25"/>
        <v>0.105</v>
      </c>
      <c r="G435" s="28">
        <f t="shared" si="26"/>
        <v>8.3999999999999991E-2</v>
      </c>
      <c r="H435" s="28">
        <f t="shared" si="39"/>
        <v>6.9999999999999993E-2</v>
      </c>
      <c r="I435" s="28">
        <f t="shared" si="40"/>
        <v>0.06</v>
      </c>
      <c r="AD435" s="13"/>
      <c r="AE435" s="13"/>
      <c r="AF435" s="13"/>
    </row>
    <row r="436" spans="1:32" s="16" customFormat="1" ht="30" x14ac:dyDescent="0.2">
      <c r="A436" s="77">
        <v>134</v>
      </c>
      <c r="B436" s="6" t="s">
        <v>330</v>
      </c>
      <c r="C436" s="18">
        <v>0.43</v>
      </c>
      <c r="D436" s="28">
        <f t="shared" si="23"/>
        <v>0.215</v>
      </c>
      <c r="E436" s="28">
        <f t="shared" si="24"/>
        <v>0.14333333333333334</v>
      </c>
      <c r="F436" s="28">
        <f t="shared" si="25"/>
        <v>0.1075</v>
      </c>
      <c r="G436" s="28">
        <f t="shared" si="26"/>
        <v>8.5999999999999993E-2</v>
      </c>
      <c r="H436" s="28">
        <f t="shared" si="39"/>
        <v>7.166666666666667E-2</v>
      </c>
      <c r="I436" s="28">
        <f t="shared" si="40"/>
        <v>6.142857142857143E-2</v>
      </c>
      <c r="AD436" s="13"/>
      <c r="AE436" s="13"/>
      <c r="AF436" s="13"/>
    </row>
    <row r="437" spans="1:32" s="16" customFormat="1" ht="30" x14ac:dyDescent="0.2">
      <c r="A437" s="77">
        <v>135</v>
      </c>
      <c r="B437" s="6" t="s">
        <v>331</v>
      </c>
      <c r="C437" s="18">
        <v>0.39</v>
      </c>
      <c r="D437" s="28">
        <f t="shared" si="23"/>
        <v>0.19500000000000001</v>
      </c>
      <c r="E437" s="28">
        <f t="shared" si="24"/>
        <v>0.13</v>
      </c>
      <c r="F437" s="28">
        <f t="shared" si="25"/>
        <v>9.7500000000000003E-2</v>
      </c>
      <c r="G437" s="28">
        <f t="shared" si="26"/>
        <v>7.8E-2</v>
      </c>
      <c r="H437" s="28">
        <f t="shared" si="39"/>
        <v>6.5000000000000002E-2</v>
      </c>
      <c r="I437" s="28">
        <f t="shared" si="40"/>
        <v>5.5714285714285716E-2</v>
      </c>
      <c r="AD437" s="13"/>
      <c r="AE437" s="13"/>
      <c r="AF437" s="13"/>
    </row>
    <row r="438" spans="1:32" s="16" customFormat="1" ht="30" x14ac:dyDescent="0.2">
      <c r="A438" s="77">
        <v>136</v>
      </c>
      <c r="B438" s="6" t="s">
        <v>332</v>
      </c>
      <c r="C438" s="18">
        <v>0.45</v>
      </c>
      <c r="D438" s="28">
        <f t="shared" si="23"/>
        <v>0.22500000000000001</v>
      </c>
      <c r="E438" s="28">
        <f t="shared" si="24"/>
        <v>0.15</v>
      </c>
      <c r="F438" s="28">
        <f t="shared" si="25"/>
        <v>0.1125</v>
      </c>
      <c r="G438" s="28">
        <f t="shared" si="26"/>
        <v>0.09</v>
      </c>
      <c r="H438" s="28">
        <f t="shared" si="39"/>
        <v>7.4999999999999997E-2</v>
      </c>
      <c r="I438" s="28">
        <f t="shared" si="40"/>
        <v>6.4285714285714293E-2</v>
      </c>
      <c r="AD438" s="13"/>
      <c r="AE438" s="13"/>
      <c r="AF438" s="13"/>
    </row>
    <row r="439" spans="1:32" s="16" customFormat="1" ht="30" x14ac:dyDescent="0.2">
      <c r="A439" s="77">
        <v>137</v>
      </c>
      <c r="B439" s="6" t="s">
        <v>333</v>
      </c>
      <c r="C439" s="18">
        <v>0.41</v>
      </c>
      <c r="D439" s="28">
        <f t="shared" si="23"/>
        <v>0.20499999999999999</v>
      </c>
      <c r="E439" s="28">
        <f t="shared" si="24"/>
        <v>0.13666666666666666</v>
      </c>
      <c r="F439" s="28">
        <f t="shared" si="25"/>
        <v>0.10249999999999999</v>
      </c>
      <c r="G439" s="28">
        <f t="shared" si="26"/>
        <v>8.199999999999999E-2</v>
      </c>
      <c r="H439" s="28">
        <f t="shared" si="39"/>
        <v>6.8333333333333329E-2</v>
      </c>
      <c r="I439" s="28">
        <f t="shared" si="40"/>
        <v>5.8571428571428566E-2</v>
      </c>
      <c r="AD439" s="13"/>
      <c r="AE439" s="13"/>
      <c r="AF439" s="13"/>
    </row>
    <row r="440" spans="1:32" s="16" customFormat="1" ht="45" x14ac:dyDescent="0.2">
      <c r="A440" s="77">
        <v>138</v>
      </c>
      <c r="B440" s="6" t="s">
        <v>334</v>
      </c>
      <c r="C440" s="18">
        <v>0.35</v>
      </c>
      <c r="D440" s="28">
        <f t="shared" si="23"/>
        <v>0.17499999999999999</v>
      </c>
      <c r="E440" s="28">
        <f t="shared" si="24"/>
        <v>0.11666666666666665</v>
      </c>
      <c r="F440" s="28">
        <f t="shared" si="25"/>
        <v>8.7499999999999994E-2</v>
      </c>
      <c r="G440" s="28">
        <f t="shared" si="26"/>
        <v>6.9999999999999993E-2</v>
      </c>
      <c r="H440" s="28">
        <f t="shared" si="39"/>
        <v>5.8333333333333327E-2</v>
      </c>
      <c r="I440" s="28">
        <f t="shared" si="40"/>
        <v>4.9999999999999996E-2</v>
      </c>
      <c r="AD440" s="13"/>
      <c r="AE440" s="13"/>
      <c r="AF440" s="13"/>
    </row>
    <row r="441" spans="1:32" s="16" customFormat="1" ht="30" x14ac:dyDescent="0.2">
      <c r="A441" s="77">
        <v>139</v>
      </c>
      <c r="B441" s="6" t="s">
        <v>335</v>
      </c>
      <c r="C441" s="18">
        <v>0.35</v>
      </c>
      <c r="D441" s="28">
        <f t="shared" si="23"/>
        <v>0.17499999999999999</v>
      </c>
      <c r="E441" s="28">
        <f t="shared" si="24"/>
        <v>0.11666666666666665</v>
      </c>
      <c r="F441" s="28">
        <f t="shared" si="25"/>
        <v>8.7499999999999994E-2</v>
      </c>
      <c r="G441" s="28">
        <f t="shared" si="26"/>
        <v>6.9999999999999993E-2</v>
      </c>
      <c r="H441" s="28">
        <f t="shared" si="39"/>
        <v>5.8333333333333327E-2</v>
      </c>
      <c r="I441" s="28">
        <f t="shared" si="40"/>
        <v>4.9999999999999996E-2</v>
      </c>
      <c r="AD441" s="13"/>
      <c r="AE441" s="13"/>
      <c r="AF441" s="13"/>
    </row>
    <row r="442" spans="1:32" s="16" customFormat="1" ht="30" x14ac:dyDescent="0.2">
      <c r="A442" s="77">
        <v>140</v>
      </c>
      <c r="B442" s="6" t="s">
        <v>336</v>
      </c>
      <c r="C442" s="18">
        <v>0.35</v>
      </c>
      <c r="D442" s="28">
        <f t="shared" si="23"/>
        <v>0.17499999999999999</v>
      </c>
      <c r="E442" s="28">
        <f t="shared" si="24"/>
        <v>0.11666666666666665</v>
      </c>
      <c r="F442" s="28">
        <f t="shared" si="25"/>
        <v>8.7499999999999994E-2</v>
      </c>
      <c r="G442" s="28">
        <f t="shared" si="26"/>
        <v>6.9999999999999993E-2</v>
      </c>
      <c r="H442" s="28">
        <f t="shared" si="39"/>
        <v>5.8333333333333327E-2</v>
      </c>
      <c r="I442" s="28">
        <f t="shared" si="40"/>
        <v>4.9999999999999996E-2</v>
      </c>
      <c r="AD442" s="13"/>
      <c r="AE442" s="13"/>
      <c r="AF442" s="13"/>
    </row>
    <row r="443" spans="1:32" s="16" customFormat="1" ht="30" x14ac:dyDescent="0.2">
      <c r="A443" s="77">
        <v>141</v>
      </c>
      <c r="B443" s="6" t="s">
        <v>337</v>
      </c>
      <c r="C443" s="18">
        <v>0.35</v>
      </c>
      <c r="D443" s="28">
        <f t="shared" si="23"/>
        <v>0.17499999999999999</v>
      </c>
      <c r="E443" s="28">
        <f t="shared" si="24"/>
        <v>0.11666666666666665</v>
      </c>
      <c r="F443" s="28">
        <f t="shared" si="25"/>
        <v>8.7499999999999994E-2</v>
      </c>
      <c r="G443" s="28">
        <f t="shared" si="26"/>
        <v>6.9999999999999993E-2</v>
      </c>
      <c r="H443" s="28">
        <f t="shared" si="39"/>
        <v>5.8333333333333327E-2</v>
      </c>
      <c r="I443" s="28">
        <f t="shared" si="40"/>
        <v>4.9999999999999996E-2</v>
      </c>
      <c r="AD443" s="13"/>
      <c r="AE443" s="13"/>
      <c r="AF443" s="13"/>
    </row>
    <row r="444" spans="1:32" s="16" customFormat="1" ht="45" x14ac:dyDescent="0.2">
      <c r="A444" s="77">
        <v>142</v>
      </c>
      <c r="B444" s="6" t="s">
        <v>338</v>
      </c>
      <c r="C444" s="18">
        <v>0.35</v>
      </c>
      <c r="D444" s="28">
        <f t="shared" si="23"/>
        <v>0.17499999999999999</v>
      </c>
      <c r="E444" s="28">
        <f t="shared" si="24"/>
        <v>0.11666666666666665</v>
      </c>
      <c r="F444" s="28">
        <f t="shared" si="25"/>
        <v>8.7499999999999994E-2</v>
      </c>
      <c r="G444" s="28">
        <f t="shared" si="26"/>
        <v>6.9999999999999993E-2</v>
      </c>
      <c r="H444" s="28">
        <f t="shared" si="39"/>
        <v>5.8333333333333327E-2</v>
      </c>
      <c r="I444" s="28">
        <f t="shared" si="40"/>
        <v>4.9999999999999996E-2</v>
      </c>
      <c r="AD444" s="13"/>
      <c r="AE444" s="13"/>
      <c r="AF444" s="13"/>
    </row>
    <row r="445" spans="1:32" s="16" customFormat="1" ht="30" x14ac:dyDescent="0.2">
      <c r="A445" s="77">
        <v>143</v>
      </c>
      <c r="B445" s="6" t="s">
        <v>339</v>
      </c>
      <c r="C445" s="18">
        <v>0.35</v>
      </c>
      <c r="D445" s="28">
        <f t="shared" si="23"/>
        <v>0.17499999999999999</v>
      </c>
      <c r="E445" s="28">
        <f t="shared" si="24"/>
        <v>0.11666666666666665</v>
      </c>
      <c r="F445" s="28">
        <f t="shared" si="25"/>
        <v>8.7499999999999994E-2</v>
      </c>
      <c r="G445" s="28">
        <f t="shared" si="26"/>
        <v>6.9999999999999993E-2</v>
      </c>
      <c r="H445" s="28">
        <f t="shared" si="39"/>
        <v>5.8333333333333327E-2</v>
      </c>
      <c r="I445" s="28">
        <f t="shared" si="40"/>
        <v>4.9999999999999996E-2</v>
      </c>
      <c r="AD445" s="13"/>
      <c r="AE445" s="13"/>
      <c r="AF445" s="13"/>
    </row>
    <row r="446" spans="1:32" s="16" customFormat="1" ht="30" x14ac:dyDescent="0.2">
      <c r="A446" s="77">
        <v>144</v>
      </c>
      <c r="B446" s="6" t="s">
        <v>340</v>
      </c>
      <c r="C446" s="18">
        <v>0.35</v>
      </c>
      <c r="D446" s="28">
        <f t="shared" si="23"/>
        <v>0.17499999999999999</v>
      </c>
      <c r="E446" s="28">
        <f t="shared" si="24"/>
        <v>0.11666666666666665</v>
      </c>
      <c r="F446" s="28">
        <f t="shared" si="25"/>
        <v>8.7499999999999994E-2</v>
      </c>
      <c r="G446" s="28">
        <f t="shared" si="26"/>
        <v>6.9999999999999993E-2</v>
      </c>
      <c r="H446" s="28">
        <f t="shared" si="39"/>
        <v>5.8333333333333327E-2</v>
      </c>
      <c r="I446" s="28">
        <f t="shared" si="40"/>
        <v>4.9999999999999996E-2</v>
      </c>
      <c r="AD446" s="13"/>
      <c r="AE446" s="13"/>
      <c r="AF446" s="13"/>
    </row>
    <row r="447" spans="1:32" s="16" customFormat="1" ht="30" x14ac:dyDescent="0.2">
      <c r="A447" s="77">
        <v>145</v>
      </c>
      <c r="B447" s="6" t="s">
        <v>341</v>
      </c>
      <c r="C447" s="18">
        <v>0.35</v>
      </c>
      <c r="D447" s="28">
        <f t="shared" si="23"/>
        <v>0.17499999999999999</v>
      </c>
      <c r="E447" s="28">
        <f t="shared" si="24"/>
        <v>0.11666666666666665</v>
      </c>
      <c r="F447" s="28">
        <f t="shared" si="25"/>
        <v>8.7499999999999994E-2</v>
      </c>
      <c r="G447" s="28">
        <f t="shared" si="26"/>
        <v>6.9999999999999993E-2</v>
      </c>
      <c r="H447" s="28">
        <f t="shared" si="39"/>
        <v>5.8333333333333327E-2</v>
      </c>
      <c r="I447" s="28">
        <f t="shared" si="40"/>
        <v>4.9999999999999996E-2</v>
      </c>
      <c r="AD447" s="13"/>
      <c r="AE447" s="13"/>
      <c r="AF447" s="13"/>
    </row>
    <row r="448" spans="1:32" s="16" customFormat="1" ht="30" x14ac:dyDescent="0.2">
      <c r="A448" s="77">
        <v>146</v>
      </c>
      <c r="B448" s="6" t="s">
        <v>342</v>
      </c>
      <c r="C448" s="18">
        <v>0.35</v>
      </c>
      <c r="D448" s="28">
        <f t="shared" si="23"/>
        <v>0.17499999999999999</v>
      </c>
      <c r="E448" s="28">
        <f t="shared" si="24"/>
        <v>0.11666666666666665</v>
      </c>
      <c r="F448" s="28">
        <f t="shared" si="25"/>
        <v>8.7499999999999994E-2</v>
      </c>
      <c r="G448" s="28">
        <f t="shared" si="26"/>
        <v>6.9999999999999993E-2</v>
      </c>
      <c r="H448" s="28">
        <f t="shared" si="39"/>
        <v>5.8333333333333327E-2</v>
      </c>
      <c r="I448" s="28">
        <f t="shared" si="40"/>
        <v>4.9999999999999996E-2</v>
      </c>
      <c r="AD448" s="13"/>
      <c r="AE448" s="13"/>
      <c r="AF448" s="13"/>
    </row>
    <row r="449" spans="1:32" s="16" customFormat="1" x14ac:dyDescent="0.2">
      <c r="A449" s="77"/>
      <c r="B449" s="23" t="s">
        <v>177</v>
      </c>
      <c r="C449" s="15"/>
      <c r="AD449" s="13"/>
      <c r="AE449" s="13"/>
      <c r="AF449" s="13"/>
    </row>
    <row r="450" spans="1:32" s="16" customFormat="1" x14ac:dyDescent="0.2">
      <c r="A450" s="77"/>
      <c r="B450" s="25" t="s">
        <v>111</v>
      </c>
      <c r="C450" s="15"/>
      <c r="AD450" s="13"/>
      <c r="AE450" s="13"/>
      <c r="AF450" s="13"/>
    </row>
    <row r="451" spans="1:32" s="16" customFormat="1" ht="45" x14ac:dyDescent="0.2">
      <c r="A451" s="77">
        <v>147</v>
      </c>
      <c r="B451" s="6" t="s">
        <v>343</v>
      </c>
      <c r="C451" s="15">
        <v>0.8</v>
      </c>
      <c r="AD451" s="13"/>
      <c r="AE451" s="13"/>
      <c r="AF451" s="13"/>
    </row>
    <row r="452" spans="1:32" s="16" customFormat="1" ht="30" x14ac:dyDescent="0.2">
      <c r="A452" s="77">
        <v>148</v>
      </c>
      <c r="B452" s="6" t="s">
        <v>344</v>
      </c>
      <c r="C452" s="15">
        <v>0.6</v>
      </c>
      <c r="AD452" s="13"/>
      <c r="AE452" s="13"/>
      <c r="AF452" s="13"/>
    </row>
    <row r="453" spans="1:32" s="16" customFormat="1" ht="30" x14ac:dyDescent="0.2">
      <c r="A453" s="77">
        <v>149</v>
      </c>
      <c r="B453" s="6" t="s">
        <v>345</v>
      </c>
      <c r="C453" s="15">
        <v>0.5</v>
      </c>
      <c r="AD453" s="13"/>
      <c r="AE453" s="13"/>
      <c r="AF453" s="13"/>
    </row>
    <row r="454" spans="1:32" s="16" customFormat="1" ht="60" x14ac:dyDescent="0.2">
      <c r="A454" s="77">
        <v>150</v>
      </c>
      <c r="B454" s="6" t="s">
        <v>346</v>
      </c>
      <c r="C454" s="15">
        <v>0.3</v>
      </c>
      <c r="AD454" s="13"/>
      <c r="AE454" s="13"/>
      <c r="AF454" s="13"/>
    </row>
    <row r="455" spans="1:32" s="16" customFormat="1" ht="30" x14ac:dyDescent="0.2">
      <c r="A455" s="77">
        <v>151</v>
      </c>
      <c r="B455" s="6" t="s">
        <v>347</v>
      </c>
      <c r="C455" s="15">
        <v>0.4</v>
      </c>
      <c r="AD455" s="13"/>
      <c r="AE455" s="13"/>
      <c r="AF455" s="13"/>
    </row>
    <row r="456" spans="1:32" s="16" customFormat="1" x14ac:dyDescent="0.2">
      <c r="A456" s="77"/>
      <c r="B456" s="25" t="s">
        <v>112</v>
      </c>
      <c r="C456" s="15"/>
      <c r="AD456" s="13"/>
      <c r="AE456" s="13"/>
      <c r="AF456" s="13"/>
    </row>
    <row r="457" spans="1:32" s="16" customFormat="1" x14ac:dyDescent="0.2">
      <c r="A457" s="77"/>
      <c r="B457" s="25" t="s">
        <v>121</v>
      </c>
      <c r="C457" s="30">
        <v>1</v>
      </c>
      <c r="D457" s="30">
        <v>2</v>
      </c>
      <c r="E457" s="30">
        <v>3</v>
      </c>
      <c r="F457" s="30">
        <v>4</v>
      </c>
      <c r="G457" s="30">
        <v>5</v>
      </c>
      <c r="H457" s="30" t="s">
        <v>146</v>
      </c>
      <c r="I457" s="81" t="s">
        <v>518</v>
      </c>
      <c r="J457" s="83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46"/>
      <c r="V457" s="46"/>
      <c r="AD457" s="13"/>
      <c r="AE457" s="13"/>
      <c r="AF457" s="13"/>
    </row>
    <row r="458" spans="1:32" s="16" customFormat="1" ht="30" x14ac:dyDescent="0.2">
      <c r="A458" s="77">
        <v>152</v>
      </c>
      <c r="B458" s="6" t="s">
        <v>348</v>
      </c>
      <c r="C458" s="18">
        <v>0.36</v>
      </c>
      <c r="D458" s="28">
        <f>C458/2</f>
        <v>0.18</v>
      </c>
      <c r="E458" s="28">
        <f>C458/3</f>
        <v>0.12</v>
      </c>
      <c r="F458" s="28">
        <f>C458/4</f>
        <v>0.09</v>
      </c>
      <c r="G458" s="28">
        <f>C458/5</f>
        <v>7.1999999999999995E-2</v>
      </c>
      <c r="H458" s="28">
        <f>C458/6</f>
        <v>0.06</v>
      </c>
      <c r="I458" s="28"/>
      <c r="J458" s="73">
        <v>1</v>
      </c>
      <c r="AD458" s="13"/>
      <c r="AE458" s="13"/>
      <c r="AF458" s="13"/>
    </row>
    <row r="459" spans="1:32" s="16" customFormat="1" ht="45" x14ac:dyDescent="0.2">
      <c r="A459" s="77">
        <v>153</v>
      </c>
      <c r="B459" s="6" t="s">
        <v>349</v>
      </c>
      <c r="C459" s="18">
        <v>0.44</v>
      </c>
      <c r="D459" s="28">
        <f t="shared" ref="D459:D474" si="41">C459/2</f>
        <v>0.22</v>
      </c>
      <c r="E459" s="28">
        <f t="shared" ref="E459:E474" si="42">C459/3</f>
        <v>0.14666666666666667</v>
      </c>
      <c r="F459" s="28">
        <f t="shared" ref="F459:F474" si="43">C459/4</f>
        <v>0.11</v>
      </c>
      <c r="G459" s="28">
        <f t="shared" ref="G459:G474" si="44">C459/5</f>
        <v>8.7999999999999995E-2</v>
      </c>
      <c r="H459" s="28">
        <f t="shared" ref="H459:H474" si="45">C459/6</f>
        <v>7.3333333333333334E-2</v>
      </c>
      <c r="I459" s="28"/>
      <c r="J459" s="73">
        <v>2</v>
      </c>
      <c r="AD459" s="13"/>
      <c r="AE459" s="13"/>
      <c r="AF459" s="13"/>
    </row>
    <row r="460" spans="1:32" s="16" customFormat="1" ht="30" x14ac:dyDescent="0.2">
      <c r="A460" s="77">
        <v>154</v>
      </c>
      <c r="B460" s="6" t="s">
        <v>350</v>
      </c>
      <c r="C460" s="18">
        <v>0.32</v>
      </c>
      <c r="D460" s="28">
        <f t="shared" si="41"/>
        <v>0.16</v>
      </c>
      <c r="E460" s="28">
        <f t="shared" si="42"/>
        <v>0.10666666666666667</v>
      </c>
      <c r="F460" s="28">
        <f t="shared" si="43"/>
        <v>0.08</v>
      </c>
      <c r="G460" s="28">
        <f t="shared" si="44"/>
        <v>6.4000000000000001E-2</v>
      </c>
      <c r="H460" s="28">
        <f t="shared" si="45"/>
        <v>5.3333333333333337E-2</v>
      </c>
      <c r="I460" s="28"/>
      <c r="J460" s="73">
        <v>3</v>
      </c>
      <c r="AD460" s="13"/>
      <c r="AE460" s="13"/>
      <c r="AF460" s="13"/>
    </row>
    <row r="461" spans="1:32" s="16" customFormat="1" ht="30" x14ac:dyDescent="0.2">
      <c r="A461" s="77">
        <v>155</v>
      </c>
      <c r="B461" s="6" t="s">
        <v>351</v>
      </c>
      <c r="C461" s="18">
        <v>0.52</v>
      </c>
      <c r="D461" s="28">
        <f t="shared" si="41"/>
        <v>0.26</v>
      </c>
      <c r="E461" s="28">
        <f t="shared" si="42"/>
        <v>0.17333333333333334</v>
      </c>
      <c r="F461" s="28">
        <f t="shared" si="43"/>
        <v>0.13</v>
      </c>
      <c r="G461" s="28">
        <f t="shared" si="44"/>
        <v>0.10400000000000001</v>
      </c>
      <c r="H461" s="28">
        <f t="shared" si="45"/>
        <v>8.666666666666667E-2</v>
      </c>
      <c r="I461" s="28"/>
      <c r="J461" s="73">
        <v>4</v>
      </c>
      <c r="AD461" s="13"/>
      <c r="AE461" s="13"/>
      <c r="AF461" s="13"/>
    </row>
    <row r="462" spans="1:32" s="16" customFormat="1" ht="30" x14ac:dyDescent="0.2">
      <c r="A462" s="77">
        <v>156</v>
      </c>
      <c r="B462" s="6" t="s">
        <v>352</v>
      </c>
      <c r="C462" s="18">
        <v>0.31</v>
      </c>
      <c r="D462" s="28">
        <f t="shared" si="41"/>
        <v>0.155</v>
      </c>
      <c r="E462" s="28">
        <f t="shared" si="42"/>
        <v>0.10333333333333333</v>
      </c>
      <c r="F462" s="28">
        <f t="shared" si="43"/>
        <v>7.7499999999999999E-2</v>
      </c>
      <c r="G462" s="28">
        <f t="shared" si="44"/>
        <v>6.2E-2</v>
      </c>
      <c r="H462" s="28">
        <f t="shared" si="45"/>
        <v>5.1666666666666666E-2</v>
      </c>
      <c r="I462" s="28"/>
      <c r="J462" s="73">
        <v>5</v>
      </c>
      <c r="AD462" s="13"/>
      <c r="AE462" s="13"/>
      <c r="AF462" s="13"/>
    </row>
    <row r="463" spans="1:32" s="16" customFormat="1" ht="30" x14ac:dyDescent="0.2">
      <c r="A463" s="77">
        <v>157</v>
      </c>
      <c r="B463" s="6" t="s">
        <v>353</v>
      </c>
      <c r="C463" s="18">
        <v>0.46</v>
      </c>
      <c r="D463" s="28">
        <f t="shared" si="41"/>
        <v>0.23</v>
      </c>
      <c r="E463" s="28">
        <f t="shared" si="42"/>
        <v>0.15333333333333335</v>
      </c>
      <c r="F463" s="28">
        <f t="shared" si="43"/>
        <v>0.115</v>
      </c>
      <c r="G463" s="28">
        <f t="shared" si="44"/>
        <v>9.1999999999999998E-2</v>
      </c>
      <c r="H463" s="28">
        <f t="shared" si="45"/>
        <v>7.6666666666666675E-2</v>
      </c>
      <c r="I463" s="28"/>
      <c r="J463" s="73">
        <v>6</v>
      </c>
      <c r="AD463" s="13"/>
      <c r="AE463" s="13"/>
      <c r="AF463" s="13"/>
    </row>
    <row r="464" spans="1:32" s="16" customFormat="1" ht="30" x14ac:dyDescent="0.2">
      <c r="A464" s="77">
        <v>158</v>
      </c>
      <c r="B464" s="6" t="s">
        <v>354</v>
      </c>
      <c r="C464" s="18">
        <v>0.41</v>
      </c>
      <c r="D464" s="28">
        <f t="shared" si="41"/>
        <v>0.20499999999999999</v>
      </c>
      <c r="E464" s="28">
        <f t="shared" si="42"/>
        <v>0.13666666666666666</v>
      </c>
      <c r="F464" s="28">
        <f t="shared" si="43"/>
        <v>0.10249999999999999</v>
      </c>
      <c r="G464" s="28">
        <f t="shared" si="44"/>
        <v>8.199999999999999E-2</v>
      </c>
      <c r="H464" s="28">
        <f t="shared" si="45"/>
        <v>6.8333333333333329E-2</v>
      </c>
      <c r="I464" s="28"/>
      <c r="J464" s="73">
        <v>7</v>
      </c>
      <c r="AD464" s="13"/>
      <c r="AE464" s="13"/>
      <c r="AF464" s="13"/>
    </row>
    <row r="465" spans="1:32" s="16" customFormat="1" ht="46.5" customHeight="1" x14ac:dyDescent="0.2">
      <c r="A465" s="77">
        <v>159</v>
      </c>
      <c r="B465" s="6" t="s">
        <v>355</v>
      </c>
      <c r="C465" s="18">
        <v>0.42</v>
      </c>
      <c r="D465" s="28">
        <f t="shared" si="41"/>
        <v>0.21</v>
      </c>
      <c r="E465" s="28">
        <f t="shared" si="42"/>
        <v>0.13999999999999999</v>
      </c>
      <c r="F465" s="28">
        <f t="shared" si="43"/>
        <v>0.105</v>
      </c>
      <c r="G465" s="28">
        <f t="shared" si="44"/>
        <v>8.3999999999999991E-2</v>
      </c>
      <c r="H465" s="28">
        <f t="shared" si="45"/>
        <v>6.9999999999999993E-2</v>
      </c>
      <c r="I465" s="28"/>
      <c r="J465" s="73">
        <v>8</v>
      </c>
      <c r="AD465" s="13"/>
      <c r="AE465" s="13"/>
      <c r="AF465" s="13"/>
    </row>
    <row r="466" spans="1:32" s="16" customFormat="1" ht="30" x14ac:dyDescent="0.2">
      <c r="A466" s="77">
        <v>160</v>
      </c>
      <c r="B466" s="6" t="s">
        <v>356</v>
      </c>
      <c r="C466" s="18">
        <v>0.48</v>
      </c>
      <c r="D466" s="28">
        <f t="shared" si="41"/>
        <v>0.24</v>
      </c>
      <c r="E466" s="28">
        <f t="shared" si="42"/>
        <v>0.16</v>
      </c>
      <c r="F466" s="28">
        <f t="shared" si="43"/>
        <v>0.12</v>
      </c>
      <c r="G466" s="28">
        <f t="shared" si="44"/>
        <v>9.6000000000000002E-2</v>
      </c>
      <c r="H466" s="28">
        <f t="shared" si="45"/>
        <v>0.08</v>
      </c>
      <c r="I466" s="28"/>
      <c r="J466" s="73">
        <v>9</v>
      </c>
      <c r="AD466" s="13"/>
      <c r="AE466" s="13"/>
      <c r="AF466" s="13"/>
    </row>
    <row r="467" spans="1:32" s="16" customFormat="1" ht="29.25" customHeight="1" x14ac:dyDescent="0.2">
      <c r="A467" s="77">
        <v>161</v>
      </c>
      <c r="B467" s="6" t="s">
        <v>357</v>
      </c>
      <c r="C467" s="18">
        <v>0.44</v>
      </c>
      <c r="D467" s="28">
        <f t="shared" si="41"/>
        <v>0.22</v>
      </c>
      <c r="E467" s="28">
        <f t="shared" si="42"/>
        <v>0.14666666666666667</v>
      </c>
      <c r="F467" s="28">
        <f t="shared" si="43"/>
        <v>0.11</v>
      </c>
      <c r="G467" s="28">
        <f t="shared" si="44"/>
        <v>8.7999999999999995E-2</v>
      </c>
      <c r="H467" s="28">
        <f t="shared" si="45"/>
        <v>7.3333333333333334E-2</v>
      </c>
      <c r="I467" s="28"/>
      <c r="J467" s="73">
        <v>10</v>
      </c>
      <c r="AD467" s="13"/>
      <c r="AE467" s="13"/>
      <c r="AF467" s="13"/>
    </row>
    <row r="468" spans="1:32" s="16" customFormat="1" ht="16" thickBot="1" x14ac:dyDescent="0.25">
      <c r="A468" s="77"/>
      <c r="B468" s="6" t="s">
        <v>122</v>
      </c>
      <c r="C468" s="47">
        <v>1</v>
      </c>
      <c r="D468" s="47">
        <v>2</v>
      </c>
      <c r="E468" s="47" t="s">
        <v>147</v>
      </c>
      <c r="F468" s="47">
        <v>4</v>
      </c>
      <c r="G468" s="47">
        <v>5</v>
      </c>
      <c r="H468" s="47" t="s">
        <v>146</v>
      </c>
      <c r="I468" s="28"/>
      <c r="AD468" s="13"/>
      <c r="AE468" s="13"/>
      <c r="AF468" s="13"/>
    </row>
    <row r="469" spans="1:32" s="16" customFormat="1" ht="32.25" customHeight="1" x14ac:dyDescent="0.2">
      <c r="A469" s="77">
        <v>162</v>
      </c>
      <c r="B469" s="6" t="s">
        <v>358</v>
      </c>
      <c r="C469" s="31">
        <v>0.35</v>
      </c>
      <c r="D469" s="32">
        <f t="shared" si="41"/>
        <v>0.17499999999999999</v>
      </c>
      <c r="E469" s="33">
        <f t="shared" si="42"/>
        <v>0.11666666666666665</v>
      </c>
      <c r="F469" s="28">
        <f t="shared" si="43"/>
        <v>8.7499999999999994E-2</v>
      </c>
      <c r="G469" s="28">
        <f t="shared" si="44"/>
        <v>6.9999999999999993E-2</v>
      </c>
      <c r="H469" s="28">
        <f t="shared" si="45"/>
        <v>5.8333333333333327E-2</v>
      </c>
      <c r="I469" s="73">
        <v>1</v>
      </c>
      <c r="J469" s="73" t="s">
        <v>141</v>
      </c>
      <c r="AD469" s="13"/>
      <c r="AE469" s="13"/>
      <c r="AF469" s="13"/>
    </row>
    <row r="470" spans="1:32" s="16" customFormat="1" ht="30" x14ac:dyDescent="0.2">
      <c r="A470" s="77">
        <v>163</v>
      </c>
      <c r="B470" s="6" t="s">
        <v>359</v>
      </c>
      <c r="C470" s="34">
        <v>0.35</v>
      </c>
      <c r="D470" s="35">
        <f t="shared" si="41"/>
        <v>0.17499999999999999</v>
      </c>
      <c r="E470" s="36">
        <f t="shared" si="42"/>
        <v>0.11666666666666665</v>
      </c>
      <c r="F470" s="28">
        <f t="shared" si="43"/>
        <v>8.7499999999999994E-2</v>
      </c>
      <c r="G470" s="28">
        <f t="shared" si="44"/>
        <v>6.9999999999999993E-2</v>
      </c>
      <c r="H470" s="28">
        <f t="shared" si="45"/>
        <v>5.8333333333333327E-2</v>
      </c>
      <c r="I470" s="73">
        <v>2</v>
      </c>
      <c r="J470" s="73" t="s">
        <v>148</v>
      </c>
      <c r="AD470" s="13"/>
      <c r="AE470" s="13"/>
      <c r="AF470" s="13"/>
    </row>
    <row r="471" spans="1:32" s="16" customFormat="1" ht="30" x14ac:dyDescent="0.2">
      <c r="A471" s="77">
        <v>164</v>
      </c>
      <c r="B471" s="6" t="s">
        <v>360</v>
      </c>
      <c r="C471" s="34">
        <v>0.35</v>
      </c>
      <c r="D471" s="35">
        <f t="shared" si="41"/>
        <v>0.17499999999999999</v>
      </c>
      <c r="E471" s="36">
        <f t="shared" si="42"/>
        <v>0.11666666666666665</v>
      </c>
      <c r="F471" s="28">
        <f t="shared" si="43"/>
        <v>8.7499999999999994E-2</v>
      </c>
      <c r="G471" s="28">
        <f t="shared" si="44"/>
        <v>6.9999999999999993E-2</v>
      </c>
      <c r="H471" s="28">
        <f t="shared" si="45"/>
        <v>5.8333333333333327E-2</v>
      </c>
      <c r="I471" s="73">
        <v>3</v>
      </c>
      <c r="J471" s="73" t="s">
        <v>149</v>
      </c>
      <c r="AD471" s="13"/>
      <c r="AE471" s="13"/>
      <c r="AF471" s="13"/>
    </row>
    <row r="472" spans="1:32" s="16" customFormat="1" ht="30" x14ac:dyDescent="0.2">
      <c r="A472" s="77">
        <v>165</v>
      </c>
      <c r="B472" s="6" t="s">
        <v>361</v>
      </c>
      <c r="C472" s="34">
        <v>0.35</v>
      </c>
      <c r="D472" s="35">
        <f t="shared" si="41"/>
        <v>0.17499999999999999</v>
      </c>
      <c r="E472" s="36">
        <f t="shared" si="42"/>
        <v>0.11666666666666665</v>
      </c>
      <c r="F472" s="28">
        <f t="shared" si="43"/>
        <v>8.7499999999999994E-2</v>
      </c>
      <c r="G472" s="28">
        <f t="shared" si="44"/>
        <v>6.9999999999999993E-2</v>
      </c>
      <c r="H472" s="28">
        <f t="shared" si="45"/>
        <v>5.8333333333333327E-2</v>
      </c>
      <c r="I472" s="73">
        <v>4</v>
      </c>
      <c r="J472" s="73" t="s">
        <v>150</v>
      </c>
      <c r="AD472" s="13"/>
      <c r="AE472" s="13"/>
      <c r="AF472" s="13"/>
    </row>
    <row r="473" spans="1:32" s="16" customFormat="1" ht="45" x14ac:dyDescent="0.2">
      <c r="A473" s="77">
        <v>166</v>
      </c>
      <c r="B473" s="6" t="s">
        <v>362</v>
      </c>
      <c r="C473" s="34">
        <v>0.32</v>
      </c>
      <c r="D473" s="35">
        <f t="shared" si="41"/>
        <v>0.16</v>
      </c>
      <c r="E473" s="36">
        <f t="shared" si="42"/>
        <v>0.10666666666666667</v>
      </c>
      <c r="F473" s="28">
        <f t="shared" si="43"/>
        <v>0.08</v>
      </c>
      <c r="G473" s="28">
        <f t="shared" si="44"/>
        <v>6.4000000000000001E-2</v>
      </c>
      <c r="H473" s="28">
        <f t="shared" si="45"/>
        <v>5.3333333333333337E-2</v>
      </c>
      <c r="I473" s="73">
        <v>5</v>
      </c>
      <c r="J473" s="73" t="s">
        <v>151</v>
      </c>
      <c r="AD473" s="13"/>
      <c r="AE473" s="13"/>
      <c r="AF473" s="13"/>
    </row>
    <row r="474" spans="1:32" s="16" customFormat="1" ht="31" thickBot="1" x14ac:dyDescent="0.25">
      <c r="A474" s="77">
        <v>167</v>
      </c>
      <c r="B474" s="6" t="s">
        <v>363</v>
      </c>
      <c r="C474" s="37">
        <v>0.35</v>
      </c>
      <c r="D474" s="38">
        <f t="shared" si="41"/>
        <v>0.17499999999999999</v>
      </c>
      <c r="E474" s="39">
        <f t="shared" si="42"/>
        <v>0.11666666666666665</v>
      </c>
      <c r="F474" s="28">
        <f t="shared" si="43"/>
        <v>8.7499999999999994E-2</v>
      </c>
      <c r="G474" s="28">
        <f t="shared" si="44"/>
        <v>6.9999999999999993E-2</v>
      </c>
      <c r="H474" s="28">
        <f t="shared" si="45"/>
        <v>5.8333333333333327E-2</v>
      </c>
      <c r="I474" s="73">
        <v>6</v>
      </c>
      <c r="J474" s="73" t="s">
        <v>152</v>
      </c>
      <c r="AD474" s="13"/>
      <c r="AE474" s="13"/>
      <c r="AF474" s="13"/>
    </row>
    <row r="475" spans="1:32" s="16" customFormat="1" ht="30.75" customHeight="1" x14ac:dyDescent="0.2">
      <c r="A475" s="77"/>
      <c r="B475" s="23" t="s">
        <v>178</v>
      </c>
      <c r="C475" s="15"/>
      <c r="AD475" s="13"/>
      <c r="AE475" s="13"/>
      <c r="AF475" s="13"/>
    </row>
    <row r="476" spans="1:32" s="16" customFormat="1" ht="30.75" customHeight="1" x14ac:dyDescent="0.2">
      <c r="A476" s="77">
        <v>168</v>
      </c>
      <c r="B476" s="6" t="s">
        <v>364</v>
      </c>
      <c r="C476" s="15">
        <v>1</v>
      </c>
      <c r="AD476" s="13"/>
      <c r="AE476" s="13"/>
      <c r="AF476" s="13"/>
    </row>
    <row r="477" spans="1:32" s="16" customFormat="1" ht="30.75" customHeight="1" x14ac:dyDescent="0.2">
      <c r="A477" s="77">
        <v>169</v>
      </c>
      <c r="B477" s="6" t="s">
        <v>365</v>
      </c>
      <c r="C477" s="15">
        <v>0.8</v>
      </c>
      <c r="AD477" s="13"/>
      <c r="AE477" s="13"/>
      <c r="AF477" s="13"/>
    </row>
    <row r="478" spans="1:32" s="16" customFormat="1" ht="47.25" customHeight="1" x14ac:dyDescent="0.2">
      <c r="A478" s="77">
        <v>170</v>
      </c>
      <c r="B478" s="6" t="s">
        <v>366</v>
      </c>
      <c r="C478" s="15">
        <v>1</v>
      </c>
      <c r="AD478" s="13"/>
      <c r="AE478" s="13"/>
      <c r="AF478" s="13"/>
    </row>
    <row r="479" spans="1:32" s="16" customFormat="1" ht="45.75" customHeight="1" x14ac:dyDescent="0.2">
      <c r="A479" s="77">
        <v>171</v>
      </c>
      <c r="B479" s="6" t="s">
        <v>367</v>
      </c>
      <c r="C479" s="15">
        <v>0.9</v>
      </c>
      <c r="AD479" s="13"/>
      <c r="AE479" s="13"/>
      <c r="AF479" s="13"/>
    </row>
    <row r="480" spans="1:32" s="16" customFormat="1" ht="45" customHeight="1" x14ac:dyDescent="0.2">
      <c r="A480" s="77">
        <v>172</v>
      </c>
      <c r="B480" s="6" t="s">
        <v>368</v>
      </c>
      <c r="C480" s="15">
        <v>1.1000000000000001</v>
      </c>
      <c r="AD480" s="13"/>
      <c r="AE480" s="13"/>
      <c r="AF480" s="13"/>
    </row>
    <row r="481" spans="1:32" s="16" customFormat="1" ht="30.75" customHeight="1" x14ac:dyDescent="0.2">
      <c r="A481" s="77">
        <v>173</v>
      </c>
      <c r="B481" s="6" t="s">
        <v>369</v>
      </c>
      <c r="C481" s="15">
        <v>1</v>
      </c>
      <c r="AD481" s="13"/>
      <c r="AE481" s="13"/>
      <c r="AF481" s="13"/>
    </row>
    <row r="482" spans="1:32" s="16" customFormat="1" x14ac:dyDescent="0.2">
      <c r="A482" s="77"/>
      <c r="B482" s="23" t="s">
        <v>179</v>
      </c>
      <c r="C482" s="15"/>
      <c r="AD482" s="13"/>
      <c r="AE482" s="13"/>
      <c r="AF482" s="13"/>
    </row>
    <row r="483" spans="1:32" s="16" customFormat="1" x14ac:dyDescent="0.2">
      <c r="A483" s="77"/>
      <c r="B483" s="25" t="s">
        <v>111</v>
      </c>
      <c r="C483" s="15"/>
      <c r="AD483" s="13"/>
      <c r="AE483" s="13"/>
      <c r="AF483" s="13"/>
    </row>
    <row r="484" spans="1:32" s="16" customFormat="1" ht="75" x14ac:dyDescent="0.2">
      <c r="A484" s="77">
        <v>174</v>
      </c>
      <c r="B484" s="6" t="s">
        <v>370</v>
      </c>
      <c r="C484" s="21">
        <v>1.6</v>
      </c>
      <c r="AD484" s="13"/>
      <c r="AE484" s="13"/>
      <c r="AF484" s="13"/>
    </row>
    <row r="485" spans="1:32" s="16" customFormat="1" ht="45" x14ac:dyDescent="0.2">
      <c r="A485" s="77">
        <v>175</v>
      </c>
      <c r="B485" s="6" t="s">
        <v>371</v>
      </c>
      <c r="C485" s="21">
        <v>1.4</v>
      </c>
      <c r="AD485" s="13"/>
      <c r="AE485" s="13"/>
      <c r="AF485" s="13"/>
    </row>
    <row r="486" spans="1:32" s="16" customFormat="1" ht="45" x14ac:dyDescent="0.2">
      <c r="A486" s="77">
        <v>176</v>
      </c>
      <c r="B486" s="6" t="s">
        <v>372</v>
      </c>
      <c r="C486" s="21">
        <v>1.1000000000000001</v>
      </c>
      <c r="AD486" s="13"/>
      <c r="AE486" s="13"/>
      <c r="AF486" s="13"/>
    </row>
    <row r="487" spans="1:32" s="16" customFormat="1" ht="45" x14ac:dyDescent="0.2">
      <c r="A487" s="77">
        <v>177</v>
      </c>
      <c r="B487" s="6" t="s">
        <v>373</v>
      </c>
      <c r="C487" s="21">
        <v>1.05</v>
      </c>
      <c r="AD487" s="13"/>
      <c r="AE487" s="13"/>
      <c r="AF487" s="13"/>
    </row>
    <row r="488" spans="1:32" s="16" customFormat="1" ht="30" x14ac:dyDescent="0.2">
      <c r="A488" s="77">
        <v>178</v>
      </c>
      <c r="B488" s="6" t="s">
        <v>374</v>
      </c>
      <c r="C488" s="21">
        <v>1</v>
      </c>
      <c r="AD488" s="13"/>
      <c r="AE488" s="13"/>
      <c r="AF488" s="13"/>
    </row>
    <row r="489" spans="1:32" s="16" customFormat="1" ht="45" x14ac:dyDescent="0.2">
      <c r="A489" s="77">
        <v>179</v>
      </c>
      <c r="B489" s="6" t="s">
        <v>375</v>
      </c>
      <c r="C489" s="21">
        <v>0.8</v>
      </c>
      <c r="AD489" s="13"/>
      <c r="AE489" s="13"/>
      <c r="AF489" s="13"/>
    </row>
    <row r="490" spans="1:32" s="16" customFormat="1" ht="45" x14ac:dyDescent="0.2">
      <c r="A490" s="77">
        <v>180</v>
      </c>
      <c r="B490" s="6" t="s">
        <v>376</v>
      </c>
      <c r="C490" s="21">
        <v>0.8</v>
      </c>
      <c r="AD490" s="13"/>
      <c r="AE490" s="13"/>
      <c r="AF490" s="13"/>
    </row>
    <row r="491" spans="1:32" s="16" customFormat="1" ht="30" x14ac:dyDescent="0.2">
      <c r="A491" s="77">
        <v>181</v>
      </c>
      <c r="B491" s="6" t="s">
        <v>377</v>
      </c>
      <c r="C491" s="21">
        <v>0.8</v>
      </c>
      <c r="AD491" s="13"/>
      <c r="AE491" s="13"/>
      <c r="AF491" s="13"/>
    </row>
    <row r="492" spans="1:32" s="16" customFormat="1" ht="75" x14ac:dyDescent="0.2">
      <c r="A492" s="77">
        <v>182</v>
      </c>
      <c r="B492" s="6" t="s">
        <v>378</v>
      </c>
      <c r="C492" s="21">
        <v>0.6</v>
      </c>
      <c r="AD492" s="13"/>
      <c r="AE492" s="13"/>
      <c r="AF492" s="13"/>
    </row>
    <row r="493" spans="1:32" s="16" customFormat="1" ht="30" x14ac:dyDescent="0.2">
      <c r="A493" s="77">
        <v>183</v>
      </c>
      <c r="B493" s="6" t="s">
        <v>379</v>
      </c>
      <c r="C493" s="21">
        <v>1</v>
      </c>
      <c r="AD493" s="13"/>
      <c r="AE493" s="13"/>
      <c r="AF493" s="13"/>
    </row>
    <row r="494" spans="1:32" s="16" customFormat="1" x14ac:dyDescent="0.2">
      <c r="A494" s="77"/>
      <c r="B494" s="25" t="s">
        <v>112</v>
      </c>
      <c r="C494" s="15"/>
      <c r="AD494" s="13"/>
      <c r="AE494" s="13"/>
      <c r="AF494" s="13"/>
    </row>
    <row r="495" spans="1:32" s="16" customFormat="1" ht="30" x14ac:dyDescent="0.2">
      <c r="A495" s="77"/>
      <c r="B495" s="26" t="s">
        <v>123</v>
      </c>
      <c r="C495" s="15"/>
      <c r="AD495" s="13"/>
      <c r="AE495" s="13"/>
      <c r="AF495" s="13"/>
    </row>
    <row r="496" spans="1:32" s="16" customFormat="1" ht="16" thickBot="1" x14ac:dyDescent="0.25">
      <c r="A496" s="77"/>
      <c r="B496" s="26" t="s">
        <v>153</v>
      </c>
      <c r="C496" s="30">
        <v>1</v>
      </c>
      <c r="D496" s="30">
        <v>2</v>
      </c>
      <c r="E496" s="30">
        <v>3</v>
      </c>
      <c r="F496" s="30">
        <v>4</v>
      </c>
      <c r="G496" s="30">
        <v>5</v>
      </c>
      <c r="H496" s="30">
        <v>6</v>
      </c>
      <c r="I496" s="30">
        <v>7</v>
      </c>
      <c r="J496" s="30" t="s">
        <v>154</v>
      </c>
      <c r="K496" s="30">
        <v>9</v>
      </c>
      <c r="L496" s="30" t="s">
        <v>143</v>
      </c>
      <c r="M496" s="30" t="s">
        <v>141</v>
      </c>
      <c r="N496" s="30" t="s">
        <v>148</v>
      </c>
      <c r="O496" s="30" t="s">
        <v>149</v>
      </c>
      <c r="P496" s="30" t="s">
        <v>150</v>
      </c>
      <c r="Q496" s="30" t="s">
        <v>151</v>
      </c>
      <c r="R496" s="30" t="s">
        <v>152</v>
      </c>
      <c r="S496" s="30" t="s">
        <v>158</v>
      </c>
      <c r="T496" s="81" t="s">
        <v>518</v>
      </c>
      <c r="U496" s="83"/>
      <c r="V496" s="30"/>
      <c r="AD496" s="13"/>
      <c r="AE496" s="13"/>
      <c r="AF496" s="13"/>
    </row>
    <row r="497" spans="1:32" s="16" customFormat="1" ht="30" x14ac:dyDescent="0.2">
      <c r="A497" s="77">
        <v>184</v>
      </c>
      <c r="B497" s="6" t="s">
        <v>380</v>
      </c>
      <c r="C497" s="31">
        <v>0.61</v>
      </c>
      <c r="D497" s="32">
        <f>C497/2</f>
        <v>0.30499999999999999</v>
      </c>
      <c r="E497" s="32">
        <f>C497/3</f>
        <v>0.20333333333333334</v>
      </c>
      <c r="F497" s="32">
        <f>C497/4</f>
        <v>0.1525</v>
      </c>
      <c r="G497" s="32">
        <f>C497/5</f>
        <v>0.122</v>
      </c>
      <c r="H497" s="32">
        <f>C497/6</f>
        <v>0.10166666666666667</v>
      </c>
      <c r="I497" s="32">
        <f>C497/7</f>
        <v>8.7142857142857147E-2</v>
      </c>
      <c r="J497" s="33">
        <f>C497/8</f>
        <v>7.6249999999999998E-2</v>
      </c>
      <c r="K497" s="28">
        <f>C497/9</f>
        <v>6.777777777777777E-2</v>
      </c>
      <c r="L497" s="28">
        <f>C497/10</f>
        <v>6.0999999999999999E-2</v>
      </c>
      <c r="M497" s="28">
        <f>C497/11</f>
        <v>5.5454545454545451E-2</v>
      </c>
      <c r="N497" s="28">
        <f>C497/12</f>
        <v>5.0833333333333335E-2</v>
      </c>
      <c r="O497" s="28">
        <f>C497/13</f>
        <v>4.6923076923076922E-2</v>
      </c>
      <c r="P497" s="28">
        <f>C497/14</f>
        <v>4.3571428571428573E-2</v>
      </c>
      <c r="Q497" s="28">
        <f>C497/15</f>
        <v>4.0666666666666663E-2</v>
      </c>
      <c r="R497" s="28">
        <f>C497/16</f>
        <v>3.8124999999999999E-2</v>
      </c>
      <c r="S497" s="28">
        <f>C497/17</f>
        <v>3.5882352941176469E-2</v>
      </c>
      <c r="T497" s="75">
        <v>1</v>
      </c>
      <c r="U497" s="75">
        <v>1</v>
      </c>
      <c r="AD497" s="13"/>
      <c r="AE497" s="13"/>
      <c r="AF497" s="13"/>
    </row>
    <row r="498" spans="1:32" s="16" customFormat="1" ht="60" x14ac:dyDescent="0.2">
      <c r="A498" s="77">
        <v>185</v>
      </c>
      <c r="B498" s="6" t="s">
        <v>381</v>
      </c>
      <c r="C498" s="34">
        <v>0.7</v>
      </c>
      <c r="D498" s="35">
        <f t="shared" ref="D498:D524" si="46">C498/2</f>
        <v>0.35</v>
      </c>
      <c r="E498" s="35">
        <f t="shared" ref="E498:E524" si="47">C498/3</f>
        <v>0.23333333333333331</v>
      </c>
      <c r="F498" s="35">
        <f t="shared" ref="F498:F524" si="48">C498/4</f>
        <v>0.17499999999999999</v>
      </c>
      <c r="G498" s="35">
        <f t="shared" ref="G498:G524" si="49">C498/5</f>
        <v>0.13999999999999999</v>
      </c>
      <c r="H498" s="35">
        <f t="shared" ref="H498:H524" si="50">C498/6</f>
        <v>0.11666666666666665</v>
      </c>
      <c r="I498" s="35">
        <f t="shared" ref="I498:I559" si="51">C498/7</f>
        <v>9.9999999999999992E-2</v>
      </c>
      <c r="J498" s="36">
        <f t="shared" ref="J498:J559" si="52">C498/8</f>
        <v>8.7499999999999994E-2</v>
      </c>
      <c r="K498" s="28">
        <f t="shared" ref="K498:K559" si="53">C498/9</f>
        <v>7.7777777777777779E-2</v>
      </c>
      <c r="L498" s="28">
        <f t="shared" ref="L498:L559" si="54">C498/10</f>
        <v>6.9999999999999993E-2</v>
      </c>
      <c r="M498" s="28">
        <f t="shared" ref="M498:M559" si="55">C498/11</f>
        <v>6.363636363636363E-2</v>
      </c>
      <c r="N498" s="28">
        <f t="shared" ref="N498:N559" si="56">C498/12</f>
        <v>5.8333333333333327E-2</v>
      </c>
      <c r="O498" s="28">
        <f t="shared" ref="O498:O559" si="57">C498/13</f>
        <v>5.3846153846153842E-2</v>
      </c>
      <c r="P498" s="28">
        <f t="shared" ref="P498:P559" si="58">C498/14</f>
        <v>4.9999999999999996E-2</v>
      </c>
      <c r="Q498" s="28">
        <f t="shared" ref="Q498:Q559" si="59">C498/15</f>
        <v>4.6666666666666662E-2</v>
      </c>
      <c r="R498" s="28">
        <f t="shared" ref="R498:R559" si="60">C498/16</f>
        <v>4.3749999999999997E-2</v>
      </c>
      <c r="S498" s="28">
        <f t="shared" ref="S498:S559" si="61">C498/17</f>
        <v>4.1176470588235294E-2</v>
      </c>
      <c r="T498" s="75">
        <v>2</v>
      </c>
      <c r="U498" s="75">
        <v>2</v>
      </c>
      <c r="AD498" s="13"/>
      <c r="AE498" s="13"/>
      <c r="AF498" s="13"/>
    </row>
    <row r="499" spans="1:32" s="16" customFormat="1" ht="45" x14ac:dyDescent="0.2">
      <c r="A499" s="77">
        <v>186</v>
      </c>
      <c r="B499" s="6" t="s">
        <v>382</v>
      </c>
      <c r="C499" s="34">
        <v>0.42</v>
      </c>
      <c r="D499" s="35">
        <f t="shared" si="46"/>
        <v>0.21</v>
      </c>
      <c r="E499" s="35">
        <f t="shared" si="47"/>
        <v>0.13999999999999999</v>
      </c>
      <c r="F499" s="35">
        <f t="shared" si="48"/>
        <v>0.105</v>
      </c>
      <c r="G499" s="35">
        <f t="shared" si="49"/>
        <v>8.3999999999999991E-2</v>
      </c>
      <c r="H499" s="35">
        <f t="shared" si="50"/>
        <v>6.9999999999999993E-2</v>
      </c>
      <c r="I499" s="35">
        <f t="shared" si="51"/>
        <v>0.06</v>
      </c>
      <c r="J499" s="36">
        <f t="shared" si="52"/>
        <v>5.2499999999999998E-2</v>
      </c>
      <c r="K499" s="28">
        <f t="shared" si="53"/>
        <v>4.6666666666666662E-2</v>
      </c>
      <c r="L499" s="28">
        <f t="shared" si="54"/>
        <v>4.1999999999999996E-2</v>
      </c>
      <c r="M499" s="28">
        <f t="shared" si="55"/>
        <v>3.8181818181818178E-2</v>
      </c>
      <c r="N499" s="28">
        <f t="shared" si="56"/>
        <v>3.4999999999999996E-2</v>
      </c>
      <c r="O499" s="28">
        <f t="shared" si="57"/>
        <v>3.2307692307692308E-2</v>
      </c>
      <c r="P499" s="28">
        <f t="shared" si="58"/>
        <v>0.03</v>
      </c>
      <c r="Q499" s="28">
        <f t="shared" si="59"/>
        <v>2.8000000000000001E-2</v>
      </c>
      <c r="R499" s="28">
        <f t="shared" si="60"/>
        <v>2.6249999999999999E-2</v>
      </c>
      <c r="S499" s="28">
        <f t="shared" si="61"/>
        <v>2.4705882352941175E-2</v>
      </c>
      <c r="T499" s="75">
        <v>3</v>
      </c>
      <c r="U499" s="75">
        <v>3</v>
      </c>
      <c r="AD499" s="13"/>
      <c r="AE499" s="13"/>
      <c r="AF499" s="13"/>
    </row>
    <row r="500" spans="1:32" s="16" customFormat="1" ht="60" x14ac:dyDescent="0.2">
      <c r="A500" s="77">
        <v>187</v>
      </c>
      <c r="B500" s="6" t="s">
        <v>383</v>
      </c>
      <c r="C500" s="34">
        <v>0.52</v>
      </c>
      <c r="D500" s="35">
        <f t="shared" si="46"/>
        <v>0.26</v>
      </c>
      <c r="E500" s="35">
        <f t="shared" si="47"/>
        <v>0.17333333333333334</v>
      </c>
      <c r="F500" s="35">
        <f t="shared" si="48"/>
        <v>0.13</v>
      </c>
      <c r="G500" s="35">
        <f t="shared" si="49"/>
        <v>0.10400000000000001</v>
      </c>
      <c r="H500" s="35">
        <f t="shared" si="50"/>
        <v>8.666666666666667E-2</v>
      </c>
      <c r="I500" s="35">
        <f t="shared" si="51"/>
        <v>7.4285714285714288E-2</v>
      </c>
      <c r="J500" s="36">
        <f t="shared" si="52"/>
        <v>6.5000000000000002E-2</v>
      </c>
      <c r="K500" s="28">
        <f t="shared" si="53"/>
        <v>5.7777777777777782E-2</v>
      </c>
      <c r="L500" s="28">
        <f t="shared" si="54"/>
        <v>5.2000000000000005E-2</v>
      </c>
      <c r="M500" s="28">
        <f t="shared" si="55"/>
        <v>4.7272727272727272E-2</v>
      </c>
      <c r="N500" s="28">
        <f t="shared" si="56"/>
        <v>4.3333333333333335E-2</v>
      </c>
      <c r="O500" s="28">
        <f t="shared" si="57"/>
        <v>0.04</v>
      </c>
      <c r="P500" s="28">
        <f t="shared" si="58"/>
        <v>3.7142857142857144E-2</v>
      </c>
      <c r="Q500" s="28">
        <f t="shared" si="59"/>
        <v>3.4666666666666665E-2</v>
      </c>
      <c r="R500" s="28">
        <f t="shared" si="60"/>
        <v>3.2500000000000001E-2</v>
      </c>
      <c r="S500" s="28">
        <f t="shared" si="61"/>
        <v>3.0588235294117649E-2</v>
      </c>
      <c r="T500" s="75">
        <v>4</v>
      </c>
      <c r="U500" s="75">
        <v>4</v>
      </c>
      <c r="AD500" s="13"/>
      <c r="AE500" s="13"/>
      <c r="AF500" s="13"/>
    </row>
    <row r="501" spans="1:32" s="16" customFormat="1" ht="60" x14ac:dyDescent="0.2">
      <c r="A501" s="77">
        <v>188</v>
      </c>
      <c r="B501" s="6" t="s">
        <v>384</v>
      </c>
      <c r="C501" s="34">
        <v>0.53</v>
      </c>
      <c r="D501" s="35">
        <f t="shared" si="46"/>
        <v>0.26500000000000001</v>
      </c>
      <c r="E501" s="35">
        <f t="shared" si="47"/>
        <v>0.17666666666666667</v>
      </c>
      <c r="F501" s="35">
        <f t="shared" si="48"/>
        <v>0.13250000000000001</v>
      </c>
      <c r="G501" s="35">
        <f t="shared" si="49"/>
        <v>0.10600000000000001</v>
      </c>
      <c r="H501" s="35">
        <f t="shared" si="50"/>
        <v>8.8333333333333333E-2</v>
      </c>
      <c r="I501" s="35">
        <f t="shared" si="51"/>
        <v>7.571428571428572E-2</v>
      </c>
      <c r="J501" s="36">
        <f t="shared" si="52"/>
        <v>6.6250000000000003E-2</v>
      </c>
      <c r="K501" s="28">
        <f t="shared" si="53"/>
        <v>5.8888888888888893E-2</v>
      </c>
      <c r="L501" s="28">
        <f t="shared" si="54"/>
        <v>5.3000000000000005E-2</v>
      </c>
      <c r="M501" s="28">
        <f t="shared" si="55"/>
        <v>4.8181818181818187E-2</v>
      </c>
      <c r="N501" s="28">
        <f t="shared" si="56"/>
        <v>4.4166666666666667E-2</v>
      </c>
      <c r="O501" s="28">
        <f t="shared" si="57"/>
        <v>4.0769230769230773E-2</v>
      </c>
      <c r="P501" s="28">
        <f t="shared" si="58"/>
        <v>3.785714285714286E-2</v>
      </c>
      <c r="Q501" s="28">
        <f t="shared" si="59"/>
        <v>3.5333333333333335E-2</v>
      </c>
      <c r="R501" s="28">
        <f t="shared" si="60"/>
        <v>3.3125000000000002E-2</v>
      </c>
      <c r="S501" s="28">
        <f t="shared" si="61"/>
        <v>3.1176470588235295E-2</v>
      </c>
      <c r="T501" s="75">
        <v>5</v>
      </c>
      <c r="U501" s="75">
        <v>5</v>
      </c>
      <c r="AD501" s="13"/>
      <c r="AE501" s="13"/>
      <c r="AF501" s="13"/>
    </row>
    <row r="502" spans="1:32" s="16" customFormat="1" ht="45" x14ac:dyDescent="0.2">
      <c r="A502" s="77">
        <v>189</v>
      </c>
      <c r="B502" s="6" t="s">
        <v>385</v>
      </c>
      <c r="C502" s="34">
        <v>0.48</v>
      </c>
      <c r="D502" s="35">
        <f t="shared" si="46"/>
        <v>0.24</v>
      </c>
      <c r="E502" s="35">
        <f t="shared" si="47"/>
        <v>0.16</v>
      </c>
      <c r="F502" s="35">
        <f t="shared" si="48"/>
        <v>0.12</v>
      </c>
      <c r="G502" s="35">
        <f t="shared" si="49"/>
        <v>9.6000000000000002E-2</v>
      </c>
      <c r="H502" s="35">
        <f t="shared" si="50"/>
        <v>0.08</v>
      </c>
      <c r="I502" s="35">
        <f t="shared" si="51"/>
        <v>6.8571428571428575E-2</v>
      </c>
      <c r="J502" s="36">
        <f t="shared" si="52"/>
        <v>0.06</v>
      </c>
      <c r="K502" s="28">
        <f t="shared" si="53"/>
        <v>5.333333333333333E-2</v>
      </c>
      <c r="L502" s="28">
        <f t="shared" si="54"/>
        <v>4.8000000000000001E-2</v>
      </c>
      <c r="M502" s="28">
        <f t="shared" si="55"/>
        <v>4.3636363636363633E-2</v>
      </c>
      <c r="N502" s="28">
        <f t="shared" si="56"/>
        <v>0.04</v>
      </c>
      <c r="O502" s="28">
        <f t="shared" si="57"/>
        <v>3.692307692307692E-2</v>
      </c>
      <c r="P502" s="28">
        <f t="shared" si="58"/>
        <v>3.4285714285714287E-2</v>
      </c>
      <c r="Q502" s="28">
        <f t="shared" si="59"/>
        <v>3.2000000000000001E-2</v>
      </c>
      <c r="R502" s="28">
        <f t="shared" si="60"/>
        <v>0.03</v>
      </c>
      <c r="S502" s="28">
        <f t="shared" si="61"/>
        <v>2.8235294117647056E-2</v>
      </c>
      <c r="T502" s="75">
        <v>6</v>
      </c>
      <c r="U502" s="75">
        <v>6</v>
      </c>
      <c r="AD502" s="13"/>
      <c r="AE502" s="13"/>
      <c r="AF502" s="13"/>
    </row>
    <row r="503" spans="1:32" s="16" customFormat="1" ht="45" x14ac:dyDescent="0.2">
      <c r="A503" s="77">
        <v>190</v>
      </c>
      <c r="B503" s="6" t="s">
        <v>386</v>
      </c>
      <c r="C503" s="34">
        <v>0.35</v>
      </c>
      <c r="D503" s="35">
        <f t="shared" si="46"/>
        <v>0.17499999999999999</v>
      </c>
      <c r="E503" s="35">
        <f t="shared" si="47"/>
        <v>0.11666666666666665</v>
      </c>
      <c r="F503" s="35">
        <f t="shared" si="48"/>
        <v>8.7499999999999994E-2</v>
      </c>
      <c r="G503" s="35">
        <f t="shared" si="49"/>
        <v>6.9999999999999993E-2</v>
      </c>
      <c r="H503" s="35">
        <f t="shared" si="50"/>
        <v>5.8333333333333327E-2</v>
      </c>
      <c r="I503" s="35">
        <f t="shared" si="51"/>
        <v>4.9999999999999996E-2</v>
      </c>
      <c r="J503" s="36">
        <f t="shared" si="52"/>
        <v>4.3749999999999997E-2</v>
      </c>
      <c r="K503" s="28">
        <f t="shared" si="53"/>
        <v>3.888888888888889E-2</v>
      </c>
      <c r="L503" s="28">
        <f t="shared" si="54"/>
        <v>3.4999999999999996E-2</v>
      </c>
      <c r="M503" s="28">
        <f t="shared" si="55"/>
        <v>3.1818181818181815E-2</v>
      </c>
      <c r="N503" s="28">
        <f t="shared" si="56"/>
        <v>2.9166666666666664E-2</v>
      </c>
      <c r="O503" s="28">
        <f t="shared" si="57"/>
        <v>2.6923076923076921E-2</v>
      </c>
      <c r="P503" s="28">
        <f t="shared" si="58"/>
        <v>2.4999999999999998E-2</v>
      </c>
      <c r="Q503" s="28">
        <f t="shared" si="59"/>
        <v>2.3333333333333331E-2</v>
      </c>
      <c r="R503" s="28">
        <f t="shared" si="60"/>
        <v>2.1874999999999999E-2</v>
      </c>
      <c r="S503" s="28">
        <f t="shared" si="61"/>
        <v>2.0588235294117647E-2</v>
      </c>
      <c r="T503" s="75">
        <v>7</v>
      </c>
      <c r="U503" s="75">
        <v>7</v>
      </c>
      <c r="AD503" s="13"/>
      <c r="AE503" s="13"/>
      <c r="AF503" s="13"/>
    </row>
    <row r="504" spans="1:32" s="16" customFormat="1" ht="30" x14ac:dyDescent="0.2">
      <c r="A504" s="77">
        <v>191</v>
      </c>
      <c r="B504" s="6" t="s">
        <v>387</v>
      </c>
      <c r="C504" s="34">
        <v>0.8</v>
      </c>
      <c r="D504" s="35">
        <f t="shared" si="46"/>
        <v>0.4</v>
      </c>
      <c r="E504" s="35">
        <f t="shared" si="47"/>
        <v>0.26666666666666666</v>
      </c>
      <c r="F504" s="35">
        <f t="shared" si="48"/>
        <v>0.2</v>
      </c>
      <c r="G504" s="35">
        <f t="shared" si="49"/>
        <v>0.16</v>
      </c>
      <c r="H504" s="35">
        <f t="shared" si="50"/>
        <v>0.13333333333333333</v>
      </c>
      <c r="I504" s="35">
        <f t="shared" si="51"/>
        <v>0.1142857142857143</v>
      </c>
      <c r="J504" s="36">
        <f t="shared" si="52"/>
        <v>0.1</v>
      </c>
      <c r="K504" s="28">
        <f t="shared" si="53"/>
        <v>8.8888888888888892E-2</v>
      </c>
      <c r="L504" s="28">
        <f t="shared" si="54"/>
        <v>0.08</v>
      </c>
      <c r="M504" s="28">
        <f t="shared" si="55"/>
        <v>7.2727272727272738E-2</v>
      </c>
      <c r="N504" s="28">
        <f t="shared" si="56"/>
        <v>6.6666666666666666E-2</v>
      </c>
      <c r="O504" s="28">
        <f t="shared" si="57"/>
        <v>6.1538461538461542E-2</v>
      </c>
      <c r="P504" s="28">
        <f t="shared" si="58"/>
        <v>5.7142857142857148E-2</v>
      </c>
      <c r="Q504" s="28">
        <f t="shared" si="59"/>
        <v>5.3333333333333337E-2</v>
      </c>
      <c r="R504" s="28">
        <f t="shared" si="60"/>
        <v>0.05</v>
      </c>
      <c r="S504" s="28">
        <f t="shared" si="61"/>
        <v>4.7058823529411764E-2</v>
      </c>
      <c r="T504" s="75">
        <v>8</v>
      </c>
      <c r="U504" s="75">
        <v>8</v>
      </c>
      <c r="AD504" s="13"/>
      <c r="AE504" s="13"/>
      <c r="AF504" s="13"/>
    </row>
    <row r="505" spans="1:32" s="16" customFormat="1" ht="45" x14ac:dyDescent="0.2">
      <c r="A505" s="77">
        <v>192</v>
      </c>
      <c r="B505" s="6" t="s">
        <v>388</v>
      </c>
      <c r="C505" s="34">
        <v>0.65</v>
      </c>
      <c r="D505" s="35">
        <f t="shared" si="46"/>
        <v>0.32500000000000001</v>
      </c>
      <c r="E505" s="35">
        <f t="shared" si="47"/>
        <v>0.21666666666666667</v>
      </c>
      <c r="F505" s="35">
        <f t="shared" si="48"/>
        <v>0.16250000000000001</v>
      </c>
      <c r="G505" s="35">
        <f t="shared" si="49"/>
        <v>0.13</v>
      </c>
      <c r="H505" s="35">
        <f t="shared" si="50"/>
        <v>0.10833333333333334</v>
      </c>
      <c r="I505" s="35">
        <f t="shared" si="51"/>
        <v>9.285714285714286E-2</v>
      </c>
      <c r="J505" s="36">
        <f t="shared" si="52"/>
        <v>8.1250000000000003E-2</v>
      </c>
      <c r="K505" s="28">
        <f t="shared" si="53"/>
        <v>7.2222222222222229E-2</v>
      </c>
      <c r="L505" s="28">
        <f t="shared" si="54"/>
        <v>6.5000000000000002E-2</v>
      </c>
      <c r="M505" s="28">
        <f t="shared" si="55"/>
        <v>5.909090909090909E-2</v>
      </c>
      <c r="N505" s="28">
        <f t="shared" si="56"/>
        <v>5.4166666666666669E-2</v>
      </c>
      <c r="O505" s="28">
        <f t="shared" si="57"/>
        <v>0.05</v>
      </c>
      <c r="P505" s="28">
        <f t="shared" si="58"/>
        <v>4.642857142857143E-2</v>
      </c>
      <c r="Q505" s="28">
        <f t="shared" si="59"/>
        <v>4.3333333333333335E-2</v>
      </c>
      <c r="R505" s="28">
        <f t="shared" si="60"/>
        <v>4.0625000000000001E-2</v>
      </c>
      <c r="S505" s="28">
        <f t="shared" si="61"/>
        <v>3.8235294117647062E-2</v>
      </c>
      <c r="T505" s="75">
        <v>9</v>
      </c>
      <c r="U505" s="75">
        <v>9</v>
      </c>
      <c r="AD505" s="13"/>
      <c r="AE505" s="13"/>
      <c r="AF505" s="13"/>
    </row>
    <row r="506" spans="1:32" s="16" customFormat="1" ht="45" x14ac:dyDescent="0.2">
      <c r="A506" s="77">
        <v>193</v>
      </c>
      <c r="B506" s="6" t="s">
        <v>389</v>
      </c>
      <c r="C506" s="34">
        <v>0.63</v>
      </c>
      <c r="D506" s="35">
        <f t="shared" si="46"/>
        <v>0.315</v>
      </c>
      <c r="E506" s="35">
        <f t="shared" si="47"/>
        <v>0.21</v>
      </c>
      <c r="F506" s="35">
        <f t="shared" si="48"/>
        <v>0.1575</v>
      </c>
      <c r="G506" s="35">
        <f t="shared" si="49"/>
        <v>0.126</v>
      </c>
      <c r="H506" s="35">
        <f t="shared" si="50"/>
        <v>0.105</v>
      </c>
      <c r="I506" s="35">
        <f t="shared" si="51"/>
        <v>0.09</v>
      </c>
      <c r="J506" s="36">
        <f t="shared" si="52"/>
        <v>7.8750000000000001E-2</v>
      </c>
      <c r="K506" s="28">
        <f t="shared" si="53"/>
        <v>7.0000000000000007E-2</v>
      </c>
      <c r="L506" s="28">
        <f t="shared" si="54"/>
        <v>6.3E-2</v>
      </c>
      <c r="M506" s="28">
        <f t="shared" si="55"/>
        <v>5.7272727272727274E-2</v>
      </c>
      <c r="N506" s="28">
        <f t="shared" si="56"/>
        <v>5.2499999999999998E-2</v>
      </c>
      <c r="O506" s="28">
        <f t="shared" si="57"/>
        <v>4.8461538461538459E-2</v>
      </c>
      <c r="P506" s="28">
        <f t="shared" si="58"/>
        <v>4.4999999999999998E-2</v>
      </c>
      <c r="Q506" s="28">
        <f t="shared" si="59"/>
        <v>4.2000000000000003E-2</v>
      </c>
      <c r="R506" s="28">
        <f t="shared" si="60"/>
        <v>3.9375E-2</v>
      </c>
      <c r="S506" s="28">
        <f t="shared" si="61"/>
        <v>3.7058823529411762E-2</v>
      </c>
      <c r="T506" s="75">
        <v>10</v>
      </c>
      <c r="U506" s="75">
        <v>10</v>
      </c>
      <c r="AD506" s="13"/>
      <c r="AE506" s="13"/>
      <c r="AF506" s="13"/>
    </row>
    <row r="507" spans="1:32" s="16" customFormat="1" ht="45" x14ac:dyDescent="0.2">
      <c r="A507" s="77">
        <v>194</v>
      </c>
      <c r="B507" s="6" t="s">
        <v>390</v>
      </c>
      <c r="C507" s="34">
        <v>0.35</v>
      </c>
      <c r="D507" s="35">
        <f t="shared" si="46"/>
        <v>0.17499999999999999</v>
      </c>
      <c r="E507" s="35">
        <f t="shared" si="47"/>
        <v>0.11666666666666665</v>
      </c>
      <c r="F507" s="35">
        <f t="shared" si="48"/>
        <v>8.7499999999999994E-2</v>
      </c>
      <c r="G507" s="35">
        <f t="shared" si="49"/>
        <v>6.9999999999999993E-2</v>
      </c>
      <c r="H507" s="35">
        <f t="shared" si="50"/>
        <v>5.8333333333333327E-2</v>
      </c>
      <c r="I507" s="35">
        <f t="shared" si="51"/>
        <v>4.9999999999999996E-2</v>
      </c>
      <c r="J507" s="36">
        <f t="shared" si="52"/>
        <v>4.3749999999999997E-2</v>
      </c>
      <c r="K507" s="28">
        <f t="shared" si="53"/>
        <v>3.888888888888889E-2</v>
      </c>
      <c r="L507" s="28">
        <f t="shared" si="54"/>
        <v>3.4999999999999996E-2</v>
      </c>
      <c r="M507" s="28">
        <f t="shared" si="55"/>
        <v>3.1818181818181815E-2</v>
      </c>
      <c r="N507" s="28">
        <f t="shared" si="56"/>
        <v>2.9166666666666664E-2</v>
      </c>
      <c r="O507" s="28">
        <f t="shared" si="57"/>
        <v>2.6923076923076921E-2</v>
      </c>
      <c r="P507" s="28">
        <f t="shared" si="58"/>
        <v>2.4999999999999998E-2</v>
      </c>
      <c r="Q507" s="28">
        <f t="shared" si="59"/>
        <v>2.3333333333333331E-2</v>
      </c>
      <c r="R507" s="28">
        <f t="shared" si="60"/>
        <v>2.1874999999999999E-2</v>
      </c>
      <c r="S507" s="28">
        <f t="shared" si="61"/>
        <v>2.0588235294117647E-2</v>
      </c>
      <c r="T507" s="75">
        <v>11</v>
      </c>
      <c r="U507" s="75">
        <v>11</v>
      </c>
      <c r="AD507" s="13"/>
      <c r="AE507" s="13"/>
      <c r="AF507" s="13"/>
    </row>
    <row r="508" spans="1:32" s="16" customFormat="1" ht="60" x14ac:dyDescent="0.2">
      <c r="A508" s="77">
        <v>195</v>
      </c>
      <c r="B508" s="6" t="s">
        <v>391</v>
      </c>
      <c r="C508" s="34">
        <v>0.32</v>
      </c>
      <c r="D508" s="35">
        <f t="shared" si="46"/>
        <v>0.16</v>
      </c>
      <c r="E508" s="35">
        <f t="shared" si="47"/>
        <v>0.10666666666666667</v>
      </c>
      <c r="F508" s="35">
        <f t="shared" si="48"/>
        <v>0.08</v>
      </c>
      <c r="G508" s="35">
        <f t="shared" si="49"/>
        <v>6.4000000000000001E-2</v>
      </c>
      <c r="H508" s="35">
        <f t="shared" si="50"/>
        <v>5.3333333333333337E-2</v>
      </c>
      <c r="I508" s="35">
        <f t="shared" si="51"/>
        <v>4.5714285714285714E-2</v>
      </c>
      <c r="J508" s="36">
        <f t="shared" si="52"/>
        <v>0.04</v>
      </c>
      <c r="K508" s="28">
        <f t="shared" si="53"/>
        <v>3.5555555555555556E-2</v>
      </c>
      <c r="L508" s="28">
        <f t="shared" si="54"/>
        <v>3.2000000000000001E-2</v>
      </c>
      <c r="M508" s="28">
        <f t="shared" si="55"/>
        <v>2.9090909090909091E-2</v>
      </c>
      <c r="N508" s="28">
        <f t="shared" si="56"/>
        <v>2.6666666666666668E-2</v>
      </c>
      <c r="O508" s="28">
        <f t="shared" si="57"/>
        <v>2.4615384615384615E-2</v>
      </c>
      <c r="P508" s="28">
        <f t="shared" si="58"/>
        <v>2.2857142857142857E-2</v>
      </c>
      <c r="Q508" s="28">
        <f t="shared" si="59"/>
        <v>2.1333333333333333E-2</v>
      </c>
      <c r="R508" s="28">
        <f t="shared" si="60"/>
        <v>0.02</v>
      </c>
      <c r="S508" s="28">
        <f t="shared" si="61"/>
        <v>1.8823529411764708E-2</v>
      </c>
      <c r="T508" s="75">
        <v>12</v>
      </c>
      <c r="U508" s="75">
        <v>12</v>
      </c>
      <c r="AD508" s="13"/>
      <c r="AE508" s="13"/>
      <c r="AF508" s="13"/>
    </row>
    <row r="509" spans="1:32" s="16" customFormat="1" ht="45" x14ac:dyDescent="0.2">
      <c r="A509" s="77">
        <v>196</v>
      </c>
      <c r="B509" s="6" t="s">
        <v>392</v>
      </c>
      <c r="C509" s="34">
        <v>0.46</v>
      </c>
      <c r="D509" s="35">
        <f t="shared" si="46"/>
        <v>0.23</v>
      </c>
      <c r="E509" s="35">
        <f t="shared" si="47"/>
        <v>0.15333333333333335</v>
      </c>
      <c r="F509" s="35">
        <f t="shared" si="48"/>
        <v>0.115</v>
      </c>
      <c r="G509" s="35">
        <f t="shared" si="49"/>
        <v>9.1999999999999998E-2</v>
      </c>
      <c r="H509" s="35">
        <f t="shared" si="50"/>
        <v>7.6666666666666675E-2</v>
      </c>
      <c r="I509" s="35">
        <f t="shared" si="51"/>
        <v>6.5714285714285711E-2</v>
      </c>
      <c r="J509" s="36">
        <f t="shared" si="52"/>
        <v>5.7500000000000002E-2</v>
      </c>
      <c r="K509" s="28">
        <f t="shared" si="53"/>
        <v>5.1111111111111114E-2</v>
      </c>
      <c r="L509" s="28">
        <f t="shared" si="54"/>
        <v>4.5999999999999999E-2</v>
      </c>
      <c r="M509" s="28">
        <f t="shared" si="55"/>
        <v>4.1818181818181817E-2</v>
      </c>
      <c r="N509" s="28">
        <f t="shared" si="56"/>
        <v>3.8333333333333337E-2</v>
      </c>
      <c r="O509" s="28">
        <f t="shared" si="57"/>
        <v>3.5384615384615389E-2</v>
      </c>
      <c r="P509" s="28">
        <f t="shared" si="58"/>
        <v>3.2857142857142856E-2</v>
      </c>
      <c r="Q509" s="28">
        <f t="shared" si="59"/>
        <v>3.0666666666666668E-2</v>
      </c>
      <c r="R509" s="28">
        <f t="shared" si="60"/>
        <v>2.8750000000000001E-2</v>
      </c>
      <c r="S509" s="28">
        <f t="shared" si="61"/>
        <v>2.7058823529411767E-2</v>
      </c>
      <c r="T509" s="75">
        <v>13</v>
      </c>
      <c r="U509" s="75">
        <v>13</v>
      </c>
      <c r="AD509" s="13"/>
      <c r="AE509" s="13"/>
      <c r="AF509" s="13"/>
    </row>
    <row r="510" spans="1:32" s="16" customFormat="1" ht="45" x14ac:dyDescent="0.2">
      <c r="A510" s="77">
        <v>197</v>
      </c>
      <c r="B510" s="6" t="s">
        <v>393</v>
      </c>
      <c r="C510" s="34">
        <v>0.35</v>
      </c>
      <c r="D510" s="35">
        <f t="shared" si="46"/>
        <v>0.17499999999999999</v>
      </c>
      <c r="E510" s="35">
        <f t="shared" si="47"/>
        <v>0.11666666666666665</v>
      </c>
      <c r="F510" s="35">
        <f t="shared" si="48"/>
        <v>8.7499999999999994E-2</v>
      </c>
      <c r="G510" s="35">
        <f t="shared" si="49"/>
        <v>6.9999999999999993E-2</v>
      </c>
      <c r="H510" s="35">
        <f t="shared" si="50"/>
        <v>5.8333333333333327E-2</v>
      </c>
      <c r="I510" s="35">
        <f t="shared" si="51"/>
        <v>4.9999999999999996E-2</v>
      </c>
      <c r="J510" s="36">
        <f t="shared" si="52"/>
        <v>4.3749999999999997E-2</v>
      </c>
      <c r="K510" s="28">
        <f t="shared" si="53"/>
        <v>3.888888888888889E-2</v>
      </c>
      <c r="L510" s="28">
        <f t="shared" si="54"/>
        <v>3.4999999999999996E-2</v>
      </c>
      <c r="M510" s="28">
        <f t="shared" si="55"/>
        <v>3.1818181818181815E-2</v>
      </c>
      <c r="N510" s="28">
        <f t="shared" si="56"/>
        <v>2.9166666666666664E-2</v>
      </c>
      <c r="O510" s="28">
        <f t="shared" si="57"/>
        <v>2.6923076923076921E-2</v>
      </c>
      <c r="P510" s="28">
        <f t="shared" si="58"/>
        <v>2.4999999999999998E-2</v>
      </c>
      <c r="Q510" s="28">
        <f t="shared" si="59"/>
        <v>2.3333333333333331E-2</v>
      </c>
      <c r="R510" s="28">
        <f t="shared" si="60"/>
        <v>2.1874999999999999E-2</v>
      </c>
      <c r="S510" s="28">
        <f t="shared" si="61"/>
        <v>2.0588235294117647E-2</v>
      </c>
      <c r="T510" s="75">
        <v>14</v>
      </c>
      <c r="U510" s="75">
        <v>14</v>
      </c>
      <c r="AD510" s="13"/>
      <c r="AE510" s="13"/>
      <c r="AF510" s="13"/>
    </row>
    <row r="511" spans="1:32" s="16" customFormat="1" ht="30" x14ac:dyDescent="0.2">
      <c r="A511" s="77">
        <v>198</v>
      </c>
      <c r="B511" s="6" t="s">
        <v>394</v>
      </c>
      <c r="C511" s="34">
        <v>0.44</v>
      </c>
      <c r="D511" s="35">
        <f t="shared" si="46"/>
        <v>0.22</v>
      </c>
      <c r="E511" s="35">
        <f t="shared" si="47"/>
        <v>0.14666666666666667</v>
      </c>
      <c r="F511" s="35">
        <f t="shared" si="48"/>
        <v>0.11</v>
      </c>
      <c r="G511" s="35">
        <f t="shared" si="49"/>
        <v>8.7999999999999995E-2</v>
      </c>
      <c r="H511" s="35">
        <f t="shared" si="50"/>
        <v>7.3333333333333334E-2</v>
      </c>
      <c r="I511" s="35">
        <f t="shared" si="51"/>
        <v>6.2857142857142861E-2</v>
      </c>
      <c r="J511" s="36">
        <f t="shared" si="52"/>
        <v>5.5E-2</v>
      </c>
      <c r="K511" s="28">
        <f t="shared" si="53"/>
        <v>4.8888888888888891E-2</v>
      </c>
      <c r="L511" s="28">
        <f t="shared" si="54"/>
        <v>4.3999999999999997E-2</v>
      </c>
      <c r="M511" s="28">
        <f t="shared" si="55"/>
        <v>0.04</v>
      </c>
      <c r="N511" s="28">
        <f t="shared" si="56"/>
        <v>3.6666666666666667E-2</v>
      </c>
      <c r="O511" s="28">
        <f t="shared" si="57"/>
        <v>3.3846153846153845E-2</v>
      </c>
      <c r="P511" s="28">
        <f t="shared" si="58"/>
        <v>3.1428571428571431E-2</v>
      </c>
      <c r="Q511" s="28">
        <f t="shared" si="59"/>
        <v>2.9333333333333333E-2</v>
      </c>
      <c r="R511" s="28">
        <f t="shared" si="60"/>
        <v>2.75E-2</v>
      </c>
      <c r="S511" s="28">
        <f t="shared" si="61"/>
        <v>2.5882352941176471E-2</v>
      </c>
      <c r="T511" s="75">
        <v>15</v>
      </c>
      <c r="U511" s="75">
        <v>15</v>
      </c>
      <c r="AD511" s="13"/>
      <c r="AE511" s="13"/>
      <c r="AF511" s="13"/>
    </row>
    <row r="512" spans="1:32" s="16" customFormat="1" ht="60" x14ac:dyDescent="0.2">
      <c r="A512" s="77">
        <v>199</v>
      </c>
      <c r="B512" s="6" t="s">
        <v>395</v>
      </c>
      <c r="C512" s="34">
        <v>0.38</v>
      </c>
      <c r="D512" s="35">
        <f t="shared" si="46"/>
        <v>0.19</v>
      </c>
      <c r="E512" s="35">
        <f t="shared" si="47"/>
        <v>0.12666666666666668</v>
      </c>
      <c r="F512" s="35">
        <f t="shared" si="48"/>
        <v>9.5000000000000001E-2</v>
      </c>
      <c r="G512" s="35">
        <f t="shared" si="49"/>
        <v>7.5999999999999998E-2</v>
      </c>
      <c r="H512" s="35">
        <f t="shared" si="50"/>
        <v>6.3333333333333339E-2</v>
      </c>
      <c r="I512" s="35">
        <f t="shared" si="51"/>
        <v>5.4285714285714284E-2</v>
      </c>
      <c r="J512" s="36">
        <f t="shared" si="52"/>
        <v>4.7500000000000001E-2</v>
      </c>
      <c r="K512" s="28">
        <f t="shared" si="53"/>
        <v>4.2222222222222223E-2</v>
      </c>
      <c r="L512" s="28">
        <f t="shared" si="54"/>
        <v>3.7999999999999999E-2</v>
      </c>
      <c r="M512" s="28">
        <f t="shared" si="55"/>
        <v>3.4545454545454546E-2</v>
      </c>
      <c r="N512" s="28">
        <f t="shared" si="56"/>
        <v>3.1666666666666669E-2</v>
      </c>
      <c r="O512" s="28">
        <f t="shared" si="57"/>
        <v>2.923076923076923E-2</v>
      </c>
      <c r="P512" s="28">
        <f t="shared" si="58"/>
        <v>2.7142857142857142E-2</v>
      </c>
      <c r="Q512" s="28">
        <f t="shared" si="59"/>
        <v>2.5333333333333333E-2</v>
      </c>
      <c r="R512" s="28">
        <f t="shared" si="60"/>
        <v>2.375E-2</v>
      </c>
      <c r="S512" s="28">
        <f t="shared" si="61"/>
        <v>2.2352941176470589E-2</v>
      </c>
      <c r="T512" s="75">
        <v>16</v>
      </c>
      <c r="U512" s="75">
        <v>16</v>
      </c>
      <c r="AD512" s="13"/>
      <c r="AE512" s="13"/>
      <c r="AF512" s="13"/>
    </row>
    <row r="513" spans="1:32" s="16" customFormat="1" ht="31.5" customHeight="1" x14ac:dyDescent="0.2">
      <c r="A513" s="77">
        <v>200</v>
      </c>
      <c r="B513" s="6" t="s">
        <v>396</v>
      </c>
      <c r="C513" s="34">
        <v>0.48</v>
      </c>
      <c r="D513" s="35">
        <f t="shared" si="46"/>
        <v>0.24</v>
      </c>
      <c r="E513" s="35">
        <f t="shared" si="47"/>
        <v>0.16</v>
      </c>
      <c r="F513" s="35">
        <f t="shared" si="48"/>
        <v>0.12</v>
      </c>
      <c r="G513" s="35">
        <f t="shared" si="49"/>
        <v>9.6000000000000002E-2</v>
      </c>
      <c r="H513" s="35">
        <f t="shared" si="50"/>
        <v>0.08</v>
      </c>
      <c r="I513" s="35">
        <f t="shared" si="51"/>
        <v>6.8571428571428575E-2</v>
      </c>
      <c r="J513" s="36">
        <f t="shared" si="52"/>
        <v>0.06</v>
      </c>
      <c r="K513" s="28">
        <f t="shared" si="53"/>
        <v>5.333333333333333E-2</v>
      </c>
      <c r="L513" s="28">
        <f t="shared" si="54"/>
        <v>4.8000000000000001E-2</v>
      </c>
      <c r="M513" s="28">
        <f t="shared" si="55"/>
        <v>4.3636363636363633E-2</v>
      </c>
      <c r="N513" s="28">
        <f t="shared" si="56"/>
        <v>0.04</v>
      </c>
      <c r="O513" s="28">
        <f t="shared" si="57"/>
        <v>3.692307692307692E-2</v>
      </c>
      <c r="P513" s="28">
        <f t="shared" si="58"/>
        <v>3.4285714285714287E-2</v>
      </c>
      <c r="Q513" s="28">
        <f t="shared" si="59"/>
        <v>3.2000000000000001E-2</v>
      </c>
      <c r="R513" s="28">
        <f t="shared" si="60"/>
        <v>0.03</v>
      </c>
      <c r="S513" s="28">
        <f t="shared" si="61"/>
        <v>2.8235294117647056E-2</v>
      </c>
      <c r="T513" s="75">
        <v>17</v>
      </c>
      <c r="U513" s="75">
        <v>17</v>
      </c>
      <c r="AD513" s="13"/>
      <c r="AE513" s="13"/>
      <c r="AF513" s="13"/>
    </row>
    <row r="514" spans="1:32" s="16" customFormat="1" ht="46" thickBot="1" x14ac:dyDescent="0.25">
      <c r="A514" s="77">
        <v>201</v>
      </c>
      <c r="B514" s="6" t="s">
        <v>397</v>
      </c>
      <c r="C514" s="37">
        <v>0.34</v>
      </c>
      <c r="D514" s="38">
        <f t="shared" si="46"/>
        <v>0.17</v>
      </c>
      <c r="E514" s="38">
        <f t="shared" si="47"/>
        <v>0.11333333333333334</v>
      </c>
      <c r="F514" s="38">
        <f t="shared" si="48"/>
        <v>8.5000000000000006E-2</v>
      </c>
      <c r="G514" s="38">
        <f t="shared" si="49"/>
        <v>6.8000000000000005E-2</v>
      </c>
      <c r="H514" s="38">
        <f t="shared" si="50"/>
        <v>5.6666666666666671E-2</v>
      </c>
      <c r="I514" s="38">
        <f t="shared" si="51"/>
        <v>4.8571428571428578E-2</v>
      </c>
      <c r="J514" s="39">
        <f t="shared" si="52"/>
        <v>4.2500000000000003E-2</v>
      </c>
      <c r="K514" s="28">
        <f t="shared" si="53"/>
        <v>3.7777777777777778E-2</v>
      </c>
      <c r="L514" s="28">
        <f t="shared" si="54"/>
        <v>3.4000000000000002E-2</v>
      </c>
      <c r="M514" s="28">
        <f t="shared" si="55"/>
        <v>3.090909090909091E-2</v>
      </c>
      <c r="N514" s="28">
        <f t="shared" si="56"/>
        <v>2.8333333333333335E-2</v>
      </c>
      <c r="O514" s="28">
        <f t="shared" si="57"/>
        <v>2.6153846153846156E-2</v>
      </c>
      <c r="P514" s="28">
        <f t="shared" si="58"/>
        <v>2.4285714285714289E-2</v>
      </c>
      <c r="Q514" s="28">
        <f t="shared" si="59"/>
        <v>2.2666666666666668E-2</v>
      </c>
      <c r="R514" s="28">
        <f t="shared" si="60"/>
        <v>2.1250000000000002E-2</v>
      </c>
      <c r="S514" s="28">
        <f t="shared" si="61"/>
        <v>0.02</v>
      </c>
      <c r="T514" s="75">
        <v>18</v>
      </c>
      <c r="U514" s="75">
        <v>18</v>
      </c>
      <c r="AD514" s="13"/>
      <c r="AE514" s="13"/>
      <c r="AF514" s="13"/>
    </row>
    <row r="515" spans="1:32" s="16" customFormat="1" ht="16" thickBot="1" x14ac:dyDescent="0.25">
      <c r="A515" s="77"/>
      <c r="B515" s="26" t="s">
        <v>124</v>
      </c>
      <c r="C515" s="54">
        <v>1</v>
      </c>
      <c r="D515" s="54">
        <v>2</v>
      </c>
      <c r="E515" s="54" t="s">
        <v>135</v>
      </c>
      <c r="F515" s="54" t="s">
        <v>136</v>
      </c>
      <c r="G515" s="54" t="s">
        <v>137</v>
      </c>
      <c r="H515" s="54" t="s">
        <v>138</v>
      </c>
      <c r="I515" s="54" t="s">
        <v>139</v>
      </c>
      <c r="J515" s="54" t="s">
        <v>140</v>
      </c>
      <c r="K515" s="54" t="s">
        <v>142</v>
      </c>
      <c r="L515" s="54" t="s">
        <v>143</v>
      </c>
      <c r="M515" s="54" t="s">
        <v>141</v>
      </c>
      <c r="N515" s="54" t="s">
        <v>148</v>
      </c>
      <c r="O515" s="54" t="s">
        <v>149</v>
      </c>
      <c r="P515" s="54" t="s">
        <v>150</v>
      </c>
      <c r="Q515" s="54" t="s">
        <v>151</v>
      </c>
      <c r="R515" s="54" t="s">
        <v>152</v>
      </c>
      <c r="S515" s="54" t="s">
        <v>158</v>
      </c>
      <c r="T515" s="84" t="s">
        <v>518</v>
      </c>
      <c r="U515" s="85"/>
      <c r="AD515" s="13"/>
      <c r="AE515" s="13"/>
      <c r="AF515" s="13"/>
    </row>
    <row r="516" spans="1:32" s="16" customFormat="1" ht="45" x14ac:dyDescent="0.2">
      <c r="A516" s="77">
        <v>202</v>
      </c>
      <c r="B516" s="6" t="s">
        <v>398</v>
      </c>
      <c r="C516" s="31">
        <v>0.35</v>
      </c>
      <c r="D516" s="32">
        <f t="shared" si="46"/>
        <v>0.17499999999999999</v>
      </c>
      <c r="E516" s="33">
        <f t="shared" si="47"/>
        <v>0.11666666666666665</v>
      </c>
      <c r="F516" s="28">
        <f t="shared" si="48"/>
        <v>8.7499999999999994E-2</v>
      </c>
      <c r="G516" s="28">
        <f t="shared" si="49"/>
        <v>6.9999999999999993E-2</v>
      </c>
      <c r="H516" s="28">
        <f t="shared" si="50"/>
        <v>5.8333333333333327E-2</v>
      </c>
      <c r="I516" s="28">
        <f t="shared" si="51"/>
        <v>4.9999999999999996E-2</v>
      </c>
      <c r="J516" s="28">
        <f t="shared" si="52"/>
        <v>4.3749999999999997E-2</v>
      </c>
      <c r="K516" s="28">
        <f t="shared" si="53"/>
        <v>3.888888888888889E-2</v>
      </c>
      <c r="L516" s="28">
        <f t="shared" si="54"/>
        <v>3.4999999999999996E-2</v>
      </c>
      <c r="M516" s="28">
        <f t="shared" si="55"/>
        <v>3.1818181818181815E-2</v>
      </c>
      <c r="N516" s="28">
        <f t="shared" si="56"/>
        <v>2.9166666666666664E-2</v>
      </c>
      <c r="O516" s="28">
        <f t="shared" si="57"/>
        <v>2.6923076923076921E-2</v>
      </c>
      <c r="P516" s="28">
        <f t="shared" si="58"/>
        <v>2.4999999999999998E-2</v>
      </c>
      <c r="Q516" s="28">
        <f t="shared" si="59"/>
        <v>2.3333333333333331E-2</v>
      </c>
      <c r="R516" s="28">
        <f t="shared" si="60"/>
        <v>2.1874999999999999E-2</v>
      </c>
      <c r="S516" s="28">
        <f t="shared" si="61"/>
        <v>2.0588235294117647E-2</v>
      </c>
      <c r="T516" s="75">
        <v>1</v>
      </c>
      <c r="U516" s="75">
        <v>19</v>
      </c>
      <c r="AD516" s="13"/>
      <c r="AE516" s="13"/>
      <c r="AF516" s="13"/>
    </row>
    <row r="517" spans="1:32" s="16" customFormat="1" ht="45" x14ac:dyDescent="0.2">
      <c r="A517" s="77">
        <v>203</v>
      </c>
      <c r="B517" s="6" t="s">
        <v>399</v>
      </c>
      <c r="C517" s="34">
        <v>0.32</v>
      </c>
      <c r="D517" s="35">
        <f t="shared" si="46"/>
        <v>0.16</v>
      </c>
      <c r="E517" s="36">
        <f t="shared" si="47"/>
        <v>0.10666666666666667</v>
      </c>
      <c r="F517" s="28">
        <f t="shared" si="48"/>
        <v>0.08</v>
      </c>
      <c r="G517" s="28">
        <f t="shared" si="49"/>
        <v>6.4000000000000001E-2</v>
      </c>
      <c r="H517" s="28">
        <f t="shared" si="50"/>
        <v>5.3333333333333337E-2</v>
      </c>
      <c r="I517" s="28">
        <f t="shared" si="51"/>
        <v>4.5714285714285714E-2</v>
      </c>
      <c r="J517" s="28">
        <f t="shared" si="52"/>
        <v>0.04</v>
      </c>
      <c r="K517" s="28">
        <f t="shared" si="53"/>
        <v>3.5555555555555556E-2</v>
      </c>
      <c r="L517" s="28">
        <f t="shared" si="54"/>
        <v>3.2000000000000001E-2</v>
      </c>
      <c r="M517" s="28">
        <f t="shared" si="55"/>
        <v>2.9090909090909091E-2</v>
      </c>
      <c r="N517" s="28">
        <f t="shared" si="56"/>
        <v>2.6666666666666668E-2</v>
      </c>
      <c r="O517" s="28">
        <f t="shared" si="57"/>
        <v>2.4615384615384615E-2</v>
      </c>
      <c r="P517" s="28">
        <f t="shared" si="58"/>
        <v>2.2857142857142857E-2</v>
      </c>
      <c r="Q517" s="28">
        <f t="shared" si="59"/>
        <v>2.1333333333333333E-2</v>
      </c>
      <c r="R517" s="28">
        <f t="shared" si="60"/>
        <v>0.02</v>
      </c>
      <c r="S517" s="28">
        <f t="shared" si="61"/>
        <v>1.8823529411764708E-2</v>
      </c>
      <c r="T517" s="75">
        <v>2</v>
      </c>
      <c r="U517" s="75">
        <v>20</v>
      </c>
      <c r="AD517" s="13"/>
      <c r="AE517" s="13"/>
      <c r="AF517" s="13"/>
    </row>
    <row r="518" spans="1:32" s="16" customFormat="1" ht="30" x14ac:dyDescent="0.2">
      <c r="A518" s="77">
        <v>204</v>
      </c>
      <c r="B518" s="6" t="s">
        <v>400</v>
      </c>
      <c r="C518" s="34">
        <v>0.35</v>
      </c>
      <c r="D518" s="35">
        <f t="shared" si="46"/>
        <v>0.17499999999999999</v>
      </c>
      <c r="E518" s="36">
        <f t="shared" si="47"/>
        <v>0.11666666666666665</v>
      </c>
      <c r="F518" s="28">
        <f t="shared" si="48"/>
        <v>8.7499999999999994E-2</v>
      </c>
      <c r="G518" s="28">
        <f t="shared" si="49"/>
        <v>6.9999999999999993E-2</v>
      </c>
      <c r="H518" s="28">
        <f t="shared" si="50"/>
        <v>5.8333333333333327E-2</v>
      </c>
      <c r="I518" s="28">
        <f t="shared" si="51"/>
        <v>4.9999999999999996E-2</v>
      </c>
      <c r="J518" s="28">
        <f t="shared" si="52"/>
        <v>4.3749999999999997E-2</v>
      </c>
      <c r="K518" s="28">
        <f t="shared" si="53"/>
        <v>3.888888888888889E-2</v>
      </c>
      <c r="L518" s="28">
        <f t="shared" si="54"/>
        <v>3.4999999999999996E-2</v>
      </c>
      <c r="M518" s="28">
        <f t="shared" si="55"/>
        <v>3.1818181818181815E-2</v>
      </c>
      <c r="N518" s="28">
        <f t="shared" si="56"/>
        <v>2.9166666666666664E-2</v>
      </c>
      <c r="O518" s="28">
        <f t="shared" si="57"/>
        <v>2.6923076923076921E-2</v>
      </c>
      <c r="P518" s="28">
        <f t="shared" si="58"/>
        <v>2.4999999999999998E-2</v>
      </c>
      <c r="Q518" s="28">
        <f t="shared" si="59"/>
        <v>2.3333333333333331E-2</v>
      </c>
      <c r="R518" s="28">
        <f t="shared" si="60"/>
        <v>2.1874999999999999E-2</v>
      </c>
      <c r="S518" s="28">
        <f t="shared" si="61"/>
        <v>2.0588235294117647E-2</v>
      </c>
      <c r="T518" s="75">
        <v>3</v>
      </c>
      <c r="U518" s="75">
        <v>21</v>
      </c>
      <c r="AD518" s="13"/>
      <c r="AE518" s="13"/>
      <c r="AF518" s="13"/>
    </row>
    <row r="519" spans="1:32" s="16" customFormat="1" ht="45" x14ac:dyDescent="0.2">
      <c r="A519" s="77">
        <v>205</v>
      </c>
      <c r="B519" s="6" t="s">
        <v>401</v>
      </c>
      <c r="C519" s="34">
        <v>0.32</v>
      </c>
      <c r="D519" s="35">
        <f t="shared" si="46"/>
        <v>0.16</v>
      </c>
      <c r="E519" s="36">
        <f t="shared" si="47"/>
        <v>0.10666666666666667</v>
      </c>
      <c r="F519" s="28">
        <f t="shared" si="48"/>
        <v>0.08</v>
      </c>
      <c r="G519" s="28">
        <f t="shared" si="49"/>
        <v>6.4000000000000001E-2</v>
      </c>
      <c r="H519" s="28">
        <f t="shared" si="50"/>
        <v>5.3333333333333337E-2</v>
      </c>
      <c r="I519" s="28">
        <f t="shared" si="51"/>
        <v>4.5714285714285714E-2</v>
      </c>
      <c r="J519" s="28">
        <f t="shared" si="52"/>
        <v>0.04</v>
      </c>
      <c r="K519" s="28">
        <f t="shared" si="53"/>
        <v>3.5555555555555556E-2</v>
      </c>
      <c r="L519" s="28">
        <f t="shared" si="54"/>
        <v>3.2000000000000001E-2</v>
      </c>
      <c r="M519" s="28">
        <f t="shared" si="55"/>
        <v>2.9090909090909091E-2</v>
      </c>
      <c r="N519" s="28">
        <f t="shared" si="56"/>
        <v>2.6666666666666668E-2</v>
      </c>
      <c r="O519" s="28">
        <f t="shared" si="57"/>
        <v>2.4615384615384615E-2</v>
      </c>
      <c r="P519" s="28">
        <f t="shared" si="58"/>
        <v>2.2857142857142857E-2</v>
      </c>
      <c r="Q519" s="28">
        <f t="shared" si="59"/>
        <v>2.1333333333333333E-2</v>
      </c>
      <c r="R519" s="28">
        <f t="shared" si="60"/>
        <v>0.02</v>
      </c>
      <c r="S519" s="28">
        <f t="shared" si="61"/>
        <v>1.8823529411764708E-2</v>
      </c>
      <c r="T519" s="75">
        <v>4</v>
      </c>
      <c r="U519" s="75">
        <v>22</v>
      </c>
      <c r="AD519" s="13"/>
      <c r="AE519" s="13"/>
      <c r="AF519" s="13"/>
    </row>
    <row r="520" spans="1:32" s="16" customFormat="1" ht="30" x14ac:dyDescent="0.2">
      <c r="A520" s="77">
        <v>206</v>
      </c>
      <c r="B520" s="6" t="s">
        <v>402</v>
      </c>
      <c r="C520" s="34">
        <v>0.35</v>
      </c>
      <c r="D520" s="35">
        <f t="shared" si="46"/>
        <v>0.17499999999999999</v>
      </c>
      <c r="E520" s="36">
        <f t="shared" si="47"/>
        <v>0.11666666666666665</v>
      </c>
      <c r="F520" s="28">
        <f t="shared" si="48"/>
        <v>8.7499999999999994E-2</v>
      </c>
      <c r="G520" s="28">
        <f t="shared" si="49"/>
        <v>6.9999999999999993E-2</v>
      </c>
      <c r="H520" s="28">
        <f t="shared" si="50"/>
        <v>5.8333333333333327E-2</v>
      </c>
      <c r="I520" s="28">
        <f t="shared" si="51"/>
        <v>4.9999999999999996E-2</v>
      </c>
      <c r="J520" s="28">
        <f t="shared" si="52"/>
        <v>4.3749999999999997E-2</v>
      </c>
      <c r="K520" s="28">
        <f t="shared" si="53"/>
        <v>3.888888888888889E-2</v>
      </c>
      <c r="L520" s="28">
        <f t="shared" si="54"/>
        <v>3.4999999999999996E-2</v>
      </c>
      <c r="M520" s="28">
        <f t="shared" si="55"/>
        <v>3.1818181818181815E-2</v>
      </c>
      <c r="N520" s="28">
        <f t="shared" si="56"/>
        <v>2.9166666666666664E-2</v>
      </c>
      <c r="O520" s="28">
        <f t="shared" si="57"/>
        <v>2.6923076923076921E-2</v>
      </c>
      <c r="P520" s="28">
        <f t="shared" si="58"/>
        <v>2.4999999999999998E-2</v>
      </c>
      <c r="Q520" s="28">
        <f t="shared" si="59"/>
        <v>2.3333333333333331E-2</v>
      </c>
      <c r="R520" s="28">
        <f t="shared" si="60"/>
        <v>2.1874999999999999E-2</v>
      </c>
      <c r="S520" s="28">
        <f t="shared" si="61"/>
        <v>2.0588235294117647E-2</v>
      </c>
      <c r="T520" s="75">
        <v>5</v>
      </c>
      <c r="U520" s="75">
        <v>23</v>
      </c>
      <c r="AD520" s="13"/>
      <c r="AE520" s="13"/>
      <c r="AF520" s="13"/>
    </row>
    <row r="521" spans="1:32" s="16" customFormat="1" ht="45" x14ac:dyDescent="0.2">
      <c r="A521" s="77">
        <v>207</v>
      </c>
      <c r="B521" s="6" t="s">
        <v>403</v>
      </c>
      <c r="C521" s="34">
        <v>0.32</v>
      </c>
      <c r="D521" s="35">
        <f t="shared" si="46"/>
        <v>0.16</v>
      </c>
      <c r="E521" s="36">
        <f t="shared" si="47"/>
        <v>0.10666666666666667</v>
      </c>
      <c r="F521" s="28">
        <f t="shared" si="48"/>
        <v>0.08</v>
      </c>
      <c r="G521" s="28">
        <f t="shared" si="49"/>
        <v>6.4000000000000001E-2</v>
      </c>
      <c r="H521" s="28">
        <f t="shared" si="50"/>
        <v>5.3333333333333337E-2</v>
      </c>
      <c r="I521" s="28">
        <f t="shared" si="51"/>
        <v>4.5714285714285714E-2</v>
      </c>
      <c r="J521" s="28">
        <f t="shared" si="52"/>
        <v>0.04</v>
      </c>
      <c r="K521" s="28">
        <f t="shared" si="53"/>
        <v>3.5555555555555556E-2</v>
      </c>
      <c r="L521" s="28">
        <f t="shared" si="54"/>
        <v>3.2000000000000001E-2</v>
      </c>
      <c r="M521" s="28">
        <f t="shared" si="55"/>
        <v>2.9090909090909091E-2</v>
      </c>
      <c r="N521" s="28">
        <f t="shared" si="56"/>
        <v>2.6666666666666668E-2</v>
      </c>
      <c r="O521" s="28">
        <f t="shared" si="57"/>
        <v>2.4615384615384615E-2</v>
      </c>
      <c r="P521" s="28">
        <f t="shared" si="58"/>
        <v>2.2857142857142857E-2</v>
      </c>
      <c r="Q521" s="28">
        <f t="shared" si="59"/>
        <v>2.1333333333333333E-2</v>
      </c>
      <c r="R521" s="28">
        <f t="shared" si="60"/>
        <v>0.02</v>
      </c>
      <c r="S521" s="28">
        <f t="shared" si="61"/>
        <v>1.8823529411764708E-2</v>
      </c>
      <c r="T521" s="75">
        <v>6</v>
      </c>
      <c r="U521" s="75">
        <v>24</v>
      </c>
      <c r="AD521" s="13"/>
      <c r="AE521" s="13"/>
      <c r="AF521" s="13"/>
    </row>
    <row r="522" spans="1:32" s="16" customFormat="1" ht="30" x14ac:dyDescent="0.2">
      <c r="A522" s="77">
        <v>208</v>
      </c>
      <c r="B522" s="6" t="s">
        <v>404</v>
      </c>
      <c r="C522" s="34">
        <v>0.35</v>
      </c>
      <c r="D522" s="35">
        <f t="shared" si="46"/>
        <v>0.17499999999999999</v>
      </c>
      <c r="E522" s="36">
        <f t="shared" si="47"/>
        <v>0.11666666666666665</v>
      </c>
      <c r="F522" s="28">
        <f t="shared" si="48"/>
        <v>8.7499999999999994E-2</v>
      </c>
      <c r="G522" s="28">
        <f t="shared" si="49"/>
        <v>6.9999999999999993E-2</v>
      </c>
      <c r="H522" s="28">
        <f t="shared" si="50"/>
        <v>5.8333333333333327E-2</v>
      </c>
      <c r="I522" s="28">
        <f t="shared" si="51"/>
        <v>4.9999999999999996E-2</v>
      </c>
      <c r="J522" s="28">
        <f t="shared" si="52"/>
        <v>4.3749999999999997E-2</v>
      </c>
      <c r="K522" s="28">
        <f t="shared" si="53"/>
        <v>3.888888888888889E-2</v>
      </c>
      <c r="L522" s="28">
        <f t="shared" si="54"/>
        <v>3.4999999999999996E-2</v>
      </c>
      <c r="M522" s="28">
        <f t="shared" si="55"/>
        <v>3.1818181818181815E-2</v>
      </c>
      <c r="N522" s="28">
        <f t="shared" si="56"/>
        <v>2.9166666666666664E-2</v>
      </c>
      <c r="O522" s="28">
        <f t="shared" si="57"/>
        <v>2.6923076923076921E-2</v>
      </c>
      <c r="P522" s="28">
        <f t="shared" si="58"/>
        <v>2.4999999999999998E-2</v>
      </c>
      <c r="Q522" s="28">
        <f t="shared" si="59"/>
        <v>2.3333333333333331E-2</v>
      </c>
      <c r="R522" s="28">
        <f t="shared" si="60"/>
        <v>2.1874999999999999E-2</v>
      </c>
      <c r="S522" s="28">
        <f t="shared" si="61"/>
        <v>2.0588235294117647E-2</v>
      </c>
      <c r="T522" s="75">
        <v>7</v>
      </c>
      <c r="U522" s="75">
        <v>25</v>
      </c>
      <c r="AD522" s="13"/>
      <c r="AE522" s="13"/>
      <c r="AF522" s="13"/>
    </row>
    <row r="523" spans="1:32" s="16" customFormat="1" ht="45" customHeight="1" x14ac:dyDescent="0.2">
      <c r="A523" s="77">
        <v>209</v>
      </c>
      <c r="B523" s="6" t="s">
        <v>405</v>
      </c>
      <c r="C523" s="34">
        <v>0.32</v>
      </c>
      <c r="D523" s="35">
        <f t="shared" si="46"/>
        <v>0.16</v>
      </c>
      <c r="E523" s="36">
        <f t="shared" si="47"/>
        <v>0.10666666666666667</v>
      </c>
      <c r="F523" s="28">
        <f t="shared" si="48"/>
        <v>0.08</v>
      </c>
      <c r="G523" s="28">
        <f t="shared" si="49"/>
        <v>6.4000000000000001E-2</v>
      </c>
      <c r="H523" s="28">
        <f t="shared" si="50"/>
        <v>5.3333333333333337E-2</v>
      </c>
      <c r="I523" s="28">
        <f t="shared" si="51"/>
        <v>4.5714285714285714E-2</v>
      </c>
      <c r="J523" s="28">
        <f t="shared" si="52"/>
        <v>0.04</v>
      </c>
      <c r="K523" s="28">
        <f t="shared" si="53"/>
        <v>3.5555555555555556E-2</v>
      </c>
      <c r="L523" s="28">
        <f t="shared" si="54"/>
        <v>3.2000000000000001E-2</v>
      </c>
      <c r="M523" s="28">
        <f t="shared" si="55"/>
        <v>2.9090909090909091E-2</v>
      </c>
      <c r="N523" s="28">
        <f t="shared" si="56"/>
        <v>2.6666666666666668E-2</v>
      </c>
      <c r="O523" s="28">
        <f t="shared" si="57"/>
        <v>2.4615384615384615E-2</v>
      </c>
      <c r="P523" s="28">
        <f t="shared" si="58"/>
        <v>2.2857142857142857E-2</v>
      </c>
      <c r="Q523" s="28">
        <f t="shared" si="59"/>
        <v>2.1333333333333333E-2</v>
      </c>
      <c r="R523" s="28">
        <f t="shared" si="60"/>
        <v>0.02</v>
      </c>
      <c r="S523" s="28">
        <f t="shared" si="61"/>
        <v>1.8823529411764708E-2</v>
      </c>
      <c r="T523" s="75">
        <v>8</v>
      </c>
      <c r="U523" s="75">
        <v>26</v>
      </c>
      <c r="AD523" s="13"/>
      <c r="AE523" s="13"/>
      <c r="AF523" s="13"/>
    </row>
    <row r="524" spans="1:32" s="16" customFormat="1" ht="46" thickBot="1" x14ac:dyDescent="0.25">
      <c r="A524" s="77">
        <v>210</v>
      </c>
      <c r="B524" s="6" t="s">
        <v>406</v>
      </c>
      <c r="C524" s="37">
        <v>0.38</v>
      </c>
      <c r="D524" s="38">
        <f t="shared" si="46"/>
        <v>0.19</v>
      </c>
      <c r="E524" s="39">
        <f t="shared" si="47"/>
        <v>0.12666666666666668</v>
      </c>
      <c r="F524" s="28">
        <f t="shared" si="48"/>
        <v>9.5000000000000001E-2</v>
      </c>
      <c r="G524" s="28">
        <f t="shared" si="49"/>
        <v>7.5999999999999998E-2</v>
      </c>
      <c r="H524" s="28">
        <f t="shared" si="50"/>
        <v>6.3333333333333339E-2</v>
      </c>
      <c r="I524" s="28">
        <f t="shared" si="51"/>
        <v>5.4285714285714284E-2</v>
      </c>
      <c r="J524" s="28">
        <f t="shared" si="52"/>
        <v>4.7500000000000001E-2</v>
      </c>
      <c r="K524" s="28">
        <f t="shared" si="53"/>
        <v>4.2222222222222223E-2</v>
      </c>
      <c r="L524" s="28">
        <f t="shared" si="54"/>
        <v>3.7999999999999999E-2</v>
      </c>
      <c r="M524" s="28">
        <f t="shared" si="55"/>
        <v>3.4545454545454546E-2</v>
      </c>
      <c r="N524" s="28">
        <f t="shared" si="56"/>
        <v>3.1666666666666669E-2</v>
      </c>
      <c r="O524" s="28">
        <f t="shared" si="57"/>
        <v>2.923076923076923E-2</v>
      </c>
      <c r="P524" s="28">
        <f t="shared" si="58"/>
        <v>2.7142857142857142E-2</v>
      </c>
      <c r="Q524" s="28">
        <f t="shared" si="59"/>
        <v>2.5333333333333333E-2</v>
      </c>
      <c r="R524" s="28">
        <f t="shared" si="60"/>
        <v>2.375E-2</v>
      </c>
      <c r="S524" s="28">
        <f t="shared" si="61"/>
        <v>2.2352941176470589E-2</v>
      </c>
      <c r="T524" s="75">
        <v>9</v>
      </c>
      <c r="U524" s="75">
        <v>27</v>
      </c>
      <c r="AD524" s="13"/>
      <c r="AE524" s="13"/>
      <c r="AF524" s="13"/>
    </row>
    <row r="525" spans="1:32" s="16" customFormat="1" x14ac:dyDescent="0.2">
      <c r="A525" s="77"/>
      <c r="B525" s="26" t="s">
        <v>95</v>
      </c>
      <c r="C525" s="49"/>
      <c r="D525" s="48"/>
      <c r="E525" s="45"/>
      <c r="F525" s="45"/>
      <c r="G525" s="45"/>
      <c r="H525" s="45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48"/>
      <c r="U525" s="75"/>
      <c r="AD525" s="13"/>
      <c r="AE525" s="13"/>
      <c r="AF525" s="13"/>
    </row>
    <row r="526" spans="1:32" s="16" customFormat="1" ht="30" x14ac:dyDescent="0.2">
      <c r="A526" s="77">
        <v>211</v>
      </c>
      <c r="B526" s="6" t="s">
        <v>407</v>
      </c>
      <c r="C526" s="15">
        <v>0.79</v>
      </c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75"/>
      <c r="AD526" s="13"/>
      <c r="AE526" s="13"/>
      <c r="AF526" s="13"/>
    </row>
    <row r="527" spans="1:32" s="16" customFormat="1" ht="30" x14ac:dyDescent="0.2">
      <c r="A527" s="77">
        <v>212</v>
      </c>
      <c r="B527" s="6" t="s">
        <v>408</v>
      </c>
      <c r="C527" s="15">
        <v>0.61</v>
      </c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75"/>
      <c r="AD527" s="13"/>
      <c r="AE527" s="13"/>
      <c r="AF527" s="13"/>
    </row>
    <row r="528" spans="1:32" s="16" customFormat="1" ht="16" thickBot="1" x14ac:dyDescent="0.25">
      <c r="A528" s="77"/>
      <c r="B528" s="26" t="s">
        <v>125</v>
      </c>
      <c r="C528" s="30">
        <v>1</v>
      </c>
      <c r="D528" s="30">
        <v>2</v>
      </c>
      <c r="E528" s="30">
        <v>3</v>
      </c>
      <c r="F528" s="30">
        <v>4</v>
      </c>
      <c r="G528" s="30">
        <v>5</v>
      </c>
      <c r="H528" s="30" t="s">
        <v>155</v>
      </c>
      <c r="I528" s="54" t="s">
        <v>139</v>
      </c>
      <c r="J528" s="54" t="s">
        <v>140</v>
      </c>
      <c r="K528" s="54" t="s">
        <v>142</v>
      </c>
      <c r="L528" s="54" t="s">
        <v>143</v>
      </c>
      <c r="M528" s="54" t="s">
        <v>141</v>
      </c>
      <c r="N528" s="54" t="s">
        <v>148</v>
      </c>
      <c r="O528" s="54" t="s">
        <v>149</v>
      </c>
      <c r="P528" s="54" t="s">
        <v>150</v>
      </c>
      <c r="Q528" s="54" t="s">
        <v>151</v>
      </c>
      <c r="R528" s="54" t="s">
        <v>152</v>
      </c>
      <c r="S528" s="54" t="s">
        <v>158</v>
      </c>
      <c r="T528" s="86" t="s">
        <v>518</v>
      </c>
      <c r="U528" s="87"/>
      <c r="AD528" s="13"/>
      <c r="AE528" s="13"/>
      <c r="AF528" s="13"/>
    </row>
    <row r="529" spans="1:32" s="16" customFormat="1" ht="30" x14ac:dyDescent="0.2">
      <c r="A529" s="77">
        <v>213</v>
      </c>
      <c r="B529" s="6" t="s">
        <v>409</v>
      </c>
      <c r="C529" s="31">
        <v>0.41</v>
      </c>
      <c r="D529" s="32">
        <f>C529/2</f>
        <v>0.20499999999999999</v>
      </c>
      <c r="E529" s="32">
        <f>C529/3</f>
        <v>0.13666666666666666</v>
      </c>
      <c r="F529" s="32">
        <f>C529/4</f>
        <v>0.10249999999999999</v>
      </c>
      <c r="G529" s="32">
        <f>C529/5</f>
        <v>8.199999999999999E-2</v>
      </c>
      <c r="H529" s="33">
        <f>C529/6</f>
        <v>6.8333333333333329E-2</v>
      </c>
      <c r="I529" s="28">
        <f t="shared" si="51"/>
        <v>5.8571428571428566E-2</v>
      </c>
      <c r="J529" s="28">
        <f t="shared" si="52"/>
        <v>5.1249999999999997E-2</v>
      </c>
      <c r="K529" s="28">
        <f t="shared" si="53"/>
        <v>4.5555555555555551E-2</v>
      </c>
      <c r="L529" s="28">
        <f t="shared" si="54"/>
        <v>4.0999999999999995E-2</v>
      </c>
      <c r="M529" s="28">
        <f t="shared" si="55"/>
        <v>3.727272727272727E-2</v>
      </c>
      <c r="N529" s="28">
        <f t="shared" si="56"/>
        <v>3.4166666666666665E-2</v>
      </c>
      <c r="O529" s="28">
        <f t="shared" si="57"/>
        <v>3.1538461538461536E-2</v>
      </c>
      <c r="P529" s="28">
        <f t="shared" si="58"/>
        <v>2.9285714285714283E-2</v>
      </c>
      <c r="Q529" s="28">
        <f t="shared" si="59"/>
        <v>2.7333333333333331E-2</v>
      </c>
      <c r="R529" s="28">
        <f t="shared" si="60"/>
        <v>2.5624999999999998E-2</v>
      </c>
      <c r="S529" s="28">
        <f t="shared" si="61"/>
        <v>2.4117647058823528E-2</v>
      </c>
      <c r="T529" s="75">
        <v>1</v>
      </c>
      <c r="U529" s="75">
        <v>28</v>
      </c>
      <c r="AD529" s="13"/>
      <c r="AE529" s="13"/>
      <c r="AF529" s="13"/>
    </row>
    <row r="530" spans="1:32" s="16" customFormat="1" ht="45" x14ac:dyDescent="0.2">
      <c r="A530" s="77">
        <v>214</v>
      </c>
      <c r="B530" s="6" t="s">
        <v>410</v>
      </c>
      <c r="C530" s="34">
        <v>0.31</v>
      </c>
      <c r="D530" s="35">
        <f t="shared" ref="D530:D573" si="62">C530/2</f>
        <v>0.155</v>
      </c>
      <c r="E530" s="35">
        <f t="shared" ref="E530:E573" si="63">C530/3</f>
        <v>0.10333333333333333</v>
      </c>
      <c r="F530" s="35">
        <f t="shared" ref="F530:F550" si="64">C530/4</f>
        <v>7.7499999999999999E-2</v>
      </c>
      <c r="G530" s="35">
        <f t="shared" ref="G530:G573" si="65">C530/5</f>
        <v>6.2E-2</v>
      </c>
      <c r="H530" s="36">
        <f t="shared" ref="H530:H573" si="66">C530/6</f>
        <v>5.1666666666666666E-2</v>
      </c>
      <c r="I530" s="28">
        <f t="shared" si="51"/>
        <v>4.4285714285714282E-2</v>
      </c>
      <c r="J530" s="28">
        <f t="shared" si="52"/>
        <v>3.875E-2</v>
      </c>
      <c r="K530" s="28">
        <f t="shared" si="53"/>
        <v>3.4444444444444444E-2</v>
      </c>
      <c r="L530" s="28">
        <f t="shared" si="54"/>
        <v>3.1E-2</v>
      </c>
      <c r="M530" s="28">
        <f t="shared" si="55"/>
        <v>2.8181818181818183E-2</v>
      </c>
      <c r="N530" s="28">
        <f t="shared" si="56"/>
        <v>2.5833333333333333E-2</v>
      </c>
      <c r="O530" s="28">
        <f t="shared" si="57"/>
        <v>2.3846153846153847E-2</v>
      </c>
      <c r="P530" s="28">
        <f t="shared" si="58"/>
        <v>2.2142857142857141E-2</v>
      </c>
      <c r="Q530" s="28">
        <f t="shared" si="59"/>
        <v>2.0666666666666667E-2</v>
      </c>
      <c r="R530" s="28">
        <f t="shared" si="60"/>
        <v>1.9375E-2</v>
      </c>
      <c r="S530" s="28">
        <f t="shared" si="61"/>
        <v>1.8235294117647058E-2</v>
      </c>
      <c r="T530" s="75">
        <v>2</v>
      </c>
      <c r="U530" s="75">
        <v>29</v>
      </c>
      <c r="AD530" s="13"/>
      <c r="AE530" s="13"/>
      <c r="AF530" s="13"/>
    </row>
    <row r="531" spans="1:32" s="16" customFormat="1" ht="30" x14ac:dyDescent="0.2">
      <c r="A531" s="77">
        <v>215</v>
      </c>
      <c r="B531" s="6" t="s">
        <v>411</v>
      </c>
      <c r="C531" s="34">
        <v>0.31</v>
      </c>
      <c r="D531" s="35">
        <f t="shared" si="62"/>
        <v>0.155</v>
      </c>
      <c r="E531" s="35">
        <f t="shared" si="63"/>
        <v>0.10333333333333333</v>
      </c>
      <c r="F531" s="35">
        <f t="shared" si="64"/>
        <v>7.7499999999999999E-2</v>
      </c>
      <c r="G531" s="35">
        <f t="shared" si="65"/>
        <v>6.2E-2</v>
      </c>
      <c r="H531" s="36">
        <f t="shared" si="66"/>
        <v>5.1666666666666666E-2</v>
      </c>
      <c r="I531" s="28">
        <f t="shared" si="51"/>
        <v>4.4285714285714282E-2</v>
      </c>
      <c r="J531" s="28">
        <f t="shared" si="52"/>
        <v>3.875E-2</v>
      </c>
      <c r="K531" s="28">
        <f t="shared" si="53"/>
        <v>3.4444444444444444E-2</v>
      </c>
      <c r="L531" s="28">
        <f t="shared" si="54"/>
        <v>3.1E-2</v>
      </c>
      <c r="M531" s="28">
        <f t="shared" si="55"/>
        <v>2.8181818181818183E-2</v>
      </c>
      <c r="N531" s="28">
        <f t="shared" si="56"/>
        <v>2.5833333333333333E-2</v>
      </c>
      <c r="O531" s="28">
        <f t="shared" si="57"/>
        <v>2.3846153846153847E-2</v>
      </c>
      <c r="P531" s="28">
        <f t="shared" si="58"/>
        <v>2.2142857142857141E-2</v>
      </c>
      <c r="Q531" s="28">
        <f t="shared" si="59"/>
        <v>2.0666666666666667E-2</v>
      </c>
      <c r="R531" s="28">
        <f t="shared" si="60"/>
        <v>1.9375E-2</v>
      </c>
      <c r="S531" s="28">
        <f t="shared" si="61"/>
        <v>1.8235294117647058E-2</v>
      </c>
      <c r="T531" s="75">
        <v>3</v>
      </c>
      <c r="U531" s="75">
        <v>30</v>
      </c>
      <c r="AD531" s="13"/>
      <c r="AE531" s="13"/>
      <c r="AF531" s="13"/>
    </row>
    <row r="532" spans="1:32" s="16" customFormat="1" ht="30" x14ac:dyDescent="0.2">
      <c r="A532" s="77">
        <v>216</v>
      </c>
      <c r="B532" s="6" t="s">
        <v>412</v>
      </c>
      <c r="C532" s="34">
        <v>0.35</v>
      </c>
      <c r="D532" s="35">
        <f t="shared" si="62"/>
        <v>0.17499999999999999</v>
      </c>
      <c r="E532" s="35">
        <f t="shared" si="63"/>
        <v>0.11666666666666665</v>
      </c>
      <c r="F532" s="35">
        <f t="shared" si="64"/>
        <v>8.7499999999999994E-2</v>
      </c>
      <c r="G532" s="35">
        <f t="shared" si="65"/>
        <v>6.9999999999999993E-2</v>
      </c>
      <c r="H532" s="36">
        <f t="shared" si="66"/>
        <v>5.8333333333333327E-2</v>
      </c>
      <c r="I532" s="28">
        <f t="shared" si="51"/>
        <v>4.9999999999999996E-2</v>
      </c>
      <c r="J532" s="28">
        <f t="shared" si="52"/>
        <v>4.3749999999999997E-2</v>
      </c>
      <c r="K532" s="28">
        <f t="shared" si="53"/>
        <v>3.888888888888889E-2</v>
      </c>
      <c r="L532" s="28">
        <f t="shared" si="54"/>
        <v>3.4999999999999996E-2</v>
      </c>
      <c r="M532" s="28">
        <f t="shared" si="55"/>
        <v>3.1818181818181815E-2</v>
      </c>
      <c r="N532" s="28">
        <f t="shared" si="56"/>
        <v>2.9166666666666664E-2</v>
      </c>
      <c r="O532" s="28">
        <f t="shared" si="57"/>
        <v>2.6923076923076921E-2</v>
      </c>
      <c r="P532" s="28">
        <f t="shared" si="58"/>
        <v>2.4999999999999998E-2</v>
      </c>
      <c r="Q532" s="28">
        <f t="shared" si="59"/>
        <v>2.3333333333333331E-2</v>
      </c>
      <c r="R532" s="28">
        <f t="shared" si="60"/>
        <v>2.1874999999999999E-2</v>
      </c>
      <c r="S532" s="28">
        <f t="shared" si="61"/>
        <v>2.0588235294117647E-2</v>
      </c>
      <c r="T532" s="75">
        <v>4</v>
      </c>
      <c r="U532" s="75">
        <v>31</v>
      </c>
      <c r="AD532" s="13"/>
      <c r="AE532" s="13"/>
      <c r="AF532" s="13"/>
    </row>
    <row r="533" spans="1:32" s="16" customFormat="1" ht="45" x14ac:dyDescent="0.2">
      <c r="A533" s="77">
        <v>217</v>
      </c>
      <c r="B533" s="6" t="s">
        <v>413</v>
      </c>
      <c r="C533" s="34">
        <v>0.25</v>
      </c>
      <c r="D533" s="35">
        <f t="shared" si="62"/>
        <v>0.125</v>
      </c>
      <c r="E533" s="35">
        <f t="shared" si="63"/>
        <v>8.3333333333333329E-2</v>
      </c>
      <c r="F533" s="35">
        <f t="shared" si="64"/>
        <v>6.25E-2</v>
      </c>
      <c r="G533" s="35">
        <f t="shared" si="65"/>
        <v>0.05</v>
      </c>
      <c r="H533" s="36">
        <f t="shared" si="66"/>
        <v>4.1666666666666664E-2</v>
      </c>
      <c r="I533" s="28">
        <f t="shared" si="51"/>
        <v>3.5714285714285712E-2</v>
      </c>
      <c r="J533" s="28">
        <f t="shared" si="52"/>
        <v>3.125E-2</v>
      </c>
      <c r="K533" s="28">
        <f t="shared" si="53"/>
        <v>2.7777777777777776E-2</v>
      </c>
      <c r="L533" s="28">
        <f t="shared" si="54"/>
        <v>2.5000000000000001E-2</v>
      </c>
      <c r="M533" s="28">
        <f t="shared" si="55"/>
        <v>2.2727272727272728E-2</v>
      </c>
      <c r="N533" s="28">
        <f t="shared" si="56"/>
        <v>2.0833333333333332E-2</v>
      </c>
      <c r="O533" s="28">
        <f t="shared" si="57"/>
        <v>1.9230769230769232E-2</v>
      </c>
      <c r="P533" s="28">
        <f t="shared" si="58"/>
        <v>1.7857142857142856E-2</v>
      </c>
      <c r="Q533" s="28">
        <f t="shared" si="59"/>
        <v>1.6666666666666666E-2</v>
      </c>
      <c r="R533" s="28">
        <f t="shared" si="60"/>
        <v>1.5625E-2</v>
      </c>
      <c r="S533" s="28">
        <f t="shared" si="61"/>
        <v>1.4705882352941176E-2</v>
      </c>
      <c r="T533" s="75">
        <v>5</v>
      </c>
      <c r="U533" s="75">
        <v>32</v>
      </c>
      <c r="AD533" s="13"/>
      <c r="AE533" s="13"/>
      <c r="AF533" s="13"/>
    </row>
    <row r="534" spans="1:32" s="16" customFormat="1" ht="30" x14ac:dyDescent="0.2">
      <c r="A534" s="77">
        <v>218</v>
      </c>
      <c r="B534" s="6" t="s">
        <v>414</v>
      </c>
      <c r="C534" s="34">
        <v>0.41</v>
      </c>
      <c r="D534" s="35">
        <f t="shared" si="62"/>
        <v>0.20499999999999999</v>
      </c>
      <c r="E534" s="35">
        <f t="shared" si="63"/>
        <v>0.13666666666666666</v>
      </c>
      <c r="F534" s="35">
        <f t="shared" si="64"/>
        <v>0.10249999999999999</v>
      </c>
      <c r="G534" s="35">
        <f t="shared" si="65"/>
        <v>8.199999999999999E-2</v>
      </c>
      <c r="H534" s="36">
        <f t="shared" si="66"/>
        <v>6.8333333333333329E-2</v>
      </c>
      <c r="I534" s="28">
        <f t="shared" si="51"/>
        <v>5.8571428571428566E-2</v>
      </c>
      <c r="J534" s="28">
        <f t="shared" si="52"/>
        <v>5.1249999999999997E-2</v>
      </c>
      <c r="K534" s="28">
        <f t="shared" si="53"/>
        <v>4.5555555555555551E-2</v>
      </c>
      <c r="L534" s="28">
        <f t="shared" si="54"/>
        <v>4.0999999999999995E-2</v>
      </c>
      <c r="M534" s="28">
        <f t="shared" si="55"/>
        <v>3.727272727272727E-2</v>
      </c>
      <c r="N534" s="28">
        <f t="shared" si="56"/>
        <v>3.4166666666666665E-2</v>
      </c>
      <c r="O534" s="28">
        <f t="shared" si="57"/>
        <v>3.1538461538461536E-2</v>
      </c>
      <c r="P534" s="28">
        <f t="shared" si="58"/>
        <v>2.9285714285714283E-2</v>
      </c>
      <c r="Q534" s="28">
        <f t="shared" si="59"/>
        <v>2.7333333333333331E-2</v>
      </c>
      <c r="R534" s="28">
        <f t="shared" si="60"/>
        <v>2.5624999999999998E-2</v>
      </c>
      <c r="S534" s="28">
        <f t="shared" si="61"/>
        <v>2.4117647058823528E-2</v>
      </c>
      <c r="T534" s="75">
        <v>6</v>
      </c>
      <c r="U534" s="75">
        <v>33</v>
      </c>
      <c r="AD534" s="13"/>
      <c r="AE534" s="13"/>
      <c r="AF534" s="13"/>
    </row>
    <row r="535" spans="1:32" s="16" customFormat="1" ht="30" x14ac:dyDescent="0.2">
      <c r="A535" s="77">
        <v>219</v>
      </c>
      <c r="B535" s="6" t="s">
        <v>415</v>
      </c>
      <c r="C535" s="34">
        <v>0.51</v>
      </c>
      <c r="D535" s="35">
        <f t="shared" si="62"/>
        <v>0.255</v>
      </c>
      <c r="E535" s="35">
        <f t="shared" si="63"/>
        <v>0.17</v>
      </c>
      <c r="F535" s="35">
        <f t="shared" si="64"/>
        <v>0.1275</v>
      </c>
      <c r="G535" s="35">
        <f t="shared" si="65"/>
        <v>0.10200000000000001</v>
      </c>
      <c r="H535" s="36">
        <f t="shared" si="66"/>
        <v>8.5000000000000006E-2</v>
      </c>
      <c r="I535" s="28">
        <f t="shared" si="51"/>
        <v>7.2857142857142856E-2</v>
      </c>
      <c r="J535" s="28">
        <f t="shared" si="52"/>
        <v>6.3750000000000001E-2</v>
      </c>
      <c r="K535" s="28">
        <f t="shared" si="53"/>
        <v>5.6666666666666671E-2</v>
      </c>
      <c r="L535" s="28">
        <f t="shared" si="54"/>
        <v>5.1000000000000004E-2</v>
      </c>
      <c r="M535" s="28">
        <f t="shared" si="55"/>
        <v>4.6363636363636364E-2</v>
      </c>
      <c r="N535" s="28">
        <f t="shared" si="56"/>
        <v>4.2500000000000003E-2</v>
      </c>
      <c r="O535" s="28">
        <f t="shared" si="57"/>
        <v>3.9230769230769229E-2</v>
      </c>
      <c r="P535" s="28">
        <f t="shared" si="58"/>
        <v>3.6428571428571428E-2</v>
      </c>
      <c r="Q535" s="28">
        <f t="shared" si="59"/>
        <v>3.4000000000000002E-2</v>
      </c>
      <c r="R535" s="28">
        <f t="shared" si="60"/>
        <v>3.1875000000000001E-2</v>
      </c>
      <c r="S535" s="28">
        <f t="shared" si="61"/>
        <v>0.03</v>
      </c>
      <c r="T535" s="75">
        <v>7</v>
      </c>
      <c r="U535" s="75">
        <v>34</v>
      </c>
      <c r="AD535" s="13"/>
      <c r="AE535" s="13"/>
      <c r="AF535" s="13"/>
    </row>
    <row r="536" spans="1:32" s="16" customFormat="1" ht="45" x14ac:dyDescent="0.2">
      <c r="A536" s="77">
        <v>220</v>
      </c>
      <c r="B536" s="6" t="s">
        <v>416</v>
      </c>
      <c r="C536" s="34">
        <v>0.41</v>
      </c>
      <c r="D536" s="35">
        <f t="shared" si="62"/>
        <v>0.20499999999999999</v>
      </c>
      <c r="E536" s="35">
        <f t="shared" si="63"/>
        <v>0.13666666666666666</v>
      </c>
      <c r="F536" s="35">
        <f t="shared" si="64"/>
        <v>0.10249999999999999</v>
      </c>
      <c r="G536" s="35">
        <f t="shared" si="65"/>
        <v>8.199999999999999E-2</v>
      </c>
      <c r="H536" s="36">
        <f t="shared" si="66"/>
        <v>6.8333333333333329E-2</v>
      </c>
      <c r="I536" s="28">
        <f t="shared" si="51"/>
        <v>5.8571428571428566E-2</v>
      </c>
      <c r="J536" s="28">
        <f t="shared" si="52"/>
        <v>5.1249999999999997E-2</v>
      </c>
      <c r="K536" s="28">
        <f t="shared" si="53"/>
        <v>4.5555555555555551E-2</v>
      </c>
      <c r="L536" s="28">
        <f t="shared" si="54"/>
        <v>4.0999999999999995E-2</v>
      </c>
      <c r="M536" s="28">
        <f t="shared" si="55"/>
        <v>3.727272727272727E-2</v>
      </c>
      <c r="N536" s="28">
        <f t="shared" si="56"/>
        <v>3.4166666666666665E-2</v>
      </c>
      <c r="O536" s="28">
        <f t="shared" si="57"/>
        <v>3.1538461538461536E-2</v>
      </c>
      <c r="P536" s="28">
        <f t="shared" si="58"/>
        <v>2.9285714285714283E-2</v>
      </c>
      <c r="Q536" s="28">
        <f t="shared" si="59"/>
        <v>2.7333333333333331E-2</v>
      </c>
      <c r="R536" s="28">
        <f t="shared" si="60"/>
        <v>2.5624999999999998E-2</v>
      </c>
      <c r="S536" s="28">
        <f t="shared" si="61"/>
        <v>2.4117647058823528E-2</v>
      </c>
      <c r="T536" s="75">
        <v>8</v>
      </c>
      <c r="U536" s="75">
        <v>35</v>
      </c>
      <c r="AD536" s="13"/>
      <c r="AE536" s="13"/>
      <c r="AF536" s="13"/>
    </row>
    <row r="537" spans="1:32" s="16" customFormat="1" ht="30" x14ac:dyDescent="0.2">
      <c r="A537" s="77">
        <v>221</v>
      </c>
      <c r="B537" s="6" t="s">
        <v>417</v>
      </c>
      <c r="C537" s="34">
        <v>0.41</v>
      </c>
      <c r="D537" s="35">
        <f t="shared" si="62"/>
        <v>0.20499999999999999</v>
      </c>
      <c r="E537" s="35">
        <f t="shared" si="63"/>
        <v>0.13666666666666666</v>
      </c>
      <c r="F537" s="35">
        <f t="shared" si="64"/>
        <v>0.10249999999999999</v>
      </c>
      <c r="G537" s="35">
        <f t="shared" si="65"/>
        <v>8.199999999999999E-2</v>
      </c>
      <c r="H537" s="36">
        <f t="shared" si="66"/>
        <v>6.8333333333333329E-2</v>
      </c>
      <c r="I537" s="28">
        <f t="shared" si="51"/>
        <v>5.8571428571428566E-2</v>
      </c>
      <c r="J537" s="28">
        <f t="shared" si="52"/>
        <v>5.1249999999999997E-2</v>
      </c>
      <c r="K537" s="28">
        <f t="shared" si="53"/>
        <v>4.5555555555555551E-2</v>
      </c>
      <c r="L537" s="28">
        <f t="shared" si="54"/>
        <v>4.0999999999999995E-2</v>
      </c>
      <c r="M537" s="28">
        <f t="shared" si="55"/>
        <v>3.727272727272727E-2</v>
      </c>
      <c r="N537" s="28">
        <f t="shared" si="56"/>
        <v>3.4166666666666665E-2</v>
      </c>
      <c r="O537" s="28">
        <f t="shared" si="57"/>
        <v>3.1538461538461536E-2</v>
      </c>
      <c r="P537" s="28">
        <f t="shared" si="58"/>
        <v>2.9285714285714283E-2</v>
      </c>
      <c r="Q537" s="28">
        <f t="shared" si="59"/>
        <v>2.7333333333333331E-2</v>
      </c>
      <c r="R537" s="28">
        <f t="shared" si="60"/>
        <v>2.5624999999999998E-2</v>
      </c>
      <c r="S537" s="28">
        <f t="shared" si="61"/>
        <v>2.4117647058823528E-2</v>
      </c>
      <c r="T537" s="75">
        <v>9</v>
      </c>
      <c r="U537" s="75">
        <v>36</v>
      </c>
      <c r="AD537" s="13"/>
      <c r="AE537" s="13"/>
      <c r="AF537" s="13"/>
    </row>
    <row r="538" spans="1:32" s="16" customFormat="1" ht="45" x14ac:dyDescent="0.2">
      <c r="A538" s="77">
        <v>222</v>
      </c>
      <c r="B538" s="6" t="s">
        <v>418</v>
      </c>
      <c r="C538" s="34">
        <v>0.53</v>
      </c>
      <c r="D538" s="35">
        <f t="shared" si="62"/>
        <v>0.26500000000000001</v>
      </c>
      <c r="E538" s="35">
        <f t="shared" si="63"/>
        <v>0.17666666666666667</v>
      </c>
      <c r="F538" s="35">
        <f t="shared" si="64"/>
        <v>0.13250000000000001</v>
      </c>
      <c r="G538" s="35">
        <f t="shared" si="65"/>
        <v>0.10600000000000001</v>
      </c>
      <c r="H538" s="36">
        <f t="shared" si="66"/>
        <v>8.8333333333333333E-2</v>
      </c>
      <c r="I538" s="28">
        <f t="shared" si="51"/>
        <v>7.571428571428572E-2</v>
      </c>
      <c r="J538" s="28">
        <f t="shared" si="52"/>
        <v>6.6250000000000003E-2</v>
      </c>
      <c r="K538" s="28">
        <f t="shared" si="53"/>
        <v>5.8888888888888893E-2</v>
      </c>
      <c r="L538" s="28">
        <f t="shared" si="54"/>
        <v>5.3000000000000005E-2</v>
      </c>
      <c r="M538" s="28">
        <f t="shared" si="55"/>
        <v>4.8181818181818187E-2</v>
      </c>
      <c r="N538" s="28">
        <f t="shared" si="56"/>
        <v>4.4166666666666667E-2</v>
      </c>
      <c r="O538" s="28">
        <f t="shared" si="57"/>
        <v>4.0769230769230773E-2</v>
      </c>
      <c r="P538" s="28">
        <f t="shared" si="58"/>
        <v>3.785714285714286E-2</v>
      </c>
      <c r="Q538" s="28">
        <f t="shared" si="59"/>
        <v>3.5333333333333335E-2</v>
      </c>
      <c r="R538" s="28">
        <f t="shared" si="60"/>
        <v>3.3125000000000002E-2</v>
      </c>
      <c r="S538" s="28">
        <f t="shared" si="61"/>
        <v>3.1176470588235295E-2</v>
      </c>
      <c r="T538" s="75">
        <v>10</v>
      </c>
      <c r="U538" s="75">
        <v>37</v>
      </c>
      <c r="AD538" s="13"/>
      <c r="AE538" s="13"/>
      <c r="AF538" s="13"/>
    </row>
    <row r="539" spans="1:32" s="16" customFormat="1" ht="30" x14ac:dyDescent="0.2">
      <c r="A539" s="77">
        <v>223</v>
      </c>
      <c r="B539" s="6" t="s">
        <v>419</v>
      </c>
      <c r="C539" s="34">
        <v>0.51</v>
      </c>
      <c r="D539" s="35">
        <f t="shared" si="62"/>
        <v>0.255</v>
      </c>
      <c r="E539" s="35">
        <f t="shared" si="63"/>
        <v>0.17</v>
      </c>
      <c r="F539" s="35">
        <f t="shared" si="64"/>
        <v>0.1275</v>
      </c>
      <c r="G539" s="35">
        <f t="shared" si="65"/>
        <v>0.10200000000000001</v>
      </c>
      <c r="H539" s="36">
        <f t="shared" si="66"/>
        <v>8.5000000000000006E-2</v>
      </c>
      <c r="I539" s="28">
        <f t="shared" si="51"/>
        <v>7.2857142857142856E-2</v>
      </c>
      <c r="J539" s="28">
        <f t="shared" si="52"/>
        <v>6.3750000000000001E-2</v>
      </c>
      <c r="K539" s="28">
        <f t="shared" si="53"/>
        <v>5.6666666666666671E-2</v>
      </c>
      <c r="L539" s="28">
        <f t="shared" si="54"/>
        <v>5.1000000000000004E-2</v>
      </c>
      <c r="M539" s="28">
        <f t="shared" si="55"/>
        <v>4.6363636363636364E-2</v>
      </c>
      <c r="N539" s="28">
        <f t="shared" si="56"/>
        <v>4.2500000000000003E-2</v>
      </c>
      <c r="O539" s="28">
        <f t="shared" si="57"/>
        <v>3.9230769230769229E-2</v>
      </c>
      <c r="P539" s="28">
        <f t="shared" si="58"/>
        <v>3.6428571428571428E-2</v>
      </c>
      <c r="Q539" s="28">
        <f t="shared" si="59"/>
        <v>3.4000000000000002E-2</v>
      </c>
      <c r="R539" s="28">
        <f t="shared" si="60"/>
        <v>3.1875000000000001E-2</v>
      </c>
      <c r="S539" s="28">
        <f t="shared" si="61"/>
        <v>0.03</v>
      </c>
      <c r="T539" s="75">
        <v>11</v>
      </c>
      <c r="U539" s="75">
        <v>38</v>
      </c>
      <c r="AD539" s="13"/>
      <c r="AE539" s="13"/>
      <c r="AF539" s="13"/>
    </row>
    <row r="540" spans="1:32" s="16" customFormat="1" ht="45" x14ac:dyDescent="0.2">
      <c r="A540" s="77">
        <v>224</v>
      </c>
      <c r="B540" s="6" t="s">
        <v>420</v>
      </c>
      <c r="C540" s="34">
        <v>0.35</v>
      </c>
      <c r="D540" s="35">
        <f t="shared" si="62"/>
        <v>0.17499999999999999</v>
      </c>
      <c r="E540" s="35">
        <f t="shared" si="63"/>
        <v>0.11666666666666665</v>
      </c>
      <c r="F540" s="35">
        <f t="shared" si="64"/>
        <v>8.7499999999999994E-2</v>
      </c>
      <c r="G540" s="35">
        <f t="shared" si="65"/>
        <v>6.9999999999999993E-2</v>
      </c>
      <c r="H540" s="36">
        <f t="shared" si="66"/>
        <v>5.8333333333333327E-2</v>
      </c>
      <c r="I540" s="28">
        <f t="shared" si="51"/>
        <v>4.9999999999999996E-2</v>
      </c>
      <c r="J540" s="28">
        <f t="shared" si="52"/>
        <v>4.3749999999999997E-2</v>
      </c>
      <c r="K540" s="28">
        <f t="shared" si="53"/>
        <v>3.888888888888889E-2</v>
      </c>
      <c r="L540" s="28">
        <f t="shared" si="54"/>
        <v>3.4999999999999996E-2</v>
      </c>
      <c r="M540" s="28">
        <f t="shared" si="55"/>
        <v>3.1818181818181815E-2</v>
      </c>
      <c r="N540" s="28">
        <f t="shared" si="56"/>
        <v>2.9166666666666664E-2</v>
      </c>
      <c r="O540" s="28">
        <f t="shared" si="57"/>
        <v>2.6923076923076921E-2</v>
      </c>
      <c r="P540" s="28">
        <f t="shared" si="58"/>
        <v>2.4999999999999998E-2</v>
      </c>
      <c r="Q540" s="28">
        <f t="shared" si="59"/>
        <v>2.3333333333333331E-2</v>
      </c>
      <c r="R540" s="28">
        <f t="shared" si="60"/>
        <v>2.1874999999999999E-2</v>
      </c>
      <c r="S540" s="28">
        <f t="shared" si="61"/>
        <v>2.0588235294117647E-2</v>
      </c>
      <c r="T540" s="75">
        <v>12</v>
      </c>
      <c r="U540" s="75">
        <v>39</v>
      </c>
      <c r="AD540" s="13"/>
      <c r="AE540" s="13"/>
      <c r="AF540" s="13"/>
    </row>
    <row r="541" spans="1:32" s="16" customFormat="1" ht="30" x14ac:dyDescent="0.2">
      <c r="A541" s="77">
        <v>225</v>
      </c>
      <c r="B541" s="6" t="s">
        <v>421</v>
      </c>
      <c r="C541" s="34">
        <v>0.31</v>
      </c>
      <c r="D541" s="35">
        <f t="shared" si="62"/>
        <v>0.155</v>
      </c>
      <c r="E541" s="35">
        <f t="shared" si="63"/>
        <v>0.10333333333333333</v>
      </c>
      <c r="F541" s="35">
        <f t="shared" si="64"/>
        <v>7.7499999999999999E-2</v>
      </c>
      <c r="G541" s="35">
        <f t="shared" si="65"/>
        <v>6.2E-2</v>
      </c>
      <c r="H541" s="36">
        <f t="shared" si="66"/>
        <v>5.1666666666666666E-2</v>
      </c>
      <c r="I541" s="28">
        <f t="shared" si="51"/>
        <v>4.4285714285714282E-2</v>
      </c>
      <c r="J541" s="28">
        <f t="shared" si="52"/>
        <v>3.875E-2</v>
      </c>
      <c r="K541" s="28">
        <f t="shared" si="53"/>
        <v>3.4444444444444444E-2</v>
      </c>
      <c r="L541" s="28">
        <f t="shared" si="54"/>
        <v>3.1E-2</v>
      </c>
      <c r="M541" s="28">
        <f t="shared" si="55"/>
        <v>2.8181818181818183E-2</v>
      </c>
      <c r="N541" s="28">
        <f t="shared" si="56"/>
        <v>2.5833333333333333E-2</v>
      </c>
      <c r="O541" s="28">
        <f t="shared" si="57"/>
        <v>2.3846153846153847E-2</v>
      </c>
      <c r="P541" s="28">
        <f t="shared" si="58"/>
        <v>2.2142857142857141E-2</v>
      </c>
      <c r="Q541" s="28">
        <f t="shared" si="59"/>
        <v>2.0666666666666667E-2</v>
      </c>
      <c r="R541" s="28">
        <f t="shared" si="60"/>
        <v>1.9375E-2</v>
      </c>
      <c r="S541" s="28">
        <f t="shared" si="61"/>
        <v>1.8235294117647058E-2</v>
      </c>
      <c r="T541" s="75">
        <v>13</v>
      </c>
      <c r="U541" s="75">
        <v>40</v>
      </c>
      <c r="AD541" s="13"/>
      <c r="AE541" s="13"/>
      <c r="AF541" s="13"/>
    </row>
    <row r="542" spans="1:32" s="16" customFormat="1" ht="30" x14ac:dyDescent="0.2">
      <c r="A542" s="77">
        <v>226</v>
      </c>
      <c r="B542" s="6" t="s">
        <v>422</v>
      </c>
      <c r="C542" s="34">
        <v>0.35</v>
      </c>
      <c r="D542" s="35">
        <f t="shared" si="62"/>
        <v>0.17499999999999999</v>
      </c>
      <c r="E542" s="35">
        <f t="shared" si="63"/>
        <v>0.11666666666666665</v>
      </c>
      <c r="F542" s="35">
        <f t="shared" si="64"/>
        <v>8.7499999999999994E-2</v>
      </c>
      <c r="G542" s="35">
        <f t="shared" si="65"/>
        <v>6.9999999999999993E-2</v>
      </c>
      <c r="H542" s="36">
        <f t="shared" si="66"/>
        <v>5.8333333333333327E-2</v>
      </c>
      <c r="I542" s="28">
        <f t="shared" si="51"/>
        <v>4.9999999999999996E-2</v>
      </c>
      <c r="J542" s="28">
        <f t="shared" si="52"/>
        <v>4.3749999999999997E-2</v>
      </c>
      <c r="K542" s="28">
        <f t="shared" si="53"/>
        <v>3.888888888888889E-2</v>
      </c>
      <c r="L542" s="28">
        <f t="shared" si="54"/>
        <v>3.4999999999999996E-2</v>
      </c>
      <c r="M542" s="28">
        <f t="shared" si="55"/>
        <v>3.1818181818181815E-2</v>
      </c>
      <c r="N542" s="28">
        <f t="shared" si="56"/>
        <v>2.9166666666666664E-2</v>
      </c>
      <c r="O542" s="28">
        <f t="shared" si="57"/>
        <v>2.6923076923076921E-2</v>
      </c>
      <c r="P542" s="28">
        <f t="shared" si="58"/>
        <v>2.4999999999999998E-2</v>
      </c>
      <c r="Q542" s="28">
        <f t="shared" si="59"/>
        <v>2.3333333333333331E-2</v>
      </c>
      <c r="R542" s="28">
        <f t="shared" si="60"/>
        <v>2.1874999999999999E-2</v>
      </c>
      <c r="S542" s="28">
        <f t="shared" si="61"/>
        <v>2.0588235294117647E-2</v>
      </c>
      <c r="T542" s="75">
        <v>14</v>
      </c>
      <c r="U542" s="75">
        <v>41</v>
      </c>
      <c r="AD542" s="13"/>
      <c r="AE542" s="13"/>
      <c r="AF542" s="13"/>
    </row>
    <row r="543" spans="1:32" s="16" customFormat="1" ht="30" x14ac:dyDescent="0.2">
      <c r="A543" s="77">
        <v>227</v>
      </c>
      <c r="B543" s="6" t="s">
        <v>423</v>
      </c>
      <c r="C543" s="34">
        <v>0.31</v>
      </c>
      <c r="D543" s="35">
        <f t="shared" si="62"/>
        <v>0.155</v>
      </c>
      <c r="E543" s="35">
        <f t="shared" si="63"/>
        <v>0.10333333333333333</v>
      </c>
      <c r="F543" s="35">
        <f t="shared" si="64"/>
        <v>7.7499999999999999E-2</v>
      </c>
      <c r="G543" s="35">
        <f t="shared" si="65"/>
        <v>6.2E-2</v>
      </c>
      <c r="H543" s="36">
        <f t="shared" si="66"/>
        <v>5.1666666666666666E-2</v>
      </c>
      <c r="I543" s="28">
        <f t="shared" si="51"/>
        <v>4.4285714285714282E-2</v>
      </c>
      <c r="J543" s="28">
        <f t="shared" si="52"/>
        <v>3.875E-2</v>
      </c>
      <c r="K543" s="28">
        <f t="shared" si="53"/>
        <v>3.4444444444444444E-2</v>
      </c>
      <c r="L543" s="28">
        <f t="shared" si="54"/>
        <v>3.1E-2</v>
      </c>
      <c r="M543" s="28">
        <f t="shared" si="55"/>
        <v>2.8181818181818183E-2</v>
      </c>
      <c r="N543" s="28">
        <f t="shared" si="56"/>
        <v>2.5833333333333333E-2</v>
      </c>
      <c r="O543" s="28">
        <f t="shared" si="57"/>
        <v>2.3846153846153847E-2</v>
      </c>
      <c r="P543" s="28">
        <f t="shared" si="58"/>
        <v>2.2142857142857141E-2</v>
      </c>
      <c r="Q543" s="28">
        <f t="shared" si="59"/>
        <v>2.0666666666666667E-2</v>
      </c>
      <c r="R543" s="28">
        <f t="shared" si="60"/>
        <v>1.9375E-2</v>
      </c>
      <c r="S543" s="28">
        <f t="shared" si="61"/>
        <v>1.8235294117647058E-2</v>
      </c>
      <c r="T543" s="75">
        <v>15</v>
      </c>
      <c r="U543" s="75">
        <v>42</v>
      </c>
      <c r="AD543" s="13"/>
      <c r="AE543" s="13"/>
      <c r="AF543" s="13"/>
    </row>
    <row r="544" spans="1:32" s="16" customFormat="1" ht="30.75" customHeight="1" x14ac:dyDescent="0.2">
      <c r="A544" s="77">
        <v>228</v>
      </c>
      <c r="B544" s="6" t="s">
        <v>424</v>
      </c>
      <c r="C544" s="34">
        <v>0.25</v>
      </c>
      <c r="D544" s="35">
        <f t="shared" si="62"/>
        <v>0.125</v>
      </c>
      <c r="E544" s="35">
        <f t="shared" si="63"/>
        <v>8.3333333333333329E-2</v>
      </c>
      <c r="F544" s="35">
        <f t="shared" si="64"/>
        <v>6.25E-2</v>
      </c>
      <c r="G544" s="35">
        <f t="shared" si="65"/>
        <v>0.05</v>
      </c>
      <c r="H544" s="36">
        <f t="shared" si="66"/>
        <v>4.1666666666666664E-2</v>
      </c>
      <c r="I544" s="28">
        <f t="shared" si="51"/>
        <v>3.5714285714285712E-2</v>
      </c>
      <c r="J544" s="28">
        <f t="shared" si="52"/>
        <v>3.125E-2</v>
      </c>
      <c r="K544" s="28">
        <f t="shared" si="53"/>
        <v>2.7777777777777776E-2</v>
      </c>
      <c r="L544" s="28">
        <f t="shared" si="54"/>
        <v>2.5000000000000001E-2</v>
      </c>
      <c r="M544" s="28">
        <f t="shared" si="55"/>
        <v>2.2727272727272728E-2</v>
      </c>
      <c r="N544" s="28">
        <f t="shared" si="56"/>
        <v>2.0833333333333332E-2</v>
      </c>
      <c r="O544" s="28">
        <f t="shared" si="57"/>
        <v>1.9230769230769232E-2</v>
      </c>
      <c r="P544" s="28">
        <f t="shared" si="58"/>
        <v>1.7857142857142856E-2</v>
      </c>
      <c r="Q544" s="28">
        <f t="shared" si="59"/>
        <v>1.6666666666666666E-2</v>
      </c>
      <c r="R544" s="28">
        <f t="shared" si="60"/>
        <v>1.5625E-2</v>
      </c>
      <c r="S544" s="28">
        <f t="shared" si="61"/>
        <v>1.4705882352941176E-2</v>
      </c>
      <c r="T544" s="75">
        <v>16</v>
      </c>
      <c r="U544" s="75">
        <v>43</v>
      </c>
      <c r="AD544" s="13"/>
      <c r="AE544" s="13"/>
      <c r="AF544" s="13"/>
    </row>
    <row r="545" spans="1:32" s="16" customFormat="1" ht="45" x14ac:dyDescent="0.2">
      <c r="A545" s="77">
        <v>229</v>
      </c>
      <c r="B545" s="6" t="s">
        <v>425</v>
      </c>
      <c r="C545" s="34">
        <v>0.25</v>
      </c>
      <c r="D545" s="35">
        <f t="shared" si="62"/>
        <v>0.125</v>
      </c>
      <c r="E545" s="35">
        <f t="shared" si="63"/>
        <v>8.3333333333333329E-2</v>
      </c>
      <c r="F545" s="35">
        <f t="shared" si="64"/>
        <v>6.25E-2</v>
      </c>
      <c r="G545" s="35">
        <f t="shared" si="65"/>
        <v>0.05</v>
      </c>
      <c r="H545" s="36">
        <f t="shared" si="66"/>
        <v>4.1666666666666664E-2</v>
      </c>
      <c r="I545" s="28">
        <f t="shared" si="51"/>
        <v>3.5714285714285712E-2</v>
      </c>
      <c r="J545" s="28">
        <f t="shared" si="52"/>
        <v>3.125E-2</v>
      </c>
      <c r="K545" s="28">
        <f t="shared" si="53"/>
        <v>2.7777777777777776E-2</v>
      </c>
      <c r="L545" s="28">
        <f t="shared" si="54"/>
        <v>2.5000000000000001E-2</v>
      </c>
      <c r="M545" s="28">
        <f t="shared" si="55"/>
        <v>2.2727272727272728E-2</v>
      </c>
      <c r="N545" s="28">
        <f t="shared" si="56"/>
        <v>2.0833333333333332E-2</v>
      </c>
      <c r="O545" s="28">
        <f t="shared" si="57"/>
        <v>1.9230769230769232E-2</v>
      </c>
      <c r="P545" s="28">
        <f t="shared" si="58"/>
        <v>1.7857142857142856E-2</v>
      </c>
      <c r="Q545" s="28">
        <f t="shared" si="59"/>
        <v>1.6666666666666666E-2</v>
      </c>
      <c r="R545" s="28">
        <f t="shared" si="60"/>
        <v>1.5625E-2</v>
      </c>
      <c r="S545" s="28">
        <f t="shared" si="61"/>
        <v>1.4705882352941176E-2</v>
      </c>
      <c r="T545" s="75">
        <v>17</v>
      </c>
      <c r="U545" s="75">
        <v>44</v>
      </c>
      <c r="AD545" s="13"/>
      <c r="AE545" s="13"/>
      <c r="AF545" s="13"/>
    </row>
    <row r="546" spans="1:32" s="16" customFormat="1" ht="30" x14ac:dyDescent="0.2">
      <c r="A546" s="77">
        <v>230</v>
      </c>
      <c r="B546" s="6" t="s">
        <v>426</v>
      </c>
      <c r="C546" s="34">
        <v>0.25</v>
      </c>
      <c r="D546" s="35">
        <f t="shared" si="62"/>
        <v>0.125</v>
      </c>
      <c r="E546" s="35">
        <f t="shared" si="63"/>
        <v>8.3333333333333329E-2</v>
      </c>
      <c r="F546" s="35">
        <f t="shared" si="64"/>
        <v>6.25E-2</v>
      </c>
      <c r="G546" s="35">
        <f t="shared" si="65"/>
        <v>0.05</v>
      </c>
      <c r="H546" s="36">
        <f t="shared" si="66"/>
        <v>4.1666666666666664E-2</v>
      </c>
      <c r="I546" s="28">
        <f t="shared" si="51"/>
        <v>3.5714285714285712E-2</v>
      </c>
      <c r="J546" s="28">
        <f t="shared" si="52"/>
        <v>3.125E-2</v>
      </c>
      <c r="K546" s="28">
        <f t="shared" si="53"/>
        <v>2.7777777777777776E-2</v>
      </c>
      <c r="L546" s="28">
        <f t="shared" si="54"/>
        <v>2.5000000000000001E-2</v>
      </c>
      <c r="M546" s="28">
        <f t="shared" si="55"/>
        <v>2.2727272727272728E-2</v>
      </c>
      <c r="N546" s="28">
        <f t="shared" si="56"/>
        <v>2.0833333333333332E-2</v>
      </c>
      <c r="O546" s="28">
        <f t="shared" si="57"/>
        <v>1.9230769230769232E-2</v>
      </c>
      <c r="P546" s="28">
        <f t="shared" si="58"/>
        <v>1.7857142857142856E-2</v>
      </c>
      <c r="Q546" s="28">
        <f t="shared" si="59"/>
        <v>1.6666666666666666E-2</v>
      </c>
      <c r="R546" s="28">
        <f t="shared" si="60"/>
        <v>1.5625E-2</v>
      </c>
      <c r="S546" s="28">
        <f t="shared" si="61"/>
        <v>1.4705882352941176E-2</v>
      </c>
      <c r="T546" s="75">
        <v>18</v>
      </c>
      <c r="U546" s="75">
        <v>45</v>
      </c>
      <c r="AD546" s="13"/>
      <c r="AE546" s="13"/>
      <c r="AF546" s="13"/>
    </row>
    <row r="547" spans="1:32" s="16" customFormat="1" ht="32.25" customHeight="1" x14ac:dyDescent="0.2">
      <c r="A547" s="77">
        <v>231</v>
      </c>
      <c r="B547" s="6" t="s">
        <v>427</v>
      </c>
      <c r="C547" s="34">
        <v>0.25</v>
      </c>
      <c r="D547" s="35">
        <f t="shared" si="62"/>
        <v>0.125</v>
      </c>
      <c r="E547" s="35">
        <f t="shared" si="63"/>
        <v>8.3333333333333329E-2</v>
      </c>
      <c r="F547" s="35">
        <f t="shared" si="64"/>
        <v>6.25E-2</v>
      </c>
      <c r="G547" s="35">
        <f t="shared" si="65"/>
        <v>0.05</v>
      </c>
      <c r="H547" s="36">
        <f t="shared" si="66"/>
        <v>4.1666666666666664E-2</v>
      </c>
      <c r="I547" s="28">
        <f t="shared" si="51"/>
        <v>3.5714285714285712E-2</v>
      </c>
      <c r="J547" s="28">
        <f t="shared" si="52"/>
        <v>3.125E-2</v>
      </c>
      <c r="K547" s="28">
        <f t="shared" si="53"/>
        <v>2.7777777777777776E-2</v>
      </c>
      <c r="L547" s="28">
        <f t="shared" si="54"/>
        <v>2.5000000000000001E-2</v>
      </c>
      <c r="M547" s="28">
        <f t="shared" si="55"/>
        <v>2.2727272727272728E-2</v>
      </c>
      <c r="N547" s="28">
        <f t="shared" si="56"/>
        <v>2.0833333333333332E-2</v>
      </c>
      <c r="O547" s="28">
        <f t="shared" si="57"/>
        <v>1.9230769230769232E-2</v>
      </c>
      <c r="P547" s="28">
        <f t="shared" si="58"/>
        <v>1.7857142857142856E-2</v>
      </c>
      <c r="Q547" s="28">
        <f t="shared" si="59"/>
        <v>1.6666666666666666E-2</v>
      </c>
      <c r="R547" s="28">
        <f t="shared" si="60"/>
        <v>1.5625E-2</v>
      </c>
      <c r="S547" s="28">
        <f t="shared" si="61"/>
        <v>1.4705882352941176E-2</v>
      </c>
      <c r="T547" s="75">
        <v>19</v>
      </c>
      <c r="U547" s="75">
        <v>46</v>
      </c>
      <c r="AD547" s="13"/>
      <c r="AE547" s="13"/>
      <c r="AF547" s="13"/>
    </row>
    <row r="548" spans="1:32" s="16" customFormat="1" ht="45" x14ac:dyDescent="0.2">
      <c r="A548" s="77">
        <v>232</v>
      </c>
      <c r="B548" s="6" t="s">
        <v>428</v>
      </c>
      <c r="C548" s="34">
        <v>0.25</v>
      </c>
      <c r="D548" s="35">
        <f t="shared" si="62"/>
        <v>0.125</v>
      </c>
      <c r="E548" s="35">
        <f t="shared" si="63"/>
        <v>8.3333333333333329E-2</v>
      </c>
      <c r="F548" s="35">
        <f t="shared" si="64"/>
        <v>6.25E-2</v>
      </c>
      <c r="G548" s="35">
        <f t="shared" si="65"/>
        <v>0.05</v>
      </c>
      <c r="H548" s="36">
        <f t="shared" si="66"/>
        <v>4.1666666666666664E-2</v>
      </c>
      <c r="I548" s="28">
        <f t="shared" si="51"/>
        <v>3.5714285714285712E-2</v>
      </c>
      <c r="J548" s="28">
        <f t="shared" si="52"/>
        <v>3.125E-2</v>
      </c>
      <c r="K548" s="28">
        <f t="shared" si="53"/>
        <v>2.7777777777777776E-2</v>
      </c>
      <c r="L548" s="28">
        <f t="shared" si="54"/>
        <v>2.5000000000000001E-2</v>
      </c>
      <c r="M548" s="28">
        <f t="shared" si="55"/>
        <v>2.2727272727272728E-2</v>
      </c>
      <c r="N548" s="28">
        <f t="shared" si="56"/>
        <v>2.0833333333333332E-2</v>
      </c>
      <c r="O548" s="28">
        <f t="shared" si="57"/>
        <v>1.9230769230769232E-2</v>
      </c>
      <c r="P548" s="28">
        <f t="shared" si="58"/>
        <v>1.7857142857142856E-2</v>
      </c>
      <c r="Q548" s="28">
        <f t="shared" si="59"/>
        <v>1.6666666666666666E-2</v>
      </c>
      <c r="R548" s="28">
        <f t="shared" si="60"/>
        <v>1.5625E-2</v>
      </c>
      <c r="S548" s="28">
        <f t="shared" si="61"/>
        <v>1.4705882352941176E-2</v>
      </c>
      <c r="T548" s="75">
        <v>20</v>
      </c>
      <c r="U548" s="75">
        <v>47</v>
      </c>
      <c r="AD548" s="13"/>
      <c r="AE548" s="13"/>
      <c r="AF548" s="13"/>
    </row>
    <row r="549" spans="1:32" s="16" customFormat="1" ht="30" x14ac:dyDescent="0.2">
      <c r="A549" s="77">
        <v>233</v>
      </c>
      <c r="B549" s="6" t="s">
        <v>429</v>
      </c>
      <c r="C549" s="34">
        <v>0.31</v>
      </c>
      <c r="D549" s="35">
        <f t="shared" si="62"/>
        <v>0.155</v>
      </c>
      <c r="E549" s="35">
        <f t="shared" si="63"/>
        <v>0.10333333333333333</v>
      </c>
      <c r="F549" s="35">
        <f t="shared" si="64"/>
        <v>7.7499999999999999E-2</v>
      </c>
      <c r="G549" s="35">
        <f t="shared" si="65"/>
        <v>6.2E-2</v>
      </c>
      <c r="H549" s="36">
        <f t="shared" si="66"/>
        <v>5.1666666666666666E-2</v>
      </c>
      <c r="I549" s="28">
        <f t="shared" si="51"/>
        <v>4.4285714285714282E-2</v>
      </c>
      <c r="J549" s="28">
        <f t="shared" si="52"/>
        <v>3.875E-2</v>
      </c>
      <c r="K549" s="28">
        <f t="shared" si="53"/>
        <v>3.4444444444444444E-2</v>
      </c>
      <c r="L549" s="28">
        <f t="shared" si="54"/>
        <v>3.1E-2</v>
      </c>
      <c r="M549" s="28">
        <f t="shared" si="55"/>
        <v>2.8181818181818183E-2</v>
      </c>
      <c r="N549" s="28">
        <f t="shared" si="56"/>
        <v>2.5833333333333333E-2</v>
      </c>
      <c r="O549" s="28">
        <f t="shared" si="57"/>
        <v>2.3846153846153847E-2</v>
      </c>
      <c r="P549" s="28">
        <f t="shared" si="58"/>
        <v>2.2142857142857141E-2</v>
      </c>
      <c r="Q549" s="28">
        <f t="shared" si="59"/>
        <v>2.0666666666666667E-2</v>
      </c>
      <c r="R549" s="28">
        <f t="shared" si="60"/>
        <v>1.9375E-2</v>
      </c>
      <c r="S549" s="28">
        <f t="shared" si="61"/>
        <v>1.8235294117647058E-2</v>
      </c>
      <c r="T549" s="75">
        <v>21</v>
      </c>
      <c r="U549" s="75">
        <v>48</v>
      </c>
      <c r="AD549" s="13"/>
      <c r="AE549" s="13"/>
      <c r="AF549" s="13"/>
    </row>
    <row r="550" spans="1:32" s="16" customFormat="1" ht="46" thickBot="1" x14ac:dyDescent="0.25">
      <c r="A550" s="77">
        <v>234</v>
      </c>
      <c r="B550" s="6" t="s">
        <v>430</v>
      </c>
      <c r="C550" s="37">
        <v>0.35</v>
      </c>
      <c r="D550" s="38">
        <f t="shared" si="62"/>
        <v>0.17499999999999999</v>
      </c>
      <c r="E550" s="38">
        <f t="shared" si="63"/>
        <v>0.11666666666666665</v>
      </c>
      <c r="F550" s="38">
        <f t="shared" si="64"/>
        <v>8.7499999999999994E-2</v>
      </c>
      <c r="G550" s="38">
        <f t="shared" si="65"/>
        <v>6.9999999999999993E-2</v>
      </c>
      <c r="H550" s="39">
        <f t="shared" si="66"/>
        <v>5.8333333333333327E-2</v>
      </c>
      <c r="I550" s="28">
        <f t="shared" si="51"/>
        <v>4.9999999999999996E-2</v>
      </c>
      <c r="J550" s="28">
        <f t="shared" si="52"/>
        <v>4.3749999999999997E-2</v>
      </c>
      <c r="K550" s="28">
        <f t="shared" si="53"/>
        <v>3.888888888888889E-2</v>
      </c>
      <c r="L550" s="28">
        <f t="shared" si="54"/>
        <v>3.4999999999999996E-2</v>
      </c>
      <c r="M550" s="28">
        <f t="shared" si="55"/>
        <v>3.1818181818181815E-2</v>
      </c>
      <c r="N550" s="28">
        <f t="shared" si="56"/>
        <v>2.9166666666666664E-2</v>
      </c>
      <c r="O550" s="28">
        <f t="shared" si="57"/>
        <v>2.6923076923076921E-2</v>
      </c>
      <c r="P550" s="28">
        <f t="shared" si="58"/>
        <v>2.4999999999999998E-2</v>
      </c>
      <c r="Q550" s="28">
        <f t="shared" si="59"/>
        <v>2.3333333333333331E-2</v>
      </c>
      <c r="R550" s="28">
        <f t="shared" si="60"/>
        <v>2.1874999999999999E-2</v>
      </c>
      <c r="S550" s="28">
        <f t="shared" si="61"/>
        <v>2.0588235294117647E-2</v>
      </c>
      <c r="T550" s="75">
        <v>22</v>
      </c>
      <c r="U550" s="75">
        <v>49</v>
      </c>
      <c r="AD550" s="13"/>
      <c r="AE550" s="13"/>
      <c r="AF550" s="13"/>
    </row>
    <row r="551" spans="1:32" s="16" customFormat="1" ht="16" thickBot="1" x14ac:dyDescent="0.25">
      <c r="A551" s="77"/>
      <c r="B551" s="26" t="s">
        <v>126</v>
      </c>
      <c r="C551" s="54">
        <v>1</v>
      </c>
      <c r="D551" s="54">
        <v>2</v>
      </c>
      <c r="E551" s="54">
        <v>3</v>
      </c>
      <c r="F551" s="54">
        <v>4</v>
      </c>
      <c r="G551" s="54">
        <v>5</v>
      </c>
      <c r="H551" s="54">
        <v>6</v>
      </c>
      <c r="I551" s="54">
        <v>7</v>
      </c>
      <c r="J551" s="54">
        <v>8</v>
      </c>
      <c r="K551" s="54" t="s">
        <v>156</v>
      </c>
      <c r="L551" s="54">
        <v>10</v>
      </c>
      <c r="M551" s="54">
        <v>11</v>
      </c>
      <c r="N551" s="54">
        <v>12</v>
      </c>
      <c r="O551" s="54">
        <v>13</v>
      </c>
      <c r="P551" s="54">
        <v>14</v>
      </c>
      <c r="Q551" s="54">
        <v>15</v>
      </c>
      <c r="R551" s="54">
        <v>16</v>
      </c>
      <c r="S551" s="54" t="s">
        <v>158</v>
      </c>
      <c r="T551" s="79" t="s">
        <v>518</v>
      </c>
      <c r="U551" s="80"/>
      <c r="AD551" s="13"/>
      <c r="AE551" s="13"/>
      <c r="AF551" s="13"/>
    </row>
    <row r="552" spans="1:32" s="16" customFormat="1" ht="30" x14ac:dyDescent="0.2">
      <c r="A552" s="77">
        <v>235</v>
      </c>
      <c r="B552" s="6" t="s">
        <v>431</v>
      </c>
      <c r="C552" s="31">
        <v>0.43</v>
      </c>
      <c r="D552" s="32">
        <f t="shared" si="62"/>
        <v>0.215</v>
      </c>
      <c r="E552" s="32">
        <f t="shared" si="63"/>
        <v>0.14333333333333334</v>
      </c>
      <c r="F552" s="32">
        <f>C552/4</f>
        <v>0.1075</v>
      </c>
      <c r="G552" s="32">
        <f t="shared" si="65"/>
        <v>8.5999999999999993E-2</v>
      </c>
      <c r="H552" s="32">
        <f t="shared" si="66"/>
        <v>7.166666666666667E-2</v>
      </c>
      <c r="I552" s="32">
        <f t="shared" si="51"/>
        <v>6.142857142857143E-2</v>
      </c>
      <c r="J552" s="32">
        <f t="shared" si="52"/>
        <v>5.3749999999999999E-2</v>
      </c>
      <c r="K552" s="33">
        <f t="shared" si="53"/>
        <v>4.777777777777778E-2</v>
      </c>
      <c r="L552" s="28">
        <f t="shared" si="54"/>
        <v>4.2999999999999997E-2</v>
      </c>
      <c r="M552" s="28">
        <f t="shared" si="55"/>
        <v>3.9090909090909093E-2</v>
      </c>
      <c r="N552" s="28">
        <f t="shared" si="56"/>
        <v>3.5833333333333335E-2</v>
      </c>
      <c r="O552" s="28">
        <f t="shared" si="57"/>
        <v>3.3076923076923073E-2</v>
      </c>
      <c r="P552" s="28">
        <f t="shared" si="58"/>
        <v>3.0714285714285715E-2</v>
      </c>
      <c r="Q552" s="28">
        <f t="shared" si="59"/>
        <v>2.8666666666666667E-2</v>
      </c>
      <c r="R552" s="28">
        <f t="shared" si="60"/>
        <v>2.6875E-2</v>
      </c>
      <c r="S552" s="28">
        <f t="shared" si="61"/>
        <v>2.5294117647058825E-2</v>
      </c>
      <c r="T552" s="75">
        <v>1</v>
      </c>
      <c r="U552" s="75">
        <v>50</v>
      </c>
      <c r="AD552" s="13"/>
      <c r="AE552" s="13"/>
      <c r="AF552" s="13"/>
    </row>
    <row r="553" spans="1:32" s="16" customFormat="1" ht="45" x14ac:dyDescent="0.2">
      <c r="A553" s="77">
        <v>236</v>
      </c>
      <c r="B553" s="6" t="s">
        <v>432</v>
      </c>
      <c r="C553" s="34">
        <v>0.31</v>
      </c>
      <c r="D553" s="35">
        <f t="shared" si="62"/>
        <v>0.155</v>
      </c>
      <c r="E553" s="35">
        <f t="shared" si="63"/>
        <v>0.10333333333333333</v>
      </c>
      <c r="F553" s="35">
        <f t="shared" ref="F553:F573" si="67">C553/4</f>
        <v>7.7499999999999999E-2</v>
      </c>
      <c r="G553" s="35">
        <f t="shared" si="65"/>
        <v>6.2E-2</v>
      </c>
      <c r="H553" s="35">
        <f t="shared" si="66"/>
        <v>5.1666666666666666E-2</v>
      </c>
      <c r="I553" s="35">
        <f t="shared" si="51"/>
        <v>4.4285714285714282E-2</v>
      </c>
      <c r="J553" s="35">
        <f t="shared" si="52"/>
        <v>3.875E-2</v>
      </c>
      <c r="K553" s="36">
        <f t="shared" si="53"/>
        <v>3.4444444444444444E-2</v>
      </c>
      <c r="L553" s="28">
        <f t="shared" si="54"/>
        <v>3.1E-2</v>
      </c>
      <c r="M553" s="28">
        <f t="shared" si="55"/>
        <v>2.8181818181818183E-2</v>
      </c>
      <c r="N553" s="28">
        <f t="shared" si="56"/>
        <v>2.5833333333333333E-2</v>
      </c>
      <c r="O553" s="28">
        <f t="shared" si="57"/>
        <v>2.3846153846153847E-2</v>
      </c>
      <c r="P553" s="28">
        <f t="shared" si="58"/>
        <v>2.2142857142857141E-2</v>
      </c>
      <c r="Q553" s="28">
        <f t="shared" si="59"/>
        <v>2.0666666666666667E-2</v>
      </c>
      <c r="R553" s="28">
        <f t="shared" si="60"/>
        <v>1.9375E-2</v>
      </c>
      <c r="S553" s="28">
        <f t="shared" si="61"/>
        <v>1.8235294117647058E-2</v>
      </c>
      <c r="T553" s="75">
        <v>2</v>
      </c>
      <c r="U553" s="75">
        <v>51</v>
      </c>
      <c r="AD553" s="13"/>
      <c r="AE553" s="13"/>
      <c r="AF553" s="13"/>
    </row>
    <row r="554" spans="1:32" s="16" customFormat="1" ht="30" x14ac:dyDescent="0.2">
      <c r="A554" s="77">
        <v>237</v>
      </c>
      <c r="B554" s="6" t="s">
        <v>433</v>
      </c>
      <c r="C554" s="34">
        <v>0.46</v>
      </c>
      <c r="D554" s="35">
        <f t="shared" si="62"/>
        <v>0.23</v>
      </c>
      <c r="E554" s="35">
        <f t="shared" si="63"/>
        <v>0.15333333333333335</v>
      </c>
      <c r="F554" s="35">
        <f t="shared" si="67"/>
        <v>0.115</v>
      </c>
      <c r="G554" s="35">
        <f t="shared" si="65"/>
        <v>9.1999999999999998E-2</v>
      </c>
      <c r="H554" s="35">
        <f t="shared" si="66"/>
        <v>7.6666666666666675E-2</v>
      </c>
      <c r="I554" s="35">
        <f t="shared" si="51"/>
        <v>6.5714285714285711E-2</v>
      </c>
      <c r="J554" s="35">
        <f t="shared" si="52"/>
        <v>5.7500000000000002E-2</v>
      </c>
      <c r="K554" s="36">
        <f t="shared" si="53"/>
        <v>5.1111111111111114E-2</v>
      </c>
      <c r="L554" s="28">
        <f t="shared" si="54"/>
        <v>4.5999999999999999E-2</v>
      </c>
      <c r="M554" s="28">
        <f t="shared" si="55"/>
        <v>4.1818181818181817E-2</v>
      </c>
      <c r="N554" s="28">
        <f t="shared" si="56"/>
        <v>3.8333333333333337E-2</v>
      </c>
      <c r="O554" s="28">
        <f t="shared" si="57"/>
        <v>3.5384615384615389E-2</v>
      </c>
      <c r="P554" s="28">
        <f t="shared" si="58"/>
        <v>3.2857142857142856E-2</v>
      </c>
      <c r="Q554" s="28">
        <f t="shared" si="59"/>
        <v>3.0666666666666668E-2</v>
      </c>
      <c r="R554" s="28">
        <f t="shared" si="60"/>
        <v>2.8750000000000001E-2</v>
      </c>
      <c r="S554" s="28">
        <f t="shared" si="61"/>
        <v>2.7058823529411767E-2</v>
      </c>
      <c r="T554" s="75">
        <v>3</v>
      </c>
      <c r="U554" s="75">
        <v>52</v>
      </c>
      <c r="AD554" s="13"/>
      <c r="AE554" s="13"/>
      <c r="AF554" s="13"/>
    </row>
    <row r="555" spans="1:32" s="16" customFormat="1" ht="30" x14ac:dyDescent="0.2">
      <c r="A555" s="77">
        <v>238</v>
      </c>
      <c r="B555" s="6" t="s">
        <v>434</v>
      </c>
      <c r="C555" s="34">
        <v>0.49</v>
      </c>
      <c r="D555" s="35">
        <f t="shared" si="62"/>
        <v>0.245</v>
      </c>
      <c r="E555" s="35">
        <f t="shared" si="63"/>
        <v>0.16333333333333333</v>
      </c>
      <c r="F555" s="35">
        <f t="shared" si="67"/>
        <v>0.1225</v>
      </c>
      <c r="G555" s="35">
        <f t="shared" si="65"/>
        <v>9.8000000000000004E-2</v>
      </c>
      <c r="H555" s="35">
        <f t="shared" si="66"/>
        <v>8.1666666666666665E-2</v>
      </c>
      <c r="I555" s="35">
        <f t="shared" si="51"/>
        <v>6.9999999999999993E-2</v>
      </c>
      <c r="J555" s="35">
        <f t="shared" si="52"/>
        <v>6.1249999999999999E-2</v>
      </c>
      <c r="K555" s="36">
        <f t="shared" si="53"/>
        <v>5.4444444444444441E-2</v>
      </c>
      <c r="L555" s="28">
        <f t="shared" si="54"/>
        <v>4.9000000000000002E-2</v>
      </c>
      <c r="M555" s="28">
        <f t="shared" si="55"/>
        <v>4.4545454545454548E-2</v>
      </c>
      <c r="N555" s="28">
        <f t="shared" si="56"/>
        <v>4.0833333333333333E-2</v>
      </c>
      <c r="O555" s="28">
        <f t="shared" si="57"/>
        <v>3.7692307692307692E-2</v>
      </c>
      <c r="P555" s="28">
        <f t="shared" si="58"/>
        <v>3.4999999999999996E-2</v>
      </c>
      <c r="Q555" s="28">
        <f t="shared" si="59"/>
        <v>3.2666666666666663E-2</v>
      </c>
      <c r="R555" s="28">
        <f t="shared" si="60"/>
        <v>3.0624999999999999E-2</v>
      </c>
      <c r="S555" s="28">
        <f t="shared" si="61"/>
        <v>2.8823529411764706E-2</v>
      </c>
      <c r="T555" s="75">
        <v>4</v>
      </c>
      <c r="U555" s="75">
        <v>53</v>
      </c>
      <c r="AD555" s="13"/>
      <c r="AE555" s="13"/>
      <c r="AF555" s="13"/>
    </row>
    <row r="556" spans="1:32" s="16" customFormat="1" ht="45" x14ac:dyDescent="0.2">
      <c r="A556" s="77">
        <v>239</v>
      </c>
      <c r="B556" s="6" t="s">
        <v>435</v>
      </c>
      <c r="C556" s="34">
        <v>0.39</v>
      </c>
      <c r="D556" s="35">
        <f t="shared" si="62"/>
        <v>0.19500000000000001</v>
      </c>
      <c r="E556" s="35">
        <f t="shared" si="63"/>
        <v>0.13</v>
      </c>
      <c r="F556" s="35">
        <f t="shared" si="67"/>
        <v>9.7500000000000003E-2</v>
      </c>
      <c r="G556" s="35">
        <f t="shared" si="65"/>
        <v>7.8E-2</v>
      </c>
      <c r="H556" s="35">
        <f t="shared" si="66"/>
        <v>6.5000000000000002E-2</v>
      </c>
      <c r="I556" s="35">
        <f t="shared" si="51"/>
        <v>5.5714285714285716E-2</v>
      </c>
      <c r="J556" s="35">
        <f t="shared" si="52"/>
        <v>4.8750000000000002E-2</v>
      </c>
      <c r="K556" s="36">
        <f t="shared" si="53"/>
        <v>4.3333333333333335E-2</v>
      </c>
      <c r="L556" s="28">
        <f t="shared" si="54"/>
        <v>3.9E-2</v>
      </c>
      <c r="M556" s="28">
        <f t="shared" si="55"/>
        <v>3.5454545454545454E-2</v>
      </c>
      <c r="N556" s="28">
        <f t="shared" si="56"/>
        <v>3.2500000000000001E-2</v>
      </c>
      <c r="O556" s="28">
        <f t="shared" si="57"/>
        <v>3.0000000000000002E-2</v>
      </c>
      <c r="P556" s="28">
        <f t="shared" si="58"/>
        <v>2.7857142857142858E-2</v>
      </c>
      <c r="Q556" s="28">
        <f t="shared" si="59"/>
        <v>2.6000000000000002E-2</v>
      </c>
      <c r="R556" s="28">
        <f t="shared" si="60"/>
        <v>2.4375000000000001E-2</v>
      </c>
      <c r="S556" s="28">
        <f t="shared" si="61"/>
        <v>2.2941176470588236E-2</v>
      </c>
      <c r="T556" s="75">
        <v>5</v>
      </c>
      <c r="U556" s="75">
        <v>54</v>
      </c>
      <c r="AD556" s="13"/>
      <c r="AE556" s="13"/>
      <c r="AF556" s="13"/>
    </row>
    <row r="557" spans="1:32" s="16" customFormat="1" ht="30" x14ac:dyDescent="0.2">
      <c r="A557" s="77">
        <v>240</v>
      </c>
      <c r="B557" s="6" t="s">
        <v>436</v>
      </c>
      <c r="C557" s="34">
        <v>0.56999999999999995</v>
      </c>
      <c r="D557" s="35">
        <f t="shared" si="62"/>
        <v>0.28499999999999998</v>
      </c>
      <c r="E557" s="35">
        <f t="shared" si="63"/>
        <v>0.18999999999999997</v>
      </c>
      <c r="F557" s="35">
        <f t="shared" si="67"/>
        <v>0.14249999999999999</v>
      </c>
      <c r="G557" s="35">
        <f t="shared" si="65"/>
        <v>0.11399999999999999</v>
      </c>
      <c r="H557" s="35">
        <f t="shared" si="66"/>
        <v>9.4999999999999987E-2</v>
      </c>
      <c r="I557" s="35">
        <f t="shared" si="51"/>
        <v>8.142857142857142E-2</v>
      </c>
      <c r="J557" s="35">
        <f t="shared" si="52"/>
        <v>7.1249999999999994E-2</v>
      </c>
      <c r="K557" s="36">
        <f t="shared" si="53"/>
        <v>6.3333333333333325E-2</v>
      </c>
      <c r="L557" s="28">
        <f t="shared" si="54"/>
        <v>5.6999999999999995E-2</v>
      </c>
      <c r="M557" s="28">
        <f t="shared" si="55"/>
        <v>5.1818181818181812E-2</v>
      </c>
      <c r="N557" s="28">
        <f t="shared" si="56"/>
        <v>4.7499999999999994E-2</v>
      </c>
      <c r="O557" s="28">
        <f t="shared" si="57"/>
        <v>4.384615384615384E-2</v>
      </c>
      <c r="P557" s="28">
        <f t="shared" si="58"/>
        <v>4.071428571428571E-2</v>
      </c>
      <c r="Q557" s="28">
        <f t="shared" si="59"/>
        <v>3.7999999999999999E-2</v>
      </c>
      <c r="R557" s="28">
        <f t="shared" si="60"/>
        <v>3.5624999999999997E-2</v>
      </c>
      <c r="S557" s="28">
        <f t="shared" si="61"/>
        <v>3.3529411764705877E-2</v>
      </c>
      <c r="T557" s="75">
        <v>6</v>
      </c>
      <c r="U557" s="75">
        <v>55</v>
      </c>
      <c r="AD557" s="13"/>
      <c r="AE557" s="13"/>
      <c r="AF557" s="13"/>
    </row>
    <row r="558" spans="1:32" s="16" customFormat="1" ht="30" x14ac:dyDescent="0.2">
      <c r="A558" s="77">
        <v>241</v>
      </c>
      <c r="B558" s="6" t="s">
        <v>437</v>
      </c>
      <c r="C558" s="34">
        <v>0.68</v>
      </c>
      <c r="D558" s="35">
        <f t="shared" si="62"/>
        <v>0.34</v>
      </c>
      <c r="E558" s="35">
        <f t="shared" si="63"/>
        <v>0.22666666666666668</v>
      </c>
      <c r="F558" s="35">
        <f t="shared" si="67"/>
        <v>0.17</v>
      </c>
      <c r="G558" s="35">
        <f t="shared" si="65"/>
        <v>0.13600000000000001</v>
      </c>
      <c r="H558" s="35">
        <f t="shared" si="66"/>
        <v>0.11333333333333334</v>
      </c>
      <c r="I558" s="35">
        <f t="shared" si="51"/>
        <v>9.7142857142857156E-2</v>
      </c>
      <c r="J558" s="35">
        <f t="shared" si="52"/>
        <v>8.5000000000000006E-2</v>
      </c>
      <c r="K558" s="36">
        <f t="shared" si="53"/>
        <v>7.5555555555555556E-2</v>
      </c>
      <c r="L558" s="28">
        <f t="shared" si="54"/>
        <v>6.8000000000000005E-2</v>
      </c>
      <c r="M558" s="28">
        <f t="shared" si="55"/>
        <v>6.1818181818181821E-2</v>
      </c>
      <c r="N558" s="28">
        <f t="shared" si="56"/>
        <v>5.6666666666666671E-2</v>
      </c>
      <c r="O558" s="28">
        <f t="shared" si="57"/>
        <v>5.2307692307692312E-2</v>
      </c>
      <c r="P558" s="28">
        <f t="shared" si="58"/>
        <v>4.8571428571428578E-2</v>
      </c>
      <c r="Q558" s="28">
        <f t="shared" si="59"/>
        <v>4.5333333333333337E-2</v>
      </c>
      <c r="R558" s="28">
        <f t="shared" si="60"/>
        <v>4.2500000000000003E-2</v>
      </c>
      <c r="S558" s="28">
        <f t="shared" si="61"/>
        <v>0.04</v>
      </c>
      <c r="T558" s="75">
        <v>7</v>
      </c>
      <c r="U558" s="75">
        <v>56</v>
      </c>
      <c r="AD558" s="13"/>
      <c r="AE558" s="13"/>
      <c r="AF558" s="13"/>
    </row>
    <row r="559" spans="1:32" s="16" customFormat="1" ht="45" x14ac:dyDescent="0.2">
      <c r="A559" s="77">
        <v>242</v>
      </c>
      <c r="B559" s="6" t="s">
        <v>438</v>
      </c>
      <c r="C559" s="34">
        <v>0.56999999999999995</v>
      </c>
      <c r="D559" s="35">
        <f t="shared" si="62"/>
        <v>0.28499999999999998</v>
      </c>
      <c r="E559" s="35">
        <f t="shared" si="63"/>
        <v>0.18999999999999997</v>
      </c>
      <c r="F559" s="35">
        <f t="shared" si="67"/>
        <v>0.14249999999999999</v>
      </c>
      <c r="G559" s="35">
        <f t="shared" si="65"/>
        <v>0.11399999999999999</v>
      </c>
      <c r="H559" s="35">
        <f t="shared" si="66"/>
        <v>9.4999999999999987E-2</v>
      </c>
      <c r="I559" s="35">
        <f t="shared" si="51"/>
        <v>8.142857142857142E-2</v>
      </c>
      <c r="J559" s="35">
        <f t="shared" si="52"/>
        <v>7.1249999999999994E-2</v>
      </c>
      <c r="K559" s="36">
        <f t="shared" si="53"/>
        <v>6.3333333333333325E-2</v>
      </c>
      <c r="L559" s="28">
        <f t="shared" si="54"/>
        <v>5.6999999999999995E-2</v>
      </c>
      <c r="M559" s="28">
        <f t="shared" si="55"/>
        <v>5.1818181818181812E-2</v>
      </c>
      <c r="N559" s="28">
        <f t="shared" si="56"/>
        <v>4.7499999999999994E-2</v>
      </c>
      <c r="O559" s="28">
        <f t="shared" si="57"/>
        <v>4.384615384615384E-2</v>
      </c>
      <c r="P559" s="28">
        <f t="shared" si="58"/>
        <v>4.071428571428571E-2</v>
      </c>
      <c r="Q559" s="28">
        <f t="shared" si="59"/>
        <v>3.7999999999999999E-2</v>
      </c>
      <c r="R559" s="28">
        <f t="shared" si="60"/>
        <v>3.5624999999999997E-2</v>
      </c>
      <c r="S559" s="28">
        <f t="shared" si="61"/>
        <v>3.3529411764705877E-2</v>
      </c>
      <c r="T559" s="75">
        <v>8</v>
      </c>
      <c r="U559" s="75">
        <v>57</v>
      </c>
      <c r="AD559" s="13"/>
      <c r="AE559" s="13"/>
      <c r="AF559" s="13"/>
    </row>
    <row r="560" spans="1:32" s="16" customFormat="1" ht="30" x14ac:dyDescent="0.2">
      <c r="A560" s="77">
        <v>243</v>
      </c>
      <c r="B560" s="6" t="s">
        <v>439</v>
      </c>
      <c r="C560" s="34">
        <v>0.56999999999999995</v>
      </c>
      <c r="D560" s="35">
        <f t="shared" si="62"/>
        <v>0.28499999999999998</v>
      </c>
      <c r="E560" s="35">
        <f t="shared" si="63"/>
        <v>0.18999999999999997</v>
      </c>
      <c r="F560" s="35">
        <f t="shared" si="67"/>
        <v>0.14249999999999999</v>
      </c>
      <c r="G560" s="35">
        <f t="shared" si="65"/>
        <v>0.11399999999999999</v>
      </c>
      <c r="H560" s="35">
        <f t="shared" si="66"/>
        <v>9.4999999999999987E-2</v>
      </c>
      <c r="I560" s="35">
        <f t="shared" ref="I560:I573" si="68">C560/7</f>
        <v>8.142857142857142E-2</v>
      </c>
      <c r="J560" s="35">
        <f t="shared" ref="J560:J573" si="69">C560/8</f>
        <v>7.1249999999999994E-2</v>
      </c>
      <c r="K560" s="36">
        <f t="shared" ref="K560:K573" si="70">C560/9</f>
        <v>6.3333333333333325E-2</v>
      </c>
      <c r="L560" s="28">
        <f t="shared" ref="L560:L573" si="71">C560/10</f>
        <v>5.6999999999999995E-2</v>
      </c>
      <c r="M560" s="28">
        <f t="shared" ref="M560:M573" si="72">C560/11</f>
        <v>5.1818181818181812E-2</v>
      </c>
      <c r="N560" s="28">
        <f t="shared" ref="N560:N573" si="73">C560/12</f>
        <v>4.7499999999999994E-2</v>
      </c>
      <c r="O560" s="28">
        <f t="shared" ref="O560:O573" si="74">C560/13</f>
        <v>4.384615384615384E-2</v>
      </c>
      <c r="P560" s="28">
        <f t="shared" ref="P560:P573" si="75">C560/14</f>
        <v>4.071428571428571E-2</v>
      </c>
      <c r="Q560" s="28">
        <f t="shared" ref="Q560:Q573" si="76">C560/15</f>
        <v>3.7999999999999999E-2</v>
      </c>
      <c r="R560" s="28">
        <f t="shared" ref="R560:R573" si="77">C560/16</f>
        <v>3.5624999999999997E-2</v>
      </c>
      <c r="S560" s="28">
        <f t="shared" ref="S560:S573" si="78">C560/17</f>
        <v>3.3529411764705877E-2</v>
      </c>
      <c r="T560" s="75">
        <v>9</v>
      </c>
      <c r="U560" s="75">
        <v>58</v>
      </c>
      <c r="AD560" s="13"/>
      <c r="AE560" s="13"/>
      <c r="AF560" s="13"/>
    </row>
    <row r="561" spans="1:32" s="16" customFormat="1" ht="45" x14ac:dyDescent="0.2">
      <c r="A561" s="77">
        <v>244</v>
      </c>
      <c r="B561" s="6" t="s">
        <v>440</v>
      </c>
      <c r="C561" s="34">
        <v>0.61</v>
      </c>
      <c r="D561" s="35">
        <f t="shared" si="62"/>
        <v>0.30499999999999999</v>
      </c>
      <c r="E561" s="35">
        <f t="shared" si="63"/>
        <v>0.20333333333333334</v>
      </c>
      <c r="F561" s="35">
        <f t="shared" si="67"/>
        <v>0.1525</v>
      </c>
      <c r="G561" s="35">
        <f t="shared" si="65"/>
        <v>0.122</v>
      </c>
      <c r="H561" s="35">
        <f t="shared" si="66"/>
        <v>0.10166666666666667</v>
      </c>
      <c r="I561" s="35">
        <f t="shared" si="68"/>
        <v>8.7142857142857147E-2</v>
      </c>
      <c r="J561" s="35">
        <f t="shared" si="69"/>
        <v>7.6249999999999998E-2</v>
      </c>
      <c r="K561" s="36">
        <f t="shared" si="70"/>
        <v>6.777777777777777E-2</v>
      </c>
      <c r="L561" s="28">
        <f t="shared" si="71"/>
        <v>6.0999999999999999E-2</v>
      </c>
      <c r="M561" s="28">
        <f t="shared" si="72"/>
        <v>5.5454545454545451E-2</v>
      </c>
      <c r="N561" s="28">
        <f t="shared" si="73"/>
        <v>5.0833333333333335E-2</v>
      </c>
      <c r="O561" s="28">
        <f t="shared" si="74"/>
        <v>4.6923076923076922E-2</v>
      </c>
      <c r="P561" s="28">
        <f t="shared" si="75"/>
        <v>4.3571428571428573E-2</v>
      </c>
      <c r="Q561" s="28">
        <f t="shared" si="76"/>
        <v>4.0666666666666663E-2</v>
      </c>
      <c r="R561" s="28">
        <f t="shared" si="77"/>
        <v>3.8124999999999999E-2</v>
      </c>
      <c r="S561" s="28">
        <f t="shared" si="78"/>
        <v>3.5882352941176469E-2</v>
      </c>
      <c r="T561" s="75">
        <v>10</v>
      </c>
      <c r="U561" s="75">
        <v>59</v>
      </c>
      <c r="AD561" s="13"/>
      <c r="AE561" s="13"/>
      <c r="AF561" s="13"/>
    </row>
    <row r="562" spans="1:32" s="16" customFormat="1" ht="30" x14ac:dyDescent="0.2">
      <c r="A562" s="77">
        <v>245</v>
      </c>
      <c r="B562" s="6" t="s">
        <v>441</v>
      </c>
      <c r="C562" s="34">
        <v>0.67</v>
      </c>
      <c r="D562" s="35">
        <f t="shared" si="62"/>
        <v>0.33500000000000002</v>
      </c>
      <c r="E562" s="35">
        <f t="shared" si="63"/>
        <v>0.22333333333333336</v>
      </c>
      <c r="F562" s="35">
        <f t="shared" si="67"/>
        <v>0.16750000000000001</v>
      </c>
      <c r="G562" s="35">
        <f t="shared" si="65"/>
        <v>0.13400000000000001</v>
      </c>
      <c r="H562" s="35">
        <f t="shared" si="66"/>
        <v>0.11166666666666668</v>
      </c>
      <c r="I562" s="35">
        <f t="shared" si="68"/>
        <v>9.5714285714285724E-2</v>
      </c>
      <c r="J562" s="35">
        <f t="shared" si="69"/>
        <v>8.3750000000000005E-2</v>
      </c>
      <c r="K562" s="36">
        <f t="shared" si="70"/>
        <v>7.4444444444444452E-2</v>
      </c>
      <c r="L562" s="28">
        <f t="shared" si="71"/>
        <v>6.7000000000000004E-2</v>
      </c>
      <c r="M562" s="28">
        <f t="shared" si="72"/>
        <v>6.0909090909090913E-2</v>
      </c>
      <c r="N562" s="28">
        <f t="shared" si="73"/>
        <v>5.5833333333333339E-2</v>
      </c>
      <c r="O562" s="28">
        <f t="shared" si="74"/>
        <v>5.153846153846154E-2</v>
      </c>
      <c r="P562" s="28">
        <f t="shared" si="75"/>
        <v>4.7857142857142862E-2</v>
      </c>
      <c r="Q562" s="28">
        <f t="shared" si="76"/>
        <v>4.4666666666666667E-2</v>
      </c>
      <c r="R562" s="28">
        <f t="shared" si="77"/>
        <v>4.1875000000000002E-2</v>
      </c>
      <c r="S562" s="28">
        <f t="shared" si="78"/>
        <v>3.9411764705882354E-2</v>
      </c>
      <c r="T562" s="75">
        <v>11</v>
      </c>
      <c r="U562" s="75">
        <v>60</v>
      </c>
      <c r="AD562" s="13"/>
      <c r="AE562" s="13"/>
      <c r="AF562" s="13"/>
    </row>
    <row r="563" spans="1:32" s="16" customFormat="1" ht="45" x14ac:dyDescent="0.2">
      <c r="A563" s="77">
        <v>246</v>
      </c>
      <c r="B563" s="6" t="s">
        <v>442</v>
      </c>
      <c r="C563" s="34">
        <v>0.51</v>
      </c>
      <c r="D563" s="35">
        <f t="shared" si="62"/>
        <v>0.255</v>
      </c>
      <c r="E563" s="35">
        <f t="shared" si="63"/>
        <v>0.17</v>
      </c>
      <c r="F563" s="35">
        <f t="shared" si="67"/>
        <v>0.1275</v>
      </c>
      <c r="G563" s="35">
        <f t="shared" si="65"/>
        <v>0.10200000000000001</v>
      </c>
      <c r="H563" s="35">
        <f t="shared" si="66"/>
        <v>8.5000000000000006E-2</v>
      </c>
      <c r="I563" s="35">
        <f t="shared" si="68"/>
        <v>7.2857142857142856E-2</v>
      </c>
      <c r="J563" s="35">
        <f t="shared" si="69"/>
        <v>6.3750000000000001E-2</v>
      </c>
      <c r="K563" s="36">
        <f t="shared" si="70"/>
        <v>5.6666666666666671E-2</v>
      </c>
      <c r="L563" s="28">
        <f t="shared" si="71"/>
        <v>5.1000000000000004E-2</v>
      </c>
      <c r="M563" s="28">
        <f t="shared" si="72"/>
        <v>4.6363636363636364E-2</v>
      </c>
      <c r="N563" s="28">
        <f t="shared" si="73"/>
        <v>4.2500000000000003E-2</v>
      </c>
      <c r="O563" s="28">
        <f t="shared" si="74"/>
        <v>3.9230769230769229E-2</v>
      </c>
      <c r="P563" s="28">
        <f t="shared" si="75"/>
        <v>3.6428571428571428E-2</v>
      </c>
      <c r="Q563" s="28">
        <f t="shared" si="76"/>
        <v>3.4000000000000002E-2</v>
      </c>
      <c r="R563" s="28">
        <f t="shared" si="77"/>
        <v>3.1875000000000001E-2</v>
      </c>
      <c r="S563" s="28">
        <f t="shared" si="78"/>
        <v>0.03</v>
      </c>
      <c r="T563" s="75">
        <v>12</v>
      </c>
      <c r="U563" s="75">
        <v>61</v>
      </c>
      <c r="AD563" s="13"/>
      <c r="AE563" s="13"/>
      <c r="AF563" s="13"/>
    </row>
    <row r="564" spans="1:32" s="16" customFormat="1" ht="30" x14ac:dyDescent="0.2">
      <c r="A564" s="77">
        <v>247</v>
      </c>
      <c r="B564" s="6" t="s">
        <v>443</v>
      </c>
      <c r="C564" s="34">
        <v>0.47</v>
      </c>
      <c r="D564" s="35">
        <f t="shared" si="62"/>
        <v>0.23499999999999999</v>
      </c>
      <c r="E564" s="35">
        <f t="shared" si="63"/>
        <v>0.15666666666666665</v>
      </c>
      <c r="F564" s="35">
        <f t="shared" si="67"/>
        <v>0.11749999999999999</v>
      </c>
      <c r="G564" s="35">
        <f t="shared" si="65"/>
        <v>9.4E-2</v>
      </c>
      <c r="H564" s="35">
        <f t="shared" si="66"/>
        <v>7.8333333333333324E-2</v>
      </c>
      <c r="I564" s="35">
        <f t="shared" si="68"/>
        <v>6.7142857142857143E-2</v>
      </c>
      <c r="J564" s="35">
        <f t="shared" si="69"/>
        <v>5.8749999999999997E-2</v>
      </c>
      <c r="K564" s="36">
        <f t="shared" si="70"/>
        <v>5.2222222222222218E-2</v>
      </c>
      <c r="L564" s="28">
        <f t="shared" si="71"/>
        <v>4.7E-2</v>
      </c>
      <c r="M564" s="28">
        <f t="shared" si="72"/>
        <v>4.2727272727272725E-2</v>
      </c>
      <c r="N564" s="28">
        <f t="shared" si="73"/>
        <v>3.9166666666666662E-2</v>
      </c>
      <c r="O564" s="28">
        <f t="shared" si="74"/>
        <v>3.6153846153846154E-2</v>
      </c>
      <c r="P564" s="28">
        <f t="shared" si="75"/>
        <v>3.3571428571428572E-2</v>
      </c>
      <c r="Q564" s="28">
        <f t="shared" si="76"/>
        <v>3.1333333333333331E-2</v>
      </c>
      <c r="R564" s="28">
        <f t="shared" si="77"/>
        <v>2.9374999999999998E-2</v>
      </c>
      <c r="S564" s="28">
        <f t="shared" si="78"/>
        <v>2.764705882352941E-2</v>
      </c>
      <c r="T564" s="75">
        <v>13</v>
      </c>
      <c r="U564" s="75">
        <v>62</v>
      </c>
      <c r="AD564" s="13"/>
      <c r="AE564" s="13"/>
      <c r="AF564" s="13"/>
    </row>
    <row r="565" spans="1:32" s="16" customFormat="1" ht="30" x14ac:dyDescent="0.2">
      <c r="A565" s="77">
        <v>248</v>
      </c>
      <c r="B565" s="6" t="s">
        <v>444</v>
      </c>
      <c r="C565" s="34">
        <v>0.51</v>
      </c>
      <c r="D565" s="35">
        <f t="shared" si="62"/>
        <v>0.255</v>
      </c>
      <c r="E565" s="35">
        <f t="shared" si="63"/>
        <v>0.17</v>
      </c>
      <c r="F565" s="35">
        <f t="shared" si="67"/>
        <v>0.1275</v>
      </c>
      <c r="G565" s="35">
        <f t="shared" si="65"/>
        <v>0.10200000000000001</v>
      </c>
      <c r="H565" s="35">
        <f t="shared" si="66"/>
        <v>8.5000000000000006E-2</v>
      </c>
      <c r="I565" s="35">
        <f t="shared" si="68"/>
        <v>7.2857142857142856E-2</v>
      </c>
      <c r="J565" s="35">
        <f t="shared" si="69"/>
        <v>6.3750000000000001E-2</v>
      </c>
      <c r="K565" s="36">
        <f t="shared" si="70"/>
        <v>5.6666666666666671E-2</v>
      </c>
      <c r="L565" s="28">
        <f t="shared" si="71"/>
        <v>5.1000000000000004E-2</v>
      </c>
      <c r="M565" s="28">
        <f t="shared" si="72"/>
        <v>4.6363636363636364E-2</v>
      </c>
      <c r="N565" s="28">
        <f t="shared" si="73"/>
        <v>4.2500000000000003E-2</v>
      </c>
      <c r="O565" s="28">
        <f t="shared" si="74"/>
        <v>3.9230769230769229E-2</v>
      </c>
      <c r="P565" s="28">
        <f t="shared" si="75"/>
        <v>3.6428571428571428E-2</v>
      </c>
      <c r="Q565" s="28">
        <f t="shared" si="76"/>
        <v>3.4000000000000002E-2</v>
      </c>
      <c r="R565" s="28">
        <f t="shared" si="77"/>
        <v>3.1875000000000001E-2</v>
      </c>
      <c r="S565" s="28">
        <f t="shared" si="78"/>
        <v>0.03</v>
      </c>
      <c r="T565" s="75">
        <v>14</v>
      </c>
      <c r="U565" s="75">
        <v>63</v>
      </c>
      <c r="AD565" s="13"/>
      <c r="AE565" s="13"/>
      <c r="AF565" s="13"/>
    </row>
    <row r="566" spans="1:32" s="16" customFormat="1" ht="30" x14ac:dyDescent="0.2">
      <c r="A566" s="77">
        <v>249</v>
      </c>
      <c r="B566" s="6" t="s">
        <v>445</v>
      </c>
      <c r="C566" s="34">
        <v>0.47</v>
      </c>
      <c r="D566" s="35">
        <f t="shared" si="62"/>
        <v>0.23499999999999999</v>
      </c>
      <c r="E566" s="35">
        <f t="shared" si="63"/>
        <v>0.15666666666666665</v>
      </c>
      <c r="F566" s="35">
        <f t="shared" si="67"/>
        <v>0.11749999999999999</v>
      </c>
      <c r="G566" s="35">
        <f t="shared" si="65"/>
        <v>9.4E-2</v>
      </c>
      <c r="H566" s="35">
        <f t="shared" si="66"/>
        <v>7.8333333333333324E-2</v>
      </c>
      <c r="I566" s="35">
        <f t="shared" si="68"/>
        <v>6.7142857142857143E-2</v>
      </c>
      <c r="J566" s="35">
        <f t="shared" si="69"/>
        <v>5.8749999999999997E-2</v>
      </c>
      <c r="K566" s="36">
        <f t="shared" si="70"/>
        <v>5.2222222222222218E-2</v>
      </c>
      <c r="L566" s="28">
        <f t="shared" si="71"/>
        <v>4.7E-2</v>
      </c>
      <c r="M566" s="28">
        <f t="shared" si="72"/>
        <v>4.2727272727272725E-2</v>
      </c>
      <c r="N566" s="28">
        <f t="shared" si="73"/>
        <v>3.9166666666666662E-2</v>
      </c>
      <c r="O566" s="28">
        <f t="shared" si="74"/>
        <v>3.6153846153846154E-2</v>
      </c>
      <c r="P566" s="28">
        <f t="shared" si="75"/>
        <v>3.3571428571428572E-2</v>
      </c>
      <c r="Q566" s="28">
        <f t="shared" si="76"/>
        <v>3.1333333333333331E-2</v>
      </c>
      <c r="R566" s="28">
        <f t="shared" si="77"/>
        <v>2.9374999999999998E-2</v>
      </c>
      <c r="S566" s="28">
        <f t="shared" si="78"/>
        <v>2.764705882352941E-2</v>
      </c>
      <c r="T566" s="75">
        <v>15</v>
      </c>
      <c r="U566" s="75">
        <v>64</v>
      </c>
      <c r="AD566" s="13"/>
      <c r="AE566" s="13"/>
      <c r="AF566" s="13"/>
    </row>
    <row r="567" spans="1:32" s="16" customFormat="1" ht="30" x14ac:dyDescent="0.2">
      <c r="A567" s="77">
        <v>250</v>
      </c>
      <c r="B567" s="6" t="s">
        <v>446</v>
      </c>
      <c r="C567" s="34">
        <v>0.39</v>
      </c>
      <c r="D567" s="35">
        <f t="shared" si="62"/>
        <v>0.19500000000000001</v>
      </c>
      <c r="E567" s="35">
        <f t="shared" si="63"/>
        <v>0.13</v>
      </c>
      <c r="F567" s="35">
        <f t="shared" si="67"/>
        <v>9.7500000000000003E-2</v>
      </c>
      <c r="G567" s="35">
        <f t="shared" si="65"/>
        <v>7.8E-2</v>
      </c>
      <c r="H567" s="35">
        <f t="shared" si="66"/>
        <v>6.5000000000000002E-2</v>
      </c>
      <c r="I567" s="35">
        <f t="shared" si="68"/>
        <v>5.5714285714285716E-2</v>
      </c>
      <c r="J567" s="35">
        <f t="shared" si="69"/>
        <v>4.8750000000000002E-2</v>
      </c>
      <c r="K567" s="36">
        <f t="shared" si="70"/>
        <v>4.3333333333333335E-2</v>
      </c>
      <c r="L567" s="28">
        <f t="shared" si="71"/>
        <v>3.9E-2</v>
      </c>
      <c r="M567" s="28">
        <f t="shared" si="72"/>
        <v>3.5454545454545454E-2</v>
      </c>
      <c r="N567" s="28">
        <f t="shared" si="73"/>
        <v>3.2500000000000001E-2</v>
      </c>
      <c r="O567" s="28">
        <f t="shared" si="74"/>
        <v>3.0000000000000002E-2</v>
      </c>
      <c r="P567" s="28">
        <f t="shared" si="75"/>
        <v>2.7857142857142858E-2</v>
      </c>
      <c r="Q567" s="28">
        <f t="shared" si="76"/>
        <v>2.6000000000000002E-2</v>
      </c>
      <c r="R567" s="28">
        <f t="shared" si="77"/>
        <v>2.4375000000000001E-2</v>
      </c>
      <c r="S567" s="28">
        <f t="shared" si="78"/>
        <v>2.2941176470588236E-2</v>
      </c>
      <c r="T567" s="75">
        <v>16</v>
      </c>
      <c r="U567" s="75">
        <v>65</v>
      </c>
      <c r="AD567" s="13"/>
      <c r="AE567" s="13"/>
      <c r="AF567" s="13"/>
    </row>
    <row r="568" spans="1:32" s="16" customFormat="1" ht="45" x14ac:dyDescent="0.2">
      <c r="A568" s="77">
        <v>251</v>
      </c>
      <c r="B568" s="6" t="s">
        <v>447</v>
      </c>
      <c r="C568" s="34">
        <v>0.39</v>
      </c>
      <c r="D568" s="35">
        <f t="shared" si="62"/>
        <v>0.19500000000000001</v>
      </c>
      <c r="E568" s="35">
        <f t="shared" si="63"/>
        <v>0.13</v>
      </c>
      <c r="F568" s="35">
        <f t="shared" si="67"/>
        <v>9.7500000000000003E-2</v>
      </c>
      <c r="G568" s="35">
        <f t="shared" si="65"/>
        <v>7.8E-2</v>
      </c>
      <c r="H568" s="35">
        <f t="shared" si="66"/>
        <v>6.5000000000000002E-2</v>
      </c>
      <c r="I568" s="35">
        <f t="shared" si="68"/>
        <v>5.5714285714285716E-2</v>
      </c>
      <c r="J568" s="35">
        <f t="shared" si="69"/>
        <v>4.8750000000000002E-2</v>
      </c>
      <c r="K568" s="36">
        <f t="shared" si="70"/>
        <v>4.3333333333333335E-2</v>
      </c>
      <c r="L568" s="28">
        <f t="shared" si="71"/>
        <v>3.9E-2</v>
      </c>
      <c r="M568" s="28">
        <f t="shared" si="72"/>
        <v>3.5454545454545454E-2</v>
      </c>
      <c r="N568" s="28">
        <f t="shared" si="73"/>
        <v>3.2500000000000001E-2</v>
      </c>
      <c r="O568" s="28">
        <f t="shared" si="74"/>
        <v>3.0000000000000002E-2</v>
      </c>
      <c r="P568" s="28">
        <f t="shared" si="75"/>
        <v>2.7857142857142858E-2</v>
      </c>
      <c r="Q568" s="28">
        <f t="shared" si="76"/>
        <v>2.6000000000000002E-2</v>
      </c>
      <c r="R568" s="28">
        <f t="shared" si="77"/>
        <v>2.4375000000000001E-2</v>
      </c>
      <c r="S568" s="28">
        <f t="shared" si="78"/>
        <v>2.2941176470588236E-2</v>
      </c>
      <c r="T568" s="75">
        <v>17</v>
      </c>
      <c r="U568" s="75">
        <v>66</v>
      </c>
      <c r="AD568" s="13"/>
      <c r="AE568" s="13"/>
      <c r="AF568" s="13"/>
    </row>
    <row r="569" spans="1:32" s="16" customFormat="1" ht="30" x14ac:dyDescent="0.2">
      <c r="A569" s="77">
        <v>252</v>
      </c>
      <c r="B569" s="6" t="s">
        <v>448</v>
      </c>
      <c r="C569" s="34">
        <v>0.39</v>
      </c>
      <c r="D569" s="35">
        <f t="shared" si="62"/>
        <v>0.19500000000000001</v>
      </c>
      <c r="E569" s="35">
        <f t="shared" si="63"/>
        <v>0.13</v>
      </c>
      <c r="F569" s="35">
        <f t="shared" si="67"/>
        <v>9.7500000000000003E-2</v>
      </c>
      <c r="G569" s="35">
        <f t="shared" si="65"/>
        <v>7.8E-2</v>
      </c>
      <c r="H569" s="35">
        <f t="shared" si="66"/>
        <v>6.5000000000000002E-2</v>
      </c>
      <c r="I569" s="35">
        <f t="shared" si="68"/>
        <v>5.5714285714285716E-2</v>
      </c>
      <c r="J569" s="35">
        <f t="shared" si="69"/>
        <v>4.8750000000000002E-2</v>
      </c>
      <c r="K569" s="36">
        <f t="shared" si="70"/>
        <v>4.3333333333333335E-2</v>
      </c>
      <c r="L569" s="28">
        <f t="shared" si="71"/>
        <v>3.9E-2</v>
      </c>
      <c r="M569" s="28">
        <f t="shared" si="72"/>
        <v>3.5454545454545454E-2</v>
      </c>
      <c r="N569" s="28">
        <f t="shared" si="73"/>
        <v>3.2500000000000001E-2</v>
      </c>
      <c r="O569" s="28">
        <f t="shared" si="74"/>
        <v>3.0000000000000002E-2</v>
      </c>
      <c r="P569" s="28">
        <f t="shared" si="75"/>
        <v>2.7857142857142858E-2</v>
      </c>
      <c r="Q569" s="28">
        <f t="shared" si="76"/>
        <v>2.6000000000000002E-2</v>
      </c>
      <c r="R569" s="28">
        <f t="shared" si="77"/>
        <v>2.4375000000000001E-2</v>
      </c>
      <c r="S569" s="28">
        <f t="shared" si="78"/>
        <v>2.2941176470588236E-2</v>
      </c>
      <c r="T569" s="75">
        <v>18</v>
      </c>
      <c r="U569" s="75">
        <v>67</v>
      </c>
      <c r="AD569" s="13"/>
      <c r="AE569" s="13"/>
      <c r="AF569" s="13"/>
    </row>
    <row r="570" spans="1:32" s="16" customFormat="1" ht="30" x14ac:dyDescent="0.2">
      <c r="A570" s="77">
        <v>253</v>
      </c>
      <c r="B570" s="6" t="s">
        <v>449</v>
      </c>
      <c r="C570" s="34">
        <v>0.39</v>
      </c>
      <c r="D570" s="35">
        <f t="shared" si="62"/>
        <v>0.19500000000000001</v>
      </c>
      <c r="E570" s="35">
        <f t="shared" si="63"/>
        <v>0.13</v>
      </c>
      <c r="F570" s="35">
        <f t="shared" si="67"/>
        <v>9.7500000000000003E-2</v>
      </c>
      <c r="G570" s="35">
        <f t="shared" si="65"/>
        <v>7.8E-2</v>
      </c>
      <c r="H570" s="35">
        <f t="shared" si="66"/>
        <v>6.5000000000000002E-2</v>
      </c>
      <c r="I570" s="35">
        <f t="shared" si="68"/>
        <v>5.5714285714285716E-2</v>
      </c>
      <c r="J570" s="35">
        <f t="shared" si="69"/>
        <v>4.8750000000000002E-2</v>
      </c>
      <c r="K570" s="36">
        <f t="shared" si="70"/>
        <v>4.3333333333333335E-2</v>
      </c>
      <c r="L570" s="28">
        <f t="shared" si="71"/>
        <v>3.9E-2</v>
      </c>
      <c r="M570" s="28">
        <f t="shared" si="72"/>
        <v>3.5454545454545454E-2</v>
      </c>
      <c r="N570" s="28">
        <f t="shared" si="73"/>
        <v>3.2500000000000001E-2</v>
      </c>
      <c r="O570" s="28">
        <f t="shared" si="74"/>
        <v>3.0000000000000002E-2</v>
      </c>
      <c r="P570" s="28">
        <f t="shared" si="75"/>
        <v>2.7857142857142858E-2</v>
      </c>
      <c r="Q570" s="28">
        <f t="shared" si="76"/>
        <v>2.6000000000000002E-2</v>
      </c>
      <c r="R570" s="28">
        <f t="shared" si="77"/>
        <v>2.4375000000000001E-2</v>
      </c>
      <c r="S570" s="28">
        <f t="shared" si="78"/>
        <v>2.2941176470588236E-2</v>
      </c>
      <c r="T570" s="75">
        <v>19</v>
      </c>
      <c r="U570" s="75">
        <v>68</v>
      </c>
      <c r="AD570" s="13"/>
      <c r="AE570" s="13"/>
      <c r="AF570" s="13"/>
    </row>
    <row r="571" spans="1:32" s="16" customFormat="1" ht="45" x14ac:dyDescent="0.2">
      <c r="A571" s="77">
        <v>254</v>
      </c>
      <c r="B571" s="6" t="s">
        <v>450</v>
      </c>
      <c r="C571" s="34">
        <v>0.39</v>
      </c>
      <c r="D571" s="35">
        <f t="shared" si="62"/>
        <v>0.19500000000000001</v>
      </c>
      <c r="E571" s="35">
        <f t="shared" si="63"/>
        <v>0.13</v>
      </c>
      <c r="F571" s="35">
        <f t="shared" si="67"/>
        <v>9.7500000000000003E-2</v>
      </c>
      <c r="G571" s="35">
        <f t="shared" si="65"/>
        <v>7.8E-2</v>
      </c>
      <c r="H571" s="35">
        <f t="shared" si="66"/>
        <v>6.5000000000000002E-2</v>
      </c>
      <c r="I571" s="35">
        <f t="shared" si="68"/>
        <v>5.5714285714285716E-2</v>
      </c>
      <c r="J571" s="35">
        <f t="shared" si="69"/>
        <v>4.8750000000000002E-2</v>
      </c>
      <c r="K571" s="36">
        <f t="shared" si="70"/>
        <v>4.3333333333333335E-2</v>
      </c>
      <c r="L571" s="28">
        <f t="shared" si="71"/>
        <v>3.9E-2</v>
      </c>
      <c r="M571" s="28">
        <f t="shared" si="72"/>
        <v>3.5454545454545454E-2</v>
      </c>
      <c r="N571" s="28">
        <f t="shared" si="73"/>
        <v>3.2500000000000001E-2</v>
      </c>
      <c r="O571" s="28">
        <f t="shared" si="74"/>
        <v>3.0000000000000002E-2</v>
      </c>
      <c r="P571" s="28">
        <f t="shared" si="75"/>
        <v>2.7857142857142858E-2</v>
      </c>
      <c r="Q571" s="28">
        <f t="shared" si="76"/>
        <v>2.6000000000000002E-2</v>
      </c>
      <c r="R571" s="28">
        <f t="shared" si="77"/>
        <v>2.4375000000000001E-2</v>
      </c>
      <c r="S571" s="28">
        <f t="shared" si="78"/>
        <v>2.2941176470588236E-2</v>
      </c>
      <c r="T571" s="75">
        <v>20</v>
      </c>
      <c r="U571" s="75">
        <v>69</v>
      </c>
      <c r="AD571" s="13"/>
      <c r="AE571" s="13"/>
      <c r="AF571" s="13"/>
    </row>
    <row r="572" spans="1:32" s="16" customFormat="1" ht="30" x14ac:dyDescent="0.2">
      <c r="A572" s="77">
        <v>255</v>
      </c>
      <c r="B572" s="6" t="s">
        <v>451</v>
      </c>
      <c r="C572" s="34">
        <v>0.47</v>
      </c>
      <c r="D572" s="35">
        <f t="shared" si="62"/>
        <v>0.23499999999999999</v>
      </c>
      <c r="E572" s="35">
        <f t="shared" si="63"/>
        <v>0.15666666666666665</v>
      </c>
      <c r="F572" s="35">
        <f t="shared" si="67"/>
        <v>0.11749999999999999</v>
      </c>
      <c r="G572" s="35">
        <f t="shared" si="65"/>
        <v>9.4E-2</v>
      </c>
      <c r="H572" s="35">
        <f t="shared" si="66"/>
        <v>7.8333333333333324E-2</v>
      </c>
      <c r="I572" s="35">
        <f t="shared" si="68"/>
        <v>6.7142857142857143E-2</v>
      </c>
      <c r="J572" s="35">
        <f t="shared" si="69"/>
        <v>5.8749999999999997E-2</v>
      </c>
      <c r="K572" s="36">
        <f t="shared" si="70"/>
        <v>5.2222222222222218E-2</v>
      </c>
      <c r="L572" s="28">
        <f t="shared" si="71"/>
        <v>4.7E-2</v>
      </c>
      <c r="M572" s="28">
        <f t="shared" si="72"/>
        <v>4.2727272727272725E-2</v>
      </c>
      <c r="N572" s="28">
        <f t="shared" si="73"/>
        <v>3.9166666666666662E-2</v>
      </c>
      <c r="O572" s="28">
        <f t="shared" si="74"/>
        <v>3.6153846153846154E-2</v>
      </c>
      <c r="P572" s="28">
        <f t="shared" si="75"/>
        <v>3.3571428571428572E-2</v>
      </c>
      <c r="Q572" s="28">
        <f t="shared" si="76"/>
        <v>3.1333333333333331E-2</v>
      </c>
      <c r="R572" s="28">
        <f t="shared" si="77"/>
        <v>2.9374999999999998E-2</v>
      </c>
      <c r="S572" s="28">
        <f t="shared" si="78"/>
        <v>2.764705882352941E-2</v>
      </c>
      <c r="T572" s="75">
        <v>21</v>
      </c>
      <c r="U572" s="75">
        <v>70</v>
      </c>
      <c r="AD572" s="13"/>
      <c r="AE572" s="13"/>
      <c r="AF572" s="13"/>
    </row>
    <row r="573" spans="1:32" s="16" customFormat="1" ht="46" thickBot="1" x14ac:dyDescent="0.25">
      <c r="A573" s="77">
        <v>256</v>
      </c>
      <c r="B573" s="6" t="s">
        <v>452</v>
      </c>
      <c r="C573" s="37">
        <v>0.51</v>
      </c>
      <c r="D573" s="38">
        <f t="shared" si="62"/>
        <v>0.255</v>
      </c>
      <c r="E573" s="38">
        <f t="shared" si="63"/>
        <v>0.17</v>
      </c>
      <c r="F573" s="38">
        <f t="shared" si="67"/>
        <v>0.1275</v>
      </c>
      <c r="G573" s="38">
        <f t="shared" si="65"/>
        <v>0.10200000000000001</v>
      </c>
      <c r="H573" s="38">
        <f t="shared" si="66"/>
        <v>8.5000000000000006E-2</v>
      </c>
      <c r="I573" s="38">
        <f t="shared" si="68"/>
        <v>7.2857142857142856E-2</v>
      </c>
      <c r="J573" s="38">
        <f t="shared" si="69"/>
        <v>6.3750000000000001E-2</v>
      </c>
      <c r="K573" s="39">
        <f t="shared" si="70"/>
        <v>5.6666666666666671E-2</v>
      </c>
      <c r="L573" s="28">
        <f t="shared" si="71"/>
        <v>5.1000000000000004E-2</v>
      </c>
      <c r="M573" s="28">
        <f t="shared" si="72"/>
        <v>4.6363636363636364E-2</v>
      </c>
      <c r="N573" s="28">
        <f t="shared" si="73"/>
        <v>4.2500000000000003E-2</v>
      </c>
      <c r="O573" s="28">
        <f t="shared" si="74"/>
        <v>3.9230769230769229E-2</v>
      </c>
      <c r="P573" s="28">
        <f t="shared" si="75"/>
        <v>3.6428571428571428E-2</v>
      </c>
      <c r="Q573" s="28">
        <f t="shared" si="76"/>
        <v>3.4000000000000002E-2</v>
      </c>
      <c r="R573" s="28">
        <f t="shared" si="77"/>
        <v>3.1875000000000001E-2</v>
      </c>
      <c r="S573" s="28">
        <f t="shared" si="78"/>
        <v>0.03</v>
      </c>
      <c r="T573" s="75">
        <v>22</v>
      </c>
      <c r="U573" s="75">
        <v>71</v>
      </c>
      <c r="AD573" s="13"/>
      <c r="AE573" s="13"/>
      <c r="AF573" s="13"/>
    </row>
    <row r="574" spans="1:32" s="16" customFormat="1" x14ac:dyDescent="0.2">
      <c r="A574" s="77"/>
      <c r="B574" s="23" t="s">
        <v>180</v>
      </c>
      <c r="C574" s="15"/>
      <c r="AD574" s="13"/>
      <c r="AE574" s="13"/>
      <c r="AF574" s="13"/>
    </row>
    <row r="575" spans="1:32" s="16" customFormat="1" ht="30" x14ac:dyDescent="0.2">
      <c r="A575" s="77">
        <v>257</v>
      </c>
      <c r="B575" s="6" t="s">
        <v>453</v>
      </c>
      <c r="C575" s="15">
        <v>51000</v>
      </c>
      <c r="AD575" s="13"/>
      <c r="AE575" s="13"/>
      <c r="AF575" s="13"/>
    </row>
    <row r="576" spans="1:32" s="16" customFormat="1" ht="30" x14ac:dyDescent="0.2">
      <c r="A576" s="77">
        <v>258</v>
      </c>
      <c r="B576" s="6" t="s">
        <v>454</v>
      </c>
      <c r="C576" s="15">
        <v>45000</v>
      </c>
      <c r="AD576" s="13"/>
      <c r="AE576" s="13"/>
      <c r="AF576" s="13"/>
    </row>
    <row r="577" spans="1:32" s="16" customFormat="1" ht="45" x14ac:dyDescent="0.2">
      <c r="A577" s="77">
        <v>259</v>
      </c>
      <c r="B577" s="6" t="s">
        <v>455</v>
      </c>
      <c r="C577" s="15">
        <v>55000</v>
      </c>
      <c r="AD577" s="13"/>
      <c r="AE577" s="13"/>
      <c r="AF577" s="13"/>
    </row>
    <row r="578" spans="1:32" s="16" customFormat="1" ht="45" x14ac:dyDescent="0.2">
      <c r="A578" s="77">
        <v>260</v>
      </c>
      <c r="B578" s="6" t="s">
        <v>456</v>
      </c>
      <c r="C578" s="15">
        <v>58000</v>
      </c>
      <c r="AD578" s="13"/>
      <c r="AE578" s="13"/>
      <c r="AF578" s="13"/>
    </row>
    <row r="579" spans="1:32" s="16" customFormat="1" ht="16" thickBot="1" x14ac:dyDescent="0.25">
      <c r="A579" s="77"/>
      <c r="B579" s="6"/>
      <c r="C579" s="15"/>
      <c r="AD579" s="13"/>
      <c r="AE579" s="13"/>
      <c r="AF579" s="13"/>
    </row>
    <row r="580" spans="1:32" s="16" customFormat="1" ht="16" x14ac:dyDescent="0.2">
      <c r="A580" s="77"/>
      <c r="B580" s="1" t="s">
        <v>181</v>
      </c>
      <c r="C580" s="15"/>
      <c r="AD580" s="13"/>
      <c r="AE580" s="13"/>
      <c r="AF580" s="13"/>
    </row>
    <row r="581" spans="1:32" s="16" customFormat="1" x14ac:dyDescent="0.2">
      <c r="A581" s="77">
        <v>1</v>
      </c>
      <c r="B581" s="4" t="s">
        <v>525</v>
      </c>
      <c r="C581" s="15">
        <v>1</v>
      </c>
      <c r="AD581" s="13"/>
      <c r="AE581" s="13"/>
      <c r="AF581" s="13"/>
    </row>
    <row r="582" spans="1:32" s="16" customFormat="1" x14ac:dyDescent="0.2">
      <c r="A582" s="77">
        <v>2</v>
      </c>
      <c r="B582" s="4" t="s">
        <v>526</v>
      </c>
      <c r="C582" s="15">
        <v>1</v>
      </c>
      <c r="AD582" s="13"/>
      <c r="AE582" s="13"/>
      <c r="AF582" s="13"/>
    </row>
    <row r="583" spans="1:32" s="16" customFormat="1" x14ac:dyDescent="0.2">
      <c r="A583" s="77">
        <v>3</v>
      </c>
      <c r="B583" s="4" t="s">
        <v>527</v>
      </c>
      <c r="C583" s="15">
        <v>1</v>
      </c>
      <c r="AD583" s="13"/>
      <c r="AE583" s="13"/>
      <c r="AF583" s="13"/>
    </row>
    <row r="584" spans="1:32" s="16" customFormat="1" ht="16" thickBot="1" x14ac:dyDescent="0.25">
      <c r="A584" s="77"/>
      <c r="B584" s="2"/>
      <c r="C584" s="15"/>
      <c r="AD584" s="13"/>
      <c r="AE584" s="13"/>
      <c r="AF584" s="13"/>
    </row>
    <row r="585" spans="1:32" s="16" customFormat="1" ht="16" x14ac:dyDescent="0.2">
      <c r="A585" s="77"/>
      <c r="B585" s="1" t="s">
        <v>524</v>
      </c>
      <c r="C585" s="15"/>
      <c r="AD585" s="13"/>
      <c r="AE585" s="13"/>
      <c r="AF585" s="13"/>
    </row>
    <row r="586" spans="1:32" s="16" customFormat="1" x14ac:dyDescent="0.2">
      <c r="A586" s="77">
        <v>1</v>
      </c>
      <c r="B586" s="4" t="s">
        <v>182</v>
      </c>
      <c r="C586" s="15">
        <v>0.8</v>
      </c>
      <c r="AD586" s="13"/>
      <c r="AE586" s="13"/>
      <c r="AF586" s="13"/>
    </row>
    <row r="587" spans="1:32" s="16" customFormat="1" ht="30" x14ac:dyDescent="0.2">
      <c r="A587" s="77">
        <v>2</v>
      </c>
      <c r="B587" s="4" t="s">
        <v>183</v>
      </c>
      <c r="C587" s="15">
        <v>1</v>
      </c>
      <c r="AD587" s="13"/>
      <c r="AE587" s="13"/>
      <c r="AF587" s="13"/>
    </row>
    <row r="588" spans="1:32" s="16" customFormat="1" ht="30" x14ac:dyDescent="0.2">
      <c r="A588" s="77">
        <v>3</v>
      </c>
      <c r="B588" s="4" t="s">
        <v>184</v>
      </c>
      <c r="C588" s="15">
        <v>1.2</v>
      </c>
      <c r="AD588" s="13"/>
      <c r="AE588" s="13"/>
      <c r="AF588" s="13"/>
    </row>
    <row r="589" spans="1:32" s="16" customFormat="1" ht="30" x14ac:dyDescent="0.2">
      <c r="A589" s="77">
        <v>4</v>
      </c>
      <c r="B589" s="4" t="s">
        <v>185</v>
      </c>
      <c r="C589" s="15">
        <v>1.5</v>
      </c>
      <c r="AD589" s="13"/>
      <c r="AE589" s="13"/>
      <c r="AF589" s="13"/>
    </row>
    <row r="590" spans="1:32" s="16" customFormat="1" ht="30" x14ac:dyDescent="0.2">
      <c r="A590" s="77">
        <v>5</v>
      </c>
      <c r="B590" s="4" t="s">
        <v>186</v>
      </c>
      <c r="C590" s="15">
        <v>2</v>
      </c>
      <c r="AD590" s="13"/>
      <c r="AE590" s="13"/>
      <c r="AF590" s="13"/>
    </row>
    <row r="591" spans="1:32" s="16" customFormat="1" ht="30" x14ac:dyDescent="0.2">
      <c r="A591" s="77">
        <v>6</v>
      </c>
      <c r="B591" s="4" t="s">
        <v>187</v>
      </c>
      <c r="C591" s="15">
        <v>2.2000000000000002</v>
      </c>
      <c r="AD591" s="13"/>
      <c r="AE591" s="13"/>
      <c r="AF591" s="13"/>
    </row>
    <row r="592" spans="1:32" s="16" customFormat="1" ht="14.25" customHeight="1" x14ac:dyDescent="0.2">
      <c r="A592" s="77">
        <v>7</v>
      </c>
      <c r="B592" s="4" t="s">
        <v>188</v>
      </c>
      <c r="C592" s="15">
        <v>2.5</v>
      </c>
      <c r="AD592" s="13"/>
      <c r="AE592" s="13"/>
      <c r="AF592" s="13"/>
    </row>
    <row r="593" spans="1:32" s="16" customFormat="1" x14ac:dyDescent="0.2">
      <c r="A593" s="77">
        <v>8</v>
      </c>
      <c r="B593" s="4" t="s">
        <v>189</v>
      </c>
      <c r="C593" s="15">
        <v>3</v>
      </c>
      <c r="AD593" s="13"/>
      <c r="AE593" s="13"/>
      <c r="AF593" s="13"/>
    </row>
    <row r="594" spans="1:32" s="16" customFormat="1" ht="16" thickBot="1" x14ac:dyDescent="0.25">
      <c r="A594" s="77"/>
      <c r="B594" s="2"/>
      <c r="C594" s="15"/>
      <c r="AD594" s="13"/>
      <c r="AE594" s="13"/>
      <c r="AF594" s="13"/>
    </row>
    <row r="595" spans="1:32" s="16" customFormat="1" ht="16" x14ac:dyDescent="0.2">
      <c r="A595" s="77"/>
      <c r="B595" s="9" t="s">
        <v>190</v>
      </c>
      <c r="C595" s="15"/>
      <c r="AD595" s="13"/>
      <c r="AE595" s="13"/>
      <c r="AF595" s="13"/>
    </row>
    <row r="596" spans="1:32" s="16" customFormat="1" x14ac:dyDescent="0.2">
      <c r="A596" s="77">
        <v>1</v>
      </c>
      <c r="B596" s="11" t="s">
        <v>86</v>
      </c>
      <c r="C596" s="18"/>
      <c r="AD596" s="13"/>
      <c r="AE596" s="13"/>
      <c r="AF596" s="13"/>
    </row>
    <row r="597" spans="1:32" s="16" customFormat="1" x14ac:dyDescent="0.2">
      <c r="A597" s="77"/>
      <c r="B597" s="11" t="s">
        <v>90</v>
      </c>
      <c r="C597" s="18">
        <v>0.99</v>
      </c>
      <c r="AD597" s="13"/>
      <c r="AE597" s="13"/>
      <c r="AF597" s="13"/>
    </row>
    <row r="598" spans="1:32" s="16" customFormat="1" x14ac:dyDescent="0.2">
      <c r="A598" s="77">
        <v>2</v>
      </c>
      <c r="B598" s="11" t="s">
        <v>87</v>
      </c>
      <c r="C598" s="18"/>
      <c r="AD598" s="13"/>
      <c r="AE598" s="13"/>
      <c r="AF598" s="13"/>
    </row>
    <row r="599" spans="1:32" s="16" customFormat="1" x14ac:dyDescent="0.2">
      <c r="A599" s="77"/>
      <c r="B599" s="11" t="s">
        <v>90</v>
      </c>
      <c r="C599" s="18">
        <v>0.98</v>
      </c>
      <c r="AD599" s="13"/>
      <c r="AE599" s="13"/>
      <c r="AF599" s="13"/>
    </row>
    <row r="600" spans="1:32" s="16" customFormat="1" x14ac:dyDescent="0.2">
      <c r="A600" s="77">
        <v>3</v>
      </c>
      <c r="B600" s="11" t="s">
        <v>88</v>
      </c>
      <c r="C600" s="18"/>
      <c r="AD600" s="13"/>
      <c r="AE600" s="13"/>
      <c r="AF600" s="13"/>
    </row>
    <row r="601" spans="1:32" s="16" customFormat="1" x14ac:dyDescent="0.2">
      <c r="A601" s="77"/>
      <c r="B601" s="11" t="s">
        <v>90</v>
      </c>
      <c r="C601" s="18">
        <v>0.98</v>
      </c>
      <c r="AD601" s="13"/>
      <c r="AE601" s="13"/>
      <c r="AF601" s="13"/>
    </row>
    <row r="602" spans="1:32" s="16" customFormat="1" x14ac:dyDescent="0.2">
      <c r="A602" s="77">
        <v>4</v>
      </c>
      <c r="B602" s="11" t="s">
        <v>514</v>
      </c>
      <c r="C602" s="18"/>
      <c r="AD602" s="13"/>
      <c r="AE602" s="13"/>
      <c r="AF602" s="13"/>
    </row>
    <row r="603" spans="1:32" s="16" customFormat="1" x14ac:dyDescent="0.2">
      <c r="A603" s="77"/>
      <c r="B603" s="11" t="s">
        <v>515</v>
      </c>
      <c r="C603" s="18">
        <v>0.99</v>
      </c>
      <c r="AD603" s="13"/>
      <c r="AE603" s="13"/>
      <c r="AF603" s="13"/>
    </row>
    <row r="604" spans="1:32" x14ac:dyDescent="0.2">
      <c r="A604" s="77">
        <v>5</v>
      </c>
      <c r="B604" s="11" t="s">
        <v>89</v>
      </c>
      <c r="C604" s="18"/>
    </row>
    <row r="605" spans="1:32" s="16" customFormat="1" x14ac:dyDescent="0.2">
      <c r="A605" s="77"/>
      <c r="B605" s="11" t="s">
        <v>90</v>
      </c>
      <c r="C605" s="18">
        <v>0.99</v>
      </c>
      <c r="F605" s="19"/>
      <c r="G605" s="19"/>
      <c r="H605" s="19"/>
      <c r="I605" s="19"/>
      <c r="J605" s="19"/>
      <c r="K605" s="19"/>
      <c r="L605" s="19"/>
      <c r="M605" s="19"/>
      <c r="N605" s="19"/>
      <c r="AD605" s="13"/>
      <c r="AE605" s="13"/>
      <c r="AF605" s="13"/>
    </row>
    <row r="606" spans="1:32" s="16" customFormat="1" ht="16" thickBot="1" x14ac:dyDescent="0.25">
      <c r="A606" s="77"/>
      <c r="B606" s="12"/>
      <c r="C606" s="18"/>
      <c r="D606" s="55"/>
      <c r="F606" s="19"/>
      <c r="G606" s="19"/>
      <c r="AD606" s="13"/>
      <c r="AE606" s="13"/>
      <c r="AF606" s="13"/>
    </row>
    <row r="607" spans="1:32" s="16" customFormat="1" ht="19" x14ac:dyDescent="0.25">
      <c r="A607" s="77"/>
      <c r="B607"/>
      <c r="D607" s="51"/>
      <c r="E607" s="51"/>
      <c r="F607" s="51"/>
      <c r="G607" s="50"/>
      <c r="H607" s="50"/>
      <c r="I607" s="50"/>
      <c r="J607" s="50"/>
      <c r="K607" s="50"/>
      <c r="L607" s="50"/>
      <c r="M607" s="50"/>
      <c r="N607" s="50"/>
      <c r="AD607" s="13"/>
      <c r="AE607" s="13"/>
      <c r="AF607" s="13"/>
    </row>
    <row r="610" spans="1:32" ht="19" x14ac:dyDescent="0.25">
      <c r="C610" s="51"/>
    </row>
    <row r="611" spans="1:32" s="16" customFormat="1" x14ac:dyDescent="0.2">
      <c r="A611" s="77"/>
      <c r="B611"/>
      <c r="AD611" s="13"/>
      <c r="AE611" s="13"/>
      <c r="AF611" s="13"/>
    </row>
    <row r="612" spans="1:32" s="16" customFormat="1" ht="16" x14ac:dyDescent="0.2">
      <c r="A612" s="77"/>
      <c r="B612" s="22" t="s">
        <v>96</v>
      </c>
      <c r="C612" s="18"/>
      <c r="AD612" s="13"/>
      <c r="AE612" s="13"/>
      <c r="AF612" s="13"/>
    </row>
    <row r="613" spans="1:32" ht="19" x14ac:dyDescent="0.25">
      <c r="B613" s="20" t="s">
        <v>94</v>
      </c>
      <c r="C613" s="17">
        <v>70</v>
      </c>
    </row>
    <row r="614" spans="1:32" ht="19" x14ac:dyDescent="0.25">
      <c r="B614" s="20" t="s">
        <v>93</v>
      </c>
      <c r="C614" s="17">
        <v>10</v>
      </c>
    </row>
    <row r="616" spans="1:32" ht="16" x14ac:dyDescent="0.2">
      <c r="B616" s="22" t="s">
        <v>97</v>
      </c>
    </row>
    <row r="617" spans="1:32" ht="16" x14ac:dyDescent="0.2">
      <c r="B617" s="20" t="s">
        <v>98</v>
      </c>
      <c r="C617" s="20" t="s">
        <v>99</v>
      </c>
    </row>
    <row r="618" spans="1:32" ht="16" x14ac:dyDescent="0.2">
      <c r="B618" s="20" t="s">
        <v>102</v>
      </c>
      <c r="C618" s="20" t="s">
        <v>100</v>
      </c>
    </row>
    <row r="619" spans="1:32" ht="16" x14ac:dyDescent="0.2">
      <c r="B619" s="20" t="s">
        <v>103</v>
      </c>
      <c r="C619" s="20" t="s">
        <v>101</v>
      </c>
    </row>
    <row r="620" spans="1:32" ht="16" x14ac:dyDescent="0.2">
      <c r="B620" s="20" t="s">
        <v>104</v>
      </c>
      <c r="C620" s="20" t="s">
        <v>106</v>
      </c>
    </row>
    <row r="621" spans="1:32" ht="16" x14ac:dyDescent="0.2">
      <c r="B621" s="20" t="s">
        <v>105</v>
      </c>
      <c r="C621" s="20" t="s">
        <v>107</v>
      </c>
    </row>
    <row r="624" spans="1:32" s="16" customFormat="1" x14ac:dyDescent="0.2">
      <c r="A624" s="77"/>
      <c r="B624"/>
      <c r="AD624" s="13"/>
      <c r="AE624" s="13"/>
      <c r="AF624" s="13"/>
    </row>
    <row r="625" spans="1:32" s="16" customFormat="1" ht="30" x14ac:dyDescent="0.2">
      <c r="A625" s="77"/>
      <c r="B625" s="57" t="s">
        <v>127</v>
      </c>
      <c r="C625" s="16">
        <f>C6*C119*C115*C575</f>
        <v>0</v>
      </c>
      <c r="AD625" s="13"/>
      <c r="AE625" s="13"/>
      <c r="AF625" s="13"/>
    </row>
    <row r="626" spans="1:32" ht="30" x14ac:dyDescent="0.2">
      <c r="B626" s="57" t="s">
        <v>128</v>
      </c>
      <c r="C626" s="16">
        <f>C119*C115*C576</f>
        <v>38475</v>
      </c>
    </row>
    <row r="627" spans="1:32" ht="45" x14ac:dyDescent="0.2">
      <c r="B627" s="57" t="s">
        <v>129</v>
      </c>
      <c r="C627" s="16">
        <f>C119*C115*C577</f>
        <v>47025</v>
      </c>
    </row>
    <row r="628" spans="1:32" ht="45" x14ac:dyDescent="0.2">
      <c r="B628" s="57" t="s">
        <v>130</v>
      </c>
      <c r="C628" s="16">
        <f>C119*C115*C578</f>
        <v>49590</v>
      </c>
    </row>
    <row r="695" spans="1:32" s="16" customFormat="1" x14ac:dyDescent="0.2">
      <c r="A695" s="77"/>
      <c r="B695"/>
      <c r="D695" s="19"/>
      <c r="E695" s="19"/>
      <c r="AD695" s="13"/>
      <c r="AE695" s="13"/>
      <c r="AF695" s="13"/>
    </row>
    <row r="696" spans="1:32" s="16" customFormat="1" x14ac:dyDescent="0.2">
      <c r="A696" s="77"/>
      <c r="B696"/>
      <c r="D696" s="19"/>
      <c r="E696" s="19"/>
      <c r="AD696" s="13"/>
      <c r="AE696" s="13"/>
      <c r="AF696" s="13"/>
    </row>
    <row r="697" spans="1:32" s="16" customFormat="1" x14ac:dyDescent="0.2">
      <c r="A697" s="77"/>
      <c r="B697"/>
      <c r="D697" s="19"/>
      <c r="E697" s="19"/>
      <c r="AD697" s="13"/>
      <c r="AE697" s="13"/>
      <c r="AF697" s="13"/>
    </row>
    <row r="698" spans="1:32" ht="19" x14ac:dyDescent="0.25">
      <c r="B698" s="14"/>
    </row>
    <row r="700" spans="1:32" s="16" customFormat="1" ht="19" x14ac:dyDescent="0.25">
      <c r="A700" s="77"/>
      <c r="B700" s="14"/>
      <c r="AD700" s="13"/>
      <c r="AE700" s="13"/>
      <c r="AF700" s="13"/>
    </row>
    <row r="701" spans="1:32" s="16" customFormat="1" x14ac:dyDescent="0.2">
      <c r="A701" s="77"/>
      <c r="B701"/>
      <c r="AD701" s="13"/>
      <c r="AE701" s="13"/>
      <c r="AF701" s="13"/>
    </row>
    <row r="702" spans="1:32" s="16" customFormat="1" x14ac:dyDescent="0.2">
      <c r="A702" s="77"/>
      <c r="B702"/>
      <c r="AD702" s="13"/>
      <c r="AE702" s="13"/>
      <c r="AF702" s="13"/>
    </row>
    <row r="703" spans="1:32" ht="16" x14ac:dyDescent="0.2">
      <c r="B703" s="22"/>
    </row>
    <row r="704" spans="1:32" s="16" customFormat="1" ht="19" x14ac:dyDescent="0.25">
      <c r="A704" s="77"/>
      <c r="B704" s="20"/>
      <c r="C704" s="17"/>
      <c r="AD704" s="13"/>
      <c r="AE704" s="13"/>
      <c r="AF704" s="13"/>
    </row>
    <row r="705" spans="1:32" s="16" customFormat="1" ht="19" x14ac:dyDescent="0.25">
      <c r="A705" s="77"/>
      <c r="B705" s="20"/>
      <c r="C705" s="17"/>
      <c r="AD705" s="13"/>
      <c r="AE705" s="13"/>
      <c r="AF705" s="13"/>
    </row>
    <row r="706" spans="1:32" s="16" customFormat="1" x14ac:dyDescent="0.2">
      <c r="A706" s="77"/>
      <c r="B706"/>
      <c r="AD706" s="13"/>
      <c r="AE706" s="13"/>
      <c r="AF706" s="13"/>
    </row>
    <row r="707" spans="1:32" s="16" customFormat="1" ht="16" x14ac:dyDescent="0.2">
      <c r="A707" s="77"/>
      <c r="B707" s="22"/>
      <c r="AD707" s="13"/>
      <c r="AE707" s="13"/>
      <c r="AF707" s="13"/>
    </row>
    <row r="708" spans="1:32" s="16" customFormat="1" ht="16" x14ac:dyDescent="0.2">
      <c r="A708" s="77"/>
      <c r="B708" s="20"/>
      <c r="C708" s="20"/>
      <c r="AD708" s="13"/>
      <c r="AE708" s="13"/>
      <c r="AF708" s="13"/>
    </row>
    <row r="709" spans="1:32" s="16" customFormat="1" ht="16" x14ac:dyDescent="0.2">
      <c r="A709" s="77"/>
      <c r="B709" s="20"/>
      <c r="C709" s="20"/>
      <c r="AD709" s="13"/>
      <c r="AE709" s="13"/>
      <c r="AF709" s="13"/>
    </row>
    <row r="710" spans="1:32" ht="16" x14ac:dyDescent="0.2">
      <c r="B710" s="20"/>
      <c r="C710" s="20"/>
    </row>
    <row r="711" spans="1:32" ht="16" x14ac:dyDescent="0.2">
      <c r="B711" s="20"/>
      <c r="C711" s="20"/>
    </row>
    <row r="712" spans="1:32" ht="16" x14ac:dyDescent="0.2">
      <c r="B712" s="20"/>
      <c r="C712" s="20"/>
    </row>
  </sheetData>
  <mergeCells count="7">
    <mergeCell ref="T515:U515"/>
    <mergeCell ref="T528:U528"/>
    <mergeCell ref="T551:U551"/>
    <mergeCell ref="J346:K346"/>
    <mergeCell ref="J300:K300"/>
    <mergeCell ref="I457:J457"/>
    <mergeCell ref="T496:U496"/>
  </mergeCells>
  <conditionalFormatting sqref="B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Экспертиза одного здания</vt:lpstr>
      <vt:lpstr>Экспертиза нескольких зданий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Microsoft Office User</cp:lastModifiedBy>
  <dcterms:created xsi:type="dcterms:W3CDTF">2016-11-13T12:44:44Z</dcterms:created>
  <dcterms:modified xsi:type="dcterms:W3CDTF">2017-09-28T14:26:56Z</dcterms:modified>
</cp:coreProperties>
</file>