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-DReconstruction\paper\needle estimation\MICCAI\pic\"/>
    </mc:Choice>
  </mc:AlternateContent>
  <xr:revisionPtr revIDLastSave="0" documentId="13_ncr:1_{97FEAC49-8264-474B-B6CC-D561898533BF}" xr6:coauthVersionLast="43" xr6:coauthVersionMax="43" xr10:uidLastSave="{00000000-0000-0000-0000-000000000000}"/>
  <bookViews>
    <workbookView xWindow="-108" yWindow="-108" windowWidth="23256" windowHeight="12576" xr2:uid="{DDD7FDA8-2CA2-4A89-AC8E-05441EBD6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E136" i="1"/>
  <c r="E135" i="1"/>
  <c r="E127" i="1"/>
  <c r="F127" i="1"/>
  <c r="G127" i="1"/>
  <c r="H127" i="1"/>
  <c r="I127" i="1"/>
  <c r="J127" i="1"/>
  <c r="K127" i="1"/>
  <c r="L127" i="1"/>
  <c r="F126" i="1"/>
  <c r="G126" i="1"/>
  <c r="H126" i="1"/>
  <c r="I126" i="1"/>
  <c r="J126" i="1"/>
  <c r="K126" i="1"/>
  <c r="L126" i="1"/>
  <c r="E126" i="1"/>
  <c r="E118" i="1"/>
  <c r="F118" i="1"/>
  <c r="G118" i="1"/>
  <c r="H118" i="1"/>
  <c r="I118" i="1"/>
  <c r="J118" i="1"/>
  <c r="K118" i="1"/>
  <c r="L118" i="1"/>
  <c r="F117" i="1"/>
  <c r="G117" i="1"/>
  <c r="H117" i="1"/>
  <c r="I117" i="1"/>
  <c r="J117" i="1"/>
  <c r="K117" i="1"/>
  <c r="L117" i="1"/>
  <c r="E117" i="1"/>
  <c r="F106" i="1"/>
  <c r="G106" i="1"/>
  <c r="H106" i="1"/>
  <c r="I106" i="1"/>
  <c r="J106" i="1"/>
  <c r="K106" i="1"/>
  <c r="L106" i="1"/>
  <c r="F107" i="1"/>
  <c r="G107" i="1"/>
  <c r="H107" i="1"/>
  <c r="I107" i="1"/>
  <c r="J107" i="1"/>
  <c r="K107" i="1"/>
  <c r="L107" i="1"/>
  <c r="E107" i="1"/>
  <c r="E106" i="1"/>
  <c r="E88" i="1" s="1"/>
  <c r="X136" i="1"/>
  <c r="W136" i="1"/>
  <c r="V136" i="1"/>
  <c r="U136" i="1"/>
  <c r="T136" i="1"/>
  <c r="S136" i="1"/>
  <c r="R136" i="1"/>
  <c r="Q136" i="1"/>
  <c r="X135" i="1"/>
  <c r="W135" i="1"/>
  <c r="V135" i="1"/>
  <c r="U135" i="1"/>
  <c r="T135" i="1"/>
  <c r="S135" i="1"/>
  <c r="R135" i="1"/>
  <c r="Q135" i="1"/>
  <c r="X134" i="1"/>
  <c r="W134" i="1"/>
  <c r="V134" i="1"/>
  <c r="U134" i="1"/>
  <c r="T134" i="1"/>
  <c r="S134" i="1"/>
  <c r="R134" i="1"/>
  <c r="Q134" i="1"/>
  <c r="X133" i="1"/>
  <c r="W133" i="1"/>
  <c r="V133" i="1"/>
  <c r="U133" i="1"/>
  <c r="T133" i="1"/>
  <c r="S133" i="1"/>
  <c r="R133" i="1"/>
  <c r="Q133" i="1"/>
  <c r="X132" i="1"/>
  <c r="W132" i="1"/>
  <c r="V132" i="1"/>
  <c r="U132" i="1"/>
  <c r="T132" i="1"/>
  <c r="S132" i="1"/>
  <c r="R132" i="1"/>
  <c r="Q132" i="1"/>
  <c r="X131" i="1"/>
  <c r="W131" i="1"/>
  <c r="V131" i="1"/>
  <c r="U131" i="1"/>
  <c r="T131" i="1"/>
  <c r="S131" i="1"/>
  <c r="R131" i="1"/>
  <c r="Q131" i="1"/>
  <c r="X130" i="1"/>
  <c r="W130" i="1"/>
  <c r="V130" i="1"/>
  <c r="U130" i="1"/>
  <c r="T130" i="1"/>
  <c r="S130" i="1"/>
  <c r="R130" i="1"/>
  <c r="Q130" i="1"/>
  <c r="X129" i="1"/>
  <c r="W129" i="1"/>
  <c r="V129" i="1"/>
  <c r="U129" i="1"/>
  <c r="T129" i="1"/>
  <c r="S129" i="1"/>
  <c r="R129" i="1"/>
  <c r="Q129" i="1"/>
  <c r="X128" i="1"/>
  <c r="W128" i="1"/>
  <c r="V128" i="1"/>
  <c r="U128" i="1"/>
  <c r="T128" i="1"/>
  <c r="S128" i="1"/>
  <c r="R128" i="1"/>
  <c r="Q128" i="1"/>
  <c r="X127" i="1"/>
  <c r="W127" i="1"/>
  <c r="V127" i="1"/>
  <c r="U127" i="1"/>
  <c r="T127" i="1"/>
  <c r="S127" i="1"/>
  <c r="R127" i="1"/>
  <c r="Q127" i="1"/>
  <c r="X126" i="1"/>
  <c r="W126" i="1"/>
  <c r="V126" i="1"/>
  <c r="U126" i="1"/>
  <c r="T126" i="1"/>
  <c r="S126" i="1"/>
  <c r="R126" i="1"/>
  <c r="Q126" i="1"/>
  <c r="X125" i="1"/>
  <c r="W125" i="1"/>
  <c r="V125" i="1"/>
  <c r="U125" i="1"/>
  <c r="T125" i="1"/>
  <c r="S125" i="1"/>
  <c r="R125" i="1"/>
  <c r="Q125" i="1"/>
  <c r="X124" i="1"/>
  <c r="W124" i="1"/>
  <c r="V124" i="1"/>
  <c r="U124" i="1"/>
  <c r="T124" i="1"/>
  <c r="S124" i="1"/>
  <c r="R124" i="1"/>
  <c r="Q124" i="1"/>
  <c r="X123" i="1"/>
  <c r="W123" i="1"/>
  <c r="V123" i="1"/>
  <c r="U123" i="1"/>
  <c r="T123" i="1"/>
  <c r="S123" i="1"/>
  <c r="R123" i="1"/>
  <c r="Q123" i="1"/>
  <c r="X122" i="1"/>
  <c r="W122" i="1"/>
  <c r="V122" i="1"/>
  <c r="U122" i="1"/>
  <c r="T122" i="1"/>
  <c r="S122" i="1"/>
  <c r="R122" i="1"/>
  <c r="Q122" i="1"/>
  <c r="X121" i="1"/>
  <c r="W121" i="1"/>
  <c r="V121" i="1"/>
  <c r="U121" i="1"/>
  <c r="T121" i="1"/>
  <c r="S121" i="1"/>
  <c r="R121" i="1"/>
  <c r="Q121" i="1"/>
  <c r="X120" i="1"/>
  <c r="W120" i="1"/>
  <c r="V120" i="1"/>
  <c r="U120" i="1"/>
  <c r="T120" i="1"/>
  <c r="S120" i="1"/>
  <c r="R120" i="1"/>
  <c r="Q120" i="1"/>
  <c r="X119" i="1"/>
  <c r="W119" i="1"/>
  <c r="V119" i="1"/>
  <c r="U119" i="1"/>
  <c r="T119" i="1"/>
  <c r="S119" i="1"/>
  <c r="R119" i="1"/>
  <c r="Q119" i="1"/>
  <c r="X118" i="1"/>
  <c r="W118" i="1"/>
  <c r="V118" i="1"/>
  <c r="U118" i="1"/>
  <c r="T118" i="1"/>
  <c r="S118" i="1"/>
  <c r="R118" i="1"/>
  <c r="Q118" i="1"/>
  <c r="X117" i="1"/>
  <c r="W117" i="1"/>
  <c r="V117" i="1"/>
  <c r="U117" i="1"/>
  <c r="T117" i="1"/>
  <c r="S117" i="1"/>
  <c r="R117" i="1"/>
  <c r="Q117" i="1"/>
  <c r="X116" i="1"/>
  <c r="W116" i="1"/>
  <c r="V116" i="1"/>
  <c r="U116" i="1"/>
  <c r="T116" i="1"/>
  <c r="S116" i="1"/>
  <c r="R116" i="1"/>
  <c r="Q116" i="1"/>
  <c r="X115" i="1"/>
  <c r="W115" i="1"/>
  <c r="V115" i="1"/>
  <c r="U115" i="1"/>
  <c r="T115" i="1"/>
  <c r="S115" i="1"/>
  <c r="R115" i="1"/>
  <c r="Q115" i="1"/>
  <c r="X114" i="1"/>
  <c r="W114" i="1"/>
  <c r="V114" i="1"/>
  <c r="U114" i="1"/>
  <c r="T114" i="1"/>
  <c r="S114" i="1"/>
  <c r="R114" i="1"/>
  <c r="Q114" i="1"/>
  <c r="X113" i="1"/>
  <c r="W113" i="1"/>
  <c r="V113" i="1"/>
  <c r="U113" i="1"/>
  <c r="T113" i="1"/>
  <c r="S113" i="1"/>
  <c r="R113" i="1"/>
  <c r="Q113" i="1"/>
  <c r="X112" i="1"/>
  <c r="W112" i="1"/>
  <c r="V112" i="1"/>
  <c r="U112" i="1"/>
  <c r="T112" i="1"/>
  <c r="S112" i="1"/>
  <c r="R112" i="1"/>
  <c r="Q112" i="1"/>
  <c r="X111" i="1"/>
  <c r="W111" i="1"/>
  <c r="V111" i="1"/>
  <c r="U111" i="1"/>
  <c r="T111" i="1"/>
  <c r="S111" i="1"/>
  <c r="R111" i="1"/>
  <c r="Q111" i="1"/>
  <c r="X110" i="1"/>
  <c r="W110" i="1"/>
  <c r="V110" i="1"/>
  <c r="U110" i="1"/>
  <c r="T110" i="1"/>
  <c r="S110" i="1"/>
  <c r="R110" i="1"/>
  <c r="Q110" i="1"/>
  <c r="X109" i="1"/>
  <c r="W109" i="1"/>
  <c r="V109" i="1"/>
  <c r="U109" i="1"/>
  <c r="T109" i="1"/>
  <c r="S109" i="1"/>
  <c r="R109" i="1"/>
  <c r="Q109" i="1"/>
  <c r="X108" i="1"/>
  <c r="W108" i="1"/>
  <c r="V108" i="1"/>
  <c r="U108" i="1"/>
  <c r="T108" i="1"/>
  <c r="S108" i="1"/>
  <c r="R108" i="1"/>
  <c r="Q108" i="1"/>
  <c r="X107" i="1"/>
  <c r="W107" i="1"/>
  <c r="V107" i="1"/>
  <c r="U107" i="1"/>
  <c r="T107" i="1"/>
  <c r="S107" i="1"/>
  <c r="R107" i="1"/>
  <c r="Q107" i="1"/>
  <c r="X106" i="1"/>
  <c r="W106" i="1"/>
  <c r="V106" i="1"/>
  <c r="U106" i="1"/>
  <c r="T106" i="1"/>
  <c r="S106" i="1"/>
  <c r="R106" i="1"/>
  <c r="Q106" i="1"/>
  <c r="X105" i="1"/>
  <c r="W105" i="1"/>
  <c r="V105" i="1"/>
  <c r="U105" i="1"/>
  <c r="T105" i="1"/>
  <c r="S105" i="1"/>
  <c r="R105" i="1"/>
  <c r="Q105" i="1"/>
  <c r="X104" i="1"/>
  <c r="W104" i="1"/>
  <c r="V104" i="1"/>
  <c r="U104" i="1"/>
  <c r="T104" i="1"/>
  <c r="S104" i="1"/>
  <c r="R104" i="1"/>
  <c r="Q104" i="1"/>
  <c r="X103" i="1"/>
  <c r="W103" i="1"/>
  <c r="V103" i="1"/>
  <c r="U103" i="1"/>
  <c r="T103" i="1"/>
  <c r="S103" i="1"/>
  <c r="R103" i="1"/>
  <c r="Q103" i="1"/>
  <c r="X102" i="1"/>
  <c r="W102" i="1"/>
  <c r="V102" i="1"/>
  <c r="U102" i="1"/>
  <c r="T102" i="1"/>
  <c r="S102" i="1"/>
  <c r="R102" i="1"/>
  <c r="Q102" i="1"/>
  <c r="X101" i="1"/>
  <c r="W101" i="1"/>
  <c r="V101" i="1"/>
  <c r="U101" i="1"/>
  <c r="T101" i="1"/>
  <c r="S101" i="1"/>
  <c r="R101" i="1"/>
  <c r="Q101" i="1"/>
  <c r="X100" i="1"/>
  <c r="W100" i="1"/>
  <c r="V100" i="1"/>
  <c r="U100" i="1"/>
  <c r="T100" i="1"/>
  <c r="S100" i="1"/>
  <c r="R100" i="1"/>
  <c r="Q100" i="1"/>
  <c r="X99" i="1"/>
  <c r="W99" i="1"/>
  <c r="V99" i="1"/>
  <c r="U99" i="1"/>
  <c r="T99" i="1"/>
  <c r="S99" i="1"/>
  <c r="R99" i="1"/>
  <c r="Q99" i="1"/>
  <c r="X98" i="1"/>
  <c r="W98" i="1"/>
  <c r="V98" i="1"/>
  <c r="U98" i="1"/>
  <c r="T98" i="1"/>
  <c r="S98" i="1"/>
  <c r="R98" i="1"/>
  <c r="Q98" i="1"/>
  <c r="X97" i="1"/>
  <c r="W97" i="1"/>
  <c r="V97" i="1"/>
  <c r="U97" i="1"/>
  <c r="T97" i="1"/>
  <c r="S97" i="1"/>
  <c r="R97" i="1"/>
  <c r="Q97" i="1"/>
  <c r="X96" i="1"/>
  <c r="W96" i="1"/>
  <c r="V96" i="1"/>
  <c r="U96" i="1"/>
  <c r="T96" i="1"/>
  <c r="S96" i="1"/>
  <c r="R96" i="1"/>
  <c r="Q96" i="1"/>
  <c r="D5" i="1" l="1"/>
  <c r="C5" i="1"/>
  <c r="O61" i="1"/>
  <c r="P61" i="1"/>
  <c r="Q61" i="1"/>
  <c r="R61" i="1"/>
  <c r="S61" i="1"/>
  <c r="T61" i="1"/>
  <c r="U61" i="1"/>
  <c r="N61" i="1"/>
  <c r="O60" i="1"/>
  <c r="O62" i="1" s="1"/>
  <c r="P60" i="1"/>
  <c r="P62" i="1" s="1"/>
  <c r="Q60" i="1"/>
  <c r="Q62" i="1" s="1"/>
  <c r="R60" i="1"/>
  <c r="R62" i="1" s="1"/>
  <c r="S60" i="1"/>
  <c r="S62" i="1" s="1"/>
  <c r="T60" i="1"/>
  <c r="T62" i="1" s="1"/>
  <c r="U60" i="1"/>
  <c r="U62" i="1" s="1"/>
  <c r="N60" i="1"/>
  <c r="N62" i="1" s="1"/>
  <c r="F72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F96" i="1"/>
  <c r="G96" i="1"/>
  <c r="H96" i="1"/>
  <c r="I96" i="1"/>
  <c r="J96" i="1"/>
  <c r="K96" i="1"/>
  <c r="L96" i="1"/>
  <c r="E96" i="1"/>
  <c r="B81" i="1"/>
  <c r="I82" i="1"/>
  <c r="H82" i="1"/>
  <c r="G82" i="1"/>
  <c r="F82" i="1"/>
  <c r="E82" i="1"/>
  <c r="D82" i="1"/>
  <c r="C82" i="1"/>
  <c r="B82" i="1"/>
  <c r="I81" i="1"/>
  <c r="L91" i="1" s="1"/>
  <c r="H81" i="1"/>
  <c r="K91" i="1" s="1"/>
  <c r="G81" i="1"/>
  <c r="F81" i="1"/>
  <c r="I91" i="1" s="1"/>
  <c r="E81" i="1"/>
  <c r="D81" i="1"/>
  <c r="C81" i="1"/>
  <c r="F91" i="1" s="1"/>
  <c r="C72" i="1"/>
  <c r="D72" i="1"/>
  <c r="E72" i="1"/>
  <c r="G72" i="1"/>
  <c r="H72" i="1"/>
  <c r="I72" i="1"/>
  <c r="C73" i="1"/>
  <c r="D73" i="1"/>
  <c r="E73" i="1"/>
  <c r="F73" i="1"/>
  <c r="G73" i="1"/>
  <c r="H73" i="1"/>
  <c r="I73" i="1"/>
  <c r="B73" i="1"/>
  <c r="B72" i="1"/>
  <c r="C64" i="1"/>
  <c r="D64" i="1"/>
  <c r="E64" i="1"/>
  <c r="F64" i="1"/>
  <c r="G64" i="1"/>
  <c r="H64" i="1"/>
  <c r="I64" i="1"/>
  <c r="C63" i="1"/>
  <c r="D63" i="1"/>
  <c r="E63" i="1"/>
  <c r="F63" i="1"/>
  <c r="G63" i="1"/>
  <c r="H63" i="1"/>
  <c r="I63" i="1"/>
  <c r="B64" i="1"/>
  <c r="B63" i="1"/>
  <c r="C53" i="1"/>
  <c r="D53" i="1"/>
  <c r="E53" i="1"/>
  <c r="F53" i="1"/>
  <c r="G53" i="1"/>
  <c r="H53" i="1"/>
  <c r="I53" i="1"/>
  <c r="C52" i="1"/>
  <c r="D52" i="1"/>
  <c r="E52" i="1"/>
  <c r="F52" i="1"/>
  <c r="G52" i="1"/>
  <c r="H52" i="1"/>
  <c r="I52" i="1"/>
  <c r="B53" i="1"/>
  <c r="B52" i="1"/>
  <c r="M41" i="1"/>
  <c r="N41" i="1"/>
  <c r="O41" i="1"/>
  <c r="P41" i="1"/>
  <c r="Q41" i="1"/>
  <c r="R41" i="1"/>
  <c r="S41" i="1"/>
  <c r="T41" i="1"/>
  <c r="J90" i="1" l="1"/>
  <c r="K88" i="1"/>
  <c r="G90" i="1"/>
  <c r="F89" i="1"/>
  <c r="F90" i="1"/>
  <c r="F88" i="1"/>
  <c r="I88" i="1"/>
  <c r="H88" i="1"/>
  <c r="L88" i="1"/>
  <c r="G91" i="1"/>
  <c r="E91" i="1"/>
  <c r="H91" i="1"/>
  <c r="J91" i="1"/>
  <c r="K90" i="1"/>
  <c r="L90" i="1"/>
  <c r="H89" i="1"/>
  <c r="I89" i="1"/>
  <c r="J88" i="1"/>
  <c r="G88" i="1"/>
  <c r="E89" i="1"/>
  <c r="L89" i="1"/>
  <c r="G89" i="1"/>
  <c r="K89" i="1"/>
  <c r="J89" i="1"/>
  <c r="E90" i="1"/>
  <c r="H90" i="1"/>
  <c r="I90" i="1"/>
  <c r="AH21" i="1"/>
  <c r="AG21" i="1"/>
  <c r="AF21" i="1"/>
  <c r="AE21" i="1"/>
  <c r="AC21" i="1"/>
  <c r="AB21" i="1"/>
  <c r="AA21" i="1"/>
  <c r="AH20" i="1"/>
  <c r="AG20" i="1"/>
  <c r="AF20" i="1"/>
  <c r="AE20" i="1"/>
  <c r="AD20" i="1"/>
  <c r="AC20" i="1"/>
  <c r="AB20" i="1"/>
  <c r="AA20" i="1"/>
  <c r="AD16" i="1"/>
  <c r="AD21" i="1" s="1"/>
  <c r="N44" i="1"/>
  <c r="O44" i="1"/>
  <c r="P44" i="1"/>
  <c r="Q44" i="1"/>
  <c r="R44" i="1"/>
  <c r="S44" i="1"/>
  <c r="T44" i="1"/>
  <c r="N43" i="1"/>
  <c r="O43" i="1"/>
  <c r="P43" i="1"/>
  <c r="Q43" i="1"/>
  <c r="R43" i="1"/>
  <c r="S43" i="1"/>
  <c r="T43" i="1"/>
  <c r="M44" i="1"/>
  <c r="M43" i="1"/>
  <c r="N42" i="1"/>
  <c r="O42" i="1"/>
  <c r="P42" i="1"/>
  <c r="Q42" i="1"/>
  <c r="R42" i="1"/>
  <c r="S42" i="1"/>
  <c r="T42" i="1"/>
  <c r="M42" i="1"/>
  <c r="R9" i="1"/>
  <c r="N38" i="1" s="1"/>
  <c r="S9" i="1"/>
  <c r="O38" i="1" s="1"/>
  <c r="T9" i="1"/>
  <c r="P38" i="1" s="1"/>
  <c r="U9" i="1"/>
  <c r="Q38" i="1" s="1"/>
  <c r="V9" i="1"/>
  <c r="R38" i="1" s="1"/>
  <c r="W9" i="1"/>
  <c r="S38" i="1" s="1"/>
  <c r="X9" i="1"/>
  <c r="T38" i="1" s="1"/>
  <c r="Y9" i="1"/>
  <c r="U38" i="1" s="1"/>
  <c r="N37" i="1"/>
  <c r="O37" i="1"/>
  <c r="G33" i="1" s="1"/>
  <c r="E5" i="1"/>
  <c r="P37" i="1" s="1"/>
  <c r="F5" i="1"/>
  <c r="Q37" i="1" s="1"/>
  <c r="G5" i="1"/>
  <c r="R37" i="1" s="1"/>
  <c r="H5" i="1"/>
  <c r="S37" i="1" s="1"/>
  <c r="I5" i="1"/>
  <c r="T37" i="1" s="1"/>
  <c r="B5" i="1"/>
  <c r="M37" i="1" s="1"/>
  <c r="V10" i="1"/>
  <c r="R10" i="1"/>
  <c r="Q10" i="1"/>
  <c r="Q9" i="1"/>
  <c r="M38" i="1" s="1"/>
  <c r="E33" i="1" l="1"/>
  <c r="F33" i="1"/>
  <c r="H33" i="1"/>
  <c r="I33" i="1"/>
  <c r="J33" i="1"/>
  <c r="K33" i="1"/>
  <c r="E34" i="1"/>
  <c r="F34" i="1"/>
  <c r="G34" i="1"/>
  <c r="H34" i="1"/>
  <c r="I34" i="1"/>
  <c r="J34" i="1"/>
  <c r="K34" i="1"/>
  <c r="L34" i="1"/>
  <c r="L33" i="1"/>
  <c r="N29" i="1"/>
  <c r="O29" i="1"/>
  <c r="P29" i="1"/>
  <c r="Q29" i="1"/>
  <c r="R29" i="1"/>
  <c r="S29" i="1"/>
  <c r="T29" i="1"/>
  <c r="M29" i="1"/>
  <c r="T21" i="1"/>
  <c r="S21" i="1"/>
  <c r="R21" i="1"/>
  <c r="N21" i="1"/>
  <c r="O21" i="1"/>
  <c r="Q21" i="1"/>
  <c r="M21" i="1"/>
  <c r="C4" i="1"/>
  <c r="D4" i="1"/>
  <c r="E4" i="1"/>
  <c r="F4" i="1"/>
  <c r="G4" i="1"/>
  <c r="H4" i="1"/>
  <c r="I4" i="1"/>
  <c r="B4" i="1"/>
  <c r="S10" i="1"/>
  <c r="T10" i="1"/>
  <c r="U10" i="1"/>
  <c r="W10" i="1"/>
  <c r="X10" i="1"/>
  <c r="Y10" i="1"/>
  <c r="N28" i="1"/>
  <c r="N40" i="1" s="1"/>
  <c r="F36" i="1" s="1"/>
  <c r="O28" i="1"/>
  <c r="O40" i="1" s="1"/>
  <c r="G36" i="1" s="1"/>
  <c r="P28" i="1"/>
  <c r="P40" i="1" s="1"/>
  <c r="H36" i="1" s="1"/>
  <c r="Q28" i="1"/>
  <c r="Q40" i="1" s="1"/>
  <c r="I36" i="1" s="1"/>
  <c r="R28" i="1"/>
  <c r="R40" i="1" s="1"/>
  <c r="J36" i="1" s="1"/>
  <c r="S28" i="1"/>
  <c r="S40" i="1" s="1"/>
  <c r="K36" i="1" s="1"/>
  <c r="T28" i="1"/>
  <c r="T40" i="1" s="1"/>
  <c r="L36" i="1" s="1"/>
  <c r="M28" i="1"/>
  <c r="M40" i="1" s="1"/>
  <c r="E36" i="1" s="1"/>
  <c r="N20" i="1"/>
  <c r="N39" i="1" s="1"/>
  <c r="F35" i="1" s="1"/>
  <c r="O20" i="1"/>
  <c r="O39" i="1" s="1"/>
  <c r="G35" i="1" s="1"/>
  <c r="P20" i="1"/>
  <c r="P39" i="1" s="1"/>
  <c r="H35" i="1" s="1"/>
  <c r="Q20" i="1"/>
  <c r="Q39" i="1" s="1"/>
  <c r="I35" i="1" s="1"/>
  <c r="R20" i="1"/>
  <c r="R39" i="1" s="1"/>
  <c r="J35" i="1" s="1"/>
  <c r="S20" i="1"/>
  <c r="S39" i="1" s="1"/>
  <c r="K35" i="1" s="1"/>
  <c r="T20" i="1"/>
  <c r="T39" i="1" s="1"/>
  <c r="L35" i="1" s="1"/>
  <c r="M20" i="1"/>
  <c r="M39" i="1" s="1"/>
  <c r="E35" i="1" s="1"/>
  <c r="P16" i="1"/>
  <c r="P21" i="1" s="1"/>
</calcChain>
</file>

<file path=xl/sharedStrings.xml><?xml version="1.0" encoding="utf-8"?>
<sst xmlns="http://schemas.openxmlformats.org/spreadsheetml/2006/main" count="111" uniqueCount="70">
  <si>
    <t xml:space="preserve"> </t>
    <phoneticPr fontId="1" type="noConversion"/>
  </si>
  <si>
    <t xml:space="preserve"> </t>
    <phoneticPr fontId="1" type="noConversion"/>
  </si>
  <si>
    <t>phatom</t>
    <phoneticPr fontId="1" type="noConversion"/>
  </si>
  <si>
    <t xml:space="preserve">  </t>
    <phoneticPr fontId="1" type="noConversion"/>
  </si>
  <si>
    <t>1mm</t>
    <phoneticPr fontId="1" type="noConversion"/>
  </si>
  <si>
    <t>2mm</t>
    <phoneticPr fontId="1" type="noConversion"/>
  </si>
  <si>
    <t>3mm</t>
  </si>
  <si>
    <t>4mm</t>
  </si>
  <si>
    <t>5mm</t>
  </si>
  <si>
    <t>6mm</t>
  </si>
  <si>
    <t>7mm</t>
  </si>
  <si>
    <t>8mm</t>
  </si>
  <si>
    <t>Water</t>
    <phoneticPr fontId="1" type="noConversion"/>
  </si>
  <si>
    <t>Chicken</t>
    <phoneticPr fontId="1" type="noConversion"/>
  </si>
  <si>
    <t>Scan Interval</t>
    <phoneticPr fontId="1" type="noConversion"/>
  </si>
  <si>
    <t>Accuracy</t>
    <phoneticPr fontId="1" type="noConversion"/>
  </si>
  <si>
    <t>Pork</t>
    <phoneticPr fontId="1" type="noConversion"/>
  </si>
  <si>
    <t>0.130</t>
  </si>
  <si>
    <t>0.045</t>
  </si>
  <si>
    <t>0.019</t>
  </si>
  <si>
    <t>0.012</t>
  </si>
  <si>
    <t>0.009</t>
  </si>
  <si>
    <t>0.006</t>
  </si>
  <si>
    <t>0.004</t>
  </si>
  <si>
    <t>0.002</t>
  </si>
  <si>
    <t>0.041</t>
  </si>
  <si>
    <t>0.129</t>
  </si>
  <si>
    <t>0.087</t>
  </si>
  <si>
    <t>0.151</t>
  </si>
  <si>
    <t>0.131</t>
  </si>
  <si>
    <t>0.108</t>
  </si>
  <si>
    <t>0.071</t>
  </si>
  <si>
    <t>0.063</t>
  </si>
  <si>
    <t>0.080</t>
  </si>
  <si>
    <t>0.037</t>
  </si>
  <si>
    <t>0.113</t>
  </si>
  <si>
    <t>0.107</t>
  </si>
  <si>
    <t>0.453</t>
  </si>
  <si>
    <t>0.144</t>
  </si>
  <si>
    <t>0.457</t>
  </si>
  <si>
    <t>0.229</t>
  </si>
  <si>
    <t>0.062</t>
  </si>
  <si>
    <t>0.059</t>
  </si>
  <si>
    <t>0.047</t>
  </si>
  <si>
    <t>0.098</t>
  </si>
  <si>
    <t>0.086</t>
  </si>
  <si>
    <t>0.042</t>
  </si>
  <si>
    <t>water</t>
    <phoneticPr fontId="1" type="noConversion"/>
  </si>
  <si>
    <t>phatom</t>
    <phoneticPr fontId="1" type="noConversion"/>
  </si>
  <si>
    <t>pork</t>
    <phoneticPr fontId="1" type="noConversion"/>
  </si>
  <si>
    <t>chicken</t>
    <phoneticPr fontId="1" type="noConversion"/>
  </si>
  <si>
    <t>Phantom</t>
    <phoneticPr fontId="1" type="noConversion"/>
  </si>
  <si>
    <t>,</t>
    <phoneticPr fontId="1" type="noConversion"/>
  </si>
  <si>
    <t>Scan Length</t>
    <phoneticPr fontId="1" type="noConversion"/>
  </si>
  <si>
    <t xml:space="preserve">Scan Interval </t>
    <phoneticPr fontId="1" type="noConversion"/>
  </si>
  <si>
    <t>1 mm</t>
    <phoneticPr fontId="1" type="noConversion"/>
  </si>
  <si>
    <t>2 mm</t>
    <phoneticPr fontId="1" type="noConversion"/>
  </si>
  <si>
    <t>3 mm</t>
  </si>
  <si>
    <t>4 mm</t>
  </si>
  <si>
    <t>5 mm</t>
  </si>
  <si>
    <t>6 mm</t>
  </si>
  <si>
    <t>7 mm</t>
  </si>
  <si>
    <t>8 mm</t>
  </si>
  <si>
    <t>160 mm</t>
    <phoneticPr fontId="1" type="noConversion"/>
  </si>
  <si>
    <t>159 mm</t>
    <phoneticPr fontId="1" type="noConversion"/>
  </si>
  <si>
    <t>157 mm</t>
    <phoneticPr fontId="1" type="noConversion"/>
  </si>
  <si>
    <t>156 mm</t>
    <phoneticPr fontId="1" type="noConversion"/>
  </si>
  <si>
    <t>155 mm</t>
    <phoneticPr fontId="1" type="noConversion"/>
  </si>
  <si>
    <t>153 mm</t>
    <phoneticPr fontId="1" type="noConversion"/>
  </si>
  <si>
    <t>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</si>
</sst>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.0000"/>
    <numFmt numFmtId="178" formatCode="0.0000_);[Red]\(0.0000\)"/>
    <numFmt numFmtId="179" formatCode="0.00_);[Red]\(0.00\)"/>
    <numFmt numFmtId="180" formatCode="0.000_);[Red]\(0.000\)"/>
    <numFmt numFmtId="181" formatCode="0.00_ "/>
    <numFmt numFmtId="183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DFD4-0188-4775-9EBA-A620617F322E}">
  <dimension ref="A1:AJ136"/>
  <sheetViews>
    <sheetView tabSelected="1" topLeftCell="A84" zoomScaleNormal="100" workbookViewId="0">
      <selection activeCell="L91" sqref="E88:L91"/>
    </sheetView>
  </sheetViews>
  <sheetFormatPr defaultRowHeight="13.8" x14ac:dyDescent="0.25"/>
  <cols>
    <col min="3" max="3" width="12.109375" customWidth="1"/>
    <col min="4" max="4" width="12.5546875" customWidth="1"/>
    <col min="5" max="12" width="15.77734375" customWidth="1"/>
    <col min="13" max="13" width="9.109375" bestFit="1" customWidth="1"/>
    <col min="24" max="26" width="16.77734375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36" x14ac:dyDescent="0.25">
      <c r="B2">
        <v>0.29799999999999999</v>
      </c>
      <c r="C2">
        <v>0.49719999999999998</v>
      </c>
      <c r="D2">
        <v>0.61880000000000002</v>
      </c>
      <c r="E2">
        <v>0.87849999999999995</v>
      </c>
      <c r="F2">
        <v>1.0733999999999999</v>
      </c>
      <c r="G2">
        <v>1.0388999999999999</v>
      </c>
      <c r="H2">
        <v>1.3928</v>
      </c>
      <c r="I2">
        <v>1.5121</v>
      </c>
      <c r="J2">
        <v>1.5347999999999999</v>
      </c>
      <c r="K2">
        <v>2.0592000000000001</v>
      </c>
      <c r="R2">
        <v>0.1135</v>
      </c>
      <c r="S2">
        <v>0.43290000000000001</v>
      </c>
      <c r="T2">
        <v>0.59079999999999999</v>
      </c>
      <c r="U2">
        <v>0.86080000000000001</v>
      </c>
      <c r="V2">
        <v>1.0603</v>
      </c>
      <c r="W2">
        <v>1.0295000000000001</v>
      </c>
      <c r="X2">
        <v>1.3985000000000001</v>
      </c>
      <c r="Y2">
        <v>1.5079</v>
      </c>
      <c r="Z2">
        <v>1.5326</v>
      </c>
      <c r="AA2">
        <v>2.0756999999999999</v>
      </c>
    </row>
    <row r="3" spans="1:36" x14ac:dyDescent="0.25">
      <c r="B3">
        <v>0.1135</v>
      </c>
      <c r="C3">
        <v>0.43290000000000001</v>
      </c>
      <c r="D3">
        <v>0.59079999999999999</v>
      </c>
      <c r="E3">
        <v>0.86080000000000001</v>
      </c>
      <c r="F3">
        <v>1.0603</v>
      </c>
      <c r="G3">
        <v>1.0295000000000001</v>
      </c>
      <c r="H3">
        <v>1.3985000000000001</v>
      </c>
      <c r="I3">
        <v>1.5079</v>
      </c>
      <c r="J3">
        <v>1.5326</v>
      </c>
      <c r="K3">
        <v>2.0756999999999999</v>
      </c>
      <c r="R3">
        <v>0.25140000000000001</v>
      </c>
      <c r="S3">
        <v>0.58889999999999998</v>
      </c>
      <c r="T3">
        <v>0.87160000000000004</v>
      </c>
    </row>
    <row r="4" spans="1:36" x14ac:dyDescent="0.25">
      <c r="B4">
        <f>_xlfn.STDEV.S(B2:B3)</f>
        <v>0.13046120112891801</v>
      </c>
      <c r="C4">
        <f t="shared" ref="C4:I4" si="0">_xlfn.STDEV.S(C2:C3)</f>
        <v>4.5466966030294986E-2</v>
      </c>
      <c r="D4">
        <f t="shared" si="0"/>
        <v>1.9798989873223347E-2</v>
      </c>
      <c r="E4">
        <f t="shared" si="0"/>
        <v>1.2515790027001846E-2</v>
      </c>
      <c r="F4">
        <f t="shared" si="0"/>
        <v>9.263098833543695E-3</v>
      </c>
      <c r="G4">
        <f t="shared" si="0"/>
        <v>6.646803743153443E-3</v>
      </c>
      <c r="H4">
        <f t="shared" si="0"/>
        <v>4.0305086527633481E-3</v>
      </c>
      <c r="I4">
        <f t="shared" si="0"/>
        <v>2.9698484809834867E-3</v>
      </c>
    </row>
    <row r="5" spans="1:36" x14ac:dyDescent="0.25">
      <c r="B5">
        <f>AVERAGE(B2:B3)</f>
        <v>0.20574999999999999</v>
      </c>
      <c r="C5">
        <f>AVERAGE(C2:C3)</f>
        <v>0.46504999999999996</v>
      </c>
      <c r="D5">
        <f>AVERAGE(D2:D3)</f>
        <v>0.6048</v>
      </c>
      <c r="E5">
        <f t="shared" ref="E5:I5" si="1">AVERAGE(E2:E3)</f>
        <v>0.86965000000000003</v>
      </c>
      <c r="F5">
        <f t="shared" si="1"/>
        <v>1.0668500000000001</v>
      </c>
      <c r="G5">
        <f t="shared" si="1"/>
        <v>1.0342</v>
      </c>
      <c r="H5">
        <f t="shared" si="1"/>
        <v>1.3956500000000001</v>
      </c>
      <c r="I5" s="2">
        <f t="shared" si="1"/>
        <v>1.51</v>
      </c>
    </row>
    <row r="6" spans="1:36" x14ac:dyDescent="0.25">
      <c r="A6" t="s">
        <v>2</v>
      </c>
    </row>
    <row r="7" spans="1:36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36" x14ac:dyDescent="0.25">
      <c r="A8">
        <v>1</v>
      </c>
      <c r="B8">
        <v>0.2873</v>
      </c>
      <c r="C8">
        <v>0.2883</v>
      </c>
      <c r="D8">
        <v>0.25669999999999998</v>
      </c>
      <c r="E8">
        <v>0.39760000000000001</v>
      </c>
      <c r="F8">
        <v>0.43759999999999999</v>
      </c>
      <c r="G8">
        <v>0.45419999999999999</v>
      </c>
      <c r="H8">
        <v>0.44119999999999998</v>
      </c>
      <c r="I8">
        <v>0.66159999999999997</v>
      </c>
      <c r="J8">
        <v>0.66490000000000005</v>
      </c>
      <c r="K8">
        <v>1.0004</v>
      </c>
    </row>
    <row r="9" spans="1:36" x14ac:dyDescent="0.25">
      <c r="A9">
        <v>2</v>
      </c>
      <c r="B9">
        <v>0.21940000000000001</v>
      </c>
      <c r="C9">
        <v>0.187</v>
      </c>
      <c r="D9">
        <v>0.28120000000000001</v>
      </c>
      <c r="E9">
        <v>0.5302</v>
      </c>
      <c r="F9">
        <v>0.73089999999999999</v>
      </c>
      <c r="G9">
        <v>0.45669999999999999</v>
      </c>
      <c r="H9">
        <v>0.5837</v>
      </c>
      <c r="I9">
        <v>0.78759999999999997</v>
      </c>
      <c r="J9">
        <v>0.49419999999999997</v>
      </c>
      <c r="K9">
        <v>0.89580000000000004</v>
      </c>
      <c r="L9">
        <v>0.39950000000000002</v>
      </c>
      <c r="M9">
        <v>0.65620000000000001</v>
      </c>
      <c r="N9">
        <v>0.30840000000000001</v>
      </c>
      <c r="Q9">
        <f>AVERAGE(B8:B10)</f>
        <v>0.25363333333333332</v>
      </c>
      <c r="R9">
        <f t="shared" ref="R9:Y9" si="2">AVERAGE(C8:C10)</f>
        <v>0.28309999999999996</v>
      </c>
      <c r="S9">
        <f t="shared" si="2"/>
        <v>0.27516666666666673</v>
      </c>
      <c r="T9">
        <f t="shared" si="2"/>
        <v>0.49059999999999998</v>
      </c>
      <c r="U9">
        <f t="shared" si="2"/>
        <v>0.60099999999999998</v>
      </c>
      <c r="V9">
        <f t="shared" si="2"/>
        <v>0.44793333333333335</v>
      </c>
      <c r="W9">
        <f t="shared" si="2"/>
        <v>0.50823333333333331</v>
      </c>
      <c r="X9">
        <f t="shared" si="2"/>
        <v>0.72903333333333331</v>
      </c>
      <c r="Y9">
        <f t="shared" si="2"/>
        <v>0.60616666666666663</v>
      </c>
    </row>
    <row r="10" spans="1:36" x14ac:dyDescent="0.25">
      <c r="A10">
        <v>3</v>
      </c>
      <c r="B10">
        <v>0.25419999999999998</v>
      </c>
      <c r="C10">
        <v>0.374</v>
      </c>
      <c r="D10">
        <v>0.28760000000000002</v>
      </c>
      <c r="E10">
        <v>0.54400000000000004</v>
      </c>
      <c r="F10">
        <v>0.63449999999999995</v>
      </c>
      <c r="G10">
        <v>0.43290000000000001</v>
      </c>
      <c r="H10">
        <v>0.49980000000000002</v>
      </c>
      <c r="I10">
        <v>0.7379</v>
      </c>
      <c r="J10">
        <v>0.65939999999999999</v>
      </c>
      <c r="K10">
        <v>0.81830000000000003</v>
      </c>
      <c r="L10">
        <v>0.43440000000000001</v>
      </c>
      <c r="M10">
        <v>0.19950000000000001</v>
      </c>
      <c r="N10">
        <v>0.1787</v>
      </c>
      <c r="Q10">
        <f>_xlfn.STDEV.S(B8:B10)</f>
        <v>3.3953546697411949E-2</v>
      </c>
      <c r="R10">
        <f>_xlfn.STDEV.S(C8:C10)</f>
        <v>9.3608386376435482E-2</v>
      </c>
      <c r="S10">
        <f>_xlfn.STDEV.S(D8:D10)</f>
        <v>1.6309608619869884E-2</v>
      </c>
      <c r="T10">
        <f t="shared" ref="T10:Y10" si="3">_xlfn.STDEV.S(E8:E10)</f>
        <v>8.0835388290030605E-2</v>
      </c>
      <c r="U10">
        <f t="shared" si="3"/>
        <v>0.14949217370819123</v>
      </c>
      <c r="V10">
        <f>_xlfn.STDEV.S(G8:G10)</f>
        <v>1.3079118216964518E-2</v>
      </c>
      <c r="W10">
        <f t="shared" si="3"/>
        <v>7.1623343494515476E-2</v>
      </c>
      <c r="X10">
        <f t="shared" si="3"/>
        <v>6.3466237743648651E-2</v>
      </c>
      <c r="Y10">
        <f t="shared" si="3"/>
        <v>9.7004965508644583E-2</v>
      </c>
    </row>
    <row r="11" spans="1:36" x14ac:dyDescent="0.25">
      <c r="A11">
        <v>1</v>
      </c>
      <c r="B11">
        <v>0.25259999999999999</v>
      </c>
      <c r="C11">
        <v>0.32250000000000001</v>
      </c>
      <c r="D11">
        <v>0.24579999999999999</v>
      </c>
      <c r="E11">
        <v>0.59960000000000002</v>
      </c>
      <c r="F11">
        <v>0.50990000000000002</v>
      </c>
    </row>
    <row r="12" spans="1:36" x14ac:dyDescent="0.25">
      <c r="A12">
        <v>2</v>
      </c>
      <c r="B12">
        <v>0.21940000000000001</v>
      </c>
      <c r="C12">
        <v>0.187</v>
      </c>
      <c r="D12">
        <v>0.28120000000000001</v>
      </c>
      <c r="E12">
        <v>0.5302</v>
      </c>
      <c r="F12">
        <v>0.73089999999999999</v>
      </c>
      <c r="G12">
        <v>0.70479999999999998</v>
      </c>
    </row>
    <row r="13" spans="1:36" x14ac:dyDescent="0.25">
      <c r="A13">
        <v>3</v>
      </c>
      <c r="B13">
        <v>0.2228</v>
      </c>
      <c r="C13">
        <v>0.37709999999999999</v>
      </c>
      <c r="D13">
        <v>0.27939999999999998</v>
      </c>
      <c r="E13">
        <v>0.57689999999999997</v>
      </c>
      <c r="F13">
        <v>0.64729999999999999</v>
      </c>
    </row>
    <row r="15" spans="1:36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M15">
        <v>1</v>
      </c>
      <c r="N15">
        <v>2</v>
      </c>
      <c r="O15">
        <v>3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AA15">
        <v>1</v>
      </c>
      <c r="AB15">
        <v>2</v>
      </c>
      <c r="AC15">
        <v>3</v>
      </c>
      <c r="AD15">
        <v>4</v>
      </c>
      <c r="AE15">
        <v>5</v>
      </c>
      <c r="AF15">
        <v>6</v>
      </c>
      <c r="AG15">
        <v>7</v>
      </c>
      <c r="AH15">
        <v>8</v>
      </c>
      <c r="AI15">
        <v>9</v>
      </c>
      <c r="AJ15">
        <v>10</v>
      </c>
    </row>
    <row r="16" spans="1:36" x14ac:dyDescent="0.25">
      <c r="A16">
        <v>1</v>
      </c>
      <c r="B16">
        <v>0.7107</v>
      </c>
      <c r="C16">
        <v>1.3122</v>
      </c>
      <c r="D16">
        <v>2.5506000000000002</v>
      </c>
      <c r="E16">
        <v>3.9112</v>
      </c>
      <c r="F16">
        <v>3.9910000000000001</v>
      </c>
      <c r="G16">
        <v>4.0350999999999999</v>
      </c>
      <c r="H16">
        <v>4.2211999999999996</v>
      </c>
      <c r="M16">
        <v>0.28710000000000002</v>
      </c>
      <c r="N16">
        <v>0.38369999999999999</v>
      </c>
      <c r="O16">
        <v>0.70520000000000005</v>
      </c>
      <c r="P16">
        <f>AVERAGE(P17:P18)</f>
        <v>0.67800000000000005</v>
      </c>
      <c r="Q16">
        <v>1.4477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AA16">
        <v>0.28710000000000002</v>
      </c>
      <c r="AB16">
        <v>0.38369999999999999</v>
      </c>
      <c r="AC16">
        <v>0.70520000000000005</v>
      </c>
      <c r="AD16">
        <f>AVERAGE(AD17:AD18)</f>
        <v>0.67800000000000005</v>
      </c>
      <c r="AE16">
        <v>1.4477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</row>
    <row r="17" spans="1:36" x14ac:dyDescent="0.25">
      <c r="A17">
        <v>2</v>
      </c>
      <c r="B17">
        <v>0.2223</v>
      </c>
      <c r="C17">
        <v>0.50590000000000002</v>
      </c>
      <c r="D17">
        <v>1.4524999999999999</v>
      </c>
      <c r="E17">
        <v>2.2006000000000001</v>
      </c>
      <c r="F17">
        <v>3.0813999999999999</v>
      </c>
      <c r="G17">
        <v>3.0415000000000001</v>
      </c>
      <c r="H17">
        <v>2.6151</v>
      </c>
      <c r="M17">
        <v>0.22009999999999999</v>
      </c>
      <c r="N17">
        <v>0.31790000000000002</v>
      </c>
      <c r="O17">
        <v>0.49419999999999997</v>
      </c>
      <c r="P17">
        <v>0.78580000000000005</v>
      </c>
      <c r="Q17">
        <v>0.59550000000000003</v>
      </c>
      <c r="R17">
        <v>1.1189</v>
      </c>
      <c r="S17">
        <v>0.38040000000000002</v>
      </c>
      <c r="T17">
        <v>0.86829999999999996</v>
      </c>
      <c r="U17" t="s">
        <v>1</v>
      </c>
      <c r="V17" t="s">
        <v>1</v>
      </c>
      <c r="AA17">
        <v>0.22009999999999999</v>
      </c>
      <c r="AB17">
        <v>0.31790000000000002</v>
      </c>
      <c r="AC17">
        <v>0.49419999999999997</v>
      </c>
      <c r="AD17">
        <v>0.78580000000000005</v>
      </c>
      <c r="AE17">
        <v>0.59550000000000003</v>
      </c>
      <c r="AF17">
        <v>1.1189</v>
      </c>
      <c r="AG17">
        <v>0.38040000000000002</v>
      </c>
      <c r="AH17">
        <v>0.86829999999999996</v>
      </c>
      <c r="AI17" t="s">
        <v>0</v>
      </c>
      <c r="AJ17" t="s">
        <v>0</v>
      </c>
    </row>
    <row r="18" spans="1:36" x14ac:dyDescent="0.25">
      <c r="A18">
        <v>3</v>
      </c>
      <c r="B18">
        <v>0.47849999999999998</v>
      </c>
      <c r="C18">
        <v>0.34110000000000001</v>
      </c>
      <c r="D18">
        <v>1.0549999999999999</v>
      </c>
      <c r="E18">
        <v>1.5379</v>
      </c>
      <c r="F18">
        <v>2.0143</v>
      </c>
      <c r="G18">
        <v>1.9670000000000001</v>
      </c>
      <c r="H18">
        <v>1.9058999999999999</v>
      </c>
      <c r="M18">
        <v>0.37969999999999998</v>
      </c>
      <c r="N18">
        <v>0.31819999999999998</v>
      </c>
      <c r="O18">
        <v>0.6714</v>
      </c>
      <c r="P18">
        <v>0.57020000000000004</v>
      </c>
      <c r="Q18">
        <v>0.75519999999999998</v>
      </c>
      <c r="R18">
        <v>0.91420000000000001</v>
      </c>
      <c r="S18">
        <v>1.028</v>
      </c>
      <c r="T18">
        <v>1.1927000000000001</v>
      </c>
      <c r="U18">
        <v>1.7455000000000001</v>
      </c>
      <c r="V18">
        <v>1.8831</v>
      </c>
      <c r="AA18">
        <v>0.37969999999999998</v>
      </c>
      <c r="AB18">
        <v>0.31819999999999998</v>
      </c>
      <c r="AC18">
        <v>0.6714</v>
      </c>
      <c r="AD18">
        <v>0.57020000000000004</v>
      </c>
      <c r="AE18">
        <v>0.75519999999999998</v>
      </c>
      <c r="AF18">
        <v>0.91420000000000001</v>
      </c>
      <c r="AG18">
        <v>1.028</v>
      </c>
      <c r="AH18">
        <v>1.1927000000000001</v>
      </c>
      <c r="AI18">
        <v>1.7455000000000001</v>
      </c>
      <c r="AJ18">
        <v>1.8831</v>
      </c>
    </row>
    <row r="19" spans="1:36" x14ac:dyDescent="0.25">
      <c r="A19" t="s">
        <v>0</v>
      </c>
    </row>
    <row r="20" spans="1:36" x14ac:dyDescent="0.25">
      <c r="M20">
        <f>AVERAGE(M17:M18)</f>
        <v>0.2999</v>
      </c>
      <c r="N20">
        <f t="shared" ref="N20:T20" si="4">AVERAGE(N17:N18)</f>
        <v>0.31805</v>
      </c>
      <c r="O20">
        <f t="shared" si="4"/>
        <v>0.58279999999999998</v>
      </c>
      <c r="P20">
        <f t="shared" si="4"/>
        <v>0.67800000000000005</v>
      </c>
      <c r="Q20">
        <f t="shared" si="4"/>
        <v>0.67535000000000001</v>
      </c>
      <c r="R20">
        <f t="shared" si="4"/>
        <v>1.0165500000000001</v>
      </c>
      <c r="S20">
        <f t="shared" si="4"/>
        <v>0.70420000000000005</v>
      </c>
      <c r="T20">
        <f t="shared" si="4"/>
        <v>1.0305</v>
      </c>
      <c r="AA20">
        <f>AVERAGE(AA17:AA18)</f>
        <v>0.2999</v>
      </c>
      <c r="AB20">
        <f t="shared" ref="AB20:AH20" si="5">AVERAGE(AB17:AB18)</f>
        <v>0.31805</v>
      </c>
      <c r="AC20">
        <f t="shared" si="5"/>
        <v>0.58279999999999998</v>
      </c>
      <c r="AD20">
        <f t="shared" si="5"/>
        <v>0.67800000000000005</v>
      </c>
      <c r="AE20">
        <f t="shared" si="5"/>
        <v>0.67535000000000001</v>
      </c>
      <c r="AF20">
        <f t="shared" si="5"/>
        <v>1.0165500000000001</v>
      </c>
      <c r="AG20">
        <f t="shared" si="5"/>
        <v>0.70420000000000005</v>
      </c>
      <c r="AH20">
        <f t="shared" si="5"/>
        <v>1.0305</v>
      </c>
    </row>
    <row r="21" spans="1:36" x14ac:dyDescent="0.25">
      <c r="A21">
        <v>3</v>
      </c>
      <c r="B21">
        <v>0.1973</v>
      </c>
      <c r="C21">
        <v>0.81679999999999997</v>
      </c>
      <c r="D21">
        <v>0.88219999999999998</v>
      </c>
      <c r="E21">
        <v>1.0244</v>
      </c>
      <c r="F21">
        <v>1.3243</v>
      </c>
      <c r="G21">
        <v>0.84309999999999996</v>
      </c>
      <c r="H21">
        <v>1.0835999999999999</v>
      </c>
      <c r="M21">
        <f>_xlfn.STDEV.S(M16:M18)</f>
        <v>8.0141458268073298E-2</v>
      </c>
      <c r="N21">
        <f t="shared" ref="N21:Q21" si="6">_xlfn.STDEV.S(N16:N18)</f>
        <v>3.790334198106194E-2</v>
      </c>
      <c r="O21">
        <f t="shared" si="6"/>
        <v>0.11333084310989675</v>
      </c>
      <c r="P21">
        <f t="shared" si="6"/>
        <v>0.10780000000000087</v>
      </c>
      <c r="Q21">
        <f t="shared" si="6"/>
        <v>0.45300941491320035</v>
      </c>
      <c r="R21">
        <f>_xlfn.STDEV.S(R17:R18)</f>
        <v>0.14474475810888437</v>
      </c>
      <c r="S21">
        <f>_xlfn.STDEV.S(S17:S18)</f>
        <v>0.45792235149640803</v>
      </c>
      <c r="T21">
        <f>_xlfn.STDEV.S(T17:T18)</f>
        <v>0.22938543981691698</v>
      </c>
      <c r="AA21">
        <f>_xlfn.STDEV.S(AA16:AA18)</f>
        <v>8.0141458268073298E-2</v>
      </c>
      <c r="AB21">
        <f t="shared" ref="AB21:AE21" si="7">_xlfn.STDEV.S(AB16:AB18)</f>
        <v>3.790334198106194E-2</v>
      </c>
      <c r="AC21">
        <f t="shared" si="7"/>
        <v>0.11333084310989675</v>
      </c>
      <c r="AD21">
        <f t="shared" si="7"/>
        <v>0.10780000000000087</v>
      </c>
      <c r="AE21">
        <f t="shared" si="7"/>
        <v>0.45300941491320035</v>
      </c>
      <c r="AF21">
        <f>_xlfn.STDEV.S(AF17:AF18)</f>
        <v>0.14474475810888437</v>
      </c>
      <c r="AG21">
        <f>_xlfn.STDEV.S(AG17:AG18)</f>
        <v>0.45792235149640803</v>
      </c>
      <c r="AH21">
        <f>_xlfn.STDEV.S(AH17:AH18)</f>
        <v>0.22938543981691698</v>
      </c>
    </row>
    <row r="22" spans="1:36" x14ac:dyDescent="0.25">
      <c r="A22">
        <v>1</v>
      </c>
      <c r="B22">
        <v>0.76100000000000001</v>
      </c>
      <c r="C22">
        <v>0.55159999999999998</v>
      </c>
      <c r="D22">
        <v>0.66090000000000004</v>
      </c>
      <c r="E22">
        <v>0.58030000000000004</v>
      </c>
      <c r="F22">
        <v>0.83709999999999996</v>
      </c>
      <c r="G22">
        <v>1.3513999999999999</v>
      </c>
    </row>
    <row r="23" spans="1:36" x14ac:dyDescent="0.25">
      <c r="A23">
        <v>2</v>
      </c>
      <c r="B23">
        <v>0.80630000000000002</v>
      </c>
      <c r="C23">
        <v>1.1395999999999999</v>
      </c>
      <c r="D23">
        <v>0.9325</v>
      </c>
      <c r="E23">
        <v>0.90349999999999997</v>
      </c>
      <c r="F23">
        <v>0.81689999999999996</v>
      </c>
    </row>
    <row r="24" spans="1:36" x14ac:dyDescent="0.25">
      <c r="A24">
        <v>3</v>
      </c>
      <c r="B24">
        <v>0.38069999999999998</v>
      </c>
      <c r="C24">
        <v>0.52880000000000005</v>
      </c>
      <c r="D24">
        <v>0.54169999999999996</v>
      </c>
      <c r="E24">
        <v>0.81540000000000001</v>
      </c>
      <c r="F24">
        <v>0.88419999999999999</v>
      </c>
      <c r="L24">
        <v>1</v>
      </c>
    </row>
    <row r="25" spans="1:36" x14ac:dyDescent="0.25">
      <c r="A25">
        <v>2</v>
      </c>
      <c r="B25">
        <v>0.47789999999999999</v>
      </c>
      <c r="C25">
        <v>0.61819999999999997</v>
      </c>
      <c r="D25">
        <v>0.63160000000000005</v>
      </c>
      <c r="E25">
        <v>1.3365</v>
      </c>
      <c r="F25">
        <v>1.0183</v>
      </c>
      <c r="L25">
        <v>2</v>
      </c>
      <c r="M25">
        <v>0.22389999999999999</v>
      </c>
      <c r="N25">
        <v>0.29420000000000002</v>
      </c>
      <c r="O25">
        <v>0.24970000000000001</v>
      </c>
      <c r="P25">
        <v>0.48020000000000002</v>
      </c>
      <c r="Q25">
        <v>0.62480000000000002</v>
      </c>
      <c r="R25">
        <v>0.55969999999999998</v>
      </c>
      <c r="S25">
        <v>0.77170000000000005</v>
      </c>
      <c r="T25">
        <v>0.97289999999999999</v>
      </c>
    </row>
    <row r="26" spans="1:36" x14ac:dyDescent="0.25">
      <c r="A26">
        <v>1</v>
      </c>
      <c r="B26">
        <v>0.72719999999999996</v>
      </c>
      <c r="C26">
        <v>0.61519999999999997</v>
      </c>
      <c r="D26">
        <v>0.66890000000000005</v>
      </c>
      <c r="E26">
        <v>0.66610000000000003</v>
      </c>
      <c r="F26">
        <v>0.83709999999999996</v>
      </c>
      <c r="L26">
        <v>3</v>
      </c>
      <c r="M26">
        <v>0.1908</v>
      </c>
      <c r="N26">
        <v>0.27500000000000002</v>
      </c>
      <c r="O26">
        <v>0.34110000000000001</v>
      </c>
      <c r="P26">
        <v>0.7097</v>
      </c>
      <c r="Q26">
        <v>0.82679999999999998</v>
      </c>
      <c r="R26">
        <v>0.91080000000000005</v>
      </c>
      <c r="S26">
        <v>1.1419999999999999</v>
      </c>
      <c r="T26">
        <v>1.3935</v>
      </c>
      <c r="U26">
        <v>1.6899</v>
      </c>
    </row>
    <row r="27" spans="1:36" x14ac:dyDescent="0.25">
      <c r="A27">
        <v>4</v>
      </c>
      <c r="B27">
        <v>0.51139999999999997</v>
      </c>
      <c r="C27">
        <v>0.51939999999999997</v>
      </c>
      <c r="D27">
        <v>0.54910000000000003</v>
      </c>
      <c r="E27">
        <v>0.5897</v>
      </c>
      <c r="F27">
        <v>0.6623</v>
      </c>
      <c r="L27">
        <v>4</v>
      </c>
      <c r="M27">
        <v>0.26329999999999998</v>
      </c>
      <c r="N27">
        <v>0.40500000000000003</v>
      </c>
      <c r="O27">
        <v>0.51749999999999996</v>
      </c>
      <c r="P27">
        <v>0.69540000000000002</v>
      </c>
      <c r="Q27">
        <v>0.79100000000000004</v>
      </c>
      <c r="R27">
        <v>0.85609999999999997</v>
      </c>
      <c r="S27">
        <v>0.97989999999999999</v>
      </c>
      <c r="T27">
        <v>1.0454000000000001</v>
      </c>
      <c r="U27">
        <v>0.9839</v>
      </c>
    </row>
    <row r="28" spans="1:36" x14ac:dyDescent="0.25">
      <c r="M28">
        <f>AVERAGE(M25:M27)</f>
        <v>0.22599999999999998</v>
      </c>
      <c r="N28">
        <f t="shared" ref="N28:T28" si="8">AVERAGE(N25:N27)</f>
        <v>0.32473333333333337</v>
      </c>
      <c r="O28">
        <f t="shared" si="8"/>
        <v>0.36943333333333328</v>
      </c>
      <c r="P28">
        <f t="shared" si="8"/>
        <v>0.62843333333333329</v>
      </c>
      <c r="Q28">
        <f t="shared" si="8"/>
        <v>0.74753333333333327</v>
      </c>
      <c r="R28">
        <f t="shared" si="8"/>
        <v>0.7755333333333333</v>
      </c>
      <c r="S28">
        <f t="shared" si="8"/>
        <v>0.96453333333333335</v>
      </c>
      <c r="T28">
        <f t="shared" si="8"/>
        <v>1.1372666666666669</v>
      </c>
    </row>
    <row r="29" spans="1:36" x14ac:dyDescent="0.25">
      <c r="M29">
        <f>_xlfn.STDEV.S(M25:M27)</f>
        <v>3.629559201886659E-2</v>
      </c>
      <c r="N29">
        <f t="shared" ref="N29:T29" si="9">_xlfn.STDEV.S(N25:N27)</f>
        <v>7.0172739246329441E-2</v>
      </c>
      <c r="O29">
        <f t="shared" si="9"/>
        <v>0.13612969306265768</v>
      </c>
      <c r="P29">
        <f t="shared" si="9"/>
        <v>0.12857279390809462</v>
      </c>
      <c r="Q29">
        <f t="shared" si="9"/>
        <v>0.10778688850381267</v>
      </c>
      <c r="R29">
        <f t="shared" si="9"/>
        <v>0.18890749940998469</v>
      </c>
      <c r="S29">
        <f t="shared" si="9"/>
        <v>0.18562764700694004</v>
      </c>
      <c r="T29">
        <f t="shared" si="9"/>
        <v>0.22484595467415594</v>
      </c>
    </row>
    <row r="31" spans="1:36" ht="15" customHeight="1" x14ac:dyDescent="0.25">
      <c r="D31" s="5"/>
      <c r="E31" s="10" t="s">
        <v>15</v>
      </c>
      <c r="F31" s="10"/>
      <c r="G31" s="10"/>
      <c r="H31" s="10"/>
      <c r="I31" s="10"/>
      <c r="J31" s="10"/>
      <c r="K31" s="10"/>
      <c r="L31" s="10"/>
    </row>
    <row r="32" spans="1:36" ht="15" customHeight="1" x14ac:dyDescent="0.25">
      <c r="D32" s="6" t="s">
        <v>14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t="s">
        <v>1</v>
      </c>
      <c r="N32" t="s">
        <v>3</v>
      </c>
    </row>
    <row r="33" spans="1:21" ht="15" customHeight="1" x14ac:dyDescent="0.25">
      <c r="D33" s="6" t="s">
        <v>12</v>
      </c>
      <c r="E33" s="4" t="str">
        <f t="shared" ref="E33:K36" si="10">M37&amp;"±"&amp;M45</f>
        <v>0.205±0.130</v>
      </c>
      <c r="F33" s="4" t="str">
        <f t="shared" si="10"/>
        <v>0.465±0.045</v>
      </c>
      <c r="G33" s="4" t="str">
        <f>O37&amp;"±"&amp;O45</f>
        <v>0.604±0.019</v>
      </c>
      <c r="H33" s="4" t="str">
        <f t="shared" si="10"/>
        <v>0.869±0.012</v>
      </c>
      <c r="I33" s="4" t="str">
        <f t="shared" si="10"/>
        <v>1.066±0.009</v>
      </c>
      <c r="J33" s="4" t="str">
        <f t="shared" si="10"/>
        <v>1.034±0.006</v>
      </c>
      <c r="K33" s="4" t="str">
        <f t="shared" si="10"/>
        <v>1.395±0.004</v>
      </c>
      <c r="L33" s="4" t="str">
        <f>T37&amp;"±"&amp;T45</f>
        <v>1.51±0.002</v>
      </c>
      <c r="M33" s="3">
        <v>0.1305</v>
      </c>
      <c r="N33" s="3">
        <v>4.5466966030294986E-2</v>
      </c>
      <c r="O33" s="3">
        <v>1.9798989873223347E-2</v>
      </c>
      <c r="P33" s="3">
        <v>1.2515790027001846E-2</v>
      </c>
      <c r="Q33" s="3">
        <v>9.263098833543695E-3</v>
      </c>
      <c r="R33" s="3">
        <v>6.646803743153443E-3</v>
      </c>
      <c r="S33" s="3">
        <v>4.0305086527633481E-3</v>
      </c>
      <c r="T33" s="3">
        <v>2.9698484809834867E-3</v>
      </c>
      <c r="U33">
        <v>9.7004965508644583E-2</v>
      </c>
    </row>
    <row r="34" spans="1:21" ht="15" customHeight="1" x14ac:dyDescent="0.25">
      <c r="D34" s="6" t="s">
        <v>51</v>
      </c>
      <c r="E34" s="4" t="str">
        <f t="shared" si="10"/>
        <v>0.253±0.041</v>
      </c>
      <c r="F34" s="4" t="str">
        <f t="shared" si="10"/>
        <v>0.283±0.129</v>
      </c>
      <c r="G34" s="4" t="str">
        <f t="shared" si="10"/>
        <v>0.275±0.087</v>
      </c>
      <c r="H34" s="4" t="str">
        <f t="shared" si="10"/>
        <v>0.490±0.151</v>
      </c>
      <c r="I34" s="4" t="str">
        <f t="shared" si="10"/>
        <v>0.601±0.131</v>
      </c>
      <c r="J34" s="4" t="str">
        <f t="shared" si="10"/>
        <v>0.447±0.108</v>
      </c>
      <c r="K34" s="4" t="str">
        <f t="shared" si="10"/>
        <v>0.508±0.071</v>
      </c>
      <c r="L34" s="4" t="str">
        <f t="shared" ref="L34:L36" si="11">T38&amp;"±"&amp;T46</f>
        <v>0.729±0.063</v>
      </c>
      <c r="M34" s="3">
        <v>4.1888463009918442E-2</v>
      </c>
      <c r="N34" s="3">
        <v>0.1291645849294612</v>
      </c>
      <c r="O34" s="3">
        <v>8.7429991040450933E-2</v>
      </c>
      <c r="P34" s="3">
        <v>0.15147806221804311</v>
      </c>
      <c r="Q34" s="3">
        <v>0.1318661063351764</v>
      </c>
      <c r="R34" s="3">
        <v>0.10840232162335531</v>
      </c>
      <c r="S34" s="3">
        <v>7.1623343494515476E-2</v>
      </c>
      <c r="T34" s="3">
        <v>6.3466237743648651E-2</v>
      </c>
      <c r="U34">
        <v>9.7004965508644583E-2</v>
      </c>
    </row>
    <row r="35" spans="1:21" ht="15" customHeight="1" x14ac:dyDescent="0.25">
      <c r="D35" s="6" t="s">
        <v>16</v>
      </c>
      <c r="E35" s="4" t="str">
        <f t="shared" si="10"/>
        <v>0.299±0.080</v>
      </c>
      <c r="F35" s="4" t="str">
        <f t="shared" si="10"/>
        <v>0.318±0.037</v>
      </c>
      <c r="G35" s="4" t="str">
        <f t="shared" si="10"/>
        <v>0.582±0.113</v>
      </c>
      <c r="H35" s="4" t="str">
        <f t="shared" si="10"/>
        <v>0.678±0.107</v>
      </c>
      <c r="I35" s="4" t="str">
        <f t="shared" si="10"/>
        <v>0.675±0.453</v>
      </c>
      <c r="J35" s="4" t="str">
        <f t="shared" si="10"/>
        <v>1.016±0.144</v>
      </c>
      <c r="K35" s="4" t="str">
        <f t="shared" si="10"/>
        <v>0.704±0.457</v>
      </c>
      <c r="L35" s="4" t="str">
        <f t="shared" si="11"/>
        <v>1.030±0.229</v>
      </c>
      <c r="M35" s="3">
        <v>8.0141458268073298E-2</v>
      </c>
      <c r="N35" s="3">
        <v>3.790334198106194E-2</v>
      </c>
      <c r="O35" s="3">
        <v>0.11333084310989675</v>
      </c>
      <c r="P35" s="3">
        <v>0.10780000000000087</v>
      </c>
      <c r="Q35" s="3">
        <v>0.45300941491320035</v>
      </c>
      <c r="R35" s="3">
        <v>0.14474475810888437</v>
      </c>
      <c r="S35" s="3">
        <v>0.45792235149640803</v>
      </c>
      <c r="T35" s="3">
        <v>0.22938543981691698</v>
      </c>
    </row>
    <row r="36" spans="1:21" ht="15" customHeight="1" x14ac:dyDescent="0.25">
      <c r="D36" s="6" t="s">
        <v>13</v>
      </c>
      <c r="E36" s="4" t="str">
        <f t="shared" si="10"/>
        <v>0.226±0.062</v>
      </c>
      <c r="F36" s="4" t="str">
        <f t="shared" si="10"/>
        <v>0.324±0.059</v>
      </c>
      <c r="G36" s="4" t="str">
        <f t="shared" si="10"/>
        <v>0.369±0.047</v>
      </c>
      <c r="H36" s="4" t="str">
        <f t="shared" si="10"/>
        <v>0.628±0.098</v>
      </c>
      <c r="I36" s="4" t="str">
        <f t="shared" si="10"/>
        <v>0.747±0.086</v>
      </c>
      <c r="J36" s="4" t="str">
        <f t="shared" si="10"/>
        <v>0.775±0.071</v>
      </c>
      <c r="K36" s="4" t="str">
        <f t="shared" si="10"/>
        <v>0.964±0.047</v>
      </c>
      <c r="L36" s="4" t="str">
        <f t="shared" si="11"/>
        <v>1.137±0.042</v>
      </c>
      <c r="M36" s="3">
        <v>6.2630383752204824E-2</v>
      </c>
      <c r="N36" s="3">
        <v>5.9183153892767779E-2</v>
      </c>
      <c r="O36" s="3">
        <v>4.7822339543781942E-2</v>
      </c>
      <c r="P36" s="3">
        <v>9.8261164995376085E-2</v>
      </c>
      <c r="Q36" s="3">
        <v>8.6693417998269642E-2</v>
      </c>
      <c r="R36" s="3">
        <v>7.1952016716239714E-2</v>
      </c>
      <c r="S36" s="3">
        <v>4.7795351876225259E-2</v>
      </c>
      <c r="T36" s="3">
        <v>4.2777407084931586E-2</v>
      </c>
    </row>
    <row r="37" spans="1:21" x14ac:dyDescent="0.25">
      <c r="M37" t="str">
        <f>LEFT(B5,5)</f>
        <v>0.205</v>
      </c>
      <c r="N37" t="str">
        <f t="shared" ref="N37:T37" si="12">LEFT(C5,5)</f>
        <v>0.465</v>
      </c>
      <c r="O37" t="str">
        <f t="shared" si="12"/>
        <v>0.604</v>
      </c>
      <c r="P37" t="str">
        <f t="shared" si="12"/>
        <v>0.869</v>
      </c>
      <c r="Q37" t="str">
        <f t="shared" si="12"/>
        <v>1.066</v>
      </c>
      <c r="R37" t="str">
        <f t="shared" si="12"/>
        <v>1.034</v>
      </c>
      <c r="S37" t="str">
        <f t="shared" si="12"/>
        <v>1.395</v>
      </c>
      <c r="T37" t="str">
        <f t="shared" si="12"/>
        <v>1.51</v>
      </c>
    </row>
    <row r="38" spans="1:21" x14ac:dyDescent="0.25">
      <c r="M38" t="str">
        <f>LEFT(Q9,5)</f>
        <v>0.253</v>
      </c>
      <c r="N38" t="str">
        <f t="shared" ref="N38:T38" si="13">LEFT(R9,5)</f>
        <v>0.283</v>
      </c>
      <c r="O38" t="str">
        <f t="shared" si="13"/>
        <v>0.275</v>
      </c>
      <c r="P38" t="str">
        <f t="shared" si="13"/>
        <v>0.490</v>
      </c>
      <c r="Q38" t="str">
        <f t="shared" si="13"/>
        <v>0.601</v>
      </c>
      <c r="R38" t="str">
        <f t="shared" si="13"/>
        <v>0.447</v>
      </c>
      <c r="S38" t="str">
        <f t="shared" si="13"/>
        <v>0.508</v>
      </c>
      <c r="T38" t="str">
        <f t="shared" si="13"/>
        <v>0.729</v>
      </c>
      <c r="U38" t="str">
        <f t="shared" ref="U38" si="14">LEFT(Y9,6)</f>
        <v>0.6061</v>
      </c>
    </row>
    <row r="39" spans="1:21" x14ac:dyDescent="0.25">
      <c r="M39" t="str">
        <f>LEFT(M20,5)</f>
        <v>0.299</v>
      </c>
      <c r="N39" t="str">
        <f t="shared" ref="N39:T39" si="15">LEFT(N20,5)</f>
        <v>0.318</v>
      </c>
      <c r="O39" t="str">
        <f t="shared" si="15"/>
        <v>0.582</v>
      </c>
      <c r="P39" t="str">
        <f t="shared" si="15"/>
        <v>0.678</v>
      </c>
      <c r="Q39" t="str">
        <f t="shared" si="15"/>
        <v>0.675</v>
      </c>
      <c r="R39" t="str">
        <f t="shared" si="15"/>
        <v>1.016</v>
      </c>
      <c r="S39" t="str">
        <f t="shared" si="15"/>
        <v>0.704</v>
      </c>
      <c r="T39" t="str">
        <f t="shared" si="15"/>
        <v>1.030</v>
      </c>
    </row>
    <row r="40" spans="1:21" x14ac:dyDescent="0.25">
      <c r="M40" t="str">
        <f>LEFT(M28,5)</f>
        <v>0.226</v>
      </c>
      <c r="N40" t="str">
        <f t="shared" ref="N40:T40" si="16">LEFT(N28,5)</f>
        <v>0.324</v>
      </c>
      <c r="O40" t="str">
        <f t="shared" si="16"/>
        <v>0.369</v>
      </c>
      <c r="P40" t="str">
        <f t="shared" si="16"/>
        <v>0.628</v>
      </c>
      <c r="Q40" t="str">
        <f t="shared" si="16"/>
        <v>0.747</v>
      </c>
      <c r="R40" t="str">
        <f t="shared" si="16"/>
        <v>0.775</v>
      </c>
      <c r="S40" t="str">
        <f t="shared" si="16"/>
        <v>0.964</v>
      </c>
      <c r="T40" t="str">
        <f t="shared" si="16"/>
        <v>1.137</v>
      </c>
    </row>
    <row r="41" spans="1:21" x14ac:dyDescent="0.25">
      <c r="A41" s="7" t="s">
        <v>47</v>
      </c>
      <c r="B41" s="8">
        <v>1</v>
      </c>
      <c r="C41" s="8">
        <v>2</v>
      </c>
      <c r="D41" s="8">
        <v>3</v>
      </c>
      <c r="E41" s="8">
        <v>4</v>
      </c>
      <c r="F41" s="8">
        <v>5</v>
      </c>
      <c r="G41" s="8">
        <v>6</v>
      </c>
      <c r="H41" s="8">
        <v>7</v>
      </c>
      <c r="I41" s="8">
        <v>8</v>
      </c>
      <c r="M41" t="str">
        <f>LEFT(M33,5)</f>
        <v>0.130</v>
      </c>
      <c r="N41" t="str">
        <f t="shared" ref="N41:T41" si="17">LEFT(N33,5)</f>
        <v>0.045</v>
      </c>
      <c r="O41" t="str">
        <f t="shared" si="17"/>
        <v>0.019</v>
      </c>
      <c r="P41" t="str">
        <f t="shared" si="17"/>
        <v>0.012</v>
      </c>
      <c r="Q41" t="str">
        <f t="shared" si="17"/>
        <v>0.009</v>
      </c>
      <c r="R41" t="str">
        <f t="shared" si="17"/>
        <v>0.006</v>
      </c>
      <c r="S41" t="str">
        <f t="shared" si="17"/>
        <v>0.004</v>
      </c>
      <c r="T41" t="str">
        <f t="shared" si="17"/>
        <v>0.002</v>
      </c>
    </row>
    <row r="42" spans="1:21" x14ac:dyDescent="0.25">
      <c r="A42" s="7"/>
      <c r="B42" s="8">
        <v>0.17612421561224401</v>
      </c>
      <c r="C42" s="8">
        <v>0.131216398634244</v>
      </c>
      <c r="D42" s="8">
        <v>0.23262645627023601</v>
      </c>
      <c r="E42" s="8">
        <v>0.230474120503524</v>
      </c>
      <c r="F42" s="8">
        <v>0.40579550334192699</v>
      </c>
      <c r="G42" s="8">
        <v>0.55239387042522003</v>
      </c>
      <c r="H42" s="8">
        <v>0.59159502508893502</v>
      </c>
      <c r="I42" s="8">
        <v>0.79214638804957704</v>
      </c>
      <c r="M42" t="str">
        <f>LEFT(M34,5)</f>
        <v>0.041</v>
      </c>
      <c r="N42" t="str">
        <f t="shared" ref="N42:T42" si="18">LEFT(N34,5)</f>
        <v>0.129</v>
      </c>
      <c r="O42" t="str">
        <f t="shared" si="18"/>
        <v>0.087</v>
      </c>
      <c r="P42" t="str">
        <f t="shared" si="18"/>
        <v>0.151</v>
      </c>
      <c r="Q42" t="str">
        <f t="shared" si="18"/>
        <v>0.131</v>
      </c>
      <c r="R42" t="str">
        <f t="shared" si="18"/>
        <v>0.108</v>
      </c>
      <c r="S42" t="str">
        <f t="shared" si="18"/>
        <v>0.071</v>
      </c>
      <c r="T42" t="str">
        <f t="shared" si="18"/>
        <v>0.063</v>
      </c>
    </row>
    <row r="43" spans="1:21" x14ac:dyDescent="0.25">
      <c r="A43" s="7"/>
      <c r="B43" s="8">
        <v>0.20282563521734201</v>
      </c>
      <c r="C43" s="8">
        <v>0.17186486797591799</v>
      </c>
      <c r="D43" s="8">
        <v>0.29192779522164702</v>
      </c>
      <c r="E43" s="8">
        <v>0.32892286895287998</v>
      </c>
      <c r="F43" s="8">
        <v>0.44383986467335701</v>
      </c>
      <c r="G43" s="8">
        <v>0.55352876404012297</v>
      </c>
      <c r="H43" s="8">
        <v>0.60163638265933095</v>
      </c>
      <c r="I43" s="8">
        <v>0.84717079582389199</v>
      </c>
      <c r="M43" t="str">
        <f>LEFT(M35,5)</f>
        <v>0.080</v>
      </c>
      <c r="N43" t="str">
        <f t="shared" ref="N43:T43" si="19">LEFT(N35,5)</f>
        <v>0.037</v>
      </c>
      <c r="O43" t="str">
        <f t="shared" si="19"/>
        <v>0.113</v>
      </c>
      <c r="P43" t="str">
        <f t="shared" si="19"/>
        <v>0.107</v>
      </c>
      <c r="Q43" t="str">
        <f t="shared" si="19"/>
        <v>0.453</v>
      </c>
      <c r="R43" t="str">
        <f t="shared" si="19"/>
        <v>0.144</v>
      </c>
      <c r="S43" t="str">
        <f t="shared" si="19"/>
        <v>0.457</v>
      </c>
      <c r="T43" t="str">
        <f t="shared" si="19"/>
        <v>0.229</v>
      </c>
    </row>
    <row r="44" spans="1:21" x14ac:dyDescent="0.25">
      <c r="A44" s="7"/>
      <c r="B44" s="8">
        <v>0.26781685701918401</v>
      </c>
      <c r="C44" s="8">
        <v>0.17978379727245</v>
      </c>
      <c r="D44" s="8">
        <v>0.29221240035043</v>
      </c>
      <c r="E44" s="8">
        <v>0.48496605230214701</v>
      </c>
      <c r="F44" s="8">
        <v>0.48325811044452699</v>
      </c>
      <c r="G44" s="8">
        <v>0.55607543000732595</v>
      </c>
      <c r="H44" s="8">
        <v>0.65251100891767</v>
      </c>
      <c r="I44" s="8">
        <v>0.87186977417994405</v>
      </c>
      <c r="M44" t="str">
        <f>LEFT(M36,5)</f>
        <v>0.062</v>
      </c>
      <c r="N44" t="str">
        <f t="shared" ref="N44:T44" si="20">LEFT(N36,5)</f>
        <v>0.059</v>
      </c>
      <c r="O44" t="str">
        <f t="shared" si="20"/>
        <v>0.047</v>
      </c>
      <c r="P44" t="str">
        <f t="shared" si="20"/>
        <v>0.098</v>
      </c>
      <c r="Q44" t="str">
        <f t="shared" si="20"/>
        <v>0.086</v>
      </c>
      <c r="R44" t="str">
        <f t="shared" si="20"/>
        <v>0.071</v>
      </c>
      <c r="S44" t="str">
        <f t="shared" si="20"/>
        <v>0.047</v>
      </c>
      <c r="T44" t="str">
        <f t="shared" si="20"/>
        <v>0.042</v>
      </c>
    </row>
    <row r="45" spans="1:21" x14ac:dyDescent="0.25">
      <c r="A45" s="7"/>
      <c r="B45" s="8">
        <v>0.28280013692552602</v>
      </c>
      <c r="C45" s="8">
        <v>0.23287089470522801</v>
      </c>
      <c r="D45" s="8">
        <v>0.31559033551393201</v>
      </c>
      <c r="E45" s="8">
        <v>0.56795541109501102</v>
      </c>
      <c r="F45" s="8">
        <v>0.556632906531069</v>
      </c>
      <c r="G45" s="8">
        <v>0.55730427135352001</v>
      </c>
      <c r="H45" s="8">
        <v>0.74971119685328602</v>
      </c>
      <c r="I45" s="8">
        <v>0.89719201755480704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23</v>
      </c>
      <c r="T45" t="s">
        <v>24</v>
      </c>
    </row>
    <row r="46" spans="1:21" x14ac:dyDescent="0.25">
      <c r="A46" s="7"/>
      <c r="B46" s="8">
        <v>0.28903996644623198</v>
      </c>
      <c r="C46" s="8">
        <v>0.246260302008387</v>
      </c>
      <c r="D46" s="8">
        <v>0.43903134536314198</v>
      </c>
      <c r="E46" s="8">
        <v>0.59154965498182499</v>
      </c>
      <c r="F46" s="8">
        <v>0.57808707942680104</v>
      </c>
      <c r="G46" s="8">
        <v>0.65169939937900601</v>
      </c>
      <c r="H46" s="8">
        <v>0.82539329026084196</v>
      </c>
      <c r="I46" s="8">
        <v>0.90891919994262604</v>
      </c>
      <c r="M46" t="s">
        <v>25</v>
      </c>
      <c r="N46" t="s">
        <v>26</v>
      </c>
      <c r="O46" t="s">
        <v>27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</row>
    <row r="47" spans="1:21" x14ac:dyDescent="0.25">
      <c r="A47" s="7"/>
      <c r="B47" s="8">
        <v>0.30482376136368999</v>
      </c>
      <c r="C47" s="8">
        <v>0.34626569546910901</v>
      </c>
      <c r="D47" s="8">
        <v>0.494116844636594</v>
      </c>
      <c r="E47" s="8">
        <v>0.59897759294437203</v>
      </c>
      <c r="F47" s="8">
        <v>0.61194531906746397</v>
      </c>
      <c r="G47" s="8">
        <v>0.71926100554188099</v>
      </c>
      <c r="H47" s="8">
        <v>0.87200093093881803</v>
      </c>
      <c r="I47" s="8">
        <v>0.91659807556880701</v>
      </c>
      <c r="M47" t="s">
        <v>33</v>
      </c>
      <c r="N47" t="s">
        <v>34</v>
      </c>
      <c r="O47" t="s">
        <v>35</v>
      </c>
      <c r="P47" t="s">
        <v>36</v>
      </c>
      <c r="Q47" t="s">
        <v>37</v>
      </c>
      <c r="R47" t="s">
        <v>38</v>
      </c>
      <c r="S47" t="s">
        <v>39</v>
      </c>
      <c r="T47" t="s">
        <v>40</v>
      </c>
    </row>
    <row r="48" spans="1:21" x14ac:dyDescent="0.25">
      <c r="A48" s="7"/>
      <c r="B48" s="8">
        <v>0.34517314033930901</v>
      </c>
      <c r="C48" s="8">
        <v>0.44014812097782502</v>
      </c>
      <c r="D48" s="8">
        <v>0.53061405832431396</v>
      </c>
      <c r="E48" s="8">
        <v>0.65146387731758104</v>
      </c>
      <c r="F48" s="8">
        <v>0.64081512933772</v>
      </c>
      <c r="G48" s="8">
        <v>0.71981095597089595</v>
      </c>
      <c r="H48" s="8">
        <v>0.90150560851281303</v>
      </c>
      <c r="I48" s="8">
        <v>0.94896857556497805</v>
      </c>
      <c r="M48" t="s">
        <v>41</v>
      </c>
      <c r="N48" t="s">
        <v>42</v>
      </c>
      <c r="O48" t="s">
        <v>43</v>
      </c>
      <c r="P48" t="s">
        <v>44</v>
      </c>
      <c r="Q48" t="s">
        <v>45</v>
      </c>
      <c r="R48" t="s">
        <v>31</v>
      </c>
      <c r="S48" t="s">
        <v>43</v>
      </c>
      <c r="T48" t="s">
        <v>46</v>
      </c>
    </row>
    <row r="49" spans="1:26" x14ac:dyDescent="0.25">
      <c r="A49" s="7"/>
      <c r="B49" s="8">
        <v>0.38976266546205102</v>
      </c>
      <c r="C49" s="8">
        <v>0.457231645799207</v>
      </c>
      <c r="D49" s="8">
        <v>0.57168250810954102</v>
      </c>
      <c r="E49" s="8">
        <v>0.661905230780094</v>
      </c>
      <c r="F49" s="8">
        <v>0.68372295178537601</v>
      </c>
      <c r="G49" s="8">
        <v>0.81677374155507998</v>
      </c>
      <c r="H49" s="8">
        <v>0.94739076205338402</v>
      </c>
      <c r="I49" s="8">
        <v>1.0622339821042199</v>
      </c>
    </row>
    <row r="50" spans="1:26" x14ac:dyDescent="0.25">
      <c r="A50" s="7"/>
      <c r="B50" s="8">
        <v>0.46365617749418703</v>
      </c>
      <c r="C50" s="8">
        <v>0.69099988432342097</v>
      </c>
      <c r="D50" s="8">
        <v>0.59364751909561497</v>
      </c>
      <c r="E50" s="8">
        <v>0.69492521546313302</v>
      </c>
      <c r="F50" s="8">
        <v>0.73558592869883099</v>
      </c>
      <c r="G50" s="8">
        <v>0.83794703526297598</v>
      </c>
      <c r="H50" s="8">
        <v>1.0076471352516301</v>
      </c>
      <c r="I50" s="8">
        <v>1.06315550070693</v>
      </c>
      <c r="X50" s="1" t="s">
        <v>54</v>
      </c>
      <c r="Y50" s="1" t="s">
        <v>53</v>
      </c>
      <c r="Z50" s="1" t="s">
        <v>69</v>
      </c>
    </row>
    <row r="51" spans="1:26" x14ac:dyDescent="0.25">
      <c r="A51" s="7"/>
      <c r="B51" s="8">
        <v>0.46673573338626101</v>
      </c>
      <c r="C51" s="8">
        <v>0.72680395093764005</v>
      </c>
      <c r="D51" s="8">
        <v>0.71232868405224703</v>
      </c>
      <c r="E51" s="8">
        <v>0.71716727581700301</v>
      </c>
      <c r="F51" s="8">
        <v>0.83034369407609698</v>
      </c>
      <c r="G51" s="8">
        <v>0.89137725451344596</v>
      </c>
      <c r="H51" s="8">
        <v>1.1033742435316001</v>
      </c>
      <c r="I51" s="8">
        <v>1.1512367133757999</v>
      </c>
      <c r="X51" s="1" t="s">
        <v>55</v>
      </c>
      <c r="Y51" s="1" t="s">
        <v>63</v>
      </c>
      <c r="Z51" s="1">
        <v>160</v>
      </c>
    </row>
    <row r="52" spans="1:26" x14ac:dyDescent="0.25">
      <c r="A52" s="7"/>
      <c r="B52" s="8">
        <f>AVERAGE(B42:B51)</f>
        <v>0.3188758289266026</v>
      </c>
      <c r="C52" s="8">
        <f t="shared" ref="C52:I52" si="21">AVERAGE(C42:C51)</f>
        <v>0.36234455581034292</v>
      </c>
      <c r="D52" s="8">
        <f t="shared" si="21"/>
        <v>0.44737779469376993</v>
      </c>
      <c r="E52" s="8">
        <f t="shared" si="21"/>
        <v>0.552830730015757</v>
      </c>
      <c r="F52" s="8">
        <f t="shared" si="21"/>
        <v>0.59700264873831688</v>
      </c>
      <c r="G52" s="8">
        <f t="shared" si="21"/>
        <v>0.68561717280494749</v>
      </c>
      <c r="H52" s="8">
        <f t="shared" si="21"/>
        <v>0.82527655840683101</v>
      </c>
      <c r="I52" s="8">
        <f t="shared" si="21"/>
        <v>0.94594910228715801</v>
      </c>
      <c r="X52" s="1" t="s">
        <v>56</v>
      </c>
      <c r="Y52" s="1" t="s">
        <v>64</v>
      </c>
      <c r="Z52" s="1">
        <v>80</v>
      </c>
    </row>
    <row r="53" spans="1:26" x14ac:dyDescent="0.25">
      <c r="A53" s="7"/>
      <c r="B53" s="8">
        <f>_xlfn.STDEV.S(B42:B51)</f>
        <v>9.853492154891598E-2</v>
      </c>
      <c r="C53" s="8">
        <f t="shared" ref="C53:I53" si="22">_xlfn.STDEV.S(C42:C51)</f>
        <v>0.21328921678779583</v>
      </c>
      <c r="D53" s="8">
        <f t="shared" si="22"/>
        <v>0.15914878402312707</v>
      </c>
      <c r="E53" s="8">
        <f t="shared" si="22"/>
        <v>0.16032420627302146</v>
      </c>
      <c r="F53" s="8">
        <f t="shared" si="22"/>
        <v>0.13260674628826644</v>
      </c>
      <c r="G53" s="8">
        <f t="shared" si="22"/>
        <v>0.13107938274317826</v>
      </c>
      <c r="H53" s="8">
        <f t="shared" si="22"/>
        <v>0.17438250529503965</v>
      </c>
      <c r="I53" s="8">
        <f t="shared" si="22"/>
        <v>0.11201277651631247</v>
      </c>
      <c r="X53" s="1" t="s">
        <v>57</v>
      </c>
      <c r="Y53" s="1" t="s">
        <v>63</v>
      </c>
      <c r="Z53" s="1">
        <v>54</v>
      </c>
    </row>
    <row r="54" spans="1:26" x14ac:dyDescent="0.25">
      <c r="A54" s="7" t="s">
        <v>48</v>
      </c>
      <c r="B54" s="8">
        <v>1</v>
      </c>
      <c r="C54" s="8">
        <v>2</v>
      </c>
      <c r="D54" s="8">
        <v>3</v>
      </c>
      <c r="E54" s="8">
        <v>4</v>
      </c>
      <c r="F54" s="8">
        <v>5</v>
      </c>
      <c r="G54" s="8">
        <v>6</v>
      </c>
      <c r="H54" s="8">
        <v>7</v>
      </c>
      <c r="I54" s="8">
        <v>8</v>
      </c>
      <c r="X54" s="1" t="s">
        <v>58</v>
      </c>
      <c r="Y54" s="1" t="s">
        <v>65</v>
      </c>
      <c r="Z54" s="1">
        <v>40</v>
      </c>
    </row>
    <row r="55" spans="1:26" x14ac:dyDescent="0.25">
      <c r="A55" s="7"/>
      <c r="B55" s="8">
        <v>0.183581129673903</v>
      </c>
      <c r="C55" s="8">
        <v>0.12620025178605401</v>
      </c>
      <c r="D55" s="8">
        <v>0.204091225238969</v>
      </c>
      <c r="E55" s="8">
        <v>0.15292829006111999</v>
      </c>
      <c r="F55" s="8">
        <v>0.12404369849751901</v>
      </c>
      <c r="G55" s="8">
        <v>0.38667414204758999</v>
      </c>
      <c r="H55" s="8">
        <v>0.36722164782400601</v>
      </c>
      <c r="I55" s="8">
        <v>0.25765853724631799</v>
      </c>
      <c r="M55" t="s">
        <v>50</v>
      </c>
      <c r="X55" s="1" t="s">
        <v>59</v>
      </c>
      <c r="Y55" s="1" t="s">
        <v>66</v>
      </c>
      <c r="Z55" s="1">
        <v>32</v>
      </c>
    </row>
    <row r="56" spans="1:26" x14ac:dyDescent="0.25">
      <c r="A56" s="7"/>
      <c r="B56" s="8">
        <v>0.223990438646197</v>
      </c>
      <c r="C56" s="8">
        <v>0.239816946563155</v>
      </c>
      <c r="D56" s="8">
        <v>0.24973215626217801</v>
      </c>
      <c r="E56" s="8">
        <v>0.19628759183021699</v>
      </c>
      <c r="F56" s="8">
        <v>0.30222117274889598</v>
      </c>
      <c r="G56" s="8">
        <v>0.39880304562362101</v>
      </c>
      <c r="H56" s="8">
        <v>0.532289674791805</v>
      </c>
      <c r="I56" s="8">
        <v>0.55018383317852904</v>
      </c>
      <c r="M56">
        <v>1</v>
      </c>
      <c r="X56" s="1" t="s">
        <v>60</v>
      </c>
      <c r="Y56" s="1" t="s">
        <v>65</v>
      </c>
      <c r="Z56" s="1">
        <v>27</v>
      </c>
    </row>
    <row r="57" spans="1:26" x14ac:dyDescent="0.25">
      <c r="A57" s="7"/>
      <c r="B57" s="8">
        <v>0.22584957582517301</v>
      </c>
      <c r="C57" s="8">
        <v>0.39944397163937401</v>
      </c>
      <c r="D57" s="8">
        <v>0.31589380701550102</v>
      </c>
      <c r="E57" s="8">
        <v>0.435679297521536</v>
      </c>
      <c r="F57" s="8">
        <v>0.33764186948666097</v>
      </c>
      <c r="G57" s="8">
        <v>0.42939244178757302</v>
      </c>
      <c r="H57" s="8">
        <v>0.55083260128581302</v>
      </c>
      <c r="I57" s="8">
        <v>0.59225461439164395</v>
      </c>
      <c r="M57">
        <v>2</v>
      </c>
      <c r="N57">
        <v>0.12860893405464399</v>
      </c>
      <c r="O57">
        <v>0.21399904080811399</v>
      </c>
      <c r="P57">
        <v>0.208603462929247</v>
      </c>
      <c r="Q57">
        <v>0.87827697760392198</v>
      </c>
      <c r="R57">
        <v>0.41560265759016501</v>
      </c>
      <c r="S57">
        <v>0.35020836804720501</v>
      </c>
      <c r="T57">
        <v>0.72524369944424005</v>
      </c>
      <c r="U57">
        <v>0.76885716741364996</v>
      </c>
      <c r="X57" s="1" t="s">
        <v>61</v>
      </c>
      <c r="Y57" s="1" t="s">
        <v>67</v>
      </c>
      <c r="Z57" s="1">
        <v>23</v>
      </c>
    </row>
    <row r="58" spans="1:26" x14ac:dyDescent="0.25">
      <c r="A58" s="7"/>
      <c r="B58" s="8">
        <v>0.239407590461236</v>
      </c>
      <c r="C58" s="8">
        <v>0.435855832279403</v>
      </c>
      <c r="D58" s="8">
        <v>0.50660570732578303</v>
      </c>
      <c r="E58" s="8">
        <v>0.50912421882490899</v>
      </c>
      <c r="F58" s="8">
        <v>0.693001189024676</v>
      </c>
      <c r="G58" s="8">
        <v>0.431142254738204</v>
      </c>
      <c r="H58" s="8">
        <v>0.60600430182512999</v>
      </c>
      <c r="I58" s="8">
        <v>0.66415457617385298</v>
      </c>
      <c r="M58">
        <v>3</v>
      </c>
      <c r="N58">
        <v>0.48243791251811402</v>
      </c>
      <c r="O58">
        <v>0.38078786928121899</v>
      </c>
      <c r="P58">
        <v>0.37574234956771801</v>
      </c>
      <c r="Q58">
        <v>0.48963673312579298</v>
      </c>
      <c r="R58">
        <v>0.35618610583043397</v>
      </c>
      <c r="S58">
        <v>0.63289965822138305</v>
      </c>
      <c r="T58">
        <v>0.63195562035311503</v>
      </c>
      <c r="U58">
        <v>0.88046220863315205</v>
      </c>
      <c r="X58" s="1" t="s">
        <v>62</v>
      </c>
      <c r="Y58" s="1" t="s">
        <v>68</v>
      </c>
      <c r="Z58" s="1">
        <v>20</v>
      </c>
    </row>
    <row r="59" spans="1:26" x14ac:dyDescent="0.25">
      <c r="A59" s="7"/>
      <c r="B59" s="8">
        <v>0.25385781578891797</v>
      </c>
      <c r="C59" s="8">
        <v>0.43604094744048799</v>
      </c>
      <c r="D59" s="8">
        <v>0.54595217908220695</v>
      </c>
      <c r="E59" s="8">
        <v>0.80047360629325504</v>
      </c>
      <c r="F59" s="8">
        <v>0.77943901455712905</v>
      </c>
      <c r="G59" s="8">
        <v>0.45446602192458102</v>
      </c>
      <c r="H59" s="8">
        <v>0.65445758462272496</v>
      </c>
      <c r="I59" s="8">
        <v>0.89238668039597802</v>
      </c>
      <c r="M59">
        <v>4</v>
      </c>
      <c r="N59">
        <v>0.319758982044486</v>
      </c>
      <c r="O59">
        <v>0.225447296360934</v>
      </c>
      <c r="P59">
        <v>0.16039829744165501</v>
      </c>
      <c r="Q59">
        <v>0.12538720473411699</v>
      </c>
      <c r="R59">
        <v>0.444816829086365</v>
      </c>
      <c r="S59">
        <v>0.27785078150720999</v>
      </c>
      <c r="T59">
        <v>0.365067542120523</v>
      </c>
      <c r="U59">
        <v>0.36816603686430699</v>
      </c>
      <c r="X59" s="1"/>
      <c r="Y59" s="1"/>
    </row>
    <row r="60" spans="1:26" x14ac:dyDescent="0.25">
      <c r="A60" s="7"/>
      <c r="B60" s="8">
        <v>0.479387153918302</v>
      </c>
      <c r="C60" s="8">
        <v>0.50548784110618705</v>
      </c>
      <c r="D60" s="8">
        <v>0.58115254320713305</v>
      </c>
      <c r="E60" s="8">
        <v>0.85702352249132996</v>
      </c>
      <c r="F60" s="8">
        <v>0.80267223716708302</v>
      </c>
      <c r="G60" s="8">
        <v>0.486901983079777</v>
      </c>
      <c r="H60" s="8">
        <v>0.68101465129971805</v>
      </c>
      <c r="I60" s="8">
        <v>0.92069705783115097</v>
      </c>
      <c r="N60">
        <f>AVERAGE(N57:N59)</f>
        <v>0.31026860953908136</v>
      </c>
      <c r="O60">
        <f t="shared" ref="O60:U60" si="23">AVERAGE(O57:O59)</f>
        <v>0.27341140215008902</v>
      </c>
      <c r="P60">
        <f t="shared" si="23"/>
        <v>0.24824803664620668</v>
      </c>
      <c r="Q60">
        <f t="shared" si="23"/>
        <v>0.49776697182127733</v>
      </c>
      <c r="R60">
        <f t="shared" si="23"/>
        <v>0.40553519750232131</v>
      </c>
      <c r="S60">
        <f t="shared" si="23"/>
        <v>0.42031960259193268</v>
      </c>
      <c r="T60">
        <f t="shared" si="23"/>
        <v>0.57408895397262605</v>
      </c>
      <c r="U60">
        <f t="shared" si="23"/>
        <v>0.67249513763703639</v>
      </c>
    </row>
    <row r="61" spans="1:26" x14ac:dyDescent="0.25">
      <c r="A61" s="7"/>
      <c r="B61" s="8">
        <v>0.48811346842965098</v>
      </c>
      <c r="C61" s="8">
        <v>0.53443231768432897</v>
      </c>
      <c r="D61" s="8">
        <v>0.65338983106295601</v>
      </c>
      <c r="E61" s="8">
        <v>0.87133463601014405</v>
      </c>
      <c r="F61" s="8">
        <v>0.80947557820267901</v>
      </c>
      <c r="G61" s="8">
        <v>0.59214655736100397</v>
      </c>
      <c r="H61" s="8">
        <v>0.72023220195633797</v>
      </c>
      <c r="I61" s="8">
        <v>0.94869242913312601</v>
      </c>
      <c r="N61">
        <f>_xlfn.STDEV.S(N57:N59)</f>
        <v>0.17710529884180259</v>
      </c>
      <c r="O61">
        <f t="shared" ref="O61:U61" si="24">_xlfn.STDEV.S(O57:O59)</f>
        <v>9.3166758605055369E-2</v>
      </c>
      <c r="P61">
        <f t="shared" si="24"/>
        <v>0.11301342559810196</v>
      </c>
      <c r="Q61">
        <f t="shared" si="24"/>
        <v>0.37651072774745847</v>
      </c>
      <c r="R61">
        <f t="shared" si="24"/>
        <v>4.5164882272431553E-2</v>
      </c>
      <c r="S61">
        <f t="shared" si="24"/>
        <v>0.18762093465559318</v>
      </c>
      <c r="T61">
        <f t="shared" si="24"/>
        <v>0.18693081443307522</v>
      </c>
      <c r="U61">
        <f t="shared" si="24"/>
        <v>0.26939946638635948</v>
      </c>
    </row>
    <row r="62" spans="1:26" x14ac:dyDescent="0.25">
      <c r="A62" s="7"/>
      <c r="B62" s="8">
        <v>0.55658838093063001</v>
      </c>
      <c r="C62" s="8">
        <v>0.59703640318644502</v>
      </c>
      <c r="D62" s="8">
        <v>0.65830290504889999</v>
      </c>
      <c r="E62" s="8">
        <v>0.93203629637992602</v>
      </c>
      <c r="F62" s="8">
        <v>0.85467843933385601</v>
      </c>
      <c r="G62" s="8">
        <v>0.63952414913069699</v>
      </c>
      <c r="H62" s="8">
        <v>0.82777812929642802</v>
      </c>
      <c r="I62" s="8">
        <v>1.0133811810728299</v>
      </c>
      <c r="M62" t="s">
        <v>52</v>
      </c>
      <c r="N62" t="str">
        <f>ROUND(N60,4)&amp;","&amp;ROUND(N61,4)</f>
        <v>0.3103,0.1771</v>
      </c>
      <c r="O62" t="str">
        <f t="shared" ref="O62:U62" si="25">ROUND(O60,4)&amp;","&amp;ROUND(O61,4)</f>
        <v>0.2734,0.0932</v>
      </c>
      <c r="P62" t="str">
        <f t="shared" si="25"/>
        <v>0.2482,0.113</v>
      </c>
      <c r="Q62" t="str">
        <f t="shared" si="25"/>
        <v>0.4978,0.3765</v>
      </c>
      <c r="R62" t="str">
        <f t="shared" si="25"/>
        <v>0.4055,0.0452</v>
      </c>
      <c r="S62" t="str">
        <f t="shared" si="25"/>
        <v>0.4203,0.1876</v>
      </c>
      <c r="T62" t="str">
        <f t="shared" si="25"/>
        <v>0.5741,0.1869</v>
      </c>
      <c r="U62" t="str">
        <f t="shared" si="25"/>
        <v>0.6725,0.2694</v>
      </c>
    </row>
    <row r="63" spans="1:26" x14ac:dyDescent="0.25">
      <c r="A63" s="7"/>
      <c r="B63" s="8">
        <f>AVERAGE(B55:B62)</f>
        <v>0.33134694420925126</v>
      </c>
      <c r="C63" s="8">
        <f t="shared" ref="C63:I63" si="26">AVERAGE(C55:C62)</f>
        <v>0.40928931396067936</v>
      </c>
      <c r="D63" s="8">
        <f t="shared" si="26"/>
        <v>0.46439004428045338</v>
      </c>
      <c r="E63" s="8">
        <f t="shared" si="26"/>
        <v>0.59436093242655463</v>
      </c>
      <c r="F63" s="8">
        <f t="shared" si="26"/>
        <v>0.58789664987731238</v>
      </c>
      <c r="G63" s="8">
        <f t="shared" si="26"/>
        <v>0.4773813244616309</v>
      </c>
      <c r="H63" s="8">
        <f t="shared" si="26"/>
        <v>0.61747884911274531</v>
      </c>
      <c r="I63" s="8">
        <f t="shared" si="26"/>
        <v>0.7299261136779287</v>
      </c>
    </row>
    <row r="64" spans="1:26" x14ac:dyDescent="0.25">
      <c r="A64" s="7"/>
      <c r="B64" s="8">
        <f>_xlfn.STDEV.S(B55:B62)</f>
        <v>0.14936657274832865</v>
      </c>
      <c r="C64" s="8">
        <f t="shared" ref="C64:I64" si="27">_xlfn.STDEV.S(C55:C62)</f>
        <v>0.1560872276772379</v>
      </c>
      <c r="D64" s="8">
        <f t="shared" si="27"/>
        <v>0.18176741761120385</v>
      </c>
      <c r="E64" s="8">
        <f t="shared" si="27"/>
        <v>0.31350176014244219</v>
      </c>
      <c r="F64" s="8">
        <f t="shared" si="27"/>
        <v>0.28623946843266473</v>
      </c>
      <c r="G64" s="8">
        <f t="shared" si="27"/>
        <v>9.174532419446231E-2</v>
      </c>
      <c r="H64" s="8">
        <f t="shared" si="27"/>
        <v>0.1386915970309951</v>
      </c>
      <c r="I64" s="8">
        <f t="shared" si="27"/>
        <v>0.25901344501513185</v>
      </c>
    </row>
    <row r="65" spans="1:9" x14ac:dyDescent="0.25">
      <c r="A65" s="7" t="s">
        <v>49</v>
      </c>
      <c r="B65" s="8">
        <v>1</v>
      </c>
      <c r="C65" s="8">
        <v>2</v>
      </c>
      <c r="D65" s="8">
        <v>3</v>
      </c>
      <c r="E65" s="8">
        <v>4</v>
      </c>
      <c r="F65" s="8">
        <v>5</v>
      </c>
      <c r="G65" s="8">
        <v>6</v>
      </c>
      <c r="H65" s="8">
        <v>7</v>
      </c>
      <c r="I65" s="8">
        <v>8</v>
      </c>
    </row>
    <row r="66" spans="1:9" x14ac:dyDescent="0.25">
      <c r="A66" s="7"/>
      <c r="B66" s="8">
        <v>0.28903754515500801</v>
      </c>
      <c r="C66" s="8">
        <v>0.25884117471845702</v>
      </c>
      <c r="D66" s="8">
        <v>0.48032141354670799</v>
      </c>
      <c r="E66" s="8">
        <v>0.469078632633189</v>
      </c>
      <c r="F66" s="8">
        <v>0.68991257717756704</v>
      </c>
      <c r="G66" s="8">
        <v>0.81221614905801898</v>
      </c>
      <c r="H66" s="8">
        <v>0.51613063152790295</v>
      </c>
      <c r="I66" s="8">
        <v>0.82453758425143897</v>
      </c>
    </row>
    <row r="67" spans="1:9" x14ac:dyDescent="0.25">
      <c r="A67" s="7"/>
      <c r="B67" s="8">
        <v>0.306362536561267</v>
      </c>
      <c r="C67" s="8">
        <v>0.26266549884541701</v>
      </c>
      <c r="D67" s="8">
        <v>0.48934026774933798</v>
      </c>
      <c r="E67" s="8">
        <v>0.60043462919675905</v>
      </c>
      <c r="F67" s="8">
        <v>0.72441385561801497</v>
      </c>
      <c r="G67" s="8">
        <v>0.89455136576739802</v>
      </c>
      <c r="H67" s="8">
        <v>0.61136057425830204</v>
      </c>
      <c r="I67" s="8">
        <v>0.82927703550375398</v>
      </c>
    </row>
    <row r="68" spans="1:9" x14ac:dyDescent="0.25">
      <c r="A68" s="7"/>
      <c r="B68" s="8">
        <v>0.33800487743207103</v>
      </c>
      <c r="C68" s="8">
        <v>0.27257932488007802</v>
      </c>
      <c r="D68" s="8">
        <v>0.53175601777352799</v>
      </c>
      <c r="E68" s="8">
        <v>0.66309103755293597</v>
      </c>
      <c r="F68" s="8">
        <v>0.83116259336979204</v>
      </c>
      <c r="G68" s="8">
        <v>0.92428929281660599</v>
      </c>
      <c r="H68" s="8">
        <v>0.70308759195839299</v>
      </c>
      <c r="I68" s="8">
        <v>1.1413160585487201</v>
      </c>
    </row>
    <row r="69" spans="1:9" x14ac:dyDescent="0.25">
      <c r="A69" s="7"/>
      <c r="B69" s="8">
        <v>0.38592407939920997</v>
      </c>
      <c r="C69" s="8">
        <v>0.33805506426024201</v>
      </c>
      <c r="D69" s="8">
        <v>0.58021699949993399</v>
      </c>
      <c r="E69" s="8">
        <v>0.69077679869362996</v>
      </c>
      <c r="F69" s="8">
        <v>0.90759289003138599</v>
      </c>
      <c r="G69" s="8">
        <v>1.0513286868387199</v>
      </c>
      <c r="H69" s="8">
        <v>0.92369696436680104</v>
      </c>
      <c r="I69" s="8">
        <v>1.14361729803205</v>
      </c>
    </row>
    <row r="70" spans="1:9" x14ac:dyDescent="0.25">
      <c r="A70" s="7"/>
      <c r="B70" s="8">
        <v>0.41008387110413203</v>
      </c>
      <c r="C70" s="8">
        <v>0.34630519956817601</v>
      </c>
      <c r="D70" s="8">
        <v>0.603819931099565</v>
      </c>
      <c r="E70" s="8">
        <v>0.77252836933094005</v>
      </c>
      <c r="F70" s="8">
        <v>1.0714419144476499</v>
      </c>
      <c r="G70" s="8">
        <v>1.0679681740590199</v>
      </c>
      <c r="H70" s="8">
        <v>0.93059414703158505</v>
      </c>
      <c r="I70" s="8">
        <v>1.18544647926125</v>
      </c>
    </row>
    <row r="71" spans="1:9" x14ac:dyDescent="0.25">
      <c r="A71" s="7"/>
      <c r="B71" s="8">
        <v>0.46803901246624102</v>
      </c>
      <c r="C71" s="8">
        <v>0.35943759687168902</v>
      </c>
      <c r="D71" s="8">
        <v>0.678179790013549</v>
      </c>
      <c r="E71" s="8">
        <v>0.87970701664512096</v>
      </c>
      <c r="F71" s="8">
        <v>1.1873564658782101</v>
      </c>
      <c r="G71" s="8">
        <v>1.16212488249233</v>
      </c>
      <c r="H71" s="8">
        <v>1.35069835322846</v>
      </c>
      <c r="I71" s="8">
        <v>1.2148677129343699</v>
      </c>
    </row>
    <row r="72" spans="1:9" x14ac:dyDescent="0.25">
      <c r="A72" s="7"/>
      <c r="B72" s="8">
        <f>AVERAGE(B66:B71)</f>
        <v>0.36624198701965488</v>
      </c>
      <c r="C72" s="8">
        <f t="shared" ref="C72:I72" si="28">AVERAGE(C66:C71)</f>
        <v>0.30631397652400988</v>
      </c>
      <c r="D72" s="8">
        <f t="shared" si="28"/>
        <v>0.56060573661377033</v>
      </c>
      <c r="E72" s="8">
        <f t="shared" si="28"/>
        <v>0.67926941400876251</v>
      </c>
      <c r="F72" s="8">
        <f>AVERAGE(F66:F71)</f>
        <v>0.90198004942043664</v>
      </c>
      <c r="G72" s="8">
        <f t="shared" si="28"/>
        <v>0.9854130918386822</v>
      </c>
      <c r="H72" s="8">
        <f t="shared" si="28"/>
        <v>0.8392613770619074</v>
      </c>
      <c r="I72" s="8">
        <f t="shared" si="28"/>
        <v>1.0565103614219304</v>
      </c>
    </row>
    <row r="73" spans="1:9" x14ac:dyDescent="0.25">
      <c r="A73" s="7"/>
      <c r="B73" s="8">
        <f>_xlfn.STDEV.S(B66:B71)</f>
        <v>6.7846206583682081E-2</v>
      </c>
      <c r="C73" s="8">
        <f t="shared" ref="C73:I73" si="29">_xlfn.STDEV.S(C66:C71)</f>
        <v>4.6315865200937723E-2</v>
      </c>
      <c r="D73" s="8">
        <f t="shared" si="29"/>
        <v>7.5408715848853447E-2</v>
      </c>
      <c r="E73" s="8">
        <f t="shared" si="29"/>
        <v>0.14118194851825455</v>
      </c>
      <c r="F73" s="8">
        <f t="shared" si="29"/>
        <v>0.19580909314684597</v>
      </c>
      <c r="G73" s="8">
        <f t="shared" si="29"/>
        <v>0.12990490158631238</v>
      </c>
      <c r="H73" s="8">
        <f t="shared" si="29"/>
        <v>0.30064410130303559</v>
      </c>
      <c r="I73" s="8">
        <f t="shared" si="29"/>
        <v>0.17995974643697252</v>
      </c>
    </row>
    <row r="74" spans="1:9" x14ac:dyDescent="0.25">
      <c r="A74" s="7" t="s">
        <v>50</v>
      </c>
      <c r="B74" s="8">
        <v>1</v>
      </c>
      <c r="C74" s="8">
        <v>2</v>
      </c>
      <c r="D74" s="8">
        <v>3</v>
      </c>
      <c r="E74" s="8">
        <v>4</v>
      </c>
      <c r="F74" s="8">
        <v>5</v>
      </c>
      <c r="G74" s="8">
        <v>6</v>
      </c>
      <c r="H74" s="8">
        <v>7</v>
      </c>
      <c r="I74" s="8">
        <v>8</v>
      </c>
    </row>
    <row r="75" spans="1:9" x14ac:dyDescent="0.25">
      <c r="A75" s="7"/>
      <c r="B75" s="8">
        <v>0.179720756959377</v>
      </c>
      <c r="C75" s="8">
        <v>0.159768558758901</v>
      </c>
      <c r="D75" s="8">
        <v>0.204956244091162</v>
      </c>
      <c r="E75" s="8">
        <v>0.13370448804544899</v>
      </c>
      <c r="F75" s="8">
        <v>0.233234252553498</v>
      </c>
      <c r="G75" s="8">
        <v>0.440279206936871</v>
      </c>
      <c r="H75" s="8">
        <v>0.38361784541890898</v>
      </c>
      <c r="I75" s="8">
        <v>0.57006969955769404</v>
      </c>
    </row>
    <row r="76" spans="1:9" x14ac:dyDescent="0.25">
      <c r="A76" s="7"/>
      <c r="B76" s="8">
        <v>0.228303093870243</v>
      </c>
      <c r="C76" s="8">
        <v>0.20374826924255701</v>
      </c>
      <c r="D76" s="8">
        <v>0.24575918426096399</v>
      </c>
      <c r="E76" s="8">
        <v>0.19092654301051801</v>
      </c>
      <c r="F76" s="8">
        <v>0.314169683227985</v>
      </c>
      <c r="G76" s="8">
        <v>0.48291649335019499</v>
      </c>
      <c r="H76" s="8">
        <v>0.39644712211398597</v>
      </c>
      <c r="I76" s="8">
        <v>0.64745844609938896</v>
      </c>
    </row>
    <row r="77" spans="1:9" x14ac:dyDescent="0.25">
      <c r="A77" s="7"/>
      <c r="B77" s="8">
        <v>0.27758451055903599</v>
      </c>
      <c r="C77" s="8">
        <v>0.28908913157732602</v>
      </c>
      <c r="D77" s="8">
        <v>0.33313079478735202</v>
      </c>
      <c r="E77" s="8">
        <v>0.29166746066625399</v>
      </c>
      <c r="F77" s="8">
        <v>0.319098757293101</v>
      </c>
      <c r="G77" s="8">
        <v>0.49881757090019402</v>
      </c>
      <c r="H77" s="8">
        <v>0.43912878848129699</v>
      </c>
      <c r="I77" s="8">
        <v>0.80678531642770901</v>
      </c>
    </row>
    <row r="78" spans="1:9" x14ac:dyDescent="0.25">
      <c r="A78" s="7"/>
      <c r="B78" s="8">
        <v>0.28042687769741398</v>
      </c>
      <c r="C78" s="8">
        <v>0.30571685005322302</v>
      </c>
      <c r="D78" s="8">
        <v>0.35555430456050602</v>
      </c>
      <c r="E78" s="8">
        <v>0.47286144393376101</v>
      </c>
      <c r="F78" s="8">
        <v>0.45521542250309299</v>
      </c>
      <c r="G78" s="8">
        <v>0.50432118903632495</v>
      </c>
      <c r="H78" s="8">
        <v>0.46586880076721399</v>
      </c>
      <c r="I78" s="8">
        <v>0.85997986737171705</v>
      </c>
    </row>
    <row r="79" spans="1:9" x14ac:dyDescent="0.25">
      <c r="A79" s="7"/>
      <c r="B79" s="8">
        <v>0.33250892792673298</v>
      </c>
      <c r="C79" s="8">
        <v>0.41468204958428201</v>
      </c>
      <c r="D79" s="8">
        <v>0.38756956763373202</v>
      </c>
      <c r="E79" s="8">
        <v>0.60448897498302601</v>
      </c>
      <c r="F79" s="8">
        <v>0.47835559880009199</v>
      </c>
      <c r="G79" s="8">
        <v>0.65038501310455799</v>
      </c>
      <c r="H79" s="8">
        <v>0.62454724961445496</v>
      </c>
      <c r="I79" s="8">
        <v>0.88575928240252899</v>
      </c>
    </row>
    <row r="80" spans="1:9" x14ac:dyDescent="0.25">
      <c r="A80" s="7"/>
      <c r="B80" s="8">
        <v>0.44970948467265298</v>
      </c>
      <c r="C80" s="8">
        <v>0.47448169152818997</v>
      </c>
      <c r="D80" s="8">
        <v>0.43616530541996401</v>
      </c>
      <c r="E80" s="8">
        <v>0.61518909621738005</v>
      </c>
      <c r="F80" s="8">
        <v>0.609883511187298</v>
      </c>
      <c r="G80" s="8">
        <v>0.72592424969803604</v>
      </c>
      <c r="H80" s="8">
        <v>0.806240528790376</v>
      </c>
      <c r="I80" s="8">
        <v>1.0948510609705999</v>
      </c>
    </row>
    <row r="81" spans="1:24" x14ac:dyDescent="0.25">
      <c r="A81" s="7"/>
      <c r="B81" s="8">
        <f>AVERAGE(B75:B80)</f>
        <v>0.29137560861424266</v>
      </c>
      <c r="C81" s="8">
        <f t="shared" ref="C81" si="30">AVERAGE(C75:C80)</f>
        <v>0.30791442512407985</v>
      </c>
      <c r="D81" s="8">
        <f t="shared" ref="D81" si="31">AVERAGE(D75:D80)</f>
        <v>0.32718923345894674</v>
      </c>
      <c r="E81" s="8">
        <f t="shared" ref="E81" si="32">AVERAGE(E75:E80)</f>
        <v>0.38480633447606466</v>
      </c>
      <c r="F81" s="8">
        <f t="shared" ref="F81" si="33">AVERAGE(F75:F80)</f>
        <v>0.40165953759417783</v>
      </c>
      <c r="G81" s="8">
        <f t="shared" ref="G81" si="34">AVERAGE(G75:G80)</f>
        <v>0.55044062050436315</v>
      </c>
      <c r="H81" s="8">
        <f t="shared" ref="H81" si="35">AVERAGE(H75:H80)</f>
        <v>0.51930838919770617</v>
      </c>
      <c r="I81" s="8">
        <f t="shared" ref="I81" si="36">AVERAGE(I75:I80)</f>
        <v>0.8108172788049397</v>
      </c>
    </row>
    <row r="82" spans="1:24" x14ac:dyDescent="0.25">
      <c r="A82" s="7"/>
      <c r="B82" s="8">
        <f>_xlfn.STDEV.S(B75:B80)</f>
        <v>9.3291568079653178E-2</v>
      </c>
      <c r="C82" s="8">
        <f t="shared" ref="C82:I82" si="37">_xlfn.STDEV.S(C75:C80)</f>
        <v>0.12025056061054289</v>
      </c>
      <c r="D82" s="8">
        <f t="shared" si="37"/>
        <v>8.7101326082784772E-2</v>
      </c>
      <c r="E82" s="8">
        <f t="shared" si="37"/>
        <v>0.20900083367461553</v>
      </c>
      <c r="F82" s="8">
        <f t="shared" si="37"/>
        <v>0.13780099817763394</v>
      </c>
      <c r="G82" s="8">
        <f t="shared" si="37"/>
        <v>0.11159782410396249</v>
      </c>
      <c r="H82" s="8">
        <f t="shared" si="37"/>
        <v>0.16504341433459832</v>
      </c>
      <c r="I82" s="8">
        <f t="shared" si="37"/>
        <v>0.18620967498284166</v>
      </c>
    </row>
    <row r="86" spans="1:24" x14ac:dyDescent="0.25">
      <c r="D86" s="5"/>
      <c r="E86" s="10" t="s">
        <v>15</v>
      </c>
      <c r="F86" s="10"/>
      <c r="G86" s="10"/>
      <c r="H86" s="10"/>
      <c r="I86" s="10"/>
      <c r="J86" s="10"/>
      <c r="K86" s="10"/>
      <c r="L86" s="10"/>
    </row>
    <row r="87" spans="1:24" x14ac:dyDescent="0.25">
      <c r="D87" s="6" t="s">
        <v>14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10</v>
      </c>
      <c r="L87" s="1" t="s">
        <v>11</v>
      </c>
    </row>
    <row r="88" spans="1:24" x14ac:dyDescent="0.25">
      <c r="D88" s="6" t="s">
        <v>12</v>
      </c>
      <c r="E88" s="11" t="str">
        <f>E106&amp;"±"&amp;E107</f>
        <v>0.32±0.1</v>
      </c>
      <c r="F88" s="9" t="str">
        <f t="shared" ref="F88:L88" si="38">F106&amp;"±"&amp;F107</f>
        <v>0.36±0.21</v>
      </c>
      <c r="G88" s="9" t="str">
        <f t="shared" si="38"/>
        <v>0.45±0.16</v>
      </c>
      <c r="H88" s="9" t="str">
        <f t="shared" si="38"/>
        <v>0.55±0.16</v>
      </c>
      <c r="I88" s="9" t="str">
        <f t="shared" si="38"/>
        <v>0.6±0.13</v>
      </c>
      <c r="J88" s="9" t="str">
        <f t="shared" si="38"/>
        <v>0.69±0.13</v>
      </c>
      <c r="K88" s="9" t="str">
        <f t="shared" si="38"/>
        <v>0.83±0.17</v>
      </c>
      <c r="L88" s="9" t="str">
        <f t="shared" si="38"/>
        <v>0.95±0.11</v>
      </c>
    </row>
    <row r="89" spans="1:24" x14ac:dyDescent="0.25">
      <c r="D89" s="6" t="s">
        <v>51</v>
      </c>
      <c r="E89" s="4" t="str">
        <f>E117&amp;"±"&amp;E118</f>
        <v>0.33±0.15</v>
      </c>
      <c r="F89" s="4" t="str">
        <f t="shared" ref="F89:L89" si="39">F117&amp;"±"&amp;F118</f>
        <v>0.41±0.16</v>
      </c>
      <c r="G89" s="4" t="str">
        <f t="shared" si="39"/>
        <v>0.46±0.18</v>
      </c>
      <c r="H89" s="4" t="str">
        <f t="shared" si="39"/>
        <v>0.59±0.31</v>
      </c>
      <c r="I89" s="4" t="str">
        <f t="shared" si="39"/>
        <v>0.59±0.29</v>
      </c>
      <c r="J89" s="4" t="str">
        <f t="shared" si="39"/>
        <v>0.48±0.09</v>
      </c>
      <c r="K89" s="4" t="str">
        <f t="shared" si="39"/>
        <v>0.62±0.14</v>
      </c>
      <c r="L89" s="4" t="str">
        <f t="shared" si="39"/>
        <v>0.73±0.26</v>
      </c>
    </row>
    <row r="90" spans="1:24" x14ac:dyDescent="0.25">
      <c r="D90" s="6" t="s">
        <v>16</v>
      </c>
      <c r="E90" s="4" t="str">
        <f>E126&amp;"±"&amp;E127</f>
        <v>0.37±0.07</v>
      </c>
      <c r="F90" s="4" t="str">
        <f t="shared" ref="F90:L90" si="40">F126&amp;"±"&amp;F127</f>
        <v>0.31±0.05</v>
      </c>
      <c r="G90" s="4" t="str">
        <f t="shared" si="40"/>
        <v>0.56±0.08</v>
      </c>
      <c r="H90" s="4" t="str">
        <f t="shared" si="40"/>
        <v>0.68±0.14</v>
      </c>
      <c r="I90" s="4" t="str">
        <f t="shared" si="40"/>
        <v>0.9±0.2</v>
      </c>
      <c r="J90" s="4" t="str">
        <f>ROUND(J126,4)&amp;"±"&amp;ROUND(J127,4)</f>
        <v>0.99±0.13</v>
      </c>
      <c r="K90" s="4" t="str">
        <f t="shared" si="40"/>
        <v>0.84±0.3</v>
      </c>
      <c r="L90" s="4" t="str">
        <f t="shared" si="40"/>
        <v>1.06±0.18</v>
      </c>
    </row>
    <row r="91" spans="1:24" x14ac:dyDescent="0.25">
      <c r="D91" s="6" t="s">
        <v>13</v>
      </c>
      <c r="E91" s="4" t="str">
        <f>E135&amp;"±"&amp;E136</f>
        <v>0.29±0.09</v>
      </c>
      <c r="F91" s="4" t="str">
        <f t="shared" ref="F91:L91" si="41">F135&amp;"±"&amp;F136</f>
        <v>0.31±0.12</v>
      </c>
      <c r="G91" s="4" t="str">
        <f t="shared" si="41"/>
        <v>0.33±0.09</v>
      </c>
      <c r="H91" s="4" t="str">
        <f t="shared" si="41"/>
        <v>0.38±0.21</v>
      </c>
      <c r="I91" s="4" t="str">
        <f t="shared" si="41"/>
        <v>0.4±0.14</v>
      </c>
      <c r="J91" s="4" t="str">
        <f t="shared" si="41"/>
        <v>0.55±0.11</v>
      </c>
      <c r="K91" s="4" t="str">
        <f t="shared" si="41"/>
        <v>0.52±0.17</v>
      </c>
      <c r="L91" s="4" t="str">
        <f t="shared" si="41"/>
        <v>0.81±0.19</v>
      </c>
    </row>
    <row r="95" spans="1:24" x14ac:dyDescent="0.25">
      <c r="D95" s="7" t="s">
        <v>47</v>
      </c>
      <c r="E95" s="7">
        <v>1</v>
      </c>
      <c r="F95" s="7">
        <v>2</v>
      </c>
      <c r="G95" s="7">
        <v>3</v>
      </c>
      <c r="H95" s="7">
        <v>4</v>
      </c>
      <c r="I95" s="7">
        <v>5</v>
      </c>
      <c r="J95" s="7">
        <v>6</v>
      </c>
      <c r="K95" s="7">
        <v>7</v>
      </c>
      <c r="L95" s="7">
        <v>8</v>
      </c>
      <c r="P95" s="7" t="s">
        <v>47</v>
      </c>
      <c r="Q95" s="8">
        <v>1</v>
      </c>
      <c r="R95" s="8">
        <v>2</v>
      </c>
      <c r="S95" s="8">
        <v>3</v>
      </c>
      <c r="T95" s="8">
        <v>4</v>
      </c>
      <c r="U95" s="8">
        <v>5</v>
      </c>
      <c r="V95" s="8">
        <v>6</v>
      </c>
      <c r="W95" s="8">
        <v>7</v>
      </c>
      <c r="X95" s="8">
        <v>8</v>
      </c>
    </row>
    <row r="96" spans="1:24" x14ac:dyDescent="0.25">
      <c r="D96" s="7"/>
      <c r="E96" s="8">
        <f>ROUND(B42,3)</f>
        <v>0.17599999999999999</v>
      </c>
      <c r="F96" s="8">
        <f t="shared" ref="F96:L96" si="42">ROUND(C42,3)</f>
        <v>0.13100000000000001</v>
      </c>
      <c r="G96" s="8">
        <f t="shared" si="42"/>
        <v>0.23300000000000001</v>
      </c>
      <c r="H96" s="8">
        <f t="shared" si="42"/>
        <v>0.23</v>
      </c>
      <c r="I96" s="8">
        <f t="shared" si="42"/>
        <v>0.40600000000000003</v>
      </c>
      <c r="J96" s="8">
        <f t="shared" si="42"/>
        <v>0.55200000000000005</v>
      </c>
      <c r="K96" s="8">
        <f t="shared" si="42"/>
        <v>0.59199999999999997</v>
      </c>
      <c r="L96" s="8">
        <f t="shared" si="42"/>
        <v>0.79200000000000004</v>
      </c>
      <c r="P96" s="7"/>
      <c r="Q96" s="8">
        <f>ROUND(N42,3)</f>
        <v>0.129</v>
      </c>
      <c r="R96" s="8">
        <f t="shared" ref="R96:R136" si="43">ROUND(O42,3)</f>
        <v>8.6999999999999994E-2</v>
      </c>
      <c r="S96" s="8">
        <f t="shared" ref="S96:S136" si="44">ROUND(P42,3)</f>
        <v>0.151</v>
      </c>
      <c r="T96" s="8">
        <f t="shared" ref="T96:T136" si="45">ROUND(Q42,3)</f>
        <v>0.13100000000000001</v>
      </c>
      <c r="U96" s="8">
        <f t="shared" ref="U96:U136" si="46">ROUND(R42,3)</f>
        <v>0.108</v>
      </c>
      <c r="V96" s="8">
        <f t="shared" ref="V96:V136" si="47">ROUND(S42,3)</f>
        <v>7.0999999999999994E-2</v>
      </c>
      <c r="W96" s="8">
        <f t="shared" ref="W96:W136" si="48">ROUND(T42,3)</f>
        <v>6.3E-2</v>
      </c>
      <c r="X96" s="8">
        <f t="shared" ref="X96:X136" si="49">ROUND(U42,3)</f>
        <v>0</v>
      </c>
    </row>
    <row r="97" spans="4:24" x14ac:dyDescent="0.25">
      <c r="D97" s="7"/>
      <c r="E97" s="8">
        <f t="shared" ref="E97:E136" si="50">ROUND(B43,3)</f>
        <v>0.20300000000000001</v>
      </c>
      <c r="F97" s="8">
        <f t="shared" ref="F97:F136" si="51">ROUND(C43,3)</f>
        <v>0.17199999999999999</v>
      </c>
      <c r="G97" s="8">
        <f t="shared" ref="G97:G136" si="52">ROUND(D43,3)</f>
        <v>0.29199999999999998</v>
      </c>
      <c r="H97" s="8">
        <f t="shared" ref="H97:H136" si="53">ROUND(E43,3)</f>
        <v>0.32900000000000001</v>
      </c>
      <c r="I97" s="8">
        <f t="shared" ref="I97:I136" si="54">ROUND(F43,3)</f>
        <v>0.44400000000000001</v>
      </c>
      <c r="J97" s="8">
        <f t="shared" ref="J97:J136" si="55">ROUND(G43,3)</f>
        <v>0.55400000000000005</v>
      </c>
      <c r="K97" s="8">
        <f t="shared" ref="K97:K136" si="56">ROUND(H43,3)</f>
        <v>0.60199999999999998</v>
      </c>
      <c r="L97" s="8">
        <f t="shared" ref="L97:L136" si="57">ROUND(I43,3)</f>
        <v>0.84699999999999998</v>
      </c>
      <c r="P97" s="7"/>
      <c r="Q97" s="8">
        <f t="shared" ref="Q97:Q136" si="58">ROUND(N43,3)</f>
        <v>3.6999999999999998E-2</v>
      </c>
      <c r="R97" s="8">
        <f t="shared" si="43"/>
        <v>0.113</v>
      </c>
      <c r="S97" s="8">
        <f t="shared" si="44"/>
        <v>0.107</v>
      </c>
      <c r="T97" s="8">
        <f t="shared" si="45"/>
        <v>0.45300000000000001</v>
      </c>
      <c r="U97" s="8">
        <f t="shared" si="46"/>
        <v>0.14399999999999999</v>
      </c>
      <c r="V97" s="8">
        <f t="shared" si="47"/>
        <v>0.45700000000000002</v>
      </c>
      <c r="W97" s="8">
        <f t="shared" si="48"/>
        <v>0.22900000000000001</v>
      </c>
      <c r="X97" s="8">
        <f t="shared" si="49"/>
        <v>0</v>
      </c>
    </row>
    <row r="98" spans="4:24" x14ac:dyDescent="0.25">
      <c r="D98" s="7"/>
      <c r="E98" s="8">
        <f t="shared" si="50"/>
        <v>0.26800000000000002</v>
      </c>
      <c r="F98" s="8">
        <f t="shared" si="51"/>
        <v>0.18</v>
      </c>
      <c r="G98" s="8">
        <f t="shared" si="52"/>
        <v>0.29199999999999998</v>
      </c>
      <c r="H98" s="8">
        <f t="shared" si="53"/>
        <v>0.48499999999999999</v>
      </c>
      <c r="I98" s="8">
        <f t="shared" si="54"/>
        <v>0.48299999999999998</v>
      </c>
      <c r="J98" s="8">
        <f t="shared" si="55"/>
        <v>0.55600000000000005</v>
      </c>
      <c r="K98" s="8">
        <f t="shared" si="56"/>
        <v>0.65300000000000002</v>
      </c>
      <c r="L98" s="8">
        <f t="shared" si="57"/>
        <v>0.872</v>
      </c>
      <c r="P98" s="7"/>
      <c r="Q98" s="8">
        <f t="shared" si="58"/>
        <v>5.8999999999999997E-2</v>
      </c>
      <c r="R98" s="8">
        <f t="shared" si="43"/>
        <v>4.7E-2</v>
      </c>
      <c r="S98" s="8">
        <f t="shared" si="44"/>
        <v>9.8000000000000004E-2</v>
      </c>
      <c r="T98" s="8">
        <f t="shared" si="45"/>
        <v>8.5999999999999993E-2</v>
      </c>
      <c r="U98" s="8">
        <f t="shared" si="46"/>
        <v>7.0999999999999994E-2</v>
      </c>
      <c r="V98" s="8">
        <f t="shared" si="47"/>
        <v>4.7E-2</v>
      </c>
      <c r="W98" s="8">
        <f t="shared" si="48"/>
        <v>4.2000000000000003E-2</v>
      </c>
      <c r="X98" s="8">
        <f t="shared" si="49"/>
        <v>0</v>
      </c>
    </row>
    <row r="99" spans="4:24" x14ac:dyDescent="0.25">
      <c r="D99" s="7"/>
      <c r="E99" s="8">
        <f t="shared" si="50"/>
        <v>0.28299999999999997</v>
      </c>
      <c r="F99" s="8">
        <f t="shared" si="51"/>
        <v>0.23300000000000001</v>
      </c>
      <c r="G99" s="8">
        <f t="shared" si="52"/>
        <v>0.316</v>
      </c>
      <c r="H99" s="8">
        <f t="shared" si="53"/>
        <v>0.56799999999999995</v>
      </c>
      <c r="I99" s="8">
        <f t="shared" si="54"/>
        <v>0.55700000000000005</v>
      </c>
      <c r="J99" s="8">
        <f t="shared" si="55"/>
        <v>0.55700000000000005</v>
      </c>
      <c r="K99" s="8">
        <f t="shared" si="56"/>
        <v>0.75</v>
      </c>
      <c r="L99" s="8">
        <f t="shared" si="57"/>
        <v>0.89700000000000002</v>
      </c>
      <c r="P99" s="7"/>
      <c r="Q99" s="8">
        <f t="shared" si="58"/>
        <v>4.4999999999999998E-2</v>
      </c>
      <c r="R99" s="8">
        <f t="shared" si="43"/>
        <v>1.9E-2</v>
      </c>
      <c r="S99" s="8">
        <f t="shared" si="44"/>
        <v>1.2E-2</v>
      </c>
      <c r="T99" s="8">
        <f t="shared" si="45"/>
        <v>8.9999999999999993E-3</v>
      </c>
      <c r="U99" s="8">
        <f t="shared" si="46"/>
        <v>6.0000000000000001E-3</v>
      </c>
      <c r="V99" s="8">
        <f t="shared" si="47"/>
        <v>4.0000000000000001E-3</v>
      </c>
      <c r="W99" s="8">
        <f t="shared" si="48"/>
        <v>2E-3</v>
      </c>
      <c r="X99" s="8">
        <f t="shared" si="49"/>
        <v>0</v>
      </c>
    </row>
    <row r="100" spans="4:24" x14ac:dyDescent="0.25">
      <c r="D100" s="7"/>
      <c r="E100" s="8">
        <f t="shared" si="50"/>
        <v>0.28899999999999998</v>
      </c>
      <c r="F100" s="8">
        <f t="shared" si="51"/>
        <v>0.246</v>
      </c>
      <c r="G100" s="8">
        <f t="shared" si="52"/>
        <v>0.439</v>
      </c>
      <c r="H100" s="8">
        <f t="shared" si="53"/>
        <v>0.59199999999999997</v>
      </c>
      <c r="I100" s="8">
        <f t="shared" si="54"/>
        <v>0.57799999999999996</v>
      </c>
      <c r="J100" s="8">
        <f t="shared" si="55"/>
        <v>0.65200000000000002</v>
      </c>
      <c r="K100" s="8">
        <f t="shared" si="56"/>
        <v>0.82499999999999996</v>
      </c>
      <c r="L100" s="8">
        <f t="shared" si="57"/>
        <v>0.90900000000000003</v>
      </c>
      <c r="P100" s="7"/>
      <c r="Q100" s="8">
        <f t="shared" si="58"/>
        <v>0.129</v>
      </c>
      <c r="R100" s="8">
        <f t="shared" si="43"/>
        <v>8.6999999999999994E-2</v>
      </c>
      <c r="S100" s="8">
        <f t="shared" si="44"/>
        <v>0.151</v>
      </c>
      <c r="T100" s="8">
        <f t="shared" si="45"/>
        <v>0.13100000000000001</v>
      </c>
      <c r="U100" s="8">
        <f t="shared" si="46"/>
        <v>0.108</v>
      </c>
      <c r="V100" s="8">
        <f t="shared" si="47"/>
        <v>7.0999999999999994E-2</v>
      </c>
      <c r="W100" s="8">
        <f t="shared" si="48"/>
        <v>6.3E-2</v>
      </c>
      <c r="X100" s="8">
        <f t="shared" si="49"/>
        <v>0</v>
      </c>
    </row>
    <row r="101" spans="4:24" x14ac:dyDescent="0.25">
      <c r="D101" s="7"/>
      <c r="E101" s="8">
        <f t="shared" si="50"/>
        <v>0.30499999999999999</v>
      </c>
      <c r="F101" s="8">
        <f t="shared" si="51"/>
        <v>0.34599999999999997</v>
      </c>
      <c r="G101" s="8">
        <f t="shared" si="52"/>
        <v>0.49399999999999999</v>
      </c>
      <c r="H101" s="8">
        <f t="shared" si="53"/>
        <v>0.59899999999999998</v>
      </c>
      <c r="I101" s="8">
        <f t="shared" si="54"/>
        <v>0.61199999999999999</v>
      </c>
      <c r="J101" s="8">
        <f t="shared" si="55"/>
        <v>0.71899999999999997</v>
      </c>
      <c r="K101" s="8">
        <f t="shared" si="56"/>
        <v>0.872</v>
      </c>
      <c r="L101" s="8">
        <f t="shared" si="57"/>
        <v>0.91700000000000004</v>
      </c>
      <c r="P101" s="7"/>
      <c r="Q101" s="8">
        <f t="shared" si="58"/>
        <v>3.6999999999999998E-2</v>
      </c>
      <c r="R101" s="8">
        <f t="shared" si="43"/>
        <v>0.113</v>
      </c>
      <c r="S101" s="8">
        <f t="shared" si="44"/>
        <v>0.107</v>
      </c>
      <c r="T101" s="8">
        <f t="shared" si="45"/>
        <v>0.45300000000000001</v>
      </c>
      <c r="U101" s="8">
        <f t="shared" si="46"/>
        <v>0.14399999999999999</v>
      </c>
      <c r="V101" s="8">
        <f t="shared" si="47"/>
        <v>0.45700000000000002</v>
      </c>
      <c r="W101" s="8">
        <f t="shared" si="48"/>
        <v>0.22900000000000001</v>
      </c>
      <c r="X101" s="8">
        <f t="shared" si="49"/>
        <v>0</v>
      </c>
    </row>
    <row r="102" spans="4:24" x14ac:dyDescent="0.25">
      <c r="D102" s="7"/>
      <c r="E102" s="8">
        <f t="shared" si="50"/>
        <v>0.34499999999999997</v>
      </c>
      <c r="F102" s="8">
        <f t="shared" si="51"/>
        <v>0.44</v>
      </c>
      <c r="G102" s="8">
        <f t="shared" si="52"/>
        <v>0.53100000000000003</v>
      </c>
      <c r="H102" s="8">
        <f t="shared" si="53"/>
        <v>0.65100000000000002</v>
      </c>
      <c r="I102" s="8">
        <f t="shared" si="54"/>
        <v>0.64100000000000001</v>
      </c>
      <c r="J102" s="8">
        <f t="shared" si="55"/>
        <v>0.72</v>
      </c>
      <c r="K102" s="8">
        <f t="shared" si="56"/>
        <v>0.90200000000000002</v>
      </c>
      <c r="L102" s="8">
        <f t="shared" si="57"/>
        <v>0.94899999999999995</v>
      </c>
      <c r="P102" s="7"/>
      <c r="Q102" s="8">
        <f t="shared" si="58"/>
        <v>5.8999999999999997E-2</v>
      </c>
      <c r="R102" s="8">
        <f t="shared" si="43"/>
        <v>4.7E-2</v>
      </c>
      <c r="S102" s="8">
        <f t="shared" si="44"/>
        <v>9.8000000000000004E-2</v>
      </c>
      <c r="T102" s="8">
        <f t="shared" si="45"/>
        <v>8.5999999999999993E-2</v>
      </c>
      <c r="U102" s="8">
        <f t="shared" si="46"/>
        <v>7.0999999999999994E-2</v>
      </c>
      <c r="V102" s="8">
        <f t="shared" si="47"/>
        <v>4.7E-2</v>
      </c>
      <c r="W102" s="8">
        <f t="shared" si="48"/>
        <v>4.2000000000000003E-2</v>
      </c>
      <c r="X102" s="8">
        <f t="shared" si="49"/>
        <v>0</v>
      </c>
    </row>
    <row r="103" spans="4:24" x14ac:dyDescent="0.25">
      <c r="D103" s="7"/>
      <c r="E103" s="8">
        <f t="shared" si="50"/>
        <v>0.39</v>
      </c>
      <c r="F103" s="8">
        <f t="shared" si="51"/>
        <v>0.45700000000000002</v>
      </c>
      <c r="G103" s="8">
        <f t="shared" si="52"/>
        <v>0.57199999999999995</v>
      </c>
      <c r="H103" s="8">
        <f t="shared" si="53"/>
        <v>0.66200000000000003</v>
      </c>
      <c r="I103" s="8">
        <f t="shared" si="54"/>
        <v>0.68400000000000005</v>
      </c>
      <c r="J103" s="8">
        <f t="shared" si="55"/>
        <v>0.81699999999999995</v>
      </c>
      <c r="K103" s="8">
        <f t="shared" si="56"/>
        <v>0.94699999999999995</v>
      </c>
      <c r="L103" s="8">
        <f t="shared" si="57"/>
        <v>1.0620000000000001</v>
      </c>
      <c r="P103" s="7"/>
      <c r="Q103" s="8">
        <f t="shared" si="58"/>
        <v>0</v>
      </c>
      <c r="R103" s="8">
        <f t="shared" si="43"/>
        <v>0</v>
      </c>
      <c r="S103" s="8">
        <f t="shared" si="44"/>
        <v>0</v>
      </c>
      <c r="T103" s="8">
        <f t="shared" si="45"/>
        <v>0</v>
      </c>
      <c r="U103" s="8">
        <f t="shared" si="46"/>
        <v>0</v>
      </c>
      <c r="V103" s="8">
        <f t="shared" si="47"/>
        <v>0</v>
      </c>
      <c r="W103" s="8">
        <f t="shared" si="48"/>
        <v>0</v>
      </c>
      <c r="X103" s="8">
        <f t="shared" si="49"/>
        <v>0</v>
      </c>
    </row>
    <row r="104" spans="4:24" x14ac:dyDescent="0.25">
      <c r="D104" s="7"/>
      <c r="E104" s="8">
        <f t="shared" si="50"/>
        <v>0.46400000000000002</v>
      </c>
      <c r="F104" s="8">
        <f t="shared" si="51"/>
        <v>0.69099999999999995</v>
      </c>
      <c r="G104" s="8">
        <f t="shared" si="52"/>
        <v>0.59399999999999997</v>
      </c>
      <c r="H104" s="8">
        <f t="shared" si="53"/>
        <v>0.69499999999999995</v>
      </c>
      <c r="I104" s="8">
        <f t="shared" si="54"/>
        <v>0.73599999999999999</v>
      </c>
      <c r="J104" s="8">
        <f t="shared" si="55"/>
        <v>0.83799999999999997</v>
      </c>
      <c r="K104" s="8">
        <f t="shared" si="56"/>
        <v>1.008</v>
      </c>
      <c r="L104" s="8">
        <f t="shared" si="57"/>
        <v>1.0629999999999999</v>
      </c>
      <c r="P104" s="7"/>
      <c r="Q104" s="8">
        <f t="shared" si="58"/>
        <v>0</v>
      </c>
      <c r="R104" s="8">
        <f t="shared" si="43"/>
        <v>0</v>
      </c>
      <c r="S104" s="8">
        <f t="shared" si="44"/>
        <v>0</v>
      </c>
      <c r="T104" s="8">
        <f t="shared" si="45"/>
        <v>0</v>
      </c>
      <c r="U104" s="8">
        <f t="shared" si="46"/>
        <v>0</v>
      </c>
      <c r="V104" s="8">
        <f t="shared" si="47"/>
        <v>0</v>
      </c>
      <c r="W104" s="8">
        <f t="shared" si="48"/>
        <v>0</v>
      </c>
      <c r="X104" s="8">
        <f t="shared" si="49"/>
        <v>0</v>
      </c>
    </row>
    <row r="105" spans="4:24" x14ac:dyDescent="0.25">
      <c r="D105" s="7"/>
      <c r="E105" s="8">
        <f t="shared" si="50"/>
        <v>0.46700000000000003</v>
      </c>
      <c r="F105" s="8">
        <f t="shared" si="51"/>
        <v>0.72699999999999998</v>
      </c>
      <c r="G105" s="8">
        <f t="shared" si="52"/>
        <v>0.71199999999999997</v>
      </c>
      <c r="H105" s="8">
        <f t="shared" si="53"/>
        <v>0.71699999999999997</v>
      </c>
      <c r="I105" s="8">
        <f t="shared" si="54"/>
        <v>0.83</v>
      </c>
      <c r="J105" s="8">
        <f t="shared" si="55"/>
        <v>0.89100000000000001</v>
      </c>
      <c r="K105" s="8">
        <f t="shared" si="56"/>
        <v>1.103</v>
      </c>
      <c r="L105" s="8">
        <f t="shared" si="57"/>
        <v>1.151</v>
      </c>
      <c r="P105" s="7"/>
      <c r="Q105" s="8">
        <f t="shared" si="58"/>
        <v>0</v>
      </c>
      <c r="R105" s="8">
        <f t="shared" si="43"/>
        <v>0</v>
      </c>
      <c r="S105" s="8">
        <f t="shared" si="44"/>
        <v>0</v>
      </c>
      <c r="T105" s="8">
        <f t="shared" si="45"/>
        <v>0</v>
      </c>
      <c r="U105" s="8">
        <f t="shared" si="46"/>
        <v>0</v>
      </c>
      <c r="V105" s="8">
        <f t="shared" si="47"/>
        <v>0</v>
      </c>
      <c r="W105" s="8">
        <f t="shared" si="48"/>
        <v>0</v>
      </c>
      <c r="X105" s="8">
        <f t="shared" si="49"/>
        <v>0</v>
      </c>
    </row>
    <row r="106" spans="4:24" x14ac:dyDescent="0.25">
      <c r="D106" s="7"/>
      <c r="E106" s="8">
        <f>ROUND(B52,2)</f>
        <v>0.32</v>
      </c>
      <c r="F106" s="8">
        <f t="shared" ref="F106:L106" si="59">ROUND(C52,2)</f>
        <v>0.36</v>
      </c>
      <c r="G106" s="8">
        <f t="shared" si="59"/>
        <v>0.45</v>
      </c>
      <c r="H106" s="8">
        <f t="shared" si="59"/>
        <v>0.55000000000000004</v>
      </c>
      <c r="I106" s="8">
        <f t="shared" si="59"/>
        <v>0.6</v>
      </c>
      <c r="J106" s="8">
        <f t="shared" si="59"/>
        <v>0.69</v>
      </c>
      <c r="K106" s="8">
        <f t="shared" si="59"/>
        <v>0.83</v>
      </c>
      <c r="L106" s="8">
        <f t="shared" si="59"/>
        <v>0.95</v>
      </c>
      <c r="P106" s="7"/>
      <c r="Q106" s="8">
        <f t="shared" si="58"/>
        <v>0</v>
      </c>
      <c r="R106" s="8">
        <f t="shared" si="43"/>
        <v>0</v>
      </c>
      <c r="S106" s="8">
        <f t="shared" si="44"/>
        <v>0</v>
      </c>
      <c r="T106" s="8">
        <f t="shared" si="45"/>
        <v>0</v>
      </c>
      <c r="U106" s="8">
        <f t="shared" si="46"/>
        <v>0</v>
      </c>
      <c r="V106" s="8">
        <f t="shared" si="47"/>
        <v>0</v>
      </c>
      <c r="W106" s="8">
        <f t="shared" si="48"/>
        <v>0</v>
      </c>
      <c r="X106" s="8">
        <f t="shared" si="49"/>
        <v>0</v>
      </c>
    </row>
    <row r="107" spans="4:24" x14ac:dyDescent="0.25">
      <c r="D107" s="7"/>
      <c r="E107" s="8">
        <f>ROUND(B53,2)</f>
        <v>0.1</v>
      </c>
      <c r="F107" s="8">
        <f t="shared" ref="F107:L107" si="60">ROUND(C53,2)</f>
        <v>0.21</v>
      </c>
      <c r="G107" s="8">
        <f t="shared" si="60"/>
        <v>0.16</v>
      </c>
      <c r="H107" s="8">
        <f t="shared" si="60"/>
        <v>0.16</v>
      </c>
      <c r="I107" s="8">
        <f t="shared" si="60"/>
        <v>0.13</v>
      </c>
      <c r="J107" s="8">
        <f t="shared" si="60"/>
        <v>0.13</v>
      </c>
      <c r="K107" s="8">
        <f t="shared" si="60"/>
        <v>0.17</v>
      </c>
      <c r="L107" s="8">
        <f t="shared" si="60"/>
        <v>0.11</v>
      </c>
      <c r="P107" s="7"/>
      <c r="Q107" s="8">
        <f t="shared" si="58"/>
        <v>0</v>
      </c>
      <c r="R107" s="8">
        <f t="shared" si="43"/>
        <v>0</v>
      </c>
      <c r="S107" s="8">
        <f t="shared" si="44"/>
        <v>0</v>
      </c>
      <c r="T107" s="8">
        <f t="shared" si="45"/>
        <v>0</v>
      </c>
      <c r="U107" s="8">
        <f t="shared" si="46"/>
        <v>0</v>
      </c>
      <c r="V107" s="8">
        <f t="shared" si="47"/>
        <v>0</v>
      </c>
      <c r="W107" s="8">
        <f t="shared" si="48"/>
        <v>0</v>
      </c>
      <c r="X107" s="8">
        <f t="shared" si="49"/>
        <v>0</v>
      </c>
    </row>
    <row r="108" spans="4:24" x14ac:dyDescent="0.25">
      <c r="D108" s="7" t="s">
        <v>48</v>
      </c>
      <c r="E108" s="8">
        <f t="shared" si="50"/>
        <v>1</v>
      </c>
      <c r="F108" s="8">
        <f t="shared" si="51"/>
        <v>2</v>
      </c>
      <c r="G108" s="8">
        <f t="shared" si="52"/>
        <v>3</v>
      </c>
      <c r="H108" s="8">
        <f t="shared" si="53"/>
        <v>4</v>
      </c>
      <c r="I108" s="8">
        <f t="shared" si="54"/>
        <v>5</v>
      </c>
      <c r="J108" s="8">
        <f t="shared" si="55"/>
        <v>6</v>
      </c>
      <c r="K108" s="8">
        <f t="shared" si="56"/>
        <v>7</v>
      </c>
      <c r="L108" s="8">
        <f t="shared" si="57"/>
        <v>8</v>
      </c>
      <c r="P108" s="7" t="s">
        <v>2</v>
      </c>
      <c r="Q108" s="8">
        <f t="shared" si="58"/>
        <v>0</v>
      </c>
      <c r="R108" s="8">
        <f t="shared" si="43"/>
        <v>0</v>
      </c>
      <c r="S108" s="8">
        <f t="shared" si="44"/>
        <v>0</v>
      </c>
      <c r="T108" s="8">
        <f t="shared" si="45"/>
        <v>0</v>
      </c>
      <c r="U108" s="8">
        <f t="shared" si="46"/>
        <v>0</v>
      </c>
      <c r="V108" s="8">
        <f t="shared" si="47"/>
        <v>0</v>
      </c>
      <c r="W108" s="8">
        <f t="shared" si="48"/>
        <v>0</v>
      </c>
      <c r="X108" s="8">
        <f t="shared" si="49"/>
        <v>0</v>
      </c>
    </row>
    <row r="109" spans="4:24" x14ac:dyDescent="0.25">
      <c r="D109" s="7"/>
      <c r="E109" s="8">
        <f t="shared" si="50"/>
        <v>0.184</v>
      </c>
      <c r="F109" s="8">
        <f t="shared" si="51"/>
        <v>0.126</v>
      </c>
      <c r="G109" s="8">
        <f t="shared" si="52"/>
        <v>0.20399999999999999</v>
      </c>
      <c r="H109" s="8">
        <f t="shared" si="53"/>
        <v>0.153</v>
      </c>
      <c r="I109" s="8">
        <f t="shared" si="54"/>
        <v>0.124</v>
      </c>
      <c r="J109" s="8">
        <f t="shared" si="55"/>
        <v>0.38700000000000001</v>
      </c>
      <c r="K109" s="8">
        <f t="shared" si="56"/>
        <v>0.36699999999999999</v>
      </c>
      <c r="L109" s="8">
        <f t="shared" si="57"/>
        <v>0.25800000000000001</v>
      </c>
      <c r="P109" s="7"/>
      <c r="Q109" s="8">
        <f t="shared" si="58"/>
        <v>0</v>
      </c>
      <c r="R109" s="8">
        <f t="shared" si="43"/>
        <v>0</v>
      </c>
      <c r="S109" s="8">
        <f t="shared" si="44"/>
        <v>0</v>
      </c>
      <c r="T109" s="8">
        <f t="shared" si="45"/>
        <v>0</v>
      </c>
      <c r="U109" s="8">
        <f t="shared" si="46"/>
        <v>0</v>
      </c>
      <c r="V109" s="8">
        <f t="shared" si="47"/>
        <v>0</v>
      </c>
      <c r="W109" s="8">
        <f t="shared" si="48"/>
        <v>0</v>
      </c>
      <c r="X109" s="8">
        <f t="shared" si="49"/>
        <v>0</v>
      </c>
    </row>
    <row r="110" spans="4:24" x14ac:dyDescent="0.25">
      <c r="D110" s="7"/>
      <c r="E110" s="8">
        <f t="shared" si="50"/>
        <v>0.224</v>
      </c>
      <c r="F110" s="8">
        <f t="shared" si="51"/>
        <v>0.24</v>
      </c>
      <c r="G110" s="8">
        <f t="shared" si="52"/>
        <v>0.25</v>
      </c>
      <c r="H110" s="8">
        <f t="shared" si="53"/>
        <v>0.19600000000000001</v>
      </c>
      <c r="I110" s="8">
        <f t="shared" si="54"/>
        <v>0.30199999999999999</v>
      </c>
      <c r="J110" s="8">
        <f t="shared" si="55"/>
        <v>0.39900000000000002</v>
      </c>
      <c r="K110" s="8">
        <f t="shared" si="56"/>
        <v>0.53200000000000003</v>
      </c>
      <c r="L110" s="8">
        <f t="shared" si="57"/>
        <v>0.55000000000000004</v>
      </c>
      <c r="P110" s="7"/>
      <c r="Q110" s="8">
        <f t="shared" si="58"/>
        <v>0</v>
      </c>
      <c r="R110" s="8">
        <f t="shared" si="43"/>
        <v>0</v>
      </c>
      <c r="S110" s="8">
        <f t="shared" si="44"/>
        <v>0</v>
      </c>
      <c r="T110" s="8">
        <f t="shared" si="45"/>
        <v>0</v>
      </c>
      <c r="U110" s="8">
        <f t="shared" si="46"/>
        <v>0</v>
      </c>
      <c r="V110" s="8">
        <f t="shared" si="47"/>
        <v>0</v>
      </c>
      <c r="W110" s="8">
        <f t="shared" si="48"/>
        <v>0</v>
      </c>
      <c r="X110" s="8">
        <f t="shared" si="49"/>
        <v>0</v>
      </c>
    </row>
    <row r="111" spans="4:24" x14ac:dyDescent="0.25">
      <c r="D111" s="7"/>
      <c r="E111" s="8">
        <f t="shared" si="50"/>
        <v>0.22600000000000001</v>
      </c>
      <c r="F111" s="8">
        <f t="shared" si="51"/>
        <v>0.39900000000000002</v>
      </c>
      <c r="G111" s="8">
        <f t="shared" si="52"/>
        <v>0.316</v>
      </c>
      <c r="H111" s="8">
        <f t="shared" si="53"/>
        <v>0.436</v>
      </c>
      <c r="I111" s="8">
        <f t="shared" si="54"/>
        <v>0.33800000000000002</v>
      </c>
      <c r="J111" s="8">
        <f t="shared" si="55"/>
        <v>0.42899999999999999</v>
      </c>
      <c r="K111" s="8">
        <f t="shared" si="56"/>
        <v>0.55100000000000005</v>
      </c>
      <c r="L111" s="8">
        <f t="shared" si="57"/>
        <v>0.59199999999999997</v>
      </c>
      <c r="P111" s="7"/>
      <c r="Q111" s="8">
        <f t="shared" si="58"/>
        <v>0.129</v>
      </c>
      <c r="R111" s="8">
        <f t="shared" si="43"/>
        <v>0.214</v>
      </c>
      <c r="S111" s="8">
        <f t="shared" si="44"/>
        <v>0.20899999999999999</v>
      </c>
      <c r="T111" s="8">
        <f t="shared" si="45"/>
        <v>0.878</v>
      </c>
      <c r="U111" s="8">
        <f t="shared" si="46"/>
        <v>0.41599999999999998</v>
      </c>
      <c r="V111" s="8">
        <f t="shared" si="47"/>
        <v>0.35</v>
      </c>
      <c r="W111" s="8">
        <f t="shared" si="48"/>
        <v>0.72499999999999998</v>
      </c>
      <c r="X111" s="8">
        <f t="shared" si="49"/>
        <v>0.76900000000000002</v>
      </c>
    </row>
    <row r="112" spans="4:24" x14ac:dyDescent="0.25">
      <c r="D112" s="7"/>
      <c r="E112" s="8">
        <f t="shared" si="50"/>
        <v>0.23899999999999999</v>
      </c>
      <c r="F112" s="8">
        <f t="shared" si="51"/>
        <v>0.436</v>
      </c>
      <c r="G112" s="8">
        <f t="shared" si="52"/>
        <v>0.50700000000000001</v>
      </c>
      <c r="H112" s="8">
        <f t="shared" si="53"/>
        <v>0.50900000000000001</v>
      </c>
      <c r="I112" s="8">
        <f t="shared" si="54"/>
        <v>0.69299999999999995</v>
      </c>
      <c r="J112" s="8">
        <f t="shared" si="55"/>
        <v>0.43099999999999999</v>
      </c>
      <c r="K112" s="8">
        <f t="shared" si="56"/>
        <v>0.60599999999999998</v>
      </c>
      <c r="L112" s="8">
        <f t="shared" si="57"/>
        <v>0.66400000000000003</v>
      </c>
      <c r="P112" s="7"/>
      <c r="Q112" s="8">
        <f t="shared" si="58"/>
        <v>0.48199999999999998</v>
      </c>
      <c r="R112" s="8">
        <f t="shared" si="43"/>
        <v>0.38100000000000001</v>
      </c>
      <c r="S112" s="8">
        <f t="shared" si="44"/>
        <v>0.376</v>
      </c>
      <c r="T112" s="8">
        <f t="shared" si="45"/>
        <v>0.49</v>
      </c>
      <c r="U112" s="8">
        <f t="shared" si="46"/>
        <v>0.35599999999999998</v>
      </c>
      <c r="V112" s="8">
        <f t="shared" si="47"/>
        <v>0.63300000000000001</v>
      </c>
      <c r="W112" s="8">
        <f t="shared" si="48"/>
        <v>0.63200000000000001</v>
      </c>
      <c r="X112" s="8">
        <f t="shared" si="49"/>
        <v>0.88</v>
      </c>
    </row>
    <row r="113" spans="4:24" x14ac:dyDescent="0.25">
      <c r="D113" s="7"/>
      <c r="E113" s="8">
        <f t="shared" si="50"/>
        <v>0.254</v>
      </c>
      <c r="F113" s="8">
        <f t="shared" si="51"/>
        <v>0.436</v>
      </c>
      <c r="G113" s="8">
        <f t="shared" si="52"/>
        <v>0.54600000000000004</v>
      </c>
      <c r="H113" s="8">
        <f t="shared" si="53"/>
        <v>0.8</v>
      </c>
      <c r="I113" s="8">
        <f t="shared" si="54"/>
        <v>0.77900000000000003</v>
      </c>
      <c r="J113" s="8">
        <f t="shared" si="55"/>
        <v>0.45400000000000001</v>
      </c>
      <c r="K113" s="8">
        <f t="shared" si="56"/>
        <v>0.65400000000000003</v>
      </c>
      <c r="L113" s="8">
        <f t="shared" si="57"/>
        <v>0.89200000000000002</v>
      </c>
      <c r="P113" s="7"/>
      <c r="Q113" s="8">
        <f t="shared" si="58"/>
        <v>0.32</v>
      </c>
      <c r="R113" s="8">
        <f t="shared" si="43"/>
        <v>0.22500000000000001</v>
      </c>
      <c r="S113" s="8">
        <f t="shared" si="44"/>
        <v>0.16</v>
      </c>
      <c r="T113" s="8">
        <f t="shared" si="45"/>
        <v>0.125</v>
      </c>
      <c r="U113" s="8">
        <f t="shared" si="46"/>
        <v>0.44500000000000001</v>
      </c>
      <c r="V113" s="8">
        <f t="shared" si="47"/>
        <v>0.27800000000000002</v>
      </c>
      <c r="W113" s="8">
        <f t="shared" si="48"/>
        <v>0.36499999999999999</v>
      </c>
      <c r="X113" s="8">
        <f t="shared" si="49"/>
        <v>0.36799999999999999</v>
      </c>
    </row>
    <row r="114" spans="4:24" x14ac:dyDescent="0.25">
      <c r="D114" s="7"/>
      <c r="E114" s="8">
        <f t="shared" si="50"/>
        <v>0.47899999999999998</v>
      </c>
      <c r="F114" s="8">
        <f t="shared" si="51"/>
        <v>0.505</v>
      </c>
      <c r="G114" s="8">
        <f t="shared" si="52"/>
        <v>0.58099999999999996</v>
      </c>
      <c r="H114" s="8">
        <f t="shared" si="53"/>
        <v>0.85699999999999998</v>
      </c>
      <c r="I114" s="8">
        <f t="shared" si="54"/>
        <v>0.80300000000000005</v>
      </c>
      <c r="J114" s="8">
        <f t="shared" si="55"/>
        <v>0.48699999999999999</v>
      </c>
      <c r="K114" s="8">
        <f t="shared" si="56"/>
        <v>0.68100000000000005</v>
      </c>
      <c r="L114" s="8">
        <f t="shared" si="57"/>
        <v>0.92100000000000004</v>
      </c>
      <c r="P114" s="7"/>
      <c r="Q114" s="8">
        <f t="shared" si="58"/>
        <v>0.31</v>
      </c>
      <c r="R114" s="8">
        <f t="shared" si="43"/>
        <v>0.27300000000000002</v>
      </c>
      <c r="S114" s="8">
        <f t="shared" si="44"/>
        <v>0.248</v>
      </c>
      <c r="T114" s="8">
        <f t="shared" si="45"/>
        <v>0.498</v>
      </c>
      <c r="U114" s="8">
        <f t="shared" si="46"/>
        <v>0.40600000000000003</v>
      </c>
      <c r="V114" s="8">
        <f t="shared" si="47"/>
        <v>0.42</v>
      </c>
      <c r="W114" s="8">
        <f t="shared" si="48"/>
        <v>0.57399999999999995</v>
      </c>
      <c r="X114" s="8">
        <f t="shared" si="49"/>
        <v>0.67200000000000004</v>
      </c>
    </row>
    <row r="115" spans="4:24" x14ac:dyDescent="0.25">
      <c r="D115" s="7"/>
      <c r="E115" s="8">
        <f t="shared" si="50"/>
        <v>0.48799999999999999</v>
      </c>
      <c r="F115" s="8">
        <f t="shared" si="51"/>
        <v>0.53400000000000003</v>
      </c>
      <c r="G115" s="8">
        <f t="shared" si="52"/>
        <v>0.65300000000000002</v>
      </c>
      <c r="H115" s="8">
        <f t="shared" si="53"/>
        <v>0.871</v>
      </c>
      <c r="I115" s="8">
        <f t="shared" si="54"/>
        <v>0.80900000000000005</v>
      </c>
      <c r="J115" s="8">
        <f t="shared" si="55"/>
        <v>0.59199999999999997</v>
      </c>
      <c r="K115" s="8">
        <f t="shared" si="56"/>
        <v>0.72</v>
      </c>
      <c r="L115" s="8">
        <f t="shared" si="57"/>
        <v>0.94899999999999995</v>
      </c>
      <c r="P115" s="7"/>
      <c r="Q115" s="8">
        <f t="shared" si="58"/>
        <v>0.17699999999999999</v>
      </c>
      <c r="R115" s="8">
        <f t="shared" si="43"/>
        <v>9.2999999999999999E-2</v>
      </c>
      <c r="S115" s="8">
        <f t="shared" si="44"/>
        <v>0.113</v>
      </c>
      <c r="T115" s="8">
        <f t="shared" si="45"/>
        <v>0.377</v>
      </c>
      <c r="U115" s="8">
        <f t="shared" si="46"/>
        <v>4.4999999999999998E-2</v>
      </c>
      <c r="V115" s="8">
        <f t="shared" si="47"/>
        <v>0.188</v>
      </c>
      <c r="W115" s="8">
        <f t="shared" si="48"/>
        <v>0.187</v>
      </c>
      <c r="X115" s="8">
        <f t="shared" si="49"/>
        <v>0.26900000000000002</v>
      </c>
    </row>
    <row r="116" spans="4:24" x14ac:dyDescent="0.25">
      <c r="D116" s="7"/>
      <c r="E116" s="8">
        <f t="shared" si="50"/>
        <v>0.55700000000000005</v>
      </c>
      <c r="F116" s="8">
        <f t="shared" si="51"/>
        <v>0.59699999999999998</v>
      </c>
      <c r="G116" s="8">
        <f t="shared" si="52"/>
        <v>0.65800000000000003</v>
      </c>
      <c r="H116" s="8">
        <f t="shared" si="53"/>
        <v>0.93200000000000005</v>
      </c>
      <c r="I116" s="8">
        <f t="shared" si="54"/>
        <v>0.85499999999999998</v>
      </c>
      <c r="J116" s="8">
        <f t="shared" si="55"/>
        <v>0.64</v>
      </c>
      <c r="K116" s="8">
        <f t="shared" si="56"/>
        <v>0.82799999999999996</v>
      </c>
      <c r="L116" s="8">
        <f t="shared" si="57"/>
        <v>1.0129999999999999</v>
      </c>
      <c r="P116" s="7"/>
      <c r="Q116" s="8" t="e">
        <f t="shared" si="58"/>
        <v>#VALUE!</v>
      </c>
      <c r="R116" s="8" t="e">
        <f t="shared" si="43"/>
        <v>#VALUE!</v>
      </c>
      <c r="S116" s="8" t="e">
        <f t="shared" si="44"/>
        <v>#VALUE!</v>
      </c>
      <c r="T116" s="8" t="e">
        <f t="shared" si="45"/>
        <v>#VALUE!</v>
      </c>
      <c r="U116" s="8" t="e">
        <f t="shared" si="46"/>
        <v>#VALUE!</v>
      </c>
      <c r="V116" s="8" t="e">
        <f t="shared" si="47"/>
        <v>#VALUE!</v>
      </c>
      <c r="W116" s="8" t="e">
        <f t="shared" si="48"/>
        <v>#VALUE!</v>
      </c>
      <c r="X116" s="8" t="e">
        <f t="shared" si="49"/>
        <v>#VALUE!</v>
      </c>
    </row>
    <row r="117" spans="4:24" x14ac:dyDescent="0.25">
      <c r="D117" s="7"/>
      <c r="E117" s="8">
        <f>ROUND(B63,2)</f>
        <v>0.33</v>
      </c>
      <c r="F117" s="8">
        <f t="shared" ref="F117:L117" si="61">ROUND(C63,2)</f>
        <v>0.41</v>
      </c>
      <c r="G117" s="8">
        <f t="shared" si="61"/>
        <v>0.46</v>
      </c>
      <c r="H117" s="8">
        <f t="shared" si="61"/>
        <v>0.59</v>
      </c>
      <c r="I117" s="8">
        <f t="shared" si="61"/>
        <v>0.59</v>
      </c>
      <c r="J117" s="8">
        <f t="shared" si="61"/>
        <v>0.48</v>
      </c>
      <c r="K117" s="8">
        <f t="shared" si="61"/>
        <v>0.62</v>
      </c>
      <c r="L117" s="8">
        <f t="shared" si="61"/>
        <v>0.73</v>
      </c>
      <c r="P117" s="7"/>
      <c r="Q117" s="8">
        <f t="shared" si="58"/>
        <v>0</v>
      </c>
      <c r="R117" s="8">
        <f t="shared" si="43"/>
        <v>0</v>
      </c>
      <c r="S117" s="8">
        <f t="shared" si="44"/>
        <v>0</v>
      </c>
      <c r="T117" s="8">
        <f t="shared" si="45"/>
        <v>0</v>
      </c>
      <c r="U117" s="8">
        <f t="shared" si="46"/>
        <v>0</v>
      </c>
      <c r="V117" s="8">
        <f t="shared" si="47"/>
        <v>0</v>
      </c>
      <c r="W117" s="8">
        <f t="shared" si="48"/>
        <v>0</v>
      </c>
      <c r="X117" s="8">
        <f t="shared" si="49"/>
        <v>0</v>
      </c>
    </row>
    <row r="118" spans="4:24" x14ac:dyDescent="0.25">
      <c r="D118" s="7"/>
      <c r="E118" s="8">
        <f>ROUND(B64,2)</f>
        <v>0.15</v>
      </c>
      <c r="F118" s="8">
        <f t="shared" ref="F118" si="62">ROUND(C64,2)</f>
        <v>0.16</v>
      </c>
      <c r="G118" s="8">
        <f t="shared" ref="G118" si="63">ROUND(D64,2)</f>
        <v>0.18</v>
      </c>
      <c r="H118" s="8">
        <f t="shared" ref="H118" si="64">ROUND(E64,2)</f>
        <v>0.31</v>
      </c>
      <c r="I118" s="8">
        <f t="shared" ref="I118" si="65">ROUND(F64,2)</f>
        <v>0.28999999999999998</v>
      </c>
      <c r="J118" s="8">
        <f t="shared" ref="J118" si="66">ROUND(G64,2)</f>
        <v>0.09</v>
      </c>
      <c r="K118" s="8">
        <f t="shared" ref="K118" si="67">ROUND(H64,2)</f>
        <v>0.14000000000000001</v>
      </c>
      <c r="L118" s="8">
        <f t="shared" ref="L118" si="68">ROUND(I64,2)</f>
        <v>0.26</v>
      </c>
      <c r="P118" s="7"/>
      <c r="Q118" s="8">
        <f t="shared" si="58"/>
        <v>0</v>
      </c>
      <c r="R118" s="8">
        <f t="shared" si="43"/>
        <v>0</v>
      </c>
      <c r="S118" s="8">
        <f t="shared" si="44"/>
        <v>0</v>
      </c>
      <c r="T118" s="8">
        <f t="shared" si="45"/>
        <v>0</v>
      </c>
      <c r="U118" s="8">
        <f t="shared" si="46"/>
        <v>0</v>
      </c>
      <c r="V118" s="8">
        <f t="shared" si="47"/>
        <v>0</v>
      </c>
      <c r="W118" s="8">
        <f t="shared" si="48"/>
        <v>0</v>
      </c>
      <c r="X118" s="8">
        <f t="shared" si="49"/>
        <v>0</v>
      </c>
    </row>
    <row r="119" spans="4:24" x14ac:dyDescent="0.25">
      <c r="D119" s="7" t="s">
        <v>49</v>
      </c>
      <c r="E119" s="8">
        <f t="shared" si="50"/>
        <v>1</v>
      </c>
      <c r="F119" s="8">
        <f t="shared" si="51"/>
        <v>2</v>
      </c>
      <c r="G119" s="8">
        <f t="shared" si="52"/>
        <v>3</v>
      </c>
      <c r="H119" s="8">
        <f t="shared" si="53"/>
        <v>4</v>
      </c>
      <c r="I119" s="8">
        <f t="shared" si="54"/>
        <v>5</v>
      </c>
      <c r="J119" s="8">
        <f t="shared" si="55"/>
        <v>6</v>
      </c>
      <c r="K119" s="8">
        <f t="shared" si="56"/>
        <v>7</v>
      </c>
      <c r="L119" s="8">
        <f t="shared" si="57"/>
        <v>8</v>
      </c>
      <c r="P119" s="7" t="s">
        <v>49</v>
      </c>
      <c r="Q119" s="8">
        <f t="shared" si="58"/>
        <v>0</v>
      </c>
      <c r="R119" s="8">
        <f t="shared" si="43"/>
        <v>0</v>
      </c>
      <c r="S119" s="8">
        <f t="shared" si="44"/>
        <v>0</v>
      </c>
      <c r="T119" s="8">
        <f t="shared" si="45"/>
        <v>0</v>
      </c>
      <c r="U119" s="8">
        <f t="shared" si="46"/>
        <v>0</v>
      </c>
      <c r="V119" s="8">
        <f t="shared" si="47"/>
        <v>0</v>
      </c>
      <c r="W119" s="8">
        <f t="shared" si="48"/>
        <v>0</v>
      </c>
      <c r="X119" s="8">
        <f t="shared" si="49"/>
        <v>0</v>
      </c>
    </row>
    <row r="120" spans="4:24" x14ac:dyDescent="0.25">
      <c r="D120" s="7"/>
      <c r="E120" s="8">
        <f t="shared" si="50"/>
        <v>0.28899999999999998</v>
      </c>
      <c r="F120" s="8">
        <f t="shared" si="51"/>
        <v>0.25900000000000001</v>
      </c>
      <c r="G120" s="8">
        <f t="shared" si="52"/>
        <v>0.48</v>
      </c>
      <c r="H120" s="8">
        <f t="shared" si="53"/>
        <v>0.46899999999999997</v>
      </c>
      <c r="I120" s="8">
        <f t="shared" si="54"/>
        <v>0.69</v>
      </c>
      <c r="J120" s="8">
        <f t="shared" si="55"/>
        <v>0.81200000000000006</v>
      </c>
      <c r="K120" s="8">
        <f t="shared" si="56"/>
        <v>0.51600000000000001</v>
      </c>
      <c r="L120" s="8">
        <f t="shared" si="57"/>
        <v>0.82499999999999996</v>
      </c>
      <c r="P120" s="7"/>
      <c r="Q120" s="8">
        <f t="shared" si="58"/>
        <v>0</v>
      </c>
      <c r="R120" s="8">
        <f t="shared" si="43"/>
        <v>0</v>
      </c>
      <c r="S120" s="8">
        <f t="shared" si="44"/>
        <v>0</v>
      </c>
      <c r="T120" s="8">
        <f t="shared" si="45"/>
        <v>0</v>
      </c>
      <c r="U120" s="8">
        <f t="shared" si="46"/>
        <v>0</v>
      </c>
      <c r="V120" s="8">
        <f t="shared" si="47"/>
        <v>0</v>
      </c>
      <c r="W120" s="8">
        <f t="shared" si="48"/>
        <v>0</v>
      </c>
      <c r="X120" s="8">
        <f t="shared" si="49"/>
        <v>0</v>
      </c>
    </row>
    <row r="121" spans="4:24" x14ac:dyDescent="0.25">
      <c r="D121" s="7"/>
      <c r="E121" s="8">
        <f t="shared" si="50"/>
        <v>0.30599999999999999</v>
      </c>
      <c r="F121" s="8">
        <f t="shared" si="51"/>
        <v>0.26300000000000001</v>
      </c>
      <c r="G121" s="8">
        <f t="shared" si="52"/>
        <v>0.48899999999999999</v>
      </c>
      <c r="H121" s="8">
        <f t="shared" si="53"/>
        <v>0.6</v>
      </c>
      <c r="I121" s="8">
        <f t="shared" si="54"/>
        <v>0.72399999999999998</v>
      </c>
      <c r="J121" s="8">
        <f t="shared" si="55"/>
        <v>0.89500000000000002</v>
      </c>
      <c r="K121" s="8">
        <f t="shared" si="56"/>
        <v>0.61099999999999999</v>
      </c>
      <c r="L121" s="8">
        <f t="shared" si="57"/>
        <v>0.82899999999999996</v>
      </c>
      <c r="P121" s="7"/>
      <c r="Q121" s="8">
        <f t="shared" si="58"/>
        <v>0</v>
      </c>
      <c r="R121" s="8">
        <f t="shared" si="43"/>
        <v>0</v>
      </c>
      <c r="S121" s="8">
        <f t="shared" si="44"/>
        <v>0</v>
      </c>
      <c r="T121" s="8">
        <f t="shared" si="45"/>
        <v>0</v>
      </c>
      <c r="U121" s="8">
        <f t="shared" si="46"/>
        <v>0</v>
      </c>
      <c r="V121" s="8">
        <f t="shared" si="47"/>
        <v>0</v>
      </c>
      <c r="W121" s="8">
        <f t="shared" si="48"/>
        <v>0</v>
      </c>
      <c r="X121" s="8">
        <f t="shared" si="49"/>
        <v>0</v>
      </c>
    </row>
    <row r="122" spans="4:24" x14ac:dyDescent="0.25">
      <c r="D122" s="7"/>
      <c r="E122" s="8">
        <f t="shared" si="50"/>
        <v>0.33800000000000002</v>
      </c>
      <c r="F122" s="8">
        <f t="shared" si="51"/>
        <v>0.27300000000000002</v>
      </c>
      <c r="G122" s="8">
        <f t="shared" si="52"/>
        <v>0.53200000000000003</v>
      </c>
      <c r="H122" s="8">
        <f t="shared" si="53"/>
        <v>0.66300000000000003</v>
      </c>
      <c r="I122" s="8">
        <f t="shared" si="54"/>
        <v>0.83099999999999996</v>
      </c>
      <c r="J122" s="8">
        <f t="shared" si="55"/>
        <v>0.92400000000000004</v>
      </c>
      <c r="K122" s="8">
        <f t="shared" si="56"/>
        <v>0.70299999999999996</v>
      </c>
      <c r="L122" s="8">
        <f t="shared" si="57"/>
        <v>1.141</v>
      </c>
      <c r="P122" s="7"/>
      <c r="Q122" s="8">
        <f t="shared" si="58"/>
        <v>0</v>
      </c>
      <c r="R122" s="8">
        <f t="shared" si="43"/>
        <v>0</v>
      </c>
      <c r="S122" s="8">
        <f t="shared" si="44"/>
        <v>0</v>
      </c>
      <c r="T122" s="8">
        <f t="shared" si="45"/>
        <v>0</v>
      </c>
      <c r="U122" s="8">
        <f t="shared" si="46"/>
        <v>0</v>
      </c>
      <c r="V122" s="8">
        <f t="shared" si="47"/>
        <v>0</v>
      </c>
      <c r="W122" s="8">
        <f t="shared" si="48"/>
        <v>0</v>
      </c>
      <c r="X122" s="8">
        <f t="shared" si="49"/>
        <v>0</v>
      </c>
    </row>
    <row r="123" spans="4:24" x14ac:dyDescent="0.25">
      <c r="D123" s="7"/>
      <c r="E123" s="8">
        <f t="shared" si="50"/>
        <v>0.38600000000000001</v>
      </c>
      <c r="F123" s="8">
        <f t="shared" si="51"/>
        <v>0.33800000000000002</v>
      </c>
      <c r="G123" s="8">
        <f t="shared" si="52"/>
        <v>0.57999999999999996</v>
      </c>
      <c r="H123" s="8">
        <f t="shared" si="53"/>
        <v>0.69099999999999995</v>
      </c>
      <c r="I123" s="8">
        <f t="shared" si="54"/>
        <v>0.90800000000000003</v>
      </c>
      <c r="J123" s="8">
        <f t="shared" si="55"/>
        <v>1.0509999999999999</v>
      </c>
      <c r="K123" s="8">
        <f t="shared" si="56"/>
        <v>0.92400000000000004</v>
      </c>
      <c r="L123" s="8">
        <f t="shared" si="57"/>
        <v>1.1439999999999999</v>
      </c>
      <c r="P123" s="7"/>
      <c r="Q123" s="8">
        <f t="shared" si="58"/>
        <v>0</v>
      </c>
      <c r="R123" s="8">
        <f t="shared" si="43"/>
        <v>0</v>
      </c>
      <c r="S123" s="8">
        <f t="shared" si="44"/>
        <v>0</v>
      </c>
      <c r="T123" s="8">
        <f t="shared" si="45"/>
        <v>0</v>
      </c>
      <c r="U123" s="8">
        <f t="shared" si="46"/>
        <v>0</v>
      </c>
      <c r="V123" s="8">
        <f t="shared" si="47"/>
        <v>0</v>
      </c>
      <c r="W123" s="8">
        <f t="shared" si="48"/>
        <v>0</v>
      </c>
      <c r="X123" s="8">
        <f t="shared" si="49"/>
        <v>0</v>
      </c>
    </row>
    <row r="124" spans="4:24" x14ac:dyDescent="0.25">
      <c r="D124" s="7"/>
      <c r="E124" s="8">
        <f t="shared" si="50"/>
        <v>0.41</v>
      </c>
      <c r="F124" s="8">
        <f t="shared" si="51"/>
        <v>0.34599999999999997</v>
      </c>
      <c r="G124" s="8">
        <f t="shared" si="52"/>
        <v>0.60399999999999998</v>
      </c>
      <c r="H124" s="8">
        <f t="shared" si="53"/>
        <v>0.77300000000000002</v>
      </c>
      <c r="I124" s="8">
        <f t="shared" si="54"/>
        <v>1.071</v>
      </c>
      <c r="J124" s="8">
        <f t="shared" si="55"/>
        <v>1.0680000000000001</v>
      </c>
      <c r="K124" s="8">
        <f t="shared" si="56"/>
        <v>0.93100000000000005</v>
      </c>
      <c r="L124" s="8">
        <f t="shared" si="57"/>
        <v>1.1850000000000001</v>
      </c>
      <c r="P124" s="7"/>
      <c r="Q124" s="8">
        <f t="shared" si="58"/>
        <v>0</v>
      </c>
      <c r="R124" s="8">
        <f t="shared" si="43"/>
        <v>0</v>
      </c>
      <c r="S124" s="8">
        <f t="shared" si="44"/>
        <v>0</v>
      </c>
      <c r="T124" s="8">
        <f t="shared" si="45"/>
        <v>0</v>
      </c>
      <c r="U124" s="8">
        <f t="shared" si="46"/>
        <v>0</v>
      </c>
      <c r="V124" s="8">
        <f t="shared" si="47"/>
        <v>0</v>
      </c>
      <c r="W124" s="8">
        <f t="shared" si="48"/>
        <v>0</v>
      </c>
      <c r="X124" s="8">
        <f t="shared" si="49"/>
        <v>0</v>
      </c>
    </row>
    <row r="125" spans="4:24" x14ac:dyDescent="0.25">
      <c r="D125" s="7"/>
      <c r="E125" s="8">
        <f t="shared" si="50"/>
        <v>0.46800000000000003</v>
      </c>
      <c r="F125" s="8">
        <f t="shared" si="51"/>
        <v>0.35899999999999999</v>
      </c>
      <c r="G125" s="8">
        <f t="shared" si="52"/>
        <v>0.67800000000000005</v>
      </c>
      <c r="H125" s="8">
        <f t="shared" si="53"/>
        <v>0.88</v>
      </c>
      <c r="I125" s="8">
        <f t="shared" si="54"/>
        <v>1.1870000000000001</v>
      </c>
      <c r="J125" s="8">
        <f t="shared" si="55"/>
        <v>1.1619999999999999</v>
      </c>
      <c r="K125" s="8">
        <f t="shared" si="56"/>
        <v>1.351</v>
      </c>
      <c r="L125" s="8">
        <f t="shared" si="57"/>
        <v>1.2150000000000001</v>
      </c>
      <c r="P125" s="7"/>
      <c r="Q125" s="8">
        <f t="shared" si="58"/>
        <v>0</v>
      </c>
      <c r="R125" s="8">
        <f t="shared" si="43"/>
        <v>0</v>
      </c>
      <c r="S125" s="8">
        <f t="shared" si="44"/>
        <v>0</v>
      </c>
      <c r="T125" s="8">
        <f t="shared" si="45"/>
        <v>0</v>
      </c>
      <c r="U125" s="8">
        <f t="shared" si="46"/>
        <v>0</v>
      </c>
      <c r="V125" s="8">
        <f t="shared" si="47"/>
        <v>0</v>
      </c>
      <c r="W125" s="8">
        <f t="shared" si="48"/>
        <v>0</v>
      </c>
      <c r="X125" s="8">
        <f t="shared" si="49"/>
        <v>0</v>
      </c>
    </row>
    <row r="126" spans="4:24" x14ac:dyDescent="0.25">
      <c r="D126" s="7"/>
      <c r="E126" s="8">
        <f>ROUND(B72,2)</f>
        <v>0.37</v>
      </c>
      <c r="F126" s="8">
        <f t="shared" ref="F126:L126" si="69">ROUND(C72,2)</f>
        <v>0.31</v>
      </c>
      <c r="G126" s="8">
        <f t="shared" si="69"/>
        <v>0.56000000000000005</v>
      </c>
      <c r="H126" s="8">
        <f t="shared" si="69"/>
        <v>0.68</v>
      </c>
      <c r="I126" s="8">
        <f t="shared" si="69"/>
        <v>0.9</v>
      </c>
      <c r="J126" s="8">
        <f t="shared" si="69"/>
        <v>0.99</v>
      </c>
      <c r="K126" s="8">
        <f t="shared" si="69"/>
        <v>0.84</v>
      </c>
      <c r="L126" s="8">
        <f t="shared" si="69"/>
        <v>1.06</v>
      </c>
      <c r="P126" s="7"/>
      <c r="Q126" s="8">
        <f t="shared" si="58"/>
        <v>0</v>
      </c>
      <c r="R126" s="8">
        <f t="shared" si="43"/>
        <v>0</v>
      </c>
      <c r="S126" s="8">
        <f t="shared" si="44"/>
        <v>0</v>
      </c>
      <c r="T126" s="8">
        <f t="shared" si="45"/>
        <v>0</v>
      </c>
      <c r="U126" s="8">
        <f t="shared" si="46"/>
        <v>0</v>
      </c>
      <c r="V126" s="8">
        <f t="shared" si="47"/>
        <v>0</v>
      </c>
      <c r="W126" s="8">
        <f t="shared" si="48"/>
        <v>0</v>
      </c>
      <c r="X126" s="8">
        <f t="shared" si="49"/>
        <v>0</v>
      </c>
    </row>
    <row r="127" spans="4:24" x14ac:dyDescent="0.25">
      <c r="D127" s="7"/>
      <c r="E127" s="8">
        <f>ROUND(B73,2)</f>
        <v>7.0000000000000007E-2</v>
      </c>
      <c r="F127" s="8">
        <f t="shared" ref="F127" si="70">ROUND(C73,2)</f>
        <v>0.05</v>
      </c>
      <c r="G127" s="8">
        <f t="shared" ref="G127" si="71">ROUND(D73,2)</f>
        <v>0.08</v>
      </c>
      <c r="H127" s="8">
        <f t="shared" ref="H127" si="72">ROUND(E73,2)</f>
        <v>0.14000000000000001</v>
      </c>
      <c r="I127" s="8">
        <f t="shared" ref="I127" si="73">ROUND(F73,2)</f>
        <v>0.2</v>
      </c>
      <c r="J127" s="8">
        <f t="shared" ref="J127" si="74">ROUND(G73,2)</f>
        <v>0.13</v>
      </c>
      <c r="K127" s="8">
        <f t="shared" ref="K127" si="75">ROUND(H73,2)</f>
        <v>0.3</v>
      </c>
      <c r="L127" s="8">
        <f t="shared" ref="L127" si="76">ROUND(I73,2)</f>
        <v>0.18</v>
      </c>
      <c r="P127" s="7"/>
      <c r="Q127" s="8">
        <f t="shared" si="58"/>
        <v>0</v>
      </c>
      <c r="R127" s="8">
        <f t="shared" si="43"/>
        <v>0</v>
      </c>
      <c r="S127" s="8">
        <f t="shared" si="44"/>
        <v>0</v>
      </c>
      <c r="T127" s="8">
        <f t="shared" si="45"/>
        <v>0</v>
      </c>
      <c r="U127" s="8">
        <f t="shared" si="46"/>
        <v>0</v>
      </c>
      <c r="V127" s="8">
        <f t="shared" si="47"/>
        <v>0</v>
      </c>
      <c r="W127" s="8">
        <f t="shared" si="48"/>
        <v>0</v>
      </c>
      <c r="X127" s="8">
        <f t="shared" si="49"/>
        <v>0</v>
      </c>
    </row>
    <row r="128" spans="4:24" x14ac:dyDescent="0.25">
      <c r="D128" s="7" t="s">
        <v>50</v>
      </c>
      <c r="E128" s="8">
        <f t="shared" si="50"/>
        <v>1</v>
      </c>
      <c r="F128" s="8">
        <f t="shared" si="51"/>
        <v>2</v>
      </c>
      <c r="G128" s="8">
        <f t="shared" si="52"/>
        <v>3</v>
      </c>
      <c r="H128" s="8">
        <f t="shared" si="53"/>
        <v>4</v>
      </c>
      <c r="I128" s="8">
        <f t="shared" si="54"/>
        <v>5</v>
      </c>
      <c r="J128" s="8">
        <f t="shared" si="55"/>
        <v>6</v>
      </c>
      <c r="K128" s="8">
        <f t="shared" si="56"/>
        <v>7</v>
      </c>
      <c r="L128" s="8">
        <f t="shared" si="57"/>
        <v>8</v>
      </c>
      <c r="P128" s="7" t="s">
        <v>50</v>
      </c>
      <c r="Q128" s="8">
        <f t="shared" si="58"/>
        <v>0</v>
      </c>
      <c r="R128" s="8">
        <f t="shared" si="43"/>
        <v>0</v>
      </c>
      <c r="S128" s="8">
        <f t="shared" si="44"/>
        <v>0</v>
      </c>
      <c r="T128" s="8">
        <f t="shared" si="45"/>
        <v>0</v>
      </c>
      <c r="U128" s="8">
        <f t="shared" si="46"/>
        <v>0</v>
      </c>
      <c r="V128" s="8">
        <f t="shared" si="47"/>
        <v>0</v>
      </c>
      <c r="W128" s="8">
        <f t="shared" si="48"/>
        <v>0</v>
      </c>
      <c r="X128" s="8">
        <f t="shared" si="49"/>
        <v>0</v>
      </c>
    </row>
    <row r="129" spans="4:24" x14ac:dyDescent="0.25">
      <c r="D129" s="7"/>
      <c r="E129" s="8">
        <f t="shared" si="50"/>
        <v>0.18</v>
      </c>
      <c r="F129" s="8">
        <f t="shared" si="51"/>
        <v>0.16</v>
      </c>
      <c r="G129" s="8">
        <f t="shared" si="52"/>
        <v>0.20499999999999999</v>
      </c>
      <c r="H129" s="8">
        <f t="shared" si="53"/>
        <v>0.13400000000000001</v>
      </c>
      <c r="I129" s="8">
        <f t="shared" si="54"/>
        <v>0.23300000000000001</v>
      </c>
      <c r="J129" s="8">
        <f t="shared" si="55"/>
        <v>0.44</v>
      </c>
      <c r="K129" s="8">
        <f t="shared" si="56"/>
        <v>0.38400000000000001</v>
      </c>
      <c r="L129" s="8">
        <f t="shared" si="57"/>
        <v>0.56999999999999995</v>
      </c>
      <c r="P129" s="7"/>
      <c r="Q129" s="8">
        <f t="shared" si="58"/>
        <v>0</v>
      </c>
      <c r="R129" s="8">
        <f t="shared" si="43"/>
        <v>0</v>
      </c>
      <c r="S129" s="8">
        <f t="shared" si="44"/>
        <v>0</v>
      </c>
      <c r="T129" s="8">
        <f t="shared" si="45"/>
        <v>0</v>
      </c>
      <c r="U129" s="8">
        <f t="shared" si="46"/>
        <v>0</v>
      </c>
      <c r="V129" s="8">
        <f t="shared" si="47"/>
        <v>0</v>
      </c>
      <c r="W129" s="8">
        <f t="shared" si="48"/>
        <v>0</v>
      </c>
      <c r="X129" s="8">
        <f t="shared" si="49"/>
        <v>0</v>
      </c>
    </row>
    <row r="130" spans="4:24" x14ac:dyDescent="0.25">
      <c r="D130" s="7"/>
      <c r="E130" s="8">
        <f t="shared" si="50"/>
        <v>0.22800000000000001</v>
      </c>
      <c r="F130" s="8">
        <f t="shared" si="51"/>
        <v>0.20399999999999999</v>
      </c>
      <c r="G130" s="8">
        <f t="shared" si="52"/>
        <v>0.246</v>
      </c>
      <c r="H130" s="8">
        <f t="shared" si="53"/>
        <v>0.191</v>
      </c>
      <c r="I130" s="8">
        <f t="shared" si="54"/>
        <v>0.314</v>
      </c>
      <c r="J130" s="8">
        <f t="shared" si="55"/>
        <v>0.48299999999999998</v>
      </c>
      <c r="K130" s="8">
        <f t="shared" si="56"/>
        <v>0.39600000000000002</v>
      </c>
      <c r="L130" s="8">
        <f t="shared" si="57"/>
        <v>0.64700000000000002</v>
      </c>
      <c r="P130" s="7"/>
      <c r="Q130" s="8">
        <f t="shared" si="58"/>
        <v>0</v>
      </c>
      <c r="R130" s="8">
        <f t="shared" si="43"/>
        <v>0</v>
      </c>
      <c r="S130" s="8">
        <f t="shared" si="44"/>
        <v>0</v>
      </c>
      <c r="T130" s="8">
        <f t="shared" si="45"/>
        <v>0</v>
      </c>
      <c r="U130" s="8">
        <f t="shared" si="46"/>
        <v>0</v>
      </c>
      <c r="V130" s="8">
        <f t="shared" si="47"/>
        <v>0</v>
      </c>
      <c r="W130" s="8">
        <f t="shared" si="48"/>
        <v>0</v>
      </c>
      <c r="X130" s="8">
        <f t="shared" si="49"/>
        <v>0</v>
      </c>
    </row>
    <row r="131" spans="4:24" x14ac:dyDescent="0.25">
      <c r="D131" s="7"/>
      <c r="E131" s="8">
        <f t="shared" si="50"/>
        <v>0.27800000000000002</v>
      </c>
      <c r="F131" s="8">
        <f t="shared" si="51"/>
        <v>0.28899999999999998</v>
      </c>
      <c r="G131" s="8">
        <f t="shared" si="52"/>
        <v>0.33300000000000002</v>
      </c>
      <c r="H131" s="8">
        <f t="shared" si="53"/>
        <v>0.29199999999999998</v>
      </c>
      <c r="I131" s="8">
        <f t="shared" si="54"/>
        <v>0.31900000000000001</v>
      </c>
      <c r="J131" s="8">
        <f t="shared" si="55"/>
        <v>0.499</v>
      </c>
      <c r="K131" s="8">
        <f t="shared" si="56"/>
        <v>0.439</v>
      </c>
      <c r="L131" s="8">
        <f t="shared" si="57"/>
        <v>0.80700000000000005</v>
      </c>
      <c r="P131" s="7"/>
      <c r="Q131" s="8">
        <f t="shared" si="58"/>
        <v>0</v>
      </c>
      <c r="R131" s="8">
        <f t="shared" si="43"/>
        <v>0</v>
      </c>
      <c r="S131" s="8">
        <f t="shared" si="44"/>
        <v>0</v>
      </c>
      <c r="T131" s="8">
        <f t="shared" si="45"/>
        <v>0</v>
      </c>
      <c r="U131" s="8">
        <f t="shared" si="46"/>
        <v>0</v>
      </c>
      <c r="V131" s="8">
        <f t="shared" si="47"/>
        <v>0</v>
      </c>
      <c r="W131" s="8">
        <f t="shared" si="48"/>
        <v>0</v>
      </c>
      <c r="X131" s="8">
        <f t="shared" si="49"/>
        <v>0</v>
      </c>
    </row>
    <row r="132" spans="4:24" x14ac:dyDescent="0.25">
      <c r="D132" s="7"/>
      <c r="E132" s="8">
        <f t="shared" si="50"/>
        <v>0.28000000000000003</v>
      </c>
      <c r="F132" s="8">
        <f t="shared" si="51"/>
        <v>0.30599999999999999</v>
      </c>
      <c r="G132" s="8">
        <f t="shared" si="52"/>
        <v>0.35599999999999998</v>
      </c>
      <c r="H132" s="8">
        <f t="shared" si="53"/>
        <v>0.47299999999999998</v>
      </c>
      <c r="I132" s="8">
        <f t="shared" si="54"/>
        <v>0.45500000000000002</v>
      </c>
      <c r="J132" s="8">
        <f t="shared" si="55"/>
        <v>0.504</v>
      </c>
      <c r="K132" s="8">
        <f t="shared" si="56"/>
        <v>0.46600000000000003</v>
      </c>
      <c r="L132" s="8">
        <f t="shared" si="57"/>
        <v>0.86</v>
      </c>
      <c r="P132" s="7"/>
      <c r="Q132" s="8">
        <f t="shared" si="58"/>
        <v>0</v>
      </c>
      <c r="R132" s="8">
        <f t="shared" si="43"/>
        <v>0</v>
      </c>
      <c r="S132" s="8">
        <f t="shared" si="44"/>
        <v>0</v>
      </c>
      <c r="T132" s="8">
        <f t="shared" si="45"/>
        <v>0</v>
      </c>
      <c r="U132" s="8">
        <f t="shared" si="46"/>
        <v>0</v>
      </c>
      <c r="V132" s="8">
        <f t="shared" si="47"/>
        <v>0</v>
      </c>
      <c r="W132" s="8">
        <f t="shared" si="48"/>
        <v>0</v>
      </c>
      <c r="X132" s="8">
        <f t="shared" si="49"/>
        <v>0</v>
      </c>
    </row>
    <row r="133" spans="4:24" x14ac:dyDescent="0.25">
      <c r="D133" s="7"/>
      <c r="E133" s="8">
        <f t="shared" si="50"/>
        <v>0.33300000000000002</v>
      </c>
      <c r="F133" s="8">
        <f t="shared" si="51"/>
        <v>0.41499999999999998</v>
      </c>
      <c r="G133" s="8">
        <f t="shared" si="52"/>
        <v>0.38800000000000001</v>
      </c>
      <c r="H133" s="8">
        <f t="shared" si="53"/>
        <v>0.60399999999999998</v>
      </c>
      <c r="I133" s="8">
        <f t="shared" si="54"/>
        <v>0.47799999999999998</v>
      </c>
      <c r="J133" s="8">
        <f t="shared" si="55"/>
        <v>0.65</v>
      </c>
      <c r="K133" s="8">
        <f t="shared" si="56"/>
        <v>0.625</v>
      </c>
      <c r="L133" s="8">
        <f t="shared" si="57"/>
        <v>0.88600000000000001</v>
      </c>
      <c r="P133" s="7"/>
      <c r="Q133" s="8">
        <f t="shared" si="58"/>
        <v>0</v>
      </c>
      <c r="R133" s="8">
        <f t="shared" si="43"/>
        <v>0</v>
      </c>
      <c r="S133" s="8">
        <f t="shared" si="44"/>
        <v>0</v>
      </c>
      <c r="T133" s="8">
        <f t="shared" si="45"/>
        <v>0</v>
      </c>
      <c r="U133" s="8">
        <f t="shared" si="46"/>
        <v>0</v>
      </c>
      <c r="V133" s="8">
        <f t="shared" si="47"/>
        <v>0</v>
      </c>
      <c r="W133" s="8">
        <f t="shared" si="48"/>
        <v>0</v>
      </c>
      <c r="X133" s="8">
        <f t="shared" si="49"/>
        <v>0</v>
      </c>
    </row>
    <row r="134" spans="4:24" x14ac:dyDescent="0.25">
      <c r="D134" s="7"/>
      <c r="E134" s="8">
        <f t="shared" si="50"/>
        <v>0.45</v>
      </c>
      <c r="F134" s="8">
        <f t="shared" si="51"/>
        <v>0.47399999999999998</v>
      </c>
      <c r="G134" s="8">
        <f t="shared" si="52"/>
        <v>0.436</v>
      </c>
      <c r="H134" s="8">
        <f t="shared" si="53"/>
        <v>0.61499999999999999</v>
      </c>
      <c r="I134" s="8">
        <f t="shared" si="54"/>
        <v>0.61</v>
      </c>
      <c r="J134" s="8">
        <f t="shared" si="55"/>
        <v>0.72599999999999998</v>
      </c>
      <c r="K134" s="8">
        <f t="shared" si="56"/>
        <v>0.80600000000000005</v>
      </c>
      <c r="L134" s="8">
        <f t="shared" si="57"/>
        <v>1.095</v>
      </c>
      <c r="P134" s="7"/>
      <c r="Q134" s="8">
        <f t="shared" si="58"/>
        <v>0</v>
      </c>
      <c r="R134" s="8">
        <f t="shared" si="43"/>
        <v>0</v>
      </c>
      <c r="S134" s="8">
        <f t="shared" si="44"/>
        <v>0</v>
      </c>
      <c r="T134" s="8">
        <f t="shared" si="45"/>
        <v>0</v>
      </c>
      <c r="U134" s="8">
        <f t="shared" si="46"/>
        <v>0</v>
      </c>
      <c r="V134" s="8">
        <f t="shared" si="47"/>
        <v>0</v>
      </c>
      <c r="W134" s="8">
        <f t="shared" si="48"/>
        <v>0</v>
      </c>
      <c r="X134" s="8">
        <f t="shared" si="49"/>
        <v>0</v>
      </c>
    </row>
    <row r="135" spans="4:24" x14ac:dyDescent="0.25">
      <c r="D135" s="7"/>
      <c r="E135" s="8">
        <f>ROUND(B81,2)</f>
        <v>0.28999999999999998</v>
      </c>
      <c r="F135" s="8">
        <f t="shared" ref="F135:L135" si="77">ROUND(C81,2)</f>
        <v>0.31</v>
      </c>
      <c r="G135" s="8">
        <f t="shared" si="77"/>
        <v>0.33</v>
      </c>
      <c r="H135" s="8">
        <f t="shared" si="77"/>
        <v>0.38</v>
      </c>
      <c r="I135" s="8">
        <f t="shared" si="77"/>
        <v>0.4</v>
      </c>
      <c r="J135" s="8">
        <f t="shared" si="77"/>
        <v>0.55000000000000004</v>
      </c>
      <c r="K135" s="8">
        <f t="shared" si="77"/>
        <v>0.52</v>
      </c>
      <c r="L135" s="8">
        <f t="shared" si="77"/>
        <v>0.81</v>
      </c>
      <c r="P135" s="7"/>
      <c r="Q135" s="8">
        <f t="shared" si="58"/>
        <v>0</v>
      </c>
      <c r="R135" s="8">
        <f t="shared" si="43"/>
        <v>0</v>
      </c>
      <c r="S135" s="8">
        <f t="shared" si="44"/>
        <v>0</v>
      </c>
      <c r="T135" s="8">
        <f t="shared" si="45"/>
        <v>0</v>
      </c>
      <c r="U135" s="8">
        <f t="shared" si="46"/>
        <v>0</v>
      </c>
      <c r="V135" s="8">
        <f t="shared" si="47"/>
        <v>0</v>
      </c>
      <c r="W135" s="8">
        <f t="shared" si="48"/>
        <v>0</v>
      </c>
      <c r="X135" s="8">
        <f t="shared" si="49"/>
        <v>0</v>
      </c>
    </row>
    <row r="136" spans="4:24" x14ac:dyDescent="0.25">
      <c r="D136" s="7"/>
      <c r="E136" s="8">
        <f>ROUND(B82,2)</f>
        <v>0.09</v>
      </c>
      <c r="F136" s="8">
        <f t="shared" ref="F136:L136" si="78">ROUND(C82,2)</f>
        <v>0.12</v>
      </c>
      <c r="G136" s="8">
        <f t="shared" si="78"/>
        <v>0.09</v>
      </c>
      <c r="H136" s="8">
        <f t="shared" si="78"/>
        <v>0.21</v>
      </c>
      <c r="I136" s="8">
        <f t="shared" si="78"/>
        <v>0.14000000000000001</v>
      </c>
      <c r="J136" s="8">
        <f t="shared" si="78"/>
        <v>0.11</v>
      </c>
      <c r="K136" s="8">
        <f t="shared" si="78"/>
        <v>0.17</v>
      </c>
      <c r="L136" s="8">
        <f t="shared" si="78"/>
        <v>0.19</v>
      </c>
      <c r="P136" s="7"/>
      <c r="Q136" s="8">
        <f t="shared" si="58"/>
        <v>0</v>
      </c>
      <c r="R136" s="8">
        <f t="shared" si="43"/>
        <v>0</v>
      </c>
      <c r="S136" s="8">
        <f t="shared" si="44"/>
        <v>0</v>
      </c>
      <c r="T136" s="8">
        <f t="shared" si="45"/>
        <v>0</v>
      </c>
      <c r="U136" s="8">
        <f t="shared" si="46"/>
        <v>0</v>
      </c>
      <c r="V136" s="8">
        <f t="shared" si="47"/>
        <v>0</v>
      </c>
      <c r="W136" s="8">
        <f t="shared" si="48"/>
        <v>0</v>
      </c>
      <c r="X136" s="8">
        <f t="shared" si="49"/>
        <v>0</v>
      </c>
    </row>
  </sheetData>
  <mergeCells count="2">
    <mergeCell ref="E31:L31"/>
    <mergeCell ref="E86:L86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李子豪</dc:creator>
  <cp:lastModifiedBy>李子豪</cp:lastModifiedBy>
  <dcterms:created xsi:type="dcterms:W3CDTF">2019-03-24T02:15:16Z</dcterms:created>
  <dcterms:modified xsi:type="dcterms:W3CDTF">2019-07-25T10:23:51Z</dcterms:modified>
</cp:coreProperties>
</file>