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nityProject\Thrud-Remake\Assets\Data\"/>
    </mc:Choice>
  </mc:AlternateContent>
  <xr:revisionPtr revIDLastSave="0" documentId="13_ncr:1_{4510E492-1E7B-47C2-AC41-882FA7A98ABA}" xr6:coauthVersionLast="47" xr6:coauthVersionMax="47" xr10:uidLastSave="{00000000-0000-0000-0000-000000000000}"/>
  <bookViews>
    <workbookView xWindow="-30828" yWindow="-2196" windowWidth="30936" windowHeight="16776" activeTab="3" xr2:uid="{00000000-000D-0000-FFFF-FFFF00000000}"/>
  </bookViews>
  <sheets>
    <sheet name="【角色图鉴】" sheetId="1" r:id="rId1"/>
    <sheet name="角色具现数值" sheetId="2" r:id="rId2"/>
    <sheet name="卡池记录" sheetId="3" r:id="rId3"/>
    <sheet name="【武装图鉴】" sheetId="4" r:id="rId4"/>
    <sheet name="武装攻击方式列表" sheetId="5" state="hidden" r:id="rId5"/>
    <sheet name="武装词条统计-原始" sheetId="6" r:id="rId6"/>
    <sheet name="武装技能数值辅助" sheetId="7" state="hidden" r:id="rId7"/>
    <sheet name="武装词条统计-列表" sheetId="8" r:id="rId8"/>
    <sheet name="【怪物图鉴】" sheetId="9" r:id="rId9"/>
    <sheet name="【符术拓板】" sheetId="10" r:id="rId10"/>
    <sheet name="【道具图鉴】" sheetId="11" r:id="rId11"/>
    <sheet name="【采购】" sheetId="12" r:id="rId12"/>
    <sheet name="【成就图鉴】" sheetId="13" r:id="rId13"/>
    <sheet name="【交错迷宫】" sheetId="14" r:id="rId14"/>
    <sheet name="【地图-世界】" sheetId="15" r:id="rId15"/>
    <sheet name="【地图-活动】" sheetId="16" r:id="rId16"/>
    <sheet name="【地图-资源】" sheetId="17" r:id="rId17"/>
    <sheet name="【地图-异域】" sheetId="18" r:id="rId18"/>
    <sheet name="天空战令" sheetId="19" r:id="rId19"/>
    <sheet name="【战舰】" sheetId="20"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8" i="16" l="1"/>
  <c r="C25" i="13"/>
  <c r="G19" i="13" s="1"/>
  <c r="G16" i="13"/>
  <c r="G7" i="13"/>
  <c r="C7" i="13"/>
  <c r="K6" i="13"/>
  <c r="K47" i="7"/>
  <c r="K46" i="7"/>
  <c r="K45" i="7"/>
  <c r="K44" i="7"/>
  <c r="K43" i="7"/>
  <c r="K42" i="7"/>
  <c r="K41" i="7"/>
  <c r="K40" i="7"/>
  <c r="K39" i="7"/>
  <c r="K38" i="7"/>
  <c r="K37" i="7"/>
  <c r="K36" i="7"/>
  <c r="K35" i="7"/>
  <c r="K34" i="7"/>
  <c r="K33" i="7"/>
  <c r="K32" i="7"/>
  <c r="K31" i="7"/>
  <c r="K30" i="7"/>
  <c r="K29" i="7"/>
  <c r="K28" i="7"/>
  <c r="K27" i="7"/>
  <c r="K26" i="7"/>
  <c r="K25" i="7"/>
  <c r="K24" i="7"/>
  <c r="K23" i="7"/>
  <c r="K22" i="7"/>
  <c r="K21" i="7"/>
  <c r="K20" i="7"/>
  <c r="K19" i="7"/>
  <c r="K18" i="7"/>
  <c r="K17" i="7"/>
  <c r="K16" i="7"/>
  <c r="K15" i="7"/>
  <c r="K14" i="7"/>
  <c r="K13" i="7"/>
  <c r="K12" i="7"/>
  <c r="K11" i="7"/>
  <c r="K10" i="7"/>
  <c r="K9" i="7"/>
  <c r="K8" i="7"/>
  <c r="K7" i="7"/>
  <c r="K6" i="7"/>
  <c r="K5" i="7"/>
  <c r="K4" i="7"/>
  <c r="K3" i="7"/>
  <c r="K2" i="7"/>
  <c r="BS53" i="4"/>
  <c r="BR53" i="4"/>
  <c r="BQ53" i="4"/>
  <c r="BP53" i="4"/>
  <c r="BS52" i="4"/>
  <c r="BR52" i="4"/>
  <c r="BQ52" i="4"/>
  <c r="BP52" i="4"/>
  <c r="BS51" i="4"/>
  <c r="BR51" i="4"/>
  <c r="BQ51" i="4"/>
  <c r="BP51" i="4"/>
  <c r="BS50" i="4"/>
  <c r="BR50" i="4"/>
  <c r="BQ50" i="4"/>
  <c r="BP50" i="4"/>
  <c r="BS49" i="4"/>
  <c r="BR49" i="4"/>
  <c r="BQ49" i="4"/>
  <c r="BP49" i="4"/>
  <c r="K49" i="4"/>
  <c r="BS48" i="4"/>
  <c r="BR48" i="4"/>
  <c r="BQ48" i="4"/>
  <c r="BP48" i="4"/>
  <c r="K48" i="4"/>
  <c r="BS47" i="4"/>
  <c r="BR47" i="4"/>
  <c r="BQ47" i="4"/>
  <c r="BP47" i="4"/>
  <c r="K47" i="4"/>
  <c r="BS46" i="4"/>
  <c r="BR46" i="4"/>
  <c r="BQ46" i="4"/>
  <c r="BP46" i="4"/>
  <c r="K46" i="4"/>
  <c r="BS45" i="4"/>
  <c r="BR45" i="4"/>
  <c r="BQ45" i="4"/>
  <c r="BP45" i="4"/>
  <c r="K45" i="4"/>
  <c r="BS44" i="4"/>
  <c r="BR44" i="4"/>
  <c r="BQ44" i="4"/>
  <c r="BP44" i="4"/>
  <c r="K44" i="4"/>
  <c r="BS43" i="4"/>
  <c r="BR43" i="4"/>
  <c r="BQ43" i="4"/>
  <c r="BP43" i="4"/>
  <c r="K43" i="4"/>
  <c r="BS42" i="4"/>
  <c r="BR42" i="4"/>
  <c r="BQ42" i="4"/>
  <c r="BP42" i="4"/>
  <c r="K42" i="4"/>
  <c r="BS41" i="4"/>
  <c r="BR41" i="4"/>
  <c r="BQ41" i="4"/>
  <c r="BP41" i="4"/>
  <c r="K41" i="4"/>
  <c r="BS40" i="4"/>
  <c r="BR40" i="4"/>
  <c r="BQ40" i="4"/>
  <c r="BP40" i="4"/>
  <c r="K40" i="4"/>
  <c r="BS39" i="4"/>
  <c r="BR39" i="4"/>
  <c r="BQ39" i="4"/>
  <c r="BP39" i="4"/>
  <c r="K39" i="4"/>
  <c r="BS38" i="4"/>
  <c r="BR38" i="4"/>
  <c r="BQ38" i="4"/>
  <c r="BP38" i="4"/>
  <c r="K38" i="4"/>
  <c r="BS37" i="4"/>
  <c r="BR37" i="4"/>
  <c r="BQ37" i="4"/>
  <c r="BP37" i="4"/>
  <c r="K37" i="4"/>
  <c r="BS36" i="4"/>
  <c r="BR36" i="4"/>
  <c r="BQ36" i="4"/>
  <c r="BP36" i="4"/>
  <c r="K36" i="4"/>
  <c r="BS35" i="4"/>
  <c r="BR35" i="4"/>
  <c r="BQ35" i="4"/>
  <c r="BP35" i="4"/>
  <c r="K35" i="4"/>
  <c r="BS34" i="4"/>
  <c r="BR34" i="4"/>
  <c r="BQ34" i="4"/>
  <c r="BP34" i="4"/>
  <c r="K34" i="4"/>
  <c r="BS33" i="4"/>
  <c r="BR33" i="4"/>
  <c r="BQ33" i="4"/>
  <c r="BP33" i="4"/>
  <c r="K33" i="4"/>
  <c r="BS32" i="4"/>
  <c r="BR32" i="4"/>
  <c r="BQ32" i="4"/>
  <c r="BP32" i="4"/>
  <c r="K32" i="4"/>
  <c r="BS31" i="4"/>
  <c r="BR31" i="4"/>
  <c r="BQ31" i="4"/>
  <c r="BP31" i="4"/>
  <c r="K31" i="4"/>
  <c r="BS30" i="4"/>
  <c r="BR30" i="4"/>
  <c r="BQ30" i="4"/>
  <c r="BP30" i="4"/>
  <c r="K30" i="4"/>
  <c r="BS29" i="4"/>
  <c r="BR29" i="4"/>
  <c r="BQ29" i="4"/>
  <c r="BP29" i="4"/>
  <c r="K29" i="4"/>
  <c r="BS28" i="4"/>
  <c r="BR28" i="4"/>
  <c r="BQ28" i="4"/>
  <c r="BP28" i="4"/>
  <c r="K28" i="4"/>
  <c r="BS27" i="4"/>
  <c r="BR27" i="4"/>
  <c r="BQ27" i="4"/>
  <c r="BP27" i="4"/>
  <c r="K27" i="4"/>
  <c r="BS26" i="4"/>
  <c r="BR26" i="4"/>
  <c r="BQ26" i="4"/>
  <c r="BP26" i="4"/>
  <c r="K26" i="4"/>
  <c r="BS25" i="4"/>
  <c r="BR25" i="4"/>
  <c r="BQ25" i="4"/>
  <c r="BP25" i="4"/>
  <c r="K25" i="4"/>
  <c r="BS24" i="4"/>
  <c r="BR24" i="4"/>
  <c r="BQ24" i="4"/>
  <c r="BP24" i="4"/>
  <c r="K24" i="4"/>
  <c r="BS23" i="4"/>
  <c r="BR23" i="4"/>
  <c r="BQ23" i="4"/>
  <c r="BP23" i="4"/>
  <c r="K23" i="4"/>
  <c r="BS22" i="4"/>
  <c r="BR22" i="4"/>
  <c r="BQ22" i="4"/>
  <c r="BP22" i="4"/>
  <c r="K22" i="4"/>
  <c r="BS21" i="4"/>
  <c r="BR21" i="4"/>
  <c r="BQ21" i="4"/>
  <c r="BP21" i="4"/>
  <c r="K21" i="4"/>
  <c r="BS20" i="4"/>
  <c r="BR20" i="4"/>
  <c r="BQ20" i="4"/>
  <c r="BP20" i="4"/>
  <c r="K20" i="4"/>
  <c r="BS19" i="4"/>
  <c r="BR19" i="4"/>
  <c r="BQ19" i="4"/>
  <c r="BP19" i="4"/>
  <c r="K19" i="4"/>
  <c r="BS18" i="4"/>
  <c r="BR18" i="4"/>
  <c r="BQ18" i="4"/>
  <c r="BP18" i="4"/>
  <c r="K18" i="4"/>
  <c r="BS17" i="4"/>
  <c r="BR17" i="4"/>
  <c r="BQ17" i="4"/>
  <c r="BP17" i="4"/>
  <c r="BS16" i="4"/>
  <c r="BR16" i="4"/>
  <c r="BQ16" i="4"/>
  <c r="BP16" i="4"/>
  <c r="BS15" i="4"/>
  <c r="BR15" i="4"/>
  <c r="BQ15" i="4"/>
  <c r="BP15" i="4"/>
  <c r="K15" i="4"/>
  <c r="BS14" i="4"/>
  <c r="BR14" i="4"/>
  <c r="BQ14" i="4"/>
  <c r="BP14" i="4"/>
  <c r="K14" i="4"/>
  <c r="BS13" i="4"/>
  <c r="BR13" i="4"/>
  <c r="BQ13" i="4"/>
  <c r="BP13" i="4"/>
  <c r="K13" i="4"/>
  <c r="BS12" i="4"/>
  <c r="BR12" i="4"/>
  <c r="BQ12" i="4"/>
  <c r="BP12" i="4"/>
  <c r="K12" i="4"/>
  <c r="BS11" i="4"/>
  <c r="BR11" i="4"/>
  <c r="BQ11" i="4"/>
  <c r="BP11" i="4"/>
  <c r="K11" i="4"/>
  <c r="BS10" i="4"/>
  <c r="BR10" i="4"/>
  <c r="BQ10" i="4"/>
  <c r="BP10" i="4"/>
  <c r="K10" i="4"/>
  <c r="BS9" i="4"/>
  <c r="BR9" i="4"/>
  <c r="BQ9" i="4"/>
  <c r="BP9" i="4"/>
  <c r="K9" i="4"/>
  <c r="BS8" i="4"/>
  <c r="BR8" i="4"/>
  <c r="BQ8" i="4"/>
  <c r="BP8" i="4"/>
  <c r="K8" i="4"/>
  <c r="BS7" i="4"/>
  <c r="BR7" i="4"/>
  <c r="BQ7" i="4"/>
  <c r="BP7" i="4"/>
  <c r="K7" i="4"/>
  <c r="BS6" i="4"/>
  <c r="BR6" i="4"/>
  <c r="BQ6" i="4"/>
  <c r="BP6" i="4"/>
  <c r="K6" i="4"/>
  <c r="BS5" i="4"/>
  <c r="BR5" i="4"/>
  <c r="BQ5" i="4"/>
  <c r="BP5" i="4"/>
  <c r="K5" i="4"/>
  <c r="BS4" i="4"/>
  <c r="BR4" i="4"/>
  <c r="BQ4" i="4"/>
  <c r="BP4" i="4"/>
  <c r="K4" i="4"/>
  <c r="BS3" i="4"/>
  <c r="BR3" i="4"/>
  <c r="BQ3" i="4"/>
  <c r="BP3" i="4"/>
  <c r="K3" i="4"/>
  <c r="BS2" i="4"/>
  <c r="BR2" i="4"/>
  <c r="BQ2" i="4"/>
  <c r="BP2" i="4"/>
  <c r="K2" i="4"/>
  <c r="CR27" i="2"/>
  <c r="CC27" i="2"/>
  <c r="AY27" i="2"/>
  <c r="L27" i="2"/>
  <c r="CC26" i="2"/>
  <c r="BN26" i="2"/>
  <c r="AY26" i="2"/>
  <c r="X26" i="2"/>
  <c r="L26" i="2"/>
  <c r="CC25" i="2"/>
  <c r="AY25" i="2"/>
  <c r="AJ25" i="2"/>
  <c r="L25" i="2"/>
  <c r="CC24" i="2"/>
  <c r="AY24" i="2"/>
  <c r="L24" i="2"/>
  <c r="CC23" i="2"/>
  <c r="AY23" i="2"/>
  <c r="L23" i="2"/>
  <c r="CC22" i="2"/>
  <c r="AY22" i="2"/>
  <c r="L22" i="2"/>
  <c r="CR21" i="2"/>
  <c r="CC21" i="2"/>
  <c r="BN21" i="2"/>
  <c r="AY21" i="2"/>
  <c r="L21" i="2"/>
  <c r="CC20" i="2"/>
  <c r="AY20" i="2"/>
  <c r="L20" i="2"/>
  <c r="CC19" i="2"/>
  <c r="AY19" i="2"/>
  <c r="X19" i="2"/>
  <c r="L19" i="2"/>
  <c r="CC18" i="2"/>
  <c r="AY18" i="2"/>
  <c r="X18" i="2"/>
  <c r="L18" i="2"/>
  <c r="CC17" i="2"/>
  <c r="AY17" i="2"/>
  <c r="L17" i="2"/>
  <c r="CC16" i="2"/>
  <c r="BN16" i="2"/>
  <c r="AY16" i="2"/>
  <c r="X16" i="2"/>
  <c r="L16" i="2"/>
  <c r="CC15" i="2"/>
  <c r="AY15" i="2"/>
  <c r="X15" i="2"/>
  <c r="L15" i="2"/>
  <c r="CC14" i="2"/>
  <c r="AY14" i="2"/>
  <c r="X14" i="2"/>
  <c r="L14" i="2"/>
  <c r="CC13" i="2"/>
  <c r="AY13" i="2"/>
  <c r="L13" i="2"/>
  <c r="CC12" i="2"/>
  <c r="AY12" i="2"/>
  <c r="L12" i="2"/>
  <c r="CR11" i="2"/>
  <c r="CC11" i="2"/>
  <c r="AY11" i="2"/>
  <c r="L11" i="2"/>
  <c r="CC10" i="2"/>
  <c r="AY10" i="2"/>
  <c r="L10" i="2"/>
  <c r="CC9" i="2"/>
  <c r="BN9" i="2"/>
  <c r="AY9" i="2"/>
  <c r="X9" i="2"/>
  <c r="L9" i="2"/>
  <c r="CC8" i="2"/>
  <c r="BN8" i="2"/>
  <c r="AY8" i="2"/>
  <c r="L8" i="2"/>
  <c r="CR7" i="2"/>
  <c r="CC7" i="2"/>
  <c r="AY7" i="2"/>
  <c r="X7" i="2"/>
  <c r="L7" i="2"/>
  <c r="CC6" i="2"/>
  <c r="AY6" i="2"/>
  <c r="L6" i="2"/>
  <c r="CR5" i="2"/>
  <c r="CC5" i="2"/>
  <c r="BN5" i="2"/>
  <c r="AY5" i="2"/>
  <c r="X5" i="2"/>
  <c r="L5" i="2"/>
  <c r="CC4" i="2"/>
  <c r="AY4" i="2"/>
  <c r="L4" i="2"/>
  <c r="CC3" i="2"/>
  <c r="BN3" i="2"/>
  <c r="AY3" i="2"/>
  <c r="L3" i="2"/>
  <c r="CR2" i="2"/>
  <c r="CC2" i="2"/>
  <c r="AY2" i="2"/>
  <c r="L2" i="2"/>
</calcChain>
</file>

<file path=xl/sharedStrings.xml><?xml version="1.0" encoding="utf-8"?>
<sst xmlns="http://schemas.openxmlformats.org/spreadsheetml/2006/main" count="8608" uniqueCount="3642">
  <si>
    <t>页面完成情况</t>
  </si>
  <si>
    <t>名称</t>
  </si>
  <si>
    <t>稀有度</t>
  </si>
  <si>
    <t>大类</t>
  </si>
  <si>
    <t>细分</t>
  </si>
  <si>
    <t>信息</t>
  </si>
  <si>
    <t>获取途径</t>
  </si>
  <si>
    <t>待审核</t>
  </si>
  <si>
    <t>意识碎片·格薇德林</t>
  </si>
  <si>
    <t>角色养成</t>
  </si>
  <si>
    <t>意识碎片</t>
  </si>
  <si>
    <t>包含着【】意识、思想与情感的碎片。收集到一定数量后，可用于提升【】的[位阶]。思想，即存在。&lt;br&gt;能够彻底否定一个人的，只有祂自己。</t>
  </si>
  <si>
    <t>共鸣,商城</t>
  </si>
  <si>
    <t>提问：大类和小类是简单的一对多，而不是乱对吗</t>
  </si>
  <si>
    <t>回复：好问题。大致可以一对多，但是有个套装，虽然目前只有角色材料套装，将来不排除有其他类型的套装。所以给他分成消耗品了（</t>
  </si>
  <si>
    <t>意识碎片·法尼娅</t>
  </si>
  <si>
    <t>共鸣,主线</t>
  </si>
  <si>
    <t>大类列表</t>
  </si>
  <si>
    <t>细分列表</t>
  </si>
  <si>
    <t>获取途径列表</t>
  </si>
  <si>
    <t>意识碎片·奈纳</t>
  </si>
  <si>
    <t>货币</t>
  </si>
  <si>
    <t>基础货币</t>
  </si>
  <si>
    <t>共鸣</t>
  </si>
  <si>
    <t>意识碎片·夏洛</t>
  </si>
  <si>
    <t>活动代币</t>
  </si>
  <si>
    <t>活动</t>
  </si>
  <si>
    <t>意识碎片·瓦希缇</t>
  </si>
  <si>
    <t>兑换道具</t>
  </si>
  <si>
    <t>任务</t>
  </si>
  <si>
    <t>意识碎片·维拉</t>
  </si>
  <si>
    <t>源晶</t>
  </si>
  <si>
    <t>主线</t>
  </si>
  <si>
    <t>意识碎片·娜卡伊</t>
  </si>
  <si>
    <t>消耗品</t>
  </si>
  <si>
    <t>资源副本</t>
  </si>
  <si>
    <t>意识碎片·阿莱西娅</t>
  </si>
  <si>
    <t>体力</t>
  </si>
  <si>
    <t>圣钥兑换</t>
  </si>
  <si>
    <t>意识碎片·空</t>
  </si>
  <si>
    <t>套装</t>
  </si>
  <si>
    <t>异空战线</t>
  </si>
  <si>
    <t>意识碎片·耶拉</t>
  </si>
  <si>
    <t>裂隙封锁</t>
  </si>
  <si>
    <t>意识碎片·塔维尔</t>
  </si>
  <si>
    <t>角色升级</t>
  </si>
  <si>
    <t>交接虚空</t>
  </si>
  <si>
    <t>意识碎片·白</t>
  </si>
  <si>
    <t>角色突破</t>
  </si>
  <si>
    <t>脉流巡检</t>
  </si>
  <si>
    <t>意识碎片·蕾</t>
  </si>
  <si>
    <t>角色技能升级</t>
  </si>
  <si>
    <t>采购</t>
  </si>
  <si>
    <t>意识碎片·赫尔薇</t>
  </si>
  <si>
    <t>武器养成</t>
  </si>
  <si>
    <t>武器升级</t>
  </si>
  <si>
    <t>天空战令</t>
  </si>
  <si>
    <t>意识碎片·珊多拉</t>
  </si>
  <si>
    <t>武器突破</t>
  </si>
  <si>
    <t>看运营什么时候做人</t>
  </si>
  <si>
    <t>意识碎片·艾德娜</t>
  </si>
  <si>
    <t>武器重组</t>
  </si>
  <si>
    <t>战舰-巡检</t>
  </si>
  <si>
    <t>意识碎片·奥利</t>
  </si>
  <si>
    <t>合成</t>
  </si>
  <si>
    <t>意识碎片·归陌</t>
  </si>
  <si>
    <t>突破高级套装</t>
  </si>
  <si>
    <t>意识碎片·椿</t>
  </si>
  <si>
    <t>突破中级套装</t>
  </si>
  <si>
    <t>意识碎片·剔骨</t>
  </si>
  <si>
    <t>突破初级套装</t>
  </si>
  <si>
    <t>意识碎片·麦当然</t>
  </si>
  <si>
    <t>突破入门套装</t>
  </si>
  <si>
    <t>意识碎片·韦伯</t>
  </si>
  <si>
    <t>神经阻滞剂·Max</t>
  </si>
  <si>
    <t>意识碎片·安迪</t>
  </si>
  <si>
    <t>共鸣,裂隙封锁</t>
  </si>
  <si>
    <t>神经阻滞剂·Mid</t>
  </si>
  <si>
    <t>感知</t>
  </si>
  <si>
    <t>将导师的精神状态量化后的数值，每次与斯露德进行[链接]都需要消耗一定的值，感知耗尽后将无法进行作战。</t>
  </si>
  <si>
    <t>任务,采购,导师等级提升</t>
  </si>
  <si>
    <t>神经阻滞剂·Min</t>
  </si>
  <si>
    <t>源晶碎</t>
  </si>
  <si>
    <t>形状规格、源能纯度未达到标准的源晶碎片。可以用于购买[贵重品]。&lt;br&gt;成分多为结构不稳定的无定形碳，虽然能勉强达到民用的标准，但无法满足大规模生产对源能纯度的需求，因此价值相对于符合标准的正规源晶钻要低一些。</t>
  </si>
  <si>
    <t>任务,主线,采购</t>
  </si>
  <si>
    <t>源晶钻</t>
  </si>
  <si>
    <t>可转化为源能的高纯度合成型晶钻。&lt;br&gt;可转化为源能的高纯度合成型晶钻，其中蕴含着未解析的符文之力，蕴藏着巨大的力量。其微观结构稳定，十分罕见，是进行符文及源能力量开发的重要原材料之一。</t>
  </si>
  <si>
    <t>聆听圣钥</t>
  </si>
  <si>
    <t>用于与斯露德[共鸣]。泛有紫色光辉的圣钥，构建、维系导师与斯露德之间的联系。&lt;br&gt;并不是人造物，而是一段被保留下来的现象现象，只有在强度、规模相当的极奏与异空互相碰撞时才会出现，就像一个存在感受到另一个存在的证明。</t>
  </si>
  <si>
    <t>商城,采购,天空战令</t>
  </si>
  <si>
    <t>贡献点数</t>
  </si>
  <si>
    <t>一种被广泛使用的流通货币，各区域内的流通方式存在很大的差异。是最为基础的[货币]。&lt;br&gt;根据居民付出的劳动力计算相应贡献，从而换取生活资源的经济分配形式，在REVO迁移默化的影响下，现存的人类聚居地大多采用类似的制度，由于信息交换手段的匮乏，平民获得的贡献点很难做到大范围的数据同步，因此某个人在某座城市获得的贡献点一般只能用于该城市所在的信息流通圈内。</t>
  </si>
  <si>
    <t>任务,资源副本,天空战令,战舰-巡检</t>
  </si>
  <si>
    <t>金色怀表</t>
  </si>
  <si>
    <t>可在深空歧梦活动中的旅梦商店兑换多种资源。&lt;br&gt;金色的漂亮怀表，与麦当然的款式相似。&lt;br&gt;每个人的心中都有一个锚点，可以在迷失边缘寻回自己。导师的初心又会是什么呢？</t>
  </si>
  <si>
    <t>符文币</t>
  </si>
  <si>
    <t>参与异空战线并完成结算后获得的“报酬”，雕刻着精致符文的钱币，多用于交易。</t>
  </si>
  <si>
    <t>勇气象征</t>
  </si>
  <si>
    <t>骁勇善战的奖励，用于在前线补给中兑换道具。</t>
  </si>
  <si>
    <t>圣钥之落</t>
  </si>
  <si>
    <t>使用[圣钥]进行共鸣后得到的副产物，可在商店兑换珍稀材料。&lt;br&gt;纯金色的果实，由熄灭的[圣钥]凝结、缠绕而成。</t>
  </si>
  <si>
    <t>圣钥之壳</t>
  </si>
  <si>
    <t>使用[圣钥]进行共鸣后得到的副产物，可在商店兑换一般材料。&lt;br&gt;纯黑色的种子，由熄灭的[圣钥]凝结、缠绕而成。</t>
  </si>
  <si>
    <t>服饰票据</t>
  </si>
  <si>
    <t>用于兑换替换装饰的票据。&lt;br&gt;奋力战斗和追求时尚并不冲突。</t>
  </si>
  <si>
    <t>采购,天空战令</t>
  </si>
  <si>
    <t>战斗评估报告IV</t>
  </si>
  <si>
    <t>IV级战斗评估报告，每份可为斯露德提供6000经验。
&lt;br&gt;记录近期斯露德与异生体交战过程的全面分析报告，其中涵盖了可通过特殊设备复现的第一、第三人称全息影像资料、逐帧分析报告、以及某些较为罕见的特殊个体行为机制与应对技巧等。&lt;br&gt;——&lt;br&gt;“它们在变化。”&lt;br&gt;“准确的说，是在[进化]。”&lt;br&gt;“在这时代即将迎来变革的前夜，谁都无法停下脚步。”</t>
  </si>
  <si>
    <t>资源副本,采购</t>
  </si>
  <si>
    <t>战斗评估报告III</t>
  </si>
  <si>
    <t>III级战斗评估报告，每份可为斯露德提供2000经验。
&lt;br&gt;记录近期斯露德与异生体交战过程的全面分析报告，其中涵盖了可通过特殊设备复现的第一、第三人称全息影像资料、逐帧分析报告、以及某些较为罕见的特殊个体行为机制与应对技巧等。&lt;br&gt;——&lt;br&gt;“它们在变化。”&lt;br&gt;“准确的说，是在[进化]。”&lt;br&gt;“在这时代即将迎来变革的前夜，谁都无法停下脚步。”</t>
  </si>
  <si>
    <t>战斗评估报告II</t>
  </si>
  <si>
    <t>II级战斗评估报告，每份可为斯露德提供1000经验。
&lt;br&gt;记录近期斯露德与异生体交战过程的全面分析报告，其中涵盖了可通过特殊设备复现的第一、第三人称全息影像资料、逐帧分析报告、以及某些较为罕见的特殊个体行为机制与应对技巧等。&lt;br&gt;——&lt;br&gt;“它们在变化。”&lt;br&gt;“准确的说，是在[进化]。”&lt;br&gt;“在这时代即将迎来变革的前夜，谁都无法停下脚步。”</t>
  </si>
  <si>
    <t>资源副本,天空战令,战舰-巡检</t>
  </si>
  <si>
    <t>战斗评估报告I</t>
  </si>
  <si>
    <t>I级战斗评估报告，每份可为斯露德提供200经验。
&lt;br&gt;记录近期斯露德与异生体交战过程的全面分析报告，其中涵盖了可通过特殊设备复现的第一、第三人称全息影像资料、逐帧分析报告、以及某些较为罕见的特殊个体行为机制与应对技巧等。&lt;br&gt;——&lt;br&gt;“它们在变化。”&lt;br&gt;“准确的说，是在[进化]。”&lt;br&gt;“在这时代即将迎来变革的前夜，谁都无法停下脚步。”</t>
  </si>
  <si>
    <t>资源副本,商城</t>
  </si>
  <si>
    <t>雷灵元灵</t>
  </si>
  <si>
    <t>雷元素环境中孕育出的雷电元灵幼体，可用于斯露德突破自我。&lt;br&gt;付出了努力理应获得相匹配的收获，游荡在森罗万象中的元灵聆听倾诉者的祈祷，将全部力量潜藏在幼体之中给予回馈。这是你应得的。</t>
  </si>
  <si>
    <t>资源副本,合成,突破高级套装</t>
  </si>
  <si>
    <t>雷灵魂晶</t>
  </si>
  <si>
    <t>雷元素环境中孕育出的雷电元灵晶块，可用于斯露德突破自我。&lt;br&gt;付出了努力理应获得相匹配的收获，游荡在森罗万象中的元灵聆听倾诉者的祈祷，将一部分力量潜藏在晶块之中给予回馈。这是你应得的。</t>
  </si>
  <si>
    <t>资源副本,合成,突破中级套装</t>
  </si>
  <si>
    <t>雷灵晶体</t>
  </si>
  <si>
    <t>雷元素环境中孕育出的雷电元灵晶体，可用于斯露德突破自我。&lt;br&gt;付出了努力理应获得相匹配的收获，游荡在森罗万象中的元灵聆听倾诉者的祈祷，将一部分力量潜藏在晶体之中给予回馈。这是你应得的。</t>
  </si>
  <si>
    <t>资源副本,合成,突破初级套装</t>
  </si>
  <si>
    <t>雷灵尘埃</t>
  </si>
  <si>
    <t>雷元素环境中孕育出的雷电元灵尘埃，可用于斯露德突破自我。&lt;br&gt;付出了努力理应获得相匹配的收获，游荡在森罗万象中的元灵聆听倾诉者的祈祷，将一小部分力量潜藏在尘埃之中给予回馈。这是你应得的。</t>
  </si>
  <si>
    <t>资源副本,突破入门套装</t>
  </si>
  <si>
    <t>火灵元灵</t>
  </si>
  <si>
    <t>火元素环境中孕育出的火焰元灵幼体，可用于斯露德突破自我。&lt;br&gt;付出了努力理应获得相匹配的收获，游荡在森罗万象中的元灵聆听倾诉者的祈祷，将全部力量潜藏在幼体之中给予回馈。这是你应得的。</t>
  </si>
  <si>
    <t>火灵魂晶</t>
  </si>
  <si>
    <t>火元素环境中孕育出的火焰元灵晶块，可用于斯露德突破自我。&lt;br&gt;付出了努力理应获得相匹配的收获，游荡在森罗万象中的元灵聆听倾诉者的祈祷，将一部分力量潜藏在晶块之中给予回馈。这是你应得的。</t>
  </si>
  <si>
    <t>火灵晶体</t>
  </si>
  <si>
    <t>火元素环境中孕育出的火焰元灵晶体，可用于斯露德突破自我。&lt;br&gt;付出了努力理应获得相匹配的收获，游荡在森罗万象中的元灵聆听倾诉者的祈祷，将一部分力量潜藏在晶体之中给予回馈。这是你应得的。</t>
  </si>
  <si>
    <t>火灵尘埃</t>
  </si>
  <si>
    <t>火元素环境中孕育出的火焰元灵尘埃，可用于斯露德突破自我。&lt;br&gt;付出了努力理应获得相匹配的收获，游荡在森罗万象中的元灵聆听倾诉者的祈祷，将一小部分力量潜藏在尘埃之中给予回馈。这是你应得的。</t>
  </si>
  <si>
    <t>风灵元灵</t>
  </si>
  <si>
    <t>风元素环境中孕育出的风暴元灵幼体，可用于斯露德突破自我。&lt;br&gt;付出了努力理应获得相匹配的收获，游荡在森罗万象中的元灵聆听倾诉者的祈祷，将全部力量潜藏在幼体之中给予回馈。这是你应得的。</t>
  </si>
  <si>
    <t>风灵魂晶</t>
  </si>
  <si>
    <t>风元素环境中孕育出的风暴元灵晶块，可用于斯露德突破自我。&lt;br&gt;付出了努力理应获得相匹配的收获，游荡在森罗万象中的元灵聆听倾诉者的祈祷，将一部分力量潜藏在晶块之中给予回馈。这是你应得的。</t>
  </si>
  <si>
    <t>风灵晶体</t>
  </si>
  <si>
    <t>风元素环境中孕育出的风暴元灵晶体，可用于斯露德突破自我。&lt;br&gt;付出了努力理应获得相匹配的收获，游荡在森罗万象中的元灵聆听倾诉者的祈祷，将一部分力量潜藏在晶体之中给予回馈。这是你应得的。</t>
  </si>
  <si>
    <t>风灵尘埃</t>
  </si>
  <si>
    <t>风元素环境中孕育出的风暴元灵尘埃，可用于斯露德突破自我。&lt;br&gt;付出了努力理应获得相匹配的收获，游荡在森罗万象中的元灵聆听倾诉者的祈祷，将一小部分力量潜藏在尘埃之中给予回馈。这是你应得的。</t>
  </si>
  <si>
    <t>冰灵元灵</t>
  </si>
  <si>
    <t>冰元素环境中孕育出的冰川元灵幼体，可用于斯露德突破自我。&lt;br&gt;付出了努力理应获得相匹配的收获，游荡在森罗万象中的元灵聆听倾诉者的祈祷，将全部力量潜藏在幼体之中给予回馈。这是你应得的。</t>
  </si>
  <si>
    <t>冰灵魂晶</t>
  </si>
  <si>
    <t>冰元素环境中孕育出的冰川元灵晶块，可用于斯露德突破自我。&lt;br&gt;付出了努力理应获得相匹配的收获，游荡在森罗万象中的元灵聆听倾诉者的祈祷，将一部分力量潜藏在晶块之中给予回馈。这是你应得的。</t>
  </si>
  <si>
    <t>冰灵晶体</t>
  </si>
  <si>
    <t>冰元素环境中孕育出的冰川元灵晶体，可用于斯露德突破自我。&lt;br&gt;付出了努力理应获得相匹配的收获，游荡在森罗万象中的元灵聆听倾诉者的祈祷，将一部分力量潜藏在晶体之中给予回馈。这是你应得的。</t>
  </si>
  <si>
    <t>冰灵尘埃</t>
  </si>
  <si>
    <t>冰元素环境中孕育出的冰川元灵尘埃，可用于斯露德突破自我。&lt;br&gt;付出了努力理应获得相匹配的收获，游荡在森罗万象中的元灵聆听倾诉者的祈祷，将一小部分力量潜藏在尘埃之中给予回馈。这是你应得的。</t>
  </si>
  <si>
    <t>耀变琼津</t>
  </si>
  <si>
    <t>闪耀着光辉的几何体，蕴含着丰富的能量。可用于具现。&lt;br&gt;讲述的法典为人类指点迷津。</t>
  </si>
  <si>
    <t>斑斓琼津</t>
  </si>
  <si>
    <t>发着微光的几何体，表面刻有华丽的花纹。可用于具现。&lt;br&gt;饮下翠色泉水，神明的话语始而徐缓，继而渐快渐兴奋。</t>
  </si>
  <si>
    <t>任务,商城,异空战线,天空战令</t>
  </si>
  <si>
    <t>暗色琼津</t>
  </si>
  <si>
    <t>暗沉的几何体，其上的字符隐约可见。可用于具现。&lt;br&gt;神明降下神谕，向波浪最高的地方前进，在神圣之岛上喷出一缕清泉，泉水晦暗却指引心之海的方向。</t>
  </si>
  <si>
    <t>任务,商城,异空战线,采购,天空战令</t>
  </si>
  <si>
    <t>纯粹钴合金</t>
  </si>
  <si>
    <t>由R-A.t1矿坑产出的特大幅度提升武装性能的矿物质。可用于武装的强化，可以提供2000点武装经验。&lt;br&gt;少许的优化也能带来意想不到的效果。</t>
  </si>
  <si>
    <t>高制钴合金</t>
  </si>
  <si>
    <t>由R-A.t1矿坑产出的大幅度提升武装性能的矿物质。可用于武装的强化，可以提供1000点武装经验。&lt;br&gt;少许的优化也能带来意想不到的效果。</t>
  </si>
  <si>
    <t>半混钴合金</t>
  </si>
  <si>
    <t>由R-A.t1矿坑产出的中幅度提升武装性能的矿物质。可用于武装的强化，可以提供500点武装经验。&lt;br&gt;少许的优化也能带来意想不到的效果。</t>
  </si>
  <si>
    <t>杂性钴合金</t>
  </si>
  <si>
    <t>由R-A.t1矿坑产出的小幅度提升武装性能的矿物质。可用于武装的强化，可以提供200点武装经验。&lt;br&gt;少许的优化也能带来意想不到的效果。</t>
  </si>
  <si>
    <t>武装汇编</t>
  </si>
  <si>
    <t>由观察员总结制成的武装汇编，详细指出了现阶段武装可优化点，并给予武装改造指导作用。&lt;br&gt;一本详尽的汇总，将过去、现在、未来记录在这一个文件中，是进一步开发武装最好的战利品。</t>
  </si>
  <si>
    <t>资源副本,合成</t>
  </si>
  <si>
    <t>武装期刊</t>
  </si>
  <si>
    <t>由观察员总结制成的武装期刊书籍，详细指出了现阶段武装可优化点，并给予武装改造指导作用。&lt;br&gt;一本详尽描述的杂志，涵盖了该武装的历史变迁及各阶段的性能变化，将以往的分析内容总结成册，是进一步开发武装最好的战利品。</t>
  </si>
  <si>
    <t>武装卷宗</t>
  </si>
  <si>
    <t>由观察员手绘的武装卷宗档案，详细指出了现阶段武装可优化点，并给予武装改造指导作用。&lt;br&gt;一份详尽的档案，详细叙述了此次作战中武装各阶段的性能变化，在结束战斗后分析内容总结经验，是进一步开发武装最好的战利品。</t>
  </si>
  <si>
    <t>武装示例</t>
  </si>
  <si>
    <t>由观察员手绘的武装示例图，详细指出了现阶段武装可优化点，并给予武装改造指导作用。&lt;br&gt;一张通俗易懂的示例图，简单的标记出此次作战中武装的使用消耗，在结束战斗后总结经验，是进一步开发武装最好的战利品。</t>
  </si>
  <si>
    <t>改组零件</t>
  </si>
  <si>
    <t>武装改组零件套装，用于武装的重铸。&lt;br&gt;虽然功能十分强大，但是完全不明白这个零件的工作原理。</t>
  </si>
  <si>
    <t>任务,资源副本,商城,脉流巡检,采购,天空战令,战舰-巡检,武器分解</t>
  </si>
  <si>
    <t>使用后可从下列物品中选择一种获得：火灵元灵、雷灵元灵、冰灵元灵、风灵元灵。&lt;br&gt;耀眼光彩的本源。</t>
  </si>
  <si>
    <t>使用后可从下列物品中选择一种获得：火灵魂晶、雷灵魂晶、冰灵魂晶、风灵魂晶。&lt;br&gt;指引彼岸的明灯。</t>
  </si>
  <si>
    <t>使用后可从下列物品中选择一种获得：火灵晶体、雷灵晶体、冰灵晶体、风灵晶体。&lt;br&gt;星辰崩解的花火。</t>
  </si>
  <si>
    <t>使用后可从下列物品中选择一种获得：火灵尘埃、雷灵尘埃、冰灵尘埃、风灵尘埃。&lt;br&gt;流散世间的星屑。</t>
  </si>
  <si>
    <t>一组用于缓解精神异常症状的药物，可用于恢复大量[感知]（120点）。&lt;br&gt;临床安全极限剂量，能极大程度缓解患者的精神运动兴奋、幻觉、妄想、敌对情绪、思维障碍和异常行为等精神症状，可能会伴随有一定程度的副作用，如焦虑、抑郁、锥外系反应等，严重者甚至会影响智力与意识，使用前应取得专业医师许可。</t>
  </si>
  <si>
    <t>一组用于缓解精神异常症状的药物，可用于恢复中等[感知]（60点）。&lt;br&gt;临床常用有效剂量，并不影响患者的智力和意识，能有效缓解患者的精神运动兴奋、幻觉、妄想、敌对情绪、思维障碍和异常行为等精神症状。</t>
  </si>
  <si>
    <t>一组用于缓解精神异常症状的药物，可用于恢复少量[感知]（30点）。&lt;br&gt;理论最小有效剂量，并不影响患者的智力和意识，能稍微缓解患者的精神运动兴奋、幻觉、妄想、敌对情绪、思维障碍和异常行为等精神症状。</t>
  </si>
  <si>
    <t>未制作</t>
  </si>
  <si>
    <t>青空之匣</t>
  </si>
  <si>
    <t>使用后可从下列武装中任选一个获得：宣言响彻之时、祈愿高歌之时、号角低鸣之时、晚钟回荡之时。&lt;br&gt;装着武装的神秘匣子，不过只能取出一件，稍微让人感到一些遗憾。</t>
  </si>
  <si>
    <t>迷宫符石</t>
  </si>
  <si>
    <t>交错迷宫</t>
  </si>
  <si>
    <t>定向固锁零件</t>
  </si>
  <si>
    <t>交错结晶</t>
  </si>
  <si>
    <t>辅助列-ID</t>
  </si>
  <si>
    <t>拼音</t>
  </si>
  <si>
    <t>武装星级</t>
  </si>
  <si>
    <t>武装类型</t>
  </si>
  <si>
    <t>攻击方式</t>
  </si>
  <si>
    <t>介绍</t>
  </si>
  <si>
    <t>技能</t>
  </si>
  <si>
    <t>技能效果-辅助</t>
  </si>
  <si>
    <t>合并-辅助</t>
  </si>
  <si>
    <t>技能效果</t>
  </si>
  <si>
    <t>攻击</t>
  </si>
  <si>
    <t>暴击率</t>
  </si>
  <si>
    <t>暴击伤害</t>
  </si>
  <si>
    <t>一破前攻击</t>
  </si>
  <si>
    <t>一破前暴击率</t>
  </si>
  <si>
    <t>一破前暴击伤害</t>
  </si>
  <si>
    <t>一破后攻击</t>
  </si>
  <si>
    <t>一破后暴击率</t>
  </si>
  <si>
    <t>一破后暴击伤害</t>
  </si>
  <si>
    <t>二破前攻击</t>
  </si>
  <si>
    <t>二破前暴击率</t>
  </si>
  <si>
    <t>二破前暴击伤害</t>
  </si>
  <si>
    <t>二破后攻击</t>
  </si>
  <si>
    <t>二破后暴击率</t>
  </si>
  <si>
    <t>二破后暴击伤害</t>
  </si>
  <si>
    <t>三破前攻击</t>
  </si>
  <si>
    <t>三破前暴击率</t>
  </si>
  <si>
    <t>三破前暴击伤害</t>
  </si>
  <si>
    <t>三破后攻击</t>
  </si>
  <si>
    <t>三破后暴击率</t>
  </si>
  <si>
    <t>三破后暴击伤害</t>
  </si>
  <si>
    <t>四破前攻击</t>
  </si>
  <si>
    <t>四破前暴击率</t>
  </si>
  <si>
    <t>四破前暴击伤害</t>
  </si>
  <si>
    <t>四破后攻击</t>
  </si>
  <si>
    <t>四破后暴击率</t>
  </si>
  <si>
    <t>四破后暴击伤害</t>
  </si>
  <si>
    <t>五破前攻击</t>
  </si>
  <si>
    <t>五破前暴击率</t>
  </si>
  <si>
    <t>五破前暴击伤害</t>
  </si>
  <si>
    <t>五破后攻击</t>
  </si>
  <si>
    <t>五破后暴击率</t>
  </si>
  <si>
    <t>五破后暴击伤害</t>
  </si>
  <si>
    <t>80级攻击</t>
  </si>
  <si>
    <t>80级暴击率</t>
  </si>
  <si>
    <t>80级暴击伤害</t>
  </si>
  <si>
    <t>1阶</t>
  </si>
  <si>
    <t>2阶</t>
  </si>
  <si>
    <t>3阶</t>
  </si>
  <si>
    <t>4阶</t>
  </si>
  <si>
    <t>5阶</t>
  </si>
  <si>
    <t>&lt;!--基础参数--&gt;</t>
  </si>
  <si>
    <t>武装伤害</t>
  </si>
  <si>
    <t>射程</t>
  </si>
  <si>
    <t>换弹时间</t>
  </si>
  <si>
    <t>弹匣容量</t>
  </si>
  <si>
    <t>射速</t>
  </si>
  <si>
    <t>稳定性</t>
  </si>
  <si>
    <t>&lt;!--突破素材--&gt;</t>
  </si>
  <si>
    <t>一破材料</t>
  </si>
  <si>
    <t>一破资金</t>
  </si>
  <si>
    <t>二破材料</t>
  </si>
  <si>
    <t>二破资金</t>
  </si>
  <si>
    <t>三破材料</t>
  </si>
  <si>
    <t>三破资金</t>
  </si>
  <si>
    <t>四破材料</t>
  </si>
  <si>
    <t>四破资金</t>
  </si>
  <si>
    <t>五破材料</t>
  </si>
  <si>
    <t>五破资金</t>
  </si>
  <si>
    <t>宣言之时</t>
  </si>
  <si>
    <t>xuanyanzhishi</t>
  </si>
  <si>
    <t>突击型</t>
  </si>
  <si>
    <t>能量框架</t>
  </si>
  <si>
    <t>来源不明、制造者不明的武装，具有复杂的擒纵结构，但奇怪的是，这些时刻保持运转的结构并非其能够作为武器使用的关键。</t>
  </si>
  <si>
    <t>逆流时计</t>
  </si>
  <si>
    <t>每击杀一个目标，攻击力提升{{颜色|突出|1%/1.2%/1.4%/1.6%/1.8%/2%}}，最高叠加15层，叠加至满层时，暴击率额外提升15%</t>
  </si>
  <si>
    <t>1.2%/</t>
  </si>
  <si>
    <t>1.4%/</t>
  </si>
  <si>
    <t>1.6%/</t>
  </si>
  <si>
    <t>1.8%/</t>
  </si>
  <si>
    <t>2%/</t>
  </si>
  <si>
    <t>20 x 示例</t>
  </si>
  <si>
    <t>16 x 示例,16 x 卷宗</t>
  </si>
  <si>
    <t>16 x 示例,16 x 期刊</t>
  </si>
  <si>
    <t>愿歌之时</t>
  </si>
  <si>
    <t>yuangezhishi</t>
  </si>
  <si>
    <t>重装型</t>
  </si>
  <si>
    <t>追踪飞弹</t>
  </si>
  <si>
    <t>积聚效率提升{{颜色|突出|30%/36%/42%/48%/54%/60%}}，使用该武器成功击破时，额外恢复5点极奏能量</t>
  </si>
  <si>
    <t>36%/</t>
  </si>
  <si>
    <t>42%/</t>
  </si>
  <si>
    <t>48%/</t>
  </si>
  <si>
    <t>54%/</t>
  </si>
  <si>
    <t>60%/</t>
  </si>
  <si>
    <t>鸣角之时</t>
  </si>
  <si>
    <t>mingjiaozhishi</t>
  </si>
  <si>
    <t>散射型</t>
  </si>
  <si>
    <t>精确霰弹</t>
  </si>
  <si>
    <t>处于后位时，充能效率提升{{颜色|突出|15%/18%/21%/24%/27%/30%}}</t>
  </si>
  <si>
    <t>18%/</t>
  </si>
  <si>
    <t>21%/</t>
  </si>
  <si>
    <t>24%/</t>
  </si>
  <si>
    <t>27%/</t>
  </si>
  <si>
    <t>30%/</t>
  </si>
  <si>
    <t>荡钟之时</t>
  </si>
  <si>
    <t>dangzhongzhishi</t>
  </si>
  <si>
    <t>狙击型</t>
  </si>
  <si>
    <t>穿透型</t>
  </si>
  <si>
    <t>生命上限提升10%，处于前位时，每秒为恢复全队装备者最大生命值{{颜色|突出|0.5%/0.6%/0.7%/0.8%/0.9%/1.0%}}的生命值。</t>
  </si>
  <si>
    <t>0.6%/</t>
  </si>
  <si>
    <t>0.7%/</t>
  </si>
  <si>
    <t>0.8%/</t>
  </si>
  <si>
    <t>0.9%/</t>
  </si>
  <si>
    <t>1.0%/</t>
  </si>
  <si>
    <t>异面造物</t>
  </si>
  <si>
    <t>yimianzaowu</t>
  </si>
  <si>
    <t>速射框架</t>
  </si>
  <si>
    <t>它在梦中是信标一样的存在。</t>
  </si>
  <si>
    <t>深渊幽光</t>
  </si>
  <si>
    <t>充能效率提升20%，序曲和极奏技能造成的伤害提升{{颜色|突出|15%/18%/21%/24%/27%/30%}}</t>
  </si>
  <si>
    <t>奇角造物</t>
  </si>
  <si>
    <t>qijiaozaowu</t>
  </si>
  <si>
    <t>如同梦境之海上的一叶孤舟。</t>
  </si>
  <si>
    <t>深渊之影</t>
  </si>
  <si>
    <t>施放序曲技能后，暴击率提升25%，且普攻伤害额外提升{{颜色|突出|15%/18%/21%/24%/27%/30%}}，持续8秒</t>
  </si>
  <si>
    <t>亚薇特极光</t>
  </si>
  <si>
    <t>yaweitejiguang</t>
  </si>
  <si>
    <t>共鸣、商城、竟日战心</t>
  </si>
  <si>
    <t>战功卓著的斯露德将被授予以她的名字命名的武装，作为功勋的象征。
尽管她们已经不在，但她们在这片天空留下的轨迹仍闪烁着余辉。</t>
  </si>
  <si>
    <t>极光道标</t>
  </si>
  <si>
    <t>施放序曲技能后，为我方全体角色攻击力提升{{颜色|突出|10%/12%/14%/16%/18%/20%}}，持续8秒</t>
  </si>
  <si>
    <t>12%/</t>
  </si>
  <si>
    <t>14%/</t>
  </si>
  <si>
    <t>16%/</t>
  </si>
  <si>
    <t>20%/</t>
  </si>
  <si>
    <t>28~34</t>
  </si>
  <si>
    <t>125~139</t>
  </si>
  <si>
    <t>0.9~1</t>
  </si>
  <si>
    <t>12~17</t>
  </si>
  <si>
    <t>60~74</t>
  </si>
  <si>
    <t>90~96</t>
  </si>
  <si>
    <t>奥露恩极光</t>
  </si>
  <si>
    <t>aoluenjiguang</t>
  </si>
  <si>
    <t>强力飞弹</t>
  </si>
  <si>
    <t>施放序曲技能后，暴击率提升25%，暴击伤害提升{{颜色|突出|20%/24%/28%/32%/36%/40%}}，持续8秒</t>
  </si>
  <si>
    <t>28%/</t>
  </si>
  <si>
    <t>32%/</t>
  </si>
  <si>
    <t>40%/</t>
  </si>
  <si>
    <t>17~21</t>
  </si>
  <si>
    <t>100~113</t>
  </si>
  <si>
    <t>12~16</t>
  </si>
  <si>
    <t>100~125</t>
  </si>
  <si>
    <t>90~95</t>
  </si>
  <si>
    <t>洁露尔极光</t>
  </si>
  <si>
    <t>jieluerjiguang</t>
  </si>
  <si>
    <t>每次切换至前位出战时，普攻伤害提升{{颜色|突出|30%/36%/42%/48%/54%/60%}}，受到任意伤害时，该效果消失</t>
  </si>
  <si>
    <t>5~6</t>
  </si>
  <si>
    <t>100~111</t>
  </si>
  <si>
    <t>45~70</t>
  </si>
  <si>
    <t>300~360</t>
  </si>
  <si>
    <t>90~94</t>
  </si>
  <si>
    <t>荷丝特极光</t>
  </si>
  <si>
    <t>hesitejiguang</t>
  </si>
  <si>
    <t>序曲技能造成的伤害提升{{颜色|突出|25%/30%/35%/40%/45%/50%}}，使用序曲技能击杀敌人时，恢复自身攻击力5%的生命值</t>
  </si>
  <si>
    <t>35%/</t>
  </si>
  <si>
    <t>45%/</t>
  </si>
  <si>
    <t>50%/</t>
  </si>
  <si>
    <t>4~5</t>
  </si>
  <si>
    <t>50~56</t>
  </si>
  <si>
    <t>22~28</t>
  </si>
  <si>
    <t>120~130</t>
  </si>
  <si>
    <t>70~75</t>
  </si>
  <si>
    <t>白之键·I</t>
  </si>
  <si>
    <t>baizhijian-I</t>
  </si>
  <si>
    <t>竟日战心</t>
  </si>
  <si>
    <t>开启超验世界的钥匙之一。</t>
  </si>
  <si>
    <t>门扉将启</t>
  </si>
  <si>
    <t>对处于过载状态的敌方造成的伤害提升{{颜色|突出|30%/36%/42%/48%/54%/60%}}</t>
  </si>
  <si>
    <t>白之键·IO</t>
  </si>
  <si>
    <t>baizhijian-IO</t>
  </si>
  <si>
    <t>治疗效果提升{{颜色|突出|25%/30%/35%/40%/45%/50%}}，治疗同属性角色时，全队额外提升15%攻击力，持续8秒</t>
  </si>
  <si>
    <t>白之键·IOO</t>
  </si>
  <si>
    <t>baizhijian-IOO</t>
  </si>
  <si>
    <t>重击霰弹</t>
  </si>
  <si>
    <t>装备者施放序曲技能后，下一个出场的我方角色提升{{颜色|突出|20%/24%/28%/32%/36%/40%}}，持续8秒</t>
  </si>
  <si>
    <t>白之键·II</t>
  </si>
  <si>
    <t>baizhijian-II</t>
  </si>
  <si>
    <t>打出过载效果时，过载伤害提升{{颜色|突出|35%/42%/49%/56%/63%/70%}}，如果过载属性与目标弱点对应，额外恢复自身6点能量</t>
  </si>
  <si>
    <t>49%/</t>
  </si>
  <si>
    <t>56%/</t>
  </si>
  <si>
    <t>63%/</t>
  </si>
  <si>
    <t>70%/</t>
  </si>
  <si>
    <t>寒武回响</t>
  </si>
  <si>
    <t>hanwuhuixiang</t>
  </si>
  <si>
    <t>见证生物多样演化的起源之种，最终也同样成为了历史的尘埃，被永远封存。</t>
  </si>
  <si>
    <t>演化末路</t>
  </si>
  <si>
    <t>提升装备者10%充能效率。当装备者对【灼烧】目标造成火元素伤害时，可额外延长灼烧时间{{颜色|突出|4/4.8/5.6/6.4/7.2/8}}秒，每次灼烧状态只能触发1次。</t>
  </si>
  <si>
    <t>白金弧光</t>
  </si>
  <si>
    <t>baijinhuguang</t>
  </si>
  <si>
    <t>迅捷型</t>
  </si>
  <si>
    <t>永恒闪耀的光辉不为任何事物而改变。如同真理一般坚定，在追寻前人轨迹的同时，它也追逐着属于自己的未来。</t>
  </si>
  <si>
    <t>耀光长明</t>
  </si>
  <si>
    <t>装备者对敌方造成元素伤害时，提升我方全员{{颜色|突出|1.25%/1.5%/1.8%/2.0%/2.3%/2.5%}}攻击力，单次范围伤害只能叠加1层，最多叠加20层</t>
  </si>
  <si>
    <t>遗蜕·2nd</t>
  </si>
  <si>
    <t>yitui-2nd</t>
  </si>
  <si>
    <t>连发型</t>
  </si>
  <si>
    <t>共鸣、竟日战心</t>
  </si>
  <si>
    <t>原典系列的特殊改进形制，采用了一种样本编号为ASP17-02A的特种材料，由于这种材料加工极为困难，无法量产，仅配备于少数直属于REVO的斯露德。&lt;br&gt;——&lt;br&gt;附录：&lt;br&gt;这不是REVO的全村吃饭系列吗？你们从哪儿弄来的？——卡纳莉娅</t>
  </si>
  <si>
    <t>One•All</t>
  </si>
  <si>
    <t>进入战斗后，当我方角色造成与装备者相同属性的伤害时，造成的伤害提升{{颜色|突出|8%/9%/10%/11%/12%}}（同属性斯露德总伤害提升，不包括自己）</t>
  </si>
  <si>
    <t>9%/</t>
  </si>
  <si>
    <t>10%/</t>
  </si>
  <si>
    <t>11%/</t>
  </si>
  <si>
    <t>无</t>
  </si>
  <si>
    <t>7~8</t>
  </si>
  <si>
    <t>125~136</t>
  </si>
  <si>
    <t>30~32</t>
  </si>
  <si>
    <t>86~92</t>
  </si>
  <si>
    <t>80~85</t>
  </si>
  <si>
    <t>遗蜕·4th</t>
  </si>
  <si>
    <t>yitui-4th</t>
  </si>
  <si>
    <t>普攻命中灼烧的敌方时，可额外延长目标灼烧状态{{颜色|突出|4/4.8/5.6/6.4/7.2}}秒，每次灼烧状态只能触发1次</t>
  </si>
  <si>
    <t>4.8/</t>
  </si>
  <si>
    <t>5.6/</t>
  </si>
  <si>
    <t>6.4/</t>
  </si>
  <si>
    <t>7.2/</t>
  </si>
  <si>
    <t>50~62</t>
  </si>
  <si>
    <t>20~26</t>
  </si>
  <si>
    <t>120~150</t>
  </si>
  <si>
    <t>遗蜕·1st</t>
  </si>
  <si>
    <t>yitui-1st</t>
  </si>
  <si>
    <t>共鸣、竟日战心、启航者礼赞</t>
  </si>
  <si>
    <t>金枝之叶</t>
  </si>
  <si>
    <t>每使用该武器消灭一个目标，攻击力提高{{颜色|突出|4%/4.8%/5.6%/6.4%/7.2%}}，持续14秒，最多可叠加5层，受到攻击时该效果消失</t>
  </si>
  <si>
    <t>4.8%/</t>
  </si>
  <si>
    <t>5.6%/</t>
  </si>
  <si>
    <t>6.4%/</t>
  </si>
  <si>
    <t>7.2%/</t>
  </si>
  <si>
    <t>3~4</t>
  </si>
  <si>
    <t>100~112</t>
  </si>
  <si>
    <t>75~96</t>
  </si>
  <si>
    <t>600~689</t>
  </si>
  <si>
    <t>遗蜕·3rd</t>
  </si>
  <si>
    <t>yitui-3rd</t>
  </si>
  <si>
    <t>打出过载效果时，过载伤害提升{{颜色|突出|30%36%/42%/48%/54%}}</t>
  </si>
  <si>
    <t>100~109</t>
  </si>
  <si>
    <t>16~19</t>
  </si>
  <si>
    <t>100~124</t>
  </si>
  <si>
    <t>90~93</t>
  </si>
  <si>
    <t>脉冲·β</t>
  </si>
  <si>
    <t>maichong-b</t>
  </si>
  <si>
    <t>“脉冲”诞生于人类历史的至暗时刻，也是可考的，最古老的武器系列，据说它曾成就了第一名斯露德英雄，因此，“脉冲”的名字将如千年丰碑般隽永于世……</t>
  </si>
  <si>
    <t>脉冲</t>
  </si>
  <si>
    <t>治疗效果提升{{颜色|突出|20%/24%/28%/32%/36%}}</t>
  </si>
  <si>
    <t>7~9</t>
  </si>
  <si>
    <t>86~100</t>
  </si>
  <si>
    <t>80~86</t>
  </si>
  <si>
    <t>脉冲·ω</t>
  </si>
  <si>
    <t>maichong-c</t>
  </si>
  <si>
    <t>普攻产生积聚额外提升{{颜色|突出|30%/36%/42%/48%/54%}}</t>
  </si>
  <si>
    <t>16~18</t>
  </si>
  <si>
    <t>110~120</t>
  </si>
  <si>
    <t>脉冲·α</t>
  </si>
  <si>
    <t>maichong-a</t>
  </si>
  <si>
    <t>普攻伤害提升{{颜色|突出|20%/24%/28%/32%/36%}}</t>
  </si>
  <si>
    <t>45~66</t>
  </si>
  <si>
    <t>300~328</t>
  </si>
  <si>
    <t>理想奏律</t>
  </si>
  <si>
    <t>lixiangzoulü</t>
  </si>
  <si>
    <t>精确框架</t>
  </si>
  <si>
    <t>奏律系列，以进行处理后的源生种特征部位为核心部件制作的武装，并非出自REVO，而是由不知名的第三方委托代理的特殊形制，存量极少、细节精致而考究，比起武器倒更像是艺术品。</t>
  </si>
  <si>
    <t>理想主义者</t>
  </si>
  <si>
    <t>序曲伤害提升{{颜色|突出|25%/30%/35%/40%/45%}}</t>
  </si>
  <si>
    <t>·107</t>
  </si>
  <si>
    <t>60~82</t>
  </si>
  <si>
    <t>150~160</t>
  </si>
  <si>
    <t>拉普兰晨光</t>
  </si>
  <si>
    <t>lapulanchenguang</t>
  </si>
  <si>
    <t>表面被坚冰覆盖的武装，描述着拉普兰的[冬]。</t>
  </si>
  <si>
    <t>拉普兰的冬景</t>
  </si>
  <si>
    <t>使用普通攻击击杀敌方时，恢复全队自身最大生命值{{颜色|突出|2.5%/3%/3.5%/4%/4.5%}}的生命值</t>
  </si>
  <si>
    <t>3%/</t>
  </si>
  <si>
    <t>3.5%/</t>
  </si>
  <si>
    <t>4%/</t>
  </si>
  <si>
    <t>4.5%/</t>
  </si>
  <si>
    <t>28~31</t>
  </si>
  <si>
    <t>125~135</t>
  </si>
  <si>
    <t>12~15</t>
  </si>
  <si>
    <t>60~73</t>
  </si>
  <si>
    <t>拉普兰寒冬</t>
  </si>
  <si>
    <t>lapulanhandong</t>
  </si>
  <si>
    <t>普攻命中冻结的敌方时，可额外延长目标冻结状态{{颜色|突出|1.25/1.5/1.75/2/2.25}}秒，每次冻结状态只能触发1次</t>
  </si>
  <si>
    <t>1.5/</t>
  </si>
  <si>
    <t>1.75/</t>
  </si>
  <si>
    <t>2/</t>
  </si>
  <si>
    <t>2.25/</t>
  </si>
  <si>
    <t>50~60</t>
  </si>
  <si>
    <t>120~131</t>
  </si>
  <si>
    <t>70~74</t>
  </si>
  <si>
    <t>拉普兰白夜</t>
  </si>
  <si>
    <t>lapulanbaiye</t>
  </si>
  <si>
    <t>首次施放极奏技能后，提升自身{{颜色|突出|25%/30%/35%/40%/45%}}攻击力，再次施放额外提升5%，最多额外提升3次</t>
  </si>
  <si>
    <t>300~356</t>
  </si>
  <si>
    <t>拉普兰薄暮</t>
  </si>
  <si>
    <t>lapulanbomu</t>
  </si>
  <si>
    <t>打出过载效果时，恢复自身{{颜色|突出|3/4/5/6/7}}点能量</t>
  </si>
  <si>
    <t>4/</t>
  </si>
  <si>
    <t>5/</t>
  </si>
  <si>
    <t>6/</t>
  </si>
  <si>
    <t>7/</t>
  </si>
  <si>
    <t>16~20</t>
  </si>
  <si>
    <t>106~109</t>
  </si>
  <si>
    <t>狂想·1838</t>
  </si>
  <si>
    <t>kuangxiang-1838</t>
  </si>
  <si>
    <t>进入困惑时代后，斯露德们失去了战斗的理由和意义，又因为她们的特殊性而被整个社会排斥，成为时代的弃子，仅余遗梦畅想。</t>
  </si>
  <si>
    <t>时代轰鸣</t>
  </si>
  <si>
    <t>恢复体力速度提升{{颜色|突出|30%/36%/42%/48%/54%}}</t>
  </si>
  <si>
    <t>50~61</t>
  </si>
  <si>
    <t>20~27</t>
  </si>
  <si>
    <t>120~142</t>
  </si>
  <si>
    <t>70~73</t>
  </si>
  <si>
    <t>狂想·电激</t>
  </si>
  <si>
    <t>kuangxiang-dianji</t>
  </si>
  <si>
    <t>雷电森林</t>
  </si>
  <si>
    <t>对感电的敌方造成的伤害增加{{颜色|突出|30%/36%/42%/48%/54%}}</t>
  </si>
  <si>
    <t>100~108</t>
  </si>
  <si>
    <t>75~79</t>
  </si>
  <si>
    <t>600~722</t>
  </si>
  <si>
    <t>狂想·爆燃</t>
  </si>
  <si>
    <t>kuangxiang-baoran</t>
  </si>
  <si>
    <t>猛火囚笼</t>
  </si>
  <si>
    <t>对灼烧的敌方造成的伤害增加{{颜色|突出|30%/36%/42%/48%/54%}}</t>
  </si>
  <si>
    <t>75~78</t>
  </si>
  <si>
    <t>50~55</t>
  </si>
  <si>
    <t>狂想·极寒</t>
  </si>
  <si>
    <t>kuangxiang-jihan</t>
  </si>
  <si>
    <t>零度堡垒</t>
  </si>
  <si>
    <t>对冰冻的敌方造成的伤害提升{{颜色|突出|30%/36%/42%/48%/54%}}</t>
  </si>
  <si>
    <t>600~681</t>
  </si>
  <si>
    <t>狂想·狂啸</t>
  </si>
  <si>
    <t>kuangxiang-kuangxiao</t>
  </si>
  <si>
    <t>风暴巨塔</t>
  </si>
  <si>
    <t>对风缠的敌方造成的伤害增加{{颜色|突出|30%/36%/42%/48%/54%}}</t>
  </si>
  <si>
    <t>75~77</t>
  </si>
  <si>
    <t>600~646</t>
  </si>
  <si>
    <t>幽光奏鸣曲</t>
  </si>
  <si>
    <t>youguangzoumingqu</t>
  </si>
  <si>
    <t>生活在当下的斯露德们开始渴望与世无争、和平、平等的世界，她们将自己的武装改造成乐器，于是“WANDSTOCK”应运而生。&lt;br&gt;时至今日，她们的情感仍在其中回响。</t>
  </si>
  <si>
    <t>鸣响</t>
  </si>
  <si>
    <t>进入战斗后，我方全体角色攻击力提升{{颜色|突出|30%/36%/42%/48%/54%}}，持续16秒</t>
  </si>
  <si>
    <t>28~33</t>
  </si>
  <si>
    <t>12~14</t>
  </si>
  <si>
    <t>宣叙蓝调</t>
  </si>
  <si>
    <t>xuanxulandiao</t>
  </si>
  <si>
    <t>普攻命中被击破的目标时，使下一个出场的角色伤害提升{{颜色|突出|33.75%/37.125%/40.5%/47.25%/57.375%}}</t>
  </si>
  <si>
    <t>37.125%/</t>
  </si>
  <si>
    <t>40.5%/</t>
  </si>
  <si>
    <t>47.25%/</t>
  </si>
  <si>
    <t>57.375%/</t>
  </si>
  <si>
    <t>20~25</t>
  </si>
  <si>
    <t>120~148</t>
  </si>
  <si>
    <t>新生交响曲</t>
  </si>
  <si>
    <t>xinshengjiaoxiangqu</t>
  </si>
  <si>
    <t>交响</t>
  </si>
  <si>
    <t>释放序曲技能后，下一个出场的角色攻击力提升{{颜色|突出|15%/18%/21%/24%/27%}}，持续8秒</t>
  </si>
  <si>
    <t>17~20</t>
  </si>
  <si>
    <t>109~111</t>
  </si>
  <si>
    <t>100~116</t>
  </si>
  <si>
    <t>热诚游唱诗</t>
  </si>
  <si>
    <t>rechengyouchangshi</t>
  </si>
  <si>
    <t>强攻框架</t>
  </si>
  <si>
    <t>吟游</t>
  </si>
  <si>
    <t>生命值高于50%时，攻击力提升{{颜色|突出|10%/12%/14%/16%/18%}}</t>
  </si>
  <si>
    <t>90~111</t>
  </si>
  <si>
    <t>天闪震鸣</t>
  </si>
  <si>
    <t>tianshanzhenming</t>
  </si>
  <si>
    <t>蕴含神秘能量的强大武装，没人知道它从何而来。</t>
  </si>
  <si>
    <t>雷电</t>
  </si>
  <si>
    <t>生命值大于50%时，暴击伤害提高{{颜色|突出|20%/24%/28%/32%/36%}}</t>
  </si>
  <si>
    <t>150~179</t>
  </si>
  <si>
    <t>新星AS1</t>
  </si>
  <si>
    <t>xinxingAS1</t>
  </si>
  <si>
    <t>在无尽漫长的等待之后，那一刻最终到来，耀眼夺目的爆炸后展现出的是代表武装的新生。&lt;br&gt;经历无数次失败与重启，新星系列最终开发完毕，作为最新的基础型号，它们承载着所有人的希望。</t>
  </si>
  <si>
    <t>演化</t>
  </si>
  <si>
    <t>极奏伤害提升{{颜色|突出|15%/18%/21%/24%/27%}}</t>
  </si>
  <si>
    <t>75~98</t>
  </si>
  <si>
    <t>600~738</t>
  </si>
  <si>
    <t>无驻之奔星</t>
  </si>
  <si>
    <t>wuzhuzhibenxing</t>
  </si>
  <si>
    <t>以[标记物]为核心部件制作的武装，在相性较高的斯露德手中也许能发挥出不可思议的效果。&lt;br&gt;[标记物]，REVO对某些超乎常理的物体、现象的统称，无法辨别的材质、无法理解的运作原理、无法细分的构造是[标记物]最明显的特征。</t>
  </si>
  <si>
    <t>流星之逝</t>
  </si>
  <si>
    <t>自身生命值小于50%时，暴击率提高{{颜色|突出|15%/18%/21%/24%/27%}}</t>
  </si>
  <si>
    <t>100~110</t>
  </si>
  <si>
    <t>60~79</t>
  </si>
  <si>
    <t>150~176</t>
  </si>
  <si>
    <t>亚薇特曳光</t>
  </si>
  <si>
    <t>yaweiteyeguang</t>
  </si>
  <si>
    <t>最初的斯露德们曾使用过的武装，原本的涂装已经褪色，为了纪念她们所向往的天空而进行了重新设计。</t>
  </si>
  <si>
    <t>曳光道标</t>
  </si>
  <si>
    <t>进入战斗后，我方全体角色攻击力提升{{颜色|突出|25%/30%/35%}}，持续16秒</t>
  </si>
  <si>
    <t>125~132</t>
  </si>
  <si>
    <t>15~19</t>
  </si>
  <si>
    <t>荷丝特曳光</t>
  </si>
  <si>
    <t>hesiteyeguang</t>
  </si>
  <si>
    <t>普攻命中被过载的目标时，使下一个出场的角色伤害提升{{颜色|突出|20%/24%/28%}}，持续8秒</t>
  </si>
  <si>
    <t>15~21</t>
  </si>
  <si>
    <t>120~144</t>
  </si>
  <si>
    <t>25~29</t>
  </si>
  <si>
    <t>洁露尔曳光</t>
  </si>
  <si>
    <t>jielueryeguang</t>
  </si>
  <si>
    <t>自身生命值小于50%时，暴击率提高{{颜色|突出|15%/18%/21%}}</t>
  </si>
  <si>
    <t>45~68</t>
  </si>
  <si>
    <t>120~143</t>
  </si>
  <si>
    <t>奥露恩曳光</t>
  </si>
  <si>
    <t>aoluenyeguang</t>
  </si>
  <si>
    <t>打出过载效果时，过载伤害提升{{颜色|突出|25%/30%/35%}}</t>
  </si>
  <si>
    <t>10~11</t>
  </si>
  <si>
    <t>100~120</t>
  </si>
  <si>
    <t>消逝的湖光</t>
  </si>
  <si>
    <t>xiaoshidehuguang</t>
  </si>
  <si>
    <t>“湖光”系列并非真正意义上的武器，实际上它们是一位落魄雕塑家的“作品”，是一位斯露德偶然发现了它们……或者说她们的价值，但真正令我在意的是，在完成这几件“作品”后不久，那个人自杀了……</t>
  </si>
  <si>
    <t>湖光</t>
  </si>
  <si>
    <t>治疗效果提升{{颜色|突出|30%/36%/42%}}</t>
  </si>
  <si>
    <t>8~10</t>
  </si>
  <si>
    <t>125~134</t>
  </si>
  <si>
    <t>27~31</t>
  </si>
  <si>
    <t>67~79</t>
  </si>
  <si>
    <t>消逝的沉溺</t>
  </si>
  <si>
    <t>xiaoshidechenni</t>
  </si>
  <si>
    <t>位于后台时，充能效率提升{{颜色|突出|10%/12%/14%}}</t>
  </si>
  <si>
    <t>20~24</t>
  </si>
  <si>
    <t>60~64</t>
  </si>
  <si>
    <t>消逝的迷途</t>
  </si>
  <si>
    <t>xiaoshidemitu</t>
  </si>
  <si>
    <t>普攻伤害提升{{颜色|突出|15%/18%/21%}}</t>
  </si>
  <si>
    <t>900~1055</t>
  </si>
  <si>
    <t>30~35</t>
  </si>
  <si>
    <t>消逝的宁静</t>
  </si>
  <si>
    <t>xiaoshideningjing</t>
  </si>
  <si>
    <t>普攻产生积聚额外提升{{颜色|突出|25%/30%/35%}}</t>
  </si>
  <si>
    <t>22~26</t>
  </si>
  <si>
    <t>10~13</t>
  </si>
  <si>
    <t>75~89</t>
  </si>
  <si>
    <t>先兆者·改</t>
  </si>
  <si>
    <t>xianzhaozhe-gai</t>
  </si>
  <si>
    <t>获取角色时自带</t>
  </si>
  <si>
    <t>REVO S210，原典系列的改进型，在第一代的基础上优化了供能管线，但它运转时的声响很难让人将其与表面的铭文联系到一起。</t>
  </si>
  <si>
    <t>12~13</t>
  </si>
  <si>
    <t>15~17</t>
  </si>
  <si>
    <t>150~168</t>
  </si>
  <si>
    <t>狂热者·改</t>
  </si>
  <si>
    <t>kuangrezhe-gai</t>
  </si>
  <si>
    <t>25~27</t>
  </si>
  <si>
    <t>变革者·改</t>
  </si>
  <si>
    <t>biangezhe-gai</t>
  </si>
  <si>
    <t>6~7</t>
  </si>
  <si>
    <t>30~50</t>
  </si>
  <si>
    <t>120~129</t>
  </si>
  <si>
    <t>50~52</t>
  </si>
  <si>
    <t>祈唤者·改</t>
  </si>
  <si>
    <t>qihuanzhe-gai</t>
  </si>
  <si>
    <t>轻质飞弹</t>
  </si>
  <si>
    <t>17~19</t>
  </si>
  <si>
    <t>100~107</t>
  </si>
  <si>
    <t>10~12</t>
  </si>
  <si>
    <t>End</t>
  </si>
  <si>
    <t>分解收益</t>
  </si>
  <si>
    <t>金</t>
  </si>
  <si>
    <t>改组零件x180</t>
  </si>
  <si>
    <t>改组零件x60
杂性钴合金x45
金币x9000</t>
  </si>
  <si>
    <t>改组零件x0
杂性钴合金x9
金币x1920</t>
  </si>
  <si>
    <t>紫</t>
  </si>
  <si>
    <t>改组零件x60</t>
  </si>
  <si>
    <t>改组零件x60
杂性钴合金x54
金币x10920</t>
  </si>
  <si>
    <t>改组零件x0
杂性钴合金x3
金币x480</t>
  </si>
  <si>
    <t>蓝</t>
  </si>
  <si>
    <t>改组零件x5</t>
  </si>
  <si>
    <t>改组零件x60
杂性钴合金x57
金币x11400</t>
  </si>
  <si>
    <t>突出</t>
  </si>
  <si>
    <t>改组零件x1</t>
  </si>
  <si>
    <t>模块</t>
  </si>
  <si>
    <t>分类</t>
  </si>
  <si>
    <t>礼包名</t>
  </si>
  <si>
    <t>限购</t>
  </si>
  <si>
    <t>获得</t>
  </si>
  <si>
    <t>花费</t>
  </si>
  <si>
    <t>期间限定</t>
  </si>
  <si>
    <t>成长支援套装</t>
  </si>
  <si>
    <t>10级成长支援套装</t>
  </si>
  <si>
    <t>永久限购1次</t>
  </si>
  <si>
    <t>聆听圣钥1，战斗评估报告Ⅲ 1，高制钴合金1</t>
  </si>
  <si>
    <t>免费</t>
  </si>
  <si>
    <t>10级成长支援进阶套装</t>
  </si>
  <si>
    <t>聆听圣钥2，战斗评估报告Ⅲ 10，高制钴合金10</t>
  </si>
  <si>
    <t>100源晶钻</t>
  </si>
  <si>
    <t>20级成长支援套装</t>
  </si>
  <si>
    <t>聆听圣钥1，突破入门套装4，武装示例20</t>
  </si>
  <si>
    <t>20级成长支援进阶套装</t>
  </si>
  <si>
    <t>聆听圣钥3，突破入门套装18，武装示例80</t>
  </si>
  <si>
    <t>200源晶钻</t>
  </si>
  <si>
    <t>25级成长支援套装</t>
  </si>
  <si>
    <t>聆听圣钥2，斑斓琼津2，暗色琼津6</t>
  </si>
  <si>
    <t>25级成长支援进阶套装</t>
  </si>
  <si>
    <t>聆听圣钥4，斑斓琼津20，暗色琼津60</t>
  </si>
  <si>
    <t>300源晶钻</t>
  </si>
  <si>
    <t>30级成长支援套装</t>
  </si>
  <si>
    <t>聆听圣钥2，战斗评估报告Ⅳ 5，突破初级套装2</t>
  </si>
  <si>
    <t>30级成长支援进阶套装</t>
  </si>
  <si>
    <t>聆听圣钥5，战斗评估报告Ⅳ 50，突破初级套装8</t>
  </si>
  <si>
    <t>400源晶钻</t>
  </si>
  <si>
    <t>35级成长支援套装</t>
  </si>
  <si>
    <t>聆听圣钥2，纯粹钴合金7，武装卷宗8</t>
  </si>
  <si>
    <t>35级成长支援进阶套装</t>
  </si>
  <si>
    <t>聆听圣钥6，纯粹钴合金70，武装卷宗80</t>
  </si>
  <si>
    <t>500源晶钻</t>
  </si>
  <si>
    <t>40级成长支援套装</t>
  </si>
  <si>
    <t>突破中级套装2，聆听圣钥2，战斗评估报告Ⅳ 10</t>
  </si>
  <si>
    <t>40级成长支援进阶套装</t>
  </si>
  <si>
    <t>突破中级套装8，聆听圣钥7，战斗评估报告Ⅳ 100</t>
  </si>
  <si>
    <t>600源晶钻</t>
  </si>
  <si>
    <t>45级成长支援套装</t>
  </si>
  <si>
    <t>聆听圣钥2，纯粹钴合金14，武装期刊8</t>
  </si>
  <si>
    <t>45级成长支援进阶套装</t>
  </si>
  <si>
    <t>聆听圣钥8，纯粹钴合金140，武装期刊32</t>
  </si>
  <si>
    <t>700源晶钻</t>
  </si>
  <si>
    <t>50级成长支援套装</t>
  </si>
  <si>
    <t>聆听圣钥2，突破材料卓越礼包1，战斗评估报告Ⅳ15</t>
  </si>
  <si>
    <t>50级成长支援进阶套装</t>
  </si>
  <si>
    <t>聆听圣钥9，突破材料卓越礼包4，战斗评估报告Ⅳ150</t>
  </si>
  <si>
    <t>800源晶钻</t>
  </si>
  <si>
    <t>奶油浓汤</t>
  </si>
  <si>
    <t>55级成长支援套装</t>
  </si>
  <si>
    <t>聆听圣钥2，武装汇编3，纯粹钴合金21</t>
  </si>
  <si>
    <t>红糖布丁/酸乳酪蛋糕</t>
  </si>
  <si>
    <t>55级成长支援进阶套装</t>
  </si>
  <si>
    <t>聆听圣钥10，武装汇编12，纯粹钴合金210</t>
  </si>
  <si>
    <t>900源晶钻</t>
  </si>
  <si>
    <t>兰德风味烩饭</t>
  </si>
  <si>
    <t>60级成长支援套装</t>
  </si>
  <si>
    <t>聆听圣钥2，斑斓琼津10，耀变琼津1</t>
  </si>
  <si>
    <t>甘薯炖羔羊</t>
  </si>
  <si>
    <t>60级成长支援进阶套装</t>
  </si>
  <si>
    <t>聆听圣钥11，斑斓琼津100，耀变琼津10</t>
  </si>
  <si>
    <t>1000源晶钻</t>
  </si>
  <si>
    <t>什锦烩菜</t>
  </si>
  <si>
    <t>每日套装</t>
  </si>
  <si>
    <t>每日福利套装</t>
  </si>
  <si>
    <t>每日限购1次</t>
  </si>
  <si>
    <t>源晶碎10，贡献点数5000</t>
  </si>
  <si>
    <t>甘薯炖羔羊/什锦烩菜</t>
  </si>
  <si>
    <t>每日特惠套装</t>
  </si>
  <si>
    <t>战斗评估报告Ⅲ 15，高制钴合金15，贡献点数30000</t>
  </si>
  <si>
    <t>30源晶钻</t>
  </si>
  <si>
    <t>每日超特惠套装</t>
  </si>
  <si>
    <t>聆听圣钥1，改组零件40，贡献点数30000</t>
  </si>
  <si>
    <t>60源晶钻</t>
  </si>
  <si>
    <t>每周套装</t>
  </si>
  <si>
    <t>每周入门重组套装</t>
  </si>
  <si>
    <t>每周限购1次</t>
  </si>
  <si>
    <t>改组零件120，贡献点数60000</t>
  </si>
  <si>
    <t>每周初级重组套装</t>
  </si>
  <si>
    <t>改组零件350，贡献点数180000</t>
  </si>
  <si>
    <t>180源晶钻</t>
  </si>
  <si>
    <t>酸乳酪蛋糕</t>
  </si>
  <si>
    <t>每周中级重组套装</t>
  </si>
  <si>
    <t>改组零件550，贡献点数300000</t>
  </si>
  <si>
    <t>拉普兰传统浓汤</t>
  </si>
  <si>
    <t>每周高级重组套装</t>
  </si>
  <si>
    <t>改组零件1200，贡献点数650000</t>
  </si>
  <si>
    <t>680源晶钻</t>
  </si>
  <si>
    <t>每周特级重组套装</t>
  </si>
  <si>
    <t>改组零件2200，贡献点数1200000</t>
  </si>
  <si>
    <t>1280源晶钻</t>
  </si>
  <si>
    <t>酸乳酪蛋糕/红糖布丁</t>
  </si>
  <si>
    <t>每周入门武装养成套装</t>
  </si>
  <si>
    <t>纯粹钴合金30，贡献点数60000</t>
  </si>
  <si>
    <t>每周初级武装养成套装</t>
  </si>
  <si>
    <t>纯粹钴合金90，贡献点数180000</t>
  </si>
  <si>
    <t>每周中级武装养成套装</t>
  </si>
  <si>
    <t>纯粹钴合金150，贡献点数300000</t>
  </si>
  <si>
    <t>每周高级武装养成套装</t>
  </si>
  <si>
    <t>纯粹钴合金325，贡献点数650000</t>
  </si>
  <si>
    <t>扉勒酱通心粉</t>
  </si>
  <si>
    <t>每周特级武装养成套装</t>
  </si>
  <si>
    <t>纯粹钴合金600，贡献点数1200000</t>
  </si>
  <si>
    <t>每周入门角色养成套装</t>
  </si>
  <si>
    <t>战斗评估报告Ⅳ 30，贡献点数60000</t>
  </si>
  <si>
    <t>每周初级角色养成套装</t>
  </si>
  <si>
    <t>战斗评估报告Ⅳ 90，贡献点数180000</t>
  </si>
  <si>
    <t>每周中级角色养成套装</t>
  </si>
  <si>
    <t>战斗评估报告Ⅳ 150，贡献点数300000</t>
  </si>
  <si>
    <t>每周高级角色养成套装</t>
  </si>
  <si>
    <t>战斗评估报告Ⅳ 325，贡献点数650000</t>
  </si>
  <si>
    <t>每周特级角色养成套装</t>
  </si>
  <si>
    <t>战斗评估报告Ⅳ 600，贡献点数1200000</t>
  </si>
  <si>
    <t>每周入门技能养成套装</t>
  </si>
  <si>
    <t>暗色琼津180，贡献点数60000</t>
  </si>
  <si>
    <t>每周初级技能养成套装</t>
  </si>
  <si>
    <t>斑斓琼津27，暗色琼津270，贡献点数180000</t>
  </si>
  <si>
    <t>每周中级技能养成套装</t>
  </si>
  <si>
    <t>斑斓琼津45，暗色琼津450，贡献点数300000</t>
  </si>
  <si>
    <t>每周高级技能养成套装</t>
  </si>
  <si>
    <t>耀变琼津10，斑斓琼津72，暗色琼津720，贡献点数650000</t>
  </si>
  <si>
    <t>每周特级技能养成套装</t>
  </si>
  <si>
    <t>耀变琼津20，斑斓琼津120，暗色琼津1200，贡献点数1200000</t>
  </si>
  <si>
    <t>战装补给</t>
  </si>
  <si>
    <t>服饰票据实惠套组</t>
  </si>
  <si>
    <t>无限购</t>
  </si>
  <si>
    <t>服饰票据30</t>
  </si>
  <si>
    <t>服饰票据优惠套组</t>
  </si>
  <si>
    <t>服饰票据68</t>
  </si>
  <si>
    <t>服饰票据特惠套组</t>
  </si>
  <si>
    <t>服饰票据128</t>
  </si>
  <si>
    <t>补给</t>
  </si>
  <si>
    <t>新人入门支持套装</t>
  </si>
  <si>
    <t>源晶钻60，聆听圣钥1，战斗评估报告Ⅲ10</t>
  </si>
  <si>
    <t>新人初级支持套装</t>
  </si>
  <si>
    <t>源晶钻300，聆听圣钥5，天闪震鸣1</t>
  </si>
  <si>
    <t>新人中级支持套装</t>
  </si>
  <si>
    <t>源晶钻380，聆听圣钥10，暗色琼津120</t>
  </si>
  <si>
    <t>新人高级支持套装</t>
  </si>
  <si>
    <t>源晶钻980，聆听圣钥14，改组零件100</t>
  </si>
  <si>
    <t>新人特级支持套装</t>
  </si>
  <si>
    <t>源晶钻1280，白之键·I 1，聆听圣钥18</t>
  </si>
  <si>
    <t>特别</t>
  </si>
  <si>
    <t>感知特别支援</t>
  </si>
  <si>
    <t>限购1次/7日</t>
  </si>
  <si>
    <t>购买立刻获得3神经阻滞剂·Mid，并在接下来的7日内，每日登录奖励60感知将通过邮件发放。</t>
  </si>
  <si>
    <t>共鸣特别支援</t>
  </si>
  <si>
    <t>购买立刻获5聆听圣钥，并在接下来的7日内，每日登录奖励1聆听圣钥将通过邮件发放。</t>
  </si>
  <si>
    <t>月卡</t>
  </si>
  <si>
    <t>晴月卡</t>
  </si>
  <si>
    <t>无限制</t>
  </si>
  <si>
    <t>购买后立刻获得源晶钻300，连续30日每日赠送源晶碎90</t>
  </si>
  <si>
    <t>每月套装</t>
  </si>
  <si>
    <t>每月入门特惠支援套装</t>
  </si>
  <si>
    <t>每月限购1次</t>
  </si>
  <si>
    <t>3聆听圣钥+300源晶碎+30改组零件</t>
  </si>
  <si>
    <t>每月初级特惠支援套装</t>
  </si>
  <si>
    <t>6聆听圣钥+680源晶碎+60改组零件</t>
  </si>
  <si>
    <t>每月中级特惠支援套装</t>
  </si>
  <si>
    <t>10聆听圣钥+1280源晶碎+120改组零件</t>
  </si>
  <si>
    <t>每月高级特惠支援套装</t>
  </si>
  <si>
    <t>24聆听圣钥+3280源晶碎+240改组零件</t>
  </si>
  <si>
    <t>3280源晶钻</t>
  </si>
  <si>
    <t>每月特级特惠支援套装</t>
  </si>
  <si>
    <t>40聆听圣钥+6480源晶碎+480改组零件</t>
  </si>
  <si>
    <t>6480源晶钻</t>
  </si>
  <si>
    <t>战装</t>
  </si>
  <si>
    <t>卡池名称</t>
  </si>
  <si>
    <t>卡池编号</t>
  </si>
  <si>
    <t>卡池原本分类</t>
  </si>
  <si>
    <t>建议更改分类</t>
  </si>
  <si>
    <t>5星UP项目</t>
  </si>
  <si>
    <t>5星范围</t>
  </si>
  <si>
    <t>5星输入</t>
  </si>
  <si>
    <t>4星UP</t>
  </si>
  <si>
    <t>4星范围</t>
  </si>
  <si>
    <t>4星输入</t>
  </si>
  <si>
    <t>Gacha_bg_1001</t>
  </si>
  <si>
    <t>未设置</t>
  </si>
  <si>
    <t>常驻</t>
  </si>
  <si>
    <t>所有角色及武器</t>
  </si>
  <si>
    <t>Gacha_bg_1002</t>
  </si>
  <si>
    <t>Gacha_bg_1003</t>
  </si>
  <si>
    <t>Gacha_bg_1004</t>
  </si>
  <si>
    <t>Gacha_bg_2002</t>
  </si>
  <si>
    <t>Gacha_bg_2003</t>
  </si>
  <si>
    <t>Gacha_bg_4002</t>
  </si>
  <si>
    <t>Gacha_bg_4003</t>
  </si>
  <si>
    <t>Gacha_bg_4004</t>
  </si>
  <si>
    <t>Gacha_bg_4005</t>
  </si>
  <si>
    <t>Gacha_bg_4006</t>
  </si>
  <si>
    <t>Gacha_bg_4007</t>
  </si>
  <si>
    <t>Gacha_bg_4008</t>
  </si>
  <si>
    <t>Gacha_bg_4009</t>
  </si>
  <si>
    <t>Gacha_bg_4010</t>
  </si>
  <si>
    <t>Gacha_bg_4011</t>
  </si>
  <si>
    <t>Gacha_bg_4012</t>
  </si>
  <si>
    <t>Gacha_bg_4013</t>
  </si>
  <si>
    <t>Gacha_bg_4014</t>
  </si>
  <si>
    <t>Gacha_bg_4015</t>
  </si>
  <si>
    <t>Gacha_bg_4016</t>
  </si>
  <si>
    <t>Gacha_bg_4017</t>
  </si>
  <si>
    <t>Gacha_bg_4018</t>
  </si>
  <si>
    <t>Gacha_bg_4019</t>
  </si>
  <si>
    <t>Gacha_bg_4020</t>
  </si>
  <si>
    <t>Gacha_bg_4021</t>
  </si>
  <si>
    <t>Gacha_bg_4022</t>
  </si>
  <si>
    <t>Gacha_bg_4023</t>
  </si>
  <si>
    <t>Gacha_bg_4024</t>
  </si>
  <si>
    <t>Gacha_bg_4025</t>
  </si>
  <si>
    <t>Gacha_bg_4026</t>
  </si>
  <si>
    <t>Gacha_bg_4027</t>
  </si>
  <si>
    <t>Gacha_bg_4028</t>
  </si>
  <si>
    <t>Gacha_bg_4029</t>
  </si>
  <si>
    <t>Gacha_bg_4030</t>
  </si>
  <si>
    <t>Gacha_bg_4031</t>
  </si>
  <si>
    <t>Gacha_bg_4032</t>
  </si>
  <si>
    <t>Gacha_bg_4033</t>
  </si>
  <si>
    <t>Gacha_bg_4034</t>
  </si>
  <si>
    <t>Gacha_bg_4035</t>
  </si>
  <si>
    <t>Gacha_bg_4036</t>
  </si>
  <si>
    <t>Gacha_bg_4037</t>
  </si>
  <si>
    <t>Gacha_bg_4038</t>
  </si>
  <si>
    <t>Gacha_bg_4039</t>
  </si>
  <si>
    <t>Gacha_bg_4040</t>
  </si>
  <si>
    <t>Gacha_bg_4041</t>
  </si>
  <si>
    <t>Gacha_bg_4042</t>
  </si>
  <si>
    <t>Gacha_bg_4043</t>
  </si>
  <si>
    <t>Gacha_bg_4044</t>
  </si>
  <si>
    <t>Gacha_bg_4045</t>
  </si>
  <si>
    <t>Gacha_bg_4046</t>
  </si>
  <si>
    <t>Gacha_bg_4047</t>
  </si>
  <si>
    <t>Gacha_bg_4048</t>
  </si>
  <si>
    <t>Gacha_bg_4049</t>
  </si>
  <si>
    <t>Gacha_bg_4050</t>
  </si>
  <si>
    <t>Gacha_bg_4051</t>
  </si>
  <si>
    <t>赛季</t>
  </si>
  <si>
    <t>保持</t>
  </si>
  <si>
    <t>Gacha_bg_4052</t>
  </si>
  <si>
    <t>使用武器</t>
  </si>
  <si>
    <t>武器等级</t>
  </si>
  <si>
    <t>凭证词条</t>
  </si>
  <si>
    <t>数值</t>
  </si>
  <si>
    <t>凭证词条2</t>
  </si>
  <si>
    <t>改装组件词条</t>
  </si>
  <si>
    <t>改装组件词条2</t>
  </si>
  <si>
    <t>改装组件词条3</t>
  </si>
  <si>
    <t>总评分</t>
  </si>
  <si>
    <t>白之键ii</t>
  </si>
  <si>
    <t>火元素伤害</t>
  </si>
  <si>
    <t>蓄力速度</t>
  </si>
  <si>
    <t>射程加成</t>
  </si>
  <si>
    <t>装填</t>
  </si>
  <si>
    <t>射击强化</t>
  </si>
  <si>
    <t>治疗效果</t>
  </si>
  <si>
    <t>风元素伤害</t>
  </si>
  <si>
    <t>射速加成</t>
  </si>
  <si>
    <t>装填加速</t>
  </si>
  <si>
    <t>冰元素伤害</t>
  </si>
  <si>
    <t>射程提高</t>
  </si>
  <si>
    <t>雷元素伤害</t>
  </si>
  <si>
    <t>序曲技能冷却</t>
  </si>
  <si>
    <t>攻击速度</t>
  </si>
  <si>
    <t>20%(Max)</t>
  </si>
  <si>
    <t>40(Max)</t>
  </si>
  <si>
    <t>体力上限</t>
  </si>
  <si>
    <t>生命值上限</t>
  </si>
  <si>
    <t>30%(Max)</t>
  </si>
  <si>
    <t>符术拓板效果</t>
  </si>
  <si>
    <t>符术拓板升级消耗</t>
  </si>
  <si>
    <t>类型</t>
  </si>
  <si>
    <t>拓板名称</t>
  </si>
  <si>
    <t>加成属性</t>
  </si>
  <si>
    <t>Lv.1</t>
  </si>
  <si>
    <t>Lv.2</t>
  </si>
  <si>
    <t>Lv.3</t>
  </si>
  <si>
    <t>Lv.4</t>
  </si>
  <si>
    <t>Lv.5</t>
  </si>
  <si>
    <t>Lv.6</t>
  </si>
  <si>
    <t>Lv.7</t>
  </si>
  <si>
    <t>Lv.8</t>
  </si>
  <si>
    <t>Lv.9</t>
  </si>
  <si>
    <t>Lv.10</t>
  </si>
  <si>
    <t>Lv.1→Lv.2</t>
  </si>
  <si>
    <t>Lv.2→Lv.3</t>
  </si>
  <si>
    <t>Lv.3→Lv.4</t>
  </si>
  <si>
    <t>Lv.4→Lv.5</t>
  </si>
  <si>
    <t>Lv.5→Lv.6</t>
  </si>
  <si>
    <t>Lv.6→Lv.7</t>
  </si>
  <si>
    <t>Lv.7→Lv.8</t>
  </si>
  <si>
    <t>Lv.8→Lv.9</t>
  </si>
  <si>
    <t>Lv.9→Lv.10</t>
  </si>
  <si>
    <t>总计</t>
  </si>
  <si>
    <t>生存型</t>
  </si>
  <si>
    <t>符术拓板·生命</t>
  </si>
  <si>
    <t>生命</t>
  </si>
  <si>
    <t>符术拓板·生命%</t>
  </si>
  <si>
    <t>生命（百分比）</t>
  </si>
  <si>
    <t>25%？</t>
  </si>
  <si>
    <t>输出型</t>
  </si>
  <si>
    <t>符术拓板·攻击</t>
  </si>
  <si>
    <t>符术拓板剥离消耗</t>
  </si>
  <si>
    <t>符术拓板·攻击%</t>
  </si>
  <si>
    <t>攻击（百分比）</t>
  </si>
  <si>
    <t>符术拓板·防御</t>
  </si>
  <si>
    <t>防御</t>
  </si>
  <si>
    <t>符术拓板·防御%</t>
  </si>
  <si>
    <t>防御（百分比）</t>
  </si>
  <si>
    <t>特殊型</t>
  </si>
  <si>
    <t>符术拓板·元素过载</t>
  </si>
  <si>
    <t>元素过载伤害</t>
  </si>
  <si>
    <t>符术拓板·暴击</t>
  </si>
  <si>
    <t>符术拓板·爆伤</t>
  </si>
  <si>
    <t>符术拓板·治疗</t>
  </si>
  <si>
    <t>治疗加成</t>
  </si>
  <si>
    <t>符术拓板·回复</t>
  </si>
  <si>
    <t>治疗恢复加成</t>
  </si>
  <si>
    <t>符术拓板·攻速</t>
  </si>
  <si>
    <t>元素型</t>
  </si>
  <si>
    <t>符术拓板·火</t>
  </si>
  <si>
    <t>火元素伤害加成</t>
  </si>
  <si>
    <t>符术拓板·雷</t>
  </si>
  <si>
    <t>雷元素伤害加成</t>
  </si>
  <si>
    <t>符术拓板·冰</t>
  </si>
  <si>
    <t>冰元素伤害加成</t>
  </si>
  <si>
    <t>符术拓板·风</t>
  </si>
  <si>
    <t>风元素伤害加成</t>
  </si>
  <si>
    <t>符术拓板·极奏效率</t>
  </si>
  <si>
    <t>充能效率</t>
  </si>
  <si>
    <t>符术拓板·极奏时间</t>
  </si>
  <si>
    <t>极奏冷却缩减</t>
  </si>
  <si>
    <t>符术拓板·序曲时间</t>
  </si>
  <si>
    <t>序曲冷却缩减</t>
  </si>
  <si>
    <t>符术拓板·元素效率</t>
  </si>
  <si>
    <t>积聚效率</t>
  </si>
  <si>
    <t>姓名</t>
  </si>
  <si>
    <t>ID</t>
  </si>
  <si>
    <t>英文名</t>
  </si>
  <si>
    <t>简介</t>
  </si>
  <si>
    <t>职业</t>
  </si>
  <si>
    <t>元素</t>
  </si>
  <si>
    <t>武器类型(弃用)</t>
  </si>
  <si>
    <t>出生地区</t>
  </si>
  <si>
    <t>所属势力</t>
  </si>
  <si>
    <t>所属小队</t>
  </si>
  <si>
    <t>生日</t>
  </si>
  <si>
    <t>年龄</t>
  </si>
  <si>
    <t>身高</t>
  </si>
  <si>
    <t>特长爱好</t>
  </si>
  <si>
    <t>外号</t>
  </si>
  <si>
    <t>CV</t>
  </si>
  <si>
    <t>喜好菜式</t>
  </si>
  <si>
    <t>pass的菜式（用来试错）</t>
  </si>
  <si>
    <t>饭搭子</t>
  </si>
  <si>
    <t>派遣加成</t>
  </si>
  <si>
    <t>初始攻击</t>
  </si>
  <si>
    <t>初始生命</t>
  </si>
  <si>
    <t>初始防御</t>
  </si>
  <si>
    <t>20破前攻击</t>
  </si>
  <si>
    <t>20破前生命</t>
  </si>
  <si>
    <t>20破前防御</t>
  </si>
  <si>
    <t>20破后攻击</t>
  </si>
  <si>
    <t>20破后生命</t>
  </si>
  <si>
    <t>20破后防御</t>
  </si>
  <si>
    <t>20破后元素过载伤害</t>
  </si>
  <si>
    <t>40破前攻击</t>
  </si>
  <si>
    <t>40破前生命</t>
  </si>
  <si>
    <t>40破前防御</t>
  </si>
  <si>
    <t>40破前元素过载伤害</t>
  </si>
  <si>
    <t>40破后攻击</t>
  </si>
  <si>
    <t>40破后生命</t>
  </si>
  <si>
    <t>40破后防御</t>
  </si>
  <si>
    <t>40破后元素过载伤害</t>
  </si>
  <si>
    <t>50破前攻击</t>
  </si>
  <si>
    <t>50破前生命</t>
  </si>
  <si>
    <t>50破前防御</t>
  </si>
  <si>
    <t>50破前元素过载伤害</t>
  </si>
  <si>
    <t>50破后攻击</t>
  </si>
  <si>
    <t>50破后生命</t>
  </si>
  <si>
    <t>50破后防御</t>
  </si>
  <si>
    <t>50破后元素过载伤害</t>
  </si>
  <si>
    <t>60破前攻击</t>
  </si>
  <si>
    <t>60破前生命</t>
  </si>
  <si>
    <t>60破前防御</t>
  </si>
  <si>
    <t>60破前元素过载伤害</t>
  </si>
  <si>
    <t>60破后攻击</t>
  </si>
  <si>
    <t>60破后生命</t>
  </si>
  <si>
    <t>60破后防御</t>
  </si>
  <si>
    <t>60破后元素过载伤害</t>
  </si>
  <si>
    <t>70破前攻击</t>
  </si>
  <si>
    <t>70破前生命</t>
  </si>
  <si>
    <t>70破前防御</t>
  </si>
  <si>
    <t>70破前元素过载伤害</t>
  </si>
  <si>
    <t>70破后攻击</t>
  </si>
  <si>
    <t>70破后生命</t>
  </si>
  <si>
    <t>70破后防御</t>
  </si>
  <si>
    <t>70破后元素过载伤害</t>
  </si>
  <si>
    <t>满级攻击</t>
  </si>
  <si>
    <t>满级生命</t>
  </si>
  <si>
    <t>满级防御</t>
  </si>
  <si>
    <t>满级元素过载伤害</t>
  </si>
  <si>
    <t>射击增幅描述</t>
  </si>
  <si>
    <t>普攻词条1数值</t>
  </si>
  <si>
    <t>普攻词条2名称</t>
  </si>
  <si>
    <t>普攻词条2数值</t>
  </si>
  <si>
    <t>普攻词条3名称</t>
  </si>
  <si>
    <t>普攻词条3数值</t>
  </si>
  <si>
    <t>序曲名称</t>
  </si>
  <si>
    <t>序曲描述</t>
  </si>
  <si>
    <t>序曲词条1名称</t>
  </si>
  <si>
    <t>序曲词条1数值</t>
  </si>
  <si>
    <t>序曲词条2名称</t>
  </si>
  <si>
    <t>序曲词条2数值</t>
  </si>
  <si>
    <t>序曲冷却时间</t>
  </si>
  <si>
    <t>极奏名称</t>
  </si>
  <si>
    <t>极奏描述</t>
  </si>
  <si>
    <t>极奏词条1名称</t>
  </si>
  <si>
    <t>极奏词条1数值</t>
  </si>
  <si>
    <t>极奏词条2名称</t>
  </si>
  <si>
    <t>极奏词条2数值</t>
  </si>
  <si>
    <t>极奏词条3名称</t>
  </si>
  <si>
    <t>极奏词条3数值</t>
  </si>
  <si>
    <t>极奏能量消耗</t>
  </si>
  <si>
    <t>极奏冷却时间</t>
  </si>
  <si>
    <t>增幅天赋前缀</t>
  </si>
  <si>
    <t>增幅天赋1效果</t>
  </si>
  <si>
    <t>增幅天赋2效果</t>
  </si>
  <si>
    <t>增幅天赋3效果</t>
  </si>
  <si>
    <t>位阶增加攻击</t>
  </si>
  <si>
    <t>位阶增加生命</t>
  </si>
  <si>
    <t>位阶增加防御</t>
  </si>
  <si>
    <t>初种天赋</t>
  </si>
  <si>
    <t>雏形天赋</t>
  </si>
  <si>
    <t>充盈天赋</t>
  </si>
  <si>
    <t>溢流天赋</t>
  </si>
  <si>
    <t>溯源天赋</t>
  </si>
  <si>
    <t>故事1标题</t>
  </si>
  <si>
    <t>故事1内容</t>
  </si>
  <si>
    <t>故事2标题</t>
  </si>
  <si>
    <t>故事2内容</t>
  </si>
  <si>
    <t>故事3标题</t>
  </si>
  <si>
    <t>故事3内容</t>
  </si>
  <si>
    <t>故事4标题</t>
  </si>
  <si>
    <t>故事4内容</t>
  </si>
  <si>
    <t>故事5标题</t>
  </si>
  <si>
    <t>故事5内容</t>
  </si>
  <si>
    <t>故事6标题</t>
  </si>
  <si>
    <t>故事6内容</t>
  </si>
  <si>
    <t>1阶突破材料</t>
  </si>
  <si>
    <t>2阶突破材料</t>
  </si>
  <si>
    <t>3阶突破材料</t>
  </si>
  <si>
    <t>4阶突破材料</t>
  </si>
  <si>
    <t>5阶突破材料</t>
  </si>
  <si>
    <t>法尼娅</t>
  </si>
  <si>
    <t>faniya</t>
  </si>
  <si>
    <t>Faria</t>
  </si>
  <si>
    <t>常驻池</t>
  </si>
  <si>
    <t>总是藏有许多心事的少女。她所希冀的，或许就是我们追逐的目标。</t>
  </si>
  <si>
    <t>作战先锐</t>
  </si>
  <si>
    <t>雷</t>
  </si>
  <si>
    <t>诺斯海姆地区</t>
  </si>
  <si>
    <t>REVO</t>
  </si>
  <si>
    <t>瓦哈纳</t>
  </si>
  <si>
    <t>2月6日</t>
  </si>
  <si>
    <t>1.63m</t>
  </si>
  <si>
    <t>记录见到的东西</t>
  </si>
  <si>
    <t>十四</t>
  </si>
  <si>
    <t>红糖布丁、酸乳酪蛋糕</t>
  </si>
  <si>
    <t>奈纳</t>
  </si>
  <si>
    <t>完成任务时获得的贡献点数提高15%</t>
  </si>
  <si>
    <t>提高普通攻击伤害。&lt;br&gt;普通攻击连续命中10次时，发动一发追踪飞弹，对敌方造成{{颜色|雷|雷元素伤害}}。</t>
  </si>
  <si>
    <t>48.00%/52.00%/57.00%/62.00%/71.00%/81.00%/90.00%/105.00%/119.00%/143.00%</t>
  </si>
  <si>
    <t>飞弹伤害</t>
  </si>
  <si>
    <t>雷星</t>
  </si>
  <si>
    <t>法尼娅凝聚出雷电断刺，蓄力瞄准，对敌方造成{{颜色|雷|雷元素伤害}}，并附加20点{{颜色|雷|积聚值}}和{{颜色|雷|雷暴}}效果。&lt;br&gt;'''雷暴'''&lt;br&gt;一段时间后引发爆炸， 造成范围{{颜色|雷|雷元素伤害}}。如果雷暴的敌方死亡，则直接引发爆炸。</t>
  </si>
  <si>
    <t>断刺伤害</t>
  </si>
  <si>
    <t>47.00%/52.00%/57.00%/61.00%/69.00%/76.00%/83.00%/92.00%/102.00%/111.00%/123.00%/135.00%/147.00%/</t>
  </si>
  <si>
    <t>雷暴范围伤害</t>
  </si>
  <si>
    <t>72.00%/79.00%/86.00%/94.00%/104.00%/115.00%/126.00%/140.00%/155.00%/169.00%/187.00%/205.00%/223.00%/</t>
  </si>
  <si>
    <t>16秒</t>
  </si>
  <si>
    <t>失落流星</t>
  </si>
  <si>
    <t>法尼娅将内心决意化作雷电长枪，对敌方造成穿透的{{颜色|雷|雷元素伤害}}，并为武装{{颜色|雷|附魔}}。&lt;br&gt;'''附魔'''&lt;br&gt;8秒内将普通攻击伤害转化为{{颜色|雷|雷元素伤害}}并附加0.15点{{颜色|雷|积聚值}}。</t>
  </si>
  <si>
    <t>雷电伤害</t>
  </si>
  <si>
    <t>430.00%/470.00%/520.00%/560.00%/630.00%/690.00%/750.00%/840.00%/930.00%/1010.00%/1120.00%/1230.00%/1340.00%/</t>
  </si>
  <si>
    <t>持续时间</t>
  </si>
  <si>
    <t>8秒</t>
  </si>
  <si>
    <t>19秒</t>
  </si>
  <si>
    <t>天资</t>
  </si>
  <si>
    <t>提升10%攻击力</t>
  </si>
  <si>
    <t>提升10%生命值</t>
  </si>
  <si>
    <t>提升15%防御力</t>
  </si>
  <si>
    <t>提升25%序曲技能伤害</t>
  </si>
  <si>
    <t>序曲技能等级提高3级</t>
  </si>
  <si>
    <t>极奏持续时间延长4秒</t>
  </si>
  <si>
    <t>极奏技能等级提高3级</t>
  </si>
  <si>
    <t>序曲技能直接命中时，降低敌方20%防御，持续5秒</t>
  </si>
  <si>
    <t>法尼娅是个无趣的人——至少奈纳是这么认为的。&lt;br&gt;“她看起来心事重重，而且也从来不知道开玩笑。”奈纳这么评论道。&lt;br&gt;“但法尼娅是可靠的伙伴呀！”夏洛会认真反驳。&lt;br&gt;“每次任务的时候，法尼娅总是冲在最前面呢！”</t>
  </si>
  <si>
    <t>我们的天空</t>
  </si>
  <si>
    <t>法尼娅心中的勇气与正义，就像她身体里的源能一样，充沛到不可思议。她的内心总是汹涌着热烈的期盼，希望再也没有异生体，希望拥有一个平静的世界。&lt;br&gt;每一次执行任务，法尼娅都会一言不发冲在最前方，她在异生体面前迸发出来的能量和进攻的意志，很难让人相信她只是一个刚刚加入巡逻队没多久的斯露德。&lt;br&gt;“法尼娅就像和异生体有什么深仇大恨一样冲上去了！”夏洛比划着向导师形容。&lt;br&gt;“我只是……要夺回属于我们的天空。”</t>
  </si>
  <si>
    <t>笔记本</t>
  </si>
  <si>
    <t>法尼娅随身带着一个笔记本，上面写了很多简短的句子，每一句后面都标注了人名，乍看之下像是什么奇怪的名言记录。&lt;br&gt;有些名字已经被划上了删除线，而有些名字即便在本子的扉页，也始终被保留着。</t>
  </si>
  <si>
    <t>愿望</t>
  </si>
  <si>
    <t>虽然不断在消灭异生体，但法尼娅也需要面对同伴的死去。&lt;br&gt;“就算杀死了异生体，也无法挽回她们。”&lt;br&gt;后来法尼娅收到了导师的礼物——一个笔记本。&lt;br&gt;导师告诉法尼娅，不辜负牺牲的方式，不是沉湎于伤痛，而是记住她们，并带着她们未竟的心愿一起，继续向前。&lt;br&gt;到现在，法尼娅本子上记录的名字和愿望越来越多，它们各不相同，但相同的是，法尼娅会为每一个名字拼尽全力。&lt;br&gt;即便如此，她依然有许多没能完成的愿望。&lt;br&gt;偶尔她会对着本子的最后一页发呆，那上面也写着一个愿望。&lt;br&gt;“夺回属于我们的天空。”</t>
  </si>
  <si>
    <t>朋友</t>
  </si>
  <si>
    <t>法尼娅有一个很要好的朋友，她叫斯卡蒂，和法尼娅是斯露德学校的同期生。&lt;br&gt;她们有着相同的愿望：希望人们能在没有异生体的世界，平静地生活。&lt;br&gt;但斯卡蒂和她又很不一样。&lt;br&gt;“异生体是杀不完的，我想去探寻异生体来源的地方……天空……那里究竟有什么呢？”&lt;br&gt;后来法尼娅被导师选中加入瓦哈纳，斯卡蒂也因为出色的天赋通过了总部的秘密选拔。&lt;br&gt;最要好的朋友带着相同的愿望，奔赴各自的战场，从此再也没有音信。&lt;br&gt;“下次见面，我们能不能达成心愿呢，斯卡蒂？”</t>
  </si>
  <si>
    <t>姐姐</t>
  </si>
  <si>
    <t>如果问法尼娅为什么会成为斯露德，她一定会回答，是因为姐姐。&lt;br&gt;姐姐是超级优秀的斯露德战士，法尼娅也想成为那样厉害的大人，消灭所有的异生体。&lt;br&gt;但现在的法尼娅依然偶尔会感到困惑，要如何才能达成那个遥不可及的愿望呢……&lt;br&gt;寻找答案的路上她从来不是孤身一人，以前有姐姐，现在有导师、有瓦哈纳的同伴们。就算前方充满了未知的危险，就算代价比生命还要沉重。&lt;br&gt;只要一直勇敢地走下去，总会找到属于自己的道路——就像姐姐那样。</t>
  </si>
  <si>
    <t>雷灵尘埃10,贡献点数13500</t>
  </si>
  <si>
    <t>雷灵尘埃8,雷灵晶体8,贡献点数31200</t>
  </si>
  <si>
    <t>雷灵晶体8,雷灵魂晶8,贡献点数53550</t>
  </si>
  <si>
    <t>雷灵魂晶6,雷灵元灵6,贡献点数94500</t>
  </si>
  <si>
    <t>雷灵魂晶11,雷灵元灵11,贡献点数178500</t>
  </si>
  <si>
    <t>naina</t>
  </si>
  <si>
    <t>Nana</t>
  </si>
  <si>
    <t>只要能支付足够的报酬，多么艰巨的任务她都能够完成。</t>
  </si>
  <si>
    <t>符能学者</t>
  </si>
  <si>
    <t>火</t>
  </si>
  <si>
    <t>双峰地区</t>
  </si>
  <si>
    <t>4月28日</t>
  </si>
  <si>
    <t>1.54m</t>
  </si>
  <si>
    <t>偷懒赚钱</t>
  </si>
  <si>
    <t>蟲蟲</t>
  </si>
  <si>
    <t>兰德风味烩饭、乳汁脆片粥</t>
  </si>
  <si>
    <t>提高普通攻击伤害。&lt;br&gt;普通攻击命中时，为敌方附加 1.5点{{颜色|火|火元素积聚值}}。</t>
  </si>
  <si>
    <t>44.00%/48.00%/54.00%/58.00%/66.00%/76.00%/84.00%/98.00%/112.00%/134.00%</t>
  </si>
  <si>
    <t>都是钱啊！</t>
  </si>
  <si>
    <t>奈纳丢出珍藏的七个小道具追踪敌方，对敌方造成{{颜色|火|火元素伤害}}，每个道具附加10点{{颜色|火|积聚值}}。</t>
  </si>
  <si>
    <t>小道具伤害</t>
  </si>
  <si>
    <t>20.00%/22.00%/24.00%/26.00%/29.00%/33.00%/36.00%/40.00%/44.00%/48.00%/53.00%/58.00%/63.00%/</t>
  </si>
  <si>
    <t>诉罪弹雨</t>
  </si>
  <si>
    <t>奈纳连续发射13颗火焰诱导弹，对敌方造成{{颜色|火|火元素伤害}}，每颗附加5.5点{{颜色|火|积聚值}}。</t>
  </si>
  <si>
    <t>火焰弹伤害</t>
  </si>
  <si>
    <t>41.00%/45.00%/49.00%/54.00%/60.00%/66.00%/72.00%/80.00%/89.00%/97.00%/107.00%/118.00%/128.00%/</t>
  </si>
  <si>
    <t>天英</t>
  </si>
  <si>
    <t>提升20%过载伤害</t>
  </si>
  <si>
    <t>使敌方过载时，恢复30点极奏能量</t>
  </si>
  <si>
    <t>生命值低于50%时，提升20%积聚效率</t>
  </si>
  <si>
    <t>到处惹是生非的问题儿童、财迷——大家对于奈纳的评价无非如此。&lt;br&gt;不过奈纳本人并不在意。</t>
  </si>
  <si>
    <t>休息日</t>
  </si>
  <si>
    <t>平平无奇的休息日，夏洛一边收拾地上散落的物品，一边看向翘着脚的奈纳。&lt;br&gt;“奈纳，该打扫卫生啦，要是维拉队长知道——”&lt;br&gt;奈纳不为所动，继续悠闲地翘着脚。&lt;br&gt;“奈纳——”维拉的声音从门外传来。&lt;br&gt;“哇！我知道了！在收拾了！正在！”奈纳从床上弹跳落地，“还真是严厉啊……”&lt;br&gt;“奈纳别动！”夏洛急忙想要制止奈纳，但已经来不及了。&lt;br&gt;奈纳将床脚的一叠课本抽出，整张床迅速倾斜之后，晃晃悠悠支撑了几秒，轰然倒塌。&lt;br&gt;“上次你弄坏了床脚……还没来得及修呢奈纳……”&lt;br&gt;尼伯赞歌号上，今天也是和平的一天啊。</t>
  </si>
  <si>
    <t>硬币</t>
  </si>
  <si>
    <t>奈纳平时总爱拿着一些硬币把玩，关于她是个爱财的家伙这件事情，也不是什么了不起的秘密。&lt;br&gt;但是她衣服的最内侧兜里，总是谨慎地藏着几枚硬币，它们已经被摸得锃亮。</t>
  </si>
  <si>
    <t>窘境</t>
  </si>
  <si>
    <t>奈纳在之前很长一段时间里，她的生活都有些窘迫。&lt;br&gt;妈妈偏执地调查着“虎鲸”的信息，她只能自己料理生活。尽可能去算计自己能得到的全部钱财，是奈纳活下去的办法，也逐渐成为了习惯。&lt;br&gt;收拾妈妈遗物的时候，在一个很多年没用过的包里发现了几枚硬币。&lt;br&gt;其实那时候奈纳已经意识到，妈妈和自己都陷入了各自的窘境——妈妈的生活再也不需要钱了，而自己却常常被一枚硬币绊倒在地。&lt;br&gt;好在都过去了，奈纳把玩着妈妈留下的几枚硬币，笑嘻嘻地去和导师讨价还价了。</t>
  </si>
  <si>
    <t>意义</t>
  </si>
  <si>
    <t>一直以来，奈纳是所有人眼里的麻烦。&lt;br&gt;当然，奈纳也觉得他们很麻烦，所以奈纳主动离他们远远的，她有自己的目的，有自己必须要去做的事情，可没有时间和这些家伙玩过家家的游戏。&lt;br&gt;可是现在呢？&lt;br&gt;导师、法尼娅……尤其是夏洛……这些家伙有一个算一个，为什么还不走开呢？&lt;br&gt;不过无所谓，反正奈纳照价收取报酬。&lt;br&gt;当然如果有需要的话……这几个家伙可以勉为其难，优惠一些。&lt;br&gt;或许……这就是同伴的意义吧！</t>
  </si>
  <si>
    <t>告别</t>
  </si>
  <si>
    <t>人烟稀少的郊外，奈纳斜坐在墓碑旁边，习惯性抛玩着硬币。&lt;br&gt;“哟，老妈。”&lt;br&gt;“那个叫‘导师’的家伙跟我说，有些事情过去了就不重要了。”一枚硬币掉落在地。&lt;br&gt;“他说得对，毕竟无论怎么样你就是我老妈呀。”奈纳捡起掉落的硬币，仔细擦干净。&lt;br&gt;她是来向妈妈告别的，也要向在温德兰德生活的自己告别。&lt;br&gt;“要去波伽兰德了啊……吃饭应该不会很贵吧……得想办法多搞点钱才行……”&lt;br&gt;这么想着，奈纳已经远远看见夏洛的身影。&lt;br&gt;再见了，老妈。</t>
  </si>
  <si>
    <t>夏洛</t>
  </si>
  <si>
    <t>xialuo</t>
  </si>
  <si>
    <t>Charlotte</t>
  </si>
  <si>
    <t>性格开朗活泼的少女，有自己的坚持和梦想。常常在战斗和生活中协助同伴，很受大家欢迎。</t>
  </si>
  <si>
    <t>医疗专员</t>
  </si>
  <si>
    <t>风</t>
  </si>
  <si>
    <t>6月1日</t>
  </si>
  <si>
    <t>1.62m</t>
  </si>
  <si>
    <t>唱歌</t>
  </si>
  <si>
    <t>四白</t>
  </si>
  <si>
    <t>甘薯炖羔羊、什锦烩菜</t>
  </si>
  <si>
    <t>提高普通攻击伤害。&lt;br&gt;普通攻击命中时，为我方所有{{颜色|风|风属性斯露德}}恢复生命值，恢复量与夏洛生命值相关。</t>
  </si>
  <si>
    <t>11.00%/12.00%/13.00%/14.00%/16.00%/18.00%/20.00%/23.00%/26.00%/32.00%</t>
  </si>
  <si>
    <t>治疗量</t>
  </si>
  <si>
    <t>0.50%/0.53%/0.55%/0.58%/0.61%/0.64%/0.67%/0.72%/0.76%/0.80%</t>
  </si>
  <si>
    <t>第二乐章：夜莺</t>
  </si>
  <si>
    <t>夏洛召唤梦境中的夜莺朝前方飞行，对路径上的敌方造成{{颜色|风|风元素伤害}}，并附加10点{{颜色|风|积聚值}}。&lt;br&gt;立刻为我方所有{{颜色|风|风属性斯露德}}恢复生命值，恢复量与夏洛生命值相关。</t>
  </si>
  <si>
    <t>夜莺伤害</t>
  </si>
  <si>
    <t>125.00%/135.00%/150.00%/160.00%/180.00%/200.00%/215.00%/240.00%/265.00%/290.00%/320.00%/350.00%/385.00%/</t>
  </si>
  <si>
    <t>生命值加成治疗量</t>
  </si>
  <si>
    <t>6.00%/6.30%/6.60%/6.90%/7.30%/7.70%/8.10%/8.60%/9.10%/9.60%/10.20%/10.80%/12.00%/</t>
  </si>
  <si>
    <t>终章：吟游者</t>
  </si>
  <si>
    <t>夏洛召唤吟游之翼，立刻为我方全员恢复生命值，{{颜色|风|风属性斯露德}}额外恢复20%生命值，恢复量与夏洛生命值相关。</t>
  </si>
  <si>
    <t>26.00%/27.50%/29.00%/30.00%/32.00%/33.50%/35.00%/37.50%/39.50%/42.00%/44.50%/47.00%/52.50%/</t>
  </si>
  <si>
    <t>额外治疗量</t>
  </si>
  <si>
    <t>5.20%/5.50%/5.80%/6.00%/6.40%/6.70%/7.00%/7.50%/7.90%/8.40%/8.80%/9.30%/9.80%/</t>
  </si>
  <si>
    <t>绵甜</t>
  </si>
  <si>
    <t>序曲技能冷却减少18%</t>
  </si>
  <si>
    <t>提升20%普通攻击产生的治疗量</t>
  </si>
  <si>
    <t>提升20%极奏技能产生的治疗量</t>
  </si>
  <si>
    <t>夏洛总是会帮奈纳做许多违反规定的事，虽然她经常事后反省，但……乐于助人的她下一次还是不忍心放着奈纳不管。&lt;br&gt;毕竟奈纳可是夏洛最好的朋友。</t>
  </si>
  <si>
    <t>打掩护</t>
  </si>
  <si>
    <t>夏洛总是习惯性帮奈纳打掩护，最常见的情况是，结束打工的奈纳在课堂上呼呼大睡，夏洛每次都能第一时间发现老师丢过来的粉笔头。&lt;br&gt;“奈纳！奈纳！奈纳小心——”&lt;br&gt;被叫醒的奈纳从桌板上抬起脸，粉笔头直中面门。&lt;br&gt;“啊！”夏洛小声惊呼。&lt;br&gt;“嗯……”奈纳拍拍脸上的粉笔灰，抬眼看了看老师的位置，“它本来是打不到我的……夏洛。”&lt;br&gt;“是……对……我本来是想提醒你……”&lt;br&gt;今天的夏洛，也成功给奈纳打掩护了呢！&lt;br&gt;</t>
  </si>
  <si>
    <t>照片</t>
  </si>
  <si>
    <t>一张夏洛和爸爸妈妈的合影。&lt;br&gt;照片背面，还有妈妈写给她的寄语。</t>
  </si>
  <si>
    <t>寄语</t>
  </si>
  <si>
    <t>夏洛离开家的时候，她和爸爸妈妈一起精挑细选了许久，最后选定了一张照片。&lt;br&gt;那是她顺利通过筛选，进入斯露德学校那天，一家人拍下的纪念照。&lt;br&gt;像夏洛这样的孩子，在温德兰德并不多见——不仅在父母的爱护下长大，甚至父母还无条件在支撑她的人生选择。&lt;br&gt;那张照片背面，是妈妈亲手写下的寄语：夏洛，去做你想做的事情。&lt;br&gt;正因为被父母这样爱着、支持着长大，夏洛才会成为现在这个可爱又坚强、勇敢又善良的夏洛吧。&lt;br&gt;带着这样的寄语，夏洛即将去往全新的人生。</t>
  </si>
  <si>
    <t>凝望</t>
  </si>
  <si>
    <t>认识奈纳之后，夏洛总是经常会提及奈纳的妈妈。&lt;br&gt;“我真的很羡慕奈纳啊，梅丽尔阿姨是一位斯露德，是保护温德兰德的英雄！”&lt;br&gt;起初奈纳对此没什么反应，后来夏洛说得次数多了，奈纳也只是翻个白眼，自顾自靠在椅背上，满不在乎地闭上眼睛。&lt;br&gt;“有什么好羡慕的，我还羡慕你呢。”&lt;br&gt;这次对话牢牢印在夏洛的脑海中，她花费了一些时间进行思考。&lt;br&gt;原来自己和奈纳，一直在羡慕对方吗？&lt;br&gt;互相凝望着对方的人生，再以对方为镜，照见自己。</t>
  </si>
  <si>
    <t>成长</t>
  </si>
  <si>
    <t>夏洛希望自己能成为可靠的伙伴。&lt;br&gt;怎样定义“可靠的伙伴”呢？&lt;br&gt;“要成熟、稳重！就像维拉队长那样！唔……还要有自己的见解，头头是道地分析问题！对！”夏洛自己是这么想的。&lt;br&gt;要怎样才能成为那样的大人呢，夏洛突然又没了主意。&lt;br&gt;天真的少女会渐渐成长，总有一天她会成为自己憧憬的样子，成为一个优秀的斯露德。</t>
  </si>
  <si>
    <t>维拉</t>
  </si>
  <si>
    <t>weila</t>
  </si>
  <si>
    <t>瓦哈纳队长，严肃但可靠的伙伴。</t>
  </si>
  <si>
    <t>未知</t>
  </si>
  <si>
    <t>1月16日</t>
  </si>
  <si>
    <t>1.71m</t>
  </si>
  <si>
    <t>教训人</t>
  </si>
  <si>
    <t>穆雪婷</t>
  </si>
  <si>
    <t>瓦希缇</t>
  </si>
  <si>
    <t>提高普通攻击伤害。&lt;br&gt;每3次普通攻击后，下一次攻击伤害提高并对敌方造成{{颜色|雷|雷元素伤害}}。</t>
  </si>
  <si>
    <t>40.00%/44.00%/48.00%/52.00%/60.00%/68.00%/76.00%/88.00%/100.00%/120.00%</t>
  </si>
  <si>
    <t>下一次攻击增强</t>
  </si>
  <si>
    <t>22.00%/24.00%/26.00%/28.00%/34.00%/38.00%/42.00%/48.00%/56.00%/66.00%</t>
  </si>
  <si>
    <t>雾散回归</t>
  </si>
  <si>
    <t>维拉掷出旋转飞镖，命中敌方后停留在命中点，对敌方造成五次范围{{颜色|雷|雷元素伤害}}，每次附加4点{{颜色|雷|积聚值}}。</t>
  </si>
  <si>
    <t>范围伤害</t>
  </si>
  <si>
    <t>19.00%/21.00%/23.00%/25.00%/28.00%/31.00%/34.00%/37.00%/41.00%/45.00%/50.00%/55.00%/59.00%/</t>
  </si>
  <si>
    <t>10秒</t>
  </si>
  <si>
    <t>终末之雷</t>
  </si>
  <si>
    <t>维拉凝聚出球形闪电，对路径上的敌方造成{{颜色|雷|雷元素伤害}}，球形闪电在行进的终点爆炸，造成范围{{颜色|雷|雷元素伤害}}，并附加20点{{颜色|雷|积聚值}}。</t>
  </si>
  <si>
    <t>球形闪电伤害</t>
  </si>
  <si>
    <t>80.00%/85.00%/95.00%/100.00%/115.00%/12.00%/140.00%/155.00%/170.00%/185.00%/205.00%/225.00%/245.00%/</t>
  </si>
  <si>
    <t>爆炸伤害</t>
  </si>
  <si>
    <t>300.00%/330.00%/360.00%/390.00%/440.00%/480.00%/530.00%/590.00%/650.00%/710.00%/780.00%/860.00%/930.00%/</t>
  </si>
  <si>
    <t>锋芒</t>
  </si>
  <si>
    <t>提升10%暴击率</t>
  </si>
  <si>
    <t>提升15%暴击伤害</t>
  </si>
  <si>
    <t>序曲技能击杀敌方时，立即刷新序曲技能冷却时间</t>
  </si>
  <si>
    <t>提升40%序曲技能伤害</t>
  </si>
  <si>
    <t>普通攻击不少于4颗子弹同时命中敌方时，序曲技能冷却减少0.5秒</t>
  </si>
  <si>
    <t>维拉是瓦哈纳最可靠的队长，无论遇上什么情况，只要相信她就可以了。&lt;br&gt;只是她那张冷艳的脸上，鲜少露出笑容。&lt;br&gt;要是能有点人情味就好了——奈纳总是这样抱怨。</t>
  </si>
  <si>
    <t>决心</t>
  </si>
  <si>
    <t>维拉是主动请缨来到瓦哈纳的，那时她身边环绕着各种不解和劝阻的声音——明明已经是如此优秀的战士了，为什么还要去加入一个前途未卜的巡逻小队。&lt;br&gt;维拉那张冷艳的脸上一如既往，毫无表情。&lt;br&gt;她只是与友人告别的时候轻描淡写地说起：“这是我必须要去做的事情。”</t>
  </si>
  <si>
    <t>勋章</t>
  </si>
  <si>
    <t>不同样式的勋章，无声诉说着维拉过去的荣誉，如今，这一切都封存在一个毫不起眼的纸袋中。</t>
  </si>
  <si>
    <t>一段经历</t>
  </si>
  <si>
    <t>维拉的勋章装满了一整个纸袋子，被她随意放在房间不起眼的角落里。&lt;br&gt;奈纳看见它们的时候，脑内立刻自动换算成了相应数量的钱币……但那可是维拉队长的东西啊，奈纳晃晃脑袋，立刻将这个念头甩掉。&lt;br&gt;而在夏洛眼里，那都是REVO颁发给曙光战士的勋章，维拉队长不仅是强大的曙光战士，就算在曙光内部也是个优秀的佼佼者！夏洛也想成长为那样可靠的伙伴啊……&lt;br&gt;但对维拉自己而言，那只是一段经历。</t>
  </si>
  <si>
    <t>“长子”之战</t>
  </si>
  <si>
    <t>那场战斗时时会浮现在维拉脑海里。&lt;br&gt;严格意义上来说，维拉并没有亲身经历那场战斗。&lt;br&gt;曙光最优秀的战士组成先锋小队，最后只回来了三个人，且从此之后她们对那场战斗讳莫如深，闭口不谈。&lt;br&gt;看不清形状的怪物，卷起巨大的黑色漩涡，将战士们逐一吞没，维拉站在远处只能看着。&lt;br&gt;她们明明那么强，却那么无力。&lt;br&gt;那么实力远不如她们的自己呢？&lt;br&gt;维拉这样问自己，那是一种比直面失败还要深刻的绝望。&lt;br&gt;不过，维拉的生命不会在这绝望中走向终结，她会以她的方式找到破题的方法。</t>
  </si>
  <si>
    <t>维拉在很久以前就和导师有过一面之缘，两人在各自探查消息的途中相遇，又都将对方视为敌手，那实在算不上一场愉快的相识。&lt;br&gt;误会解除之后，维拉记住了那个人——虽然无法明说，但维拉已经确信，那个人和自己有着共同的目标。&lt;br&gt;很快巡逻小队组建的消息传来，挑头的就是那个人。&lt;br&gt;最初的瓦哈纳只有两个人，队长和维拉。&lt;br&gt;是什么时候，那个人变成了“导师”，维拉变成了队长呢？&lt;br&gt;维拉已经忘了，那些事情就像当初劝阻自己加入瓦哈纳的声音一样，不重要。&lt;br&gt;重要的是，瓦哈纳，是维拉与那个人志同道合的选择。</t>
  </si>
  <si>
    <t>waxiti</t>
  </si>
  <si>
    <t>Vashti</t>
  </si>
  <si>
    <t>举止端庄，学识渊博的文学少女。心思细腻柔软，希望自己可以成为一个果断的人。</t>
  </si>
  <si>
    <t>冰</t>
  </si>
  <si>
    <t>8月29日</t>
  </si>
  <si>
    <t>1.65m</t>
  </si>
  <si>
    <t>看书</t>
  </si>
  <si>
    <t>陶典</t>
  </si>
  <si>
    <t>在沉金之地执行任务时，任务时长缩短15%</t>
  </si>
  <si>
    <t>提高普通攻击伤害。&lt;br&gt;普通攻击命中时，为敌方附加 1.5点{{颜色|冰|冰元素积聚值}}。</t>
  </si>
  <si>
    <t>霜止</t>
  </si>
  <si>
    <t>瓦希缇蓄力发射最多5颗追踪冰弹，对敌方造成小范围{{颜色|冰|冰元素伤害}}，每颗附加10点{{颜色|冰|积聚值}}。&lt;br&gt;冰弹命中敌方时，恢复大量极奏能量。</t>
  </si>
  <si>
    <t>冰弹伤害</t>
  </si>
  <si>
    <t>42.00%/47.00%/51.00%/55.00%/61.00%/68.00%/74.00%/83.00%/91.00%/100.00%/110.00%/121.00%/131.00%/</t>
  </si>
  <si>
    <t>祝祷</t>
  </si>
  <si>
    <t>瓦希缇以书中魔法为原型，将源能化作冰霜护盾吸收伤害，吸收量与瓦希缇生命值相关，持续12秒。</t>
  </si>
  <si>
    <t>冰霜护盾</t>
  </si>
  <si>
    <t>50.00%/53.00%/55.00%/58.00%/61.00%/64.00%/67.00%/72.00%/76.00%/80.00%/85.00%/90.00%/100.00%/</t>
  </si>
  <si>
    <t>22秒</t>
  </si>
  <si>
    <t>求知</t>
  </si>
  <si>
    <t>提升20%充能效率</t>
  </si>
  <si>
    <t>极奏持续期间受到攻击时,为伤害来源附加5点积聚值</t>
  </si>
  <si>
    <t>瓦希缇处于后位时，每秒恢复2点极奏能量</t>
  </si>
  <si>
    <t>瓦希缇进入战斗时，充满极奏能量</t>
  </si>
  <si>
    <t>博学的瓦希缇就像一座移动人形图书馆，可关于知识以外的事，她又单纯得像一张白纸。</t>
  </si>
  <si>
    <t>书与世界</t>
  </si>
  <si>
    <t>生活在螺旋港的时候，瓦希缇的闲暇时光都是在图书馆度过的。&lt;br&gt;对瓦希缇而言读书并不是一个爱好，更像是一种习惯。&lt;br&gt;书本是她窥探世界的窗口，她被那些缤纷的文字所吸引，以书为媒介，认识世界，了解世界，勾勒世界。&lt;br&gt;她同样也期待着，有朝一日可以亲眼看看书中描绘的那些绮丽风景。&lt;br&gt;就像老师说的那样，去深爱这个美丽的世界，去守护那些可爱的人们。</t>
  </si>
  <si>
    <t>日记</t>
  </si>
  <si>
    <t>用牛皮包裹的精美记录簿，上面记载了瓦希缇的心情和见闻。&lt;br&gt;其中有许多稀奇古怪事物的记录，每一段旁边都配有瓦希缇亲手绘制的插图。</t>
  </si>
  <si>
    <t>反思</t>
  </si>
  <si>
    <t>最初接到波伽兰德的特派工作时，瓦希缇是满怀期待充满干劲的。她甚至为此特意准备了全新的日记本，想要去那里记录自己的所见所闻和所感。&lt;br&gt;但事情的发展总是难以预料，波伽兰德发生的一切让她开始思考。&lt;br&gt;“到底是从什么时候开始做的不够好呢？”带着这样的疑问，瓦希缇开始翻看自己记录的一字一句。&lt;br&gt;瓦希缇发现，也许是从最初，她就不够了解这个世界。&lt;br&gt;好在从此以后，她可以从导师、从瓦哈纳的伙伴们身上，学习到关于这个世界，比书本上更重要的那一部分了。</t>
  </si>
  <si>
    <t>致导师</t>
  </si>
  <si>
    <t>不知不觉，我们已经一起度过不少时日了，一直以来非常感谢你，导师。&lt;br&gt;我从一开始就被教导，要努力守护这个美丽的世界，那时候的我将守护写在纸上，以为它就是这样轻飘飘的两个字。&lt;br&gt;但是导师你不一样，你对世界有着自己独特的见解，我也在与你的攀谈和相处中获益匪浅。&lt;br&gt;我想，我并不是一个称职的特派员，但你依旧愿意包容我的莽撞和生疏，这比任何事情，都更能让我感受到你的温柔。&lt;br&gt;希望从此以后，可以和你，和瓦哈纳的各位一起，记录这个世界，守护这个世界。</t>
  </si>
  <si>
    <t>我出发了</t>
  </si>
  <si>
    <t>少女把目光掷向夜空，落入流淌的星河。&lt;br&gt;窗下是学者的攀谈，眼前是静谧的夜空。&lt;br&gt;脑海中，是有关未来的一切，和汹涌的期待。 &lt;br&gt;瓦希缇回想起离开螺旋港前往波伽兰德的前夜，那时的自己也是这样满怀期待。&lt;br&gt;但是这一次的自己，对世界有了全新的认知。&lt;br&gt;瓦希缇将一本新记录簿仔细包好，匆匆向波伽兰德小声道别，然后踏入了夜色。&lt;br&gt;“那么，我出发了。”</t>
  </si>
  <si>
    <t>娜卡伊</t>
  </si>
  <si>
    <t>nakayi</t>
  </si>
  <si>
    <t>Nakai</t>
  </si>
  <si>
    <t>娜卡伊是一个很严肃的人，面对这个危机四伏的世界，她从来不敢懈怠。</t>
  </si>
  <si>
    <t>特罗姆斯雪原</t>
  </si>
  <si>
    <t>阐释工坊</t>
  </si>
  <si>
    <t>9月24日</t>
  </si>
  <si>
    <t>1.68m</t>
  </si>
  <si>
    <t>冥想</t>
  </si>
  <si>
    <t>吴迪</t>
  </si>
  <si>
    <t>奶油浓汤、拉普兰传统浓汤、格洛菜汤</t>
  </si>
  <si>
    <t>耶拉</t>
  </si>
  <si>
    <t>提高普通攻击伤害。&lt;br&gt;普通攻击连续命中10次时，发动一发追踪飞弹，对敌方造成{{颜色|火|火元素伤害}}。</t>
  </si>
  <si>
    <t>纵火轨迹</t>
  </si>
  <si>
    <t>娜卡伊扔出火焰回旋镖，对路径上的敌方造成{{颜色|火|火元素伤害}}，并附加10点{{颜色|火|积聚值}}。&lt;br&gt;娜卡伊接住火焰回旋镖后，恢复生命值。</t>
  </si>
  <si>
    <t>火焰回旋镖伤害</t>
  </si>
  <si>
    <t>80.00%/90.00%/100.00%/105.00%/120.00%/130.00%/145.00%/160.00%/175.00%/190.00%/210.00%/230.00%/255.00%/</t>
  </si>
  <si>
    <t>5.80%/6.10%/6.40%/6.70%/7.00%/7.40%/7.80%/8.30%/8.80%/9.30%/9.90%/10.40%/11.60%/</t>
  </si>
  <si>
    <t>妒火余温</t>
  </si>
  <si>
    <t>娜卡伊凝聚火焰能量，自身进入{{颜色|火|余温}}状态。&lt;br&gt;'''余温'''&lt;br&gt;提高普通攻击伤害，将伤害转化为{{颜色|火|火元素伤害}}并附加0.1点{{颜色|火|积聚值}}，最多持续12秒。&lt;br&gt;每秒损失生命值，直到生命值不足时，离开{{颜色|火|余温}}状态。</t>
  </si>
  <si>
    <t>普攻增强</t>
  </si>
  <si>
    <t>80.00%/88.00%/96.00%/104.00%/116.00%/128.00%/140.00%/156.00%/172.00%/188.00%/208.00%/228.00%/248.00%/</t>
  </si>
  <si>
    <t>13秒</t>
  </si>
  <si>
    <t>谨言</t>
  </si>
  <si>
    <t>提升10%火元素伤害</t>
  </si>
  <si>
    <t>生命值低于50%时，每秒恢复4点极奏能量</t>
  </si>
  <si>
    <t>生命值低于50%时，降低35%所受伤害</t>
  </si>
  <si>
    <t>生命值低于50%时，提升30%攻击力</t>
  </si>
  <si>
    <t>厌倦了前线的斯露德，基于其出色的作战能力，承担阐释工坊外部活动时的安保工作。&lt;br&gt;娜卡伊的内心曾充满对前路的迷茫，被耶拉招揽进阐释工坊后，她的目标明晰起来。</t>
  </si>
  <si>
    <t>点对点</t>
  </si>
  <si>
    <t>无尽的彼端，&lt;br&gt;战争，&lt;br&gt;我想忘却这一切。&lt;br&gt;不知为何而战的人终将对这一切感到疲惫，&lt;br&gt;风将带走我，我不再孤单。</t>
  </si>
  <si>
    <t>造语入门</t>
  </si>
  <si>
    <t>耶拉在学校时期用的教科书，上面写满了笔记，这些笔记非常易懂的同时加入了耶拉非常深入的个人思考，在当时的学院内广为传阅。&lt;br&gt;开创阐释工坊后，耶拉从收藏这本课本的教授那里要了回来，送给娜卡伊让她能够尽快地了解阐释工坊的工作内容。</t>
  </si>
  <si>
    <t>某次战斗</t>
  </si>
  <si>
    <t>耶拉用她身经百战练就的飞行技巧吸引了大型异生体的主要火力，试图让它露出破绽。&lt;br&gt;战机与危机从来都是并存的。&lt;br&gt;耶拉即将被异生体击中，但她却没有进行躲避动作，而是远远地看向侧方的娜卡伊，抬手指了指异生体，露出一个得意的表情——&lt;br&gt;“耶拉要被击中了，我还来得及掩护她吗？”&lt;br&gt;“还是说应该直接爆破掉异生体的弱点？”&lt;br&gt;“多大的爆破力度才能保证不会伤到耶拉？”&lt;br&gt;“最重要的是——耶拉这个仿佛看穿我所有想法的表情到底是几个意思？”</t>
  </si>
  <si>
    <t>脱俗技巧</t>
  </si>
  <si>
    <t>过多的想法乱人心志，优秀的战士娜卡伊同样不可避免。&lt;br&gt;不同的是，娜卡伊只需要0.001秒就在脑中演算出自己想要的答案，这就是她天生的战斗直觉。&lt;br&gt;一个迅猛加速，娜卡伊以一种精妙而刁钻的动线进入了异生体转瞬即逝的破绽领域，热烈强力的极奏让异生体的核心瞬间溃散。&lt;br&gt;四溅的火光中，娜卡伊没有任何停顿，径直来到了耶拉面前——&lt;br&gt;“你不要命了？”&lt;br&gt;“我不是还活着？”&lt;br&gt;“烦人。”娜卡伊骂完这句又不再说话了。</t>
  </si>
  <si>
    <t>想太多的人</t>
  </si>
  <si>
    <t>耶拉：娜卡伊，又走神了？&lt;br&gt;娜卡伊：抱歉，耶拉……&lt;br&gt;耶拉：又在想什么有的没的吧，人生从何来死往何去之类的。&lt;br&gt;娜卡伊：我、我没有……我只是在想…… &lt;br&gt;耶拉：嗯哼？&lt;br&gt;娜卡伊：在想我们的战斗到底有什么意义……&lt;br&gt;耶拉：这不是一样吗？你总爱想这种没有用的事。&lt;br&gt;耶拉：你应该更轻松一点。不能热爱生活的人，都很爱想一些宏大的命题。&lt;br&gt;娜卡伊：热爱生活吗……&lt;br&gt;耶拉：你怎么又陷入沉思了？是不是又在想生活的意义是什么？&lt;br&gt;娜卡伊：不……我在想今天的晚饭应该做点什么。&lt;br&gt;耶拉：不错的开始。</t>
  </si>
  <si>
    <t>空</t>
  </si>
  <si>
    <t>kong</t>
  </si>
  <si>
    <t>Blank</t>
  </si>
  <si>
    <t>再给空一点时间，空会变成让所有人惊讶的样子。</t>
  </si>
  <si>
    <t>6月29日</t>
  </si>
  <si>
    <t>15(?)</t>
  </si>
  <si>
    <t>1.56m</t>
  </si>
  <si>
    <t>欣赏风景</t>
  </si>
  <si>
    <t>陈雨</t>
  </si>
  <si>
    <t>红糖布丁</t>
  </si>
  <si>
    <t>阿莱西娅</t>
  </si>
  <si>
    <t>完成任务时获得的贡献点数提高25%</t>
  </si>
  <si>
    <t>提高普通攻击伤害。&lt;br&gt;普通攻击命中时，为敌方附加 1.5点{{颜色|风|风元素积聚值}}。</t>
  </si>
  <si>
    <t>源能骑士莫比乌斯环</t>
  </si>
  <si>
    <t>空凝聚风能，对敌方造成{{颜色|风|风元素伤害}}，并附加50点{{颜色|风|积聚值}}</t>
  </si>
  <si>
    <t>风能伤害</t>
  </si>
  <si>
    <t>135.00%/150.00%/165.00%/180.00%/200.00%/220.00%/240.00%/265.00%/295.00%/320.00%/355.00%/390.00%/425.00%/</t>
  </si>
  <si>
    <t>源能骑士进化黑洞</t>
  </si>
  <si>
    <t>空凝聚风能扰动空间，向前方投掷一一个{{颜色|风|黑洞}}。&lt;br&gt;'''黑洞'''&lt;br&gt;具有向黑洞中心点牵引敌方的效果。&lt;br&gt;持续对吸入黑洞的敌方造成{{颜色|风|风元素伤害}}，每秒附加12点{{颜色|风|积聚值}}，持续12秒。</t>
  </si>
  <si>
    <t>黑洞伤害</t>
  </si>
  <si>
    <t>12秒</t>
  </si>
  <si>
    <t>纯真</t>
  </si>
  <si>
    <t>提升30%积聚效率</t>
  </si>
  <si>
    <t>降低20%极奏冷却时间，并且每秒自动恢复0.8极奏能量</t>
  </si>
  <si>
    <t>序曲技能命中敌方后，立即恢复20点极奏能量</t>
  </si>
  <si>
    <t>序曲技能冷却减少25%</t>
  </si>
  <si>
    <t>被耶拉捡回的神秘少女，像她的名字一样，内心空无一物，缺乏基本的感情与常识，在阐释工坊生活过一段时间后，空的心灵逐渐被知识与温情填满。</t>
  </si>
  <si>
    <t>分歧</t>
  </si>
  <si>
    <t>一个残酷又无奈的真相。&lt;br&gt;在一个混乱的世界里，没有多少人会花费精力调查一名少女的来历，每个人都自顾不暇，空的记忆，也随着时间一点点流逝……现在的空，就只是“空”而已。&lt;br&gt;尽管如此，空对这个世界，对众人的爱，从未停止过。&lt;br&gt;“真的要留下她吗？说不定，她会成为……”&lt;br&gt;麻烦。&lt;br&gt;“空”如此神秘，又如此强大，他们把她视作威胁。&lt;br&gt;但对于耶拉等人来说，空只是一名少女，也是阐释工坊的一员。</t>
  </si>
  <si>
    <t>绘本</t>
  </si>
  <si>
    <t>耶拉送给空的第一份礼物，精美程度在印刷品中十分罕见，绘本的扉页上有一个签名，但耶拉从来没有说过和这个名字有关的事。</t>
  </si>
  <si>
    <t>直觉与理性</t>
  </si>
  <si>
    <t>娜卡伊：耶拉，你真的要留下她吗？依我看，还是先向REVO汇报再做决定吧？&lt;br&gt;耶拉：……把这个孩子交给REVO可能并不是个好选择。&lt;br&gt;娜卡伊:这个孩子明明手术失败了却……这可不见得是好事。&lt;br&gt;耶拉：她刚才回答了自己的名字，我觉得她并不是个坏孩子……&lt;br&gt;娜卡伊：这是理性的判断吗？&lt;br&gt;耶拉：不，这只是我的直觉，总感觉不能放着她不管。&lt;br&gt;娜卡伊：耶拉，说实话我有时候觉得你并不适合当领导者，你还挺感性的。&lt;br&gt;耶拉：所以你的想法呢？&lt;br&gt;娜卡伊：留下她。&lt;br&gt;耶拉：这是理性的判断吗？&lt;br&gt;娜卡伊：我只是相信你的直觉。</t>
  </si>
  <si>
    <t>耶拉的记忆</t>
  </si>
  <si>
    <t>我渴望知晓真相的心情是如此迫切——像一条不计后果，自我吞噬的衔尾蛇。&lt;br&gt;耶拉：记录，我已接近被观测目标，无异常状况。&lt;br&gt;想逃走。&lt;br&gt;这个时候还在认真记录，好像白痴一样。&lt;br&gt;耶拉：目标在以肉眼可观测的速度接近。&lt;br&gt;空是如此纯粹，像是一面映照人类的镜子。&lt;br&gt;那时我看见的，究竟是真实的空，还是内心空空如也的自己呢？&lt;br&gt;空：……&lt;br&gt;空：（造语）&lt;br&gt;耶拉：这是，造语？意思是——&lt;br&gt;一瞬间，一个未知的世界，向我发出了邀请——&lt;br&gt;我看着空伸向我的手，第一次感受到了某种早已被决定好的命运。&lt;br&gt;而我，主动选择拥抱了这份命运。&lt;br&gt;为我那，不曾有过选择的生命。</t>
  </si>
  <si>
    <t>空的记忆</t>
  </si>
  <si>
    <t>空，没有过去，很多人都这样说。&lt;br&gt;所以，第一个出现在空的记忆里的人，是耶拉。&lt;br&gt;真是，太好了。&lt;br&gt;耶拉：你有一双很漂亮的眼睛呢。&lt;br&gt;有耶拉在的世界，是空收到的，最珍贵的礼物。&lt;br&gt;空：……&lt;br&gt;空：（造语）&lt;br&gt;空，本来应该离开的。&lt;br&gt;可她在等我呢。&lt;br&gt;耶拉：好普通，是个普通又温暖的孩子啊。&lt;br&gt;异生体飞来的那一刻。&lt;br&gt;空看到了，耶拉的身上，有和空一样的东西。&lt;br&gt;是直到万物消亡之日，都会将我们牵系在一起的东西。&lt;br&gt;耶拉：不先处理掉它们的话，是没办法回去的啊——&lt;br&gt;空：不要走。&lt;br&gt;耶拉：……我已经决定要保护你了呢，不要让我反悔啊。&lt;br&gt;耶拉：等我回来吧。</t>
  </si>
  <si>
    <t>yela</t>
  </si>
  <si>
    <t>Yera</t>
  </si>
  <si>
    <t>表象是极易消逝的，真相是极其珍贵的，值得我付出任何代价。</t>
  </si>
  <si>
    <t>1月18日</t>
  </si>
  <si>
    <t>战斗</t>
  </si>
  <si>
    <t>裴致莹</t>
  </si>
  <si>
    <t>提高普通攻击伤害。&lt;br&gt;普通攻击连续命中6次时，发动一发追踪飞弹，对敌方造成{{颜色|风|风元素伤害}}。</t>
  </si>
  <si>
    <t>48.00%/52.00%/58.00%/62.00%/72.00%/80.00%/90.00%/104.00%/118.00%/142.00%</t>
  </si>
  <si>
    <t>低速乱流</t>
  </si>
  <si>
    <t>耶拉感受风的流动，自身进入{{颜色|风|强风}}状态。&lt;br&gt;'''强风'''&lt;br&gt;提高20%对风缠的敌方的伤害，持续8秒。</t>
  </si>
  <si>
    <t>伤害强化</t>
  </si>
  <si>
    <t>20.00%/21.00%/22.00%/23.00%/24.00%/26.00%/27.00%/29.00%/30.00%/32.00%/34.00%/36.00%/40.00%/</t>
  </si>
  <si>
    <t>湍流星晷</t>
  </si>
  <si>
    <t>耶拉使源能顺应星轨流向聚为会自动索敌的{{颜色|风|星流晷}}，根据耶拉是否冲刺来切换攻击方式，星流晷在12秒后或在耶拉退场时消失。&lt;br&gt;'''星流晷'''&lt;br&gt;当耶拉未冲刺时，星流晷发射高频风能之刃，造成{{颜色|风|风元素伤害}}并附加0.3点{{颜色|风|积聚值}}。&lt;br&gt;当耶拉冲刺时，天象仪发射风能光束，造成更高的{{颜色|风|风元素伤害}}并附加0.5点{{颜色|风|积聚值}}。</t>
  </si>
  <si>
    <t>风能之刃伤害</t>
  </si>
  <si>
    <t>19.00%/21.00%/23.00%/35.00%/28.00%/31.00%/34.00%/38.00%/41.00%/45.00%/50.00%/55.00%/60.00%/</t>
  </si>
  <si>
    <t>风能光束伤害</t>
  </si>
  <si>
    <t>33.00%/36.00%/40.00%/43.00%/48.00%/53.00%/58.00%/64.00%/71.00%/78.00%/86.00%/94.00%/102.00%/</t>
  </si>
  <si>
    <t>暴风</t>
  </si>
  <si>
    <t>提升10%风元素伤害</t>
  </si>
  <si>
    <t>冲刺时，普通攻击造成风元素伤害，每累计冲刺2秒，提升2%风元素伤害，最多叠加10层</t>
  </si>
  <si>
    <t>序曲技能持续期间,每死亡一个风缠的敌方，序曲技能效果延长2秒</t>
  </si>
  <si>
    <t>施放极奏技能时，额外召唤1个天象仪</t>
  </si>
  <si>
    <t>阐释工坊的领导者。&lt;br&gt;如今的耶拉虽然以知性温柔的研究者形象示人，但知道耶拉过去个性的人都对她避之不及……到底哪个才是真实的她呢？</t>
  </si>
  <si>
    <t>选择性遗忘</t>
  </si>
  <si>
    <t>人类社会。近年来已经有了大量突破性进展。&lt;br&gt;作为斯露德，耶拉曾参与过诸多战役，在世界的各处都有她留下的足迹，在为她个人积累了足够多阅历的同时，也为阐释工坊提供了足够多的人脉与关系网。&lt;br&gt;早年作为斯露德战斗人员时，耶拉是一个不折不扣的战斗狂。知道她过去的斯露德都对她有些害怕，对她的过去避之不提。&lt;br&gt;让斯露德们敬佩并不容易，让斯露德们害怕就更不知道这人到底搞过什么了……&lt;br&gt;“暴风山脉”是她曾经的绰号，不过耶拉本人并不喜欢。</t>
  </si>
  <si>
    <t>眼睛</t>
  </si>
  <si>
    <t>耶拉的右眼有些特别。&lt;br&gt;关于其中的原委，耶拉很少提起。不过当被人问起的时候，她会笑眯眯地说，自己还挺喜欢的。</t>
  </si>
  <si>
    <t>不接受建议</t>
  </si>
  <si>
    <t>阐释工坊研究所堆满了铁质小箱子，它们让本就杂乱的研究所变得更加杂乱。&lt;br&gt;娜卡伊：这些是什么……耶拉队长，麻烦你解释一下。&lt;br&gt;耶拉：哎呀……这些都是我收集的好东西。&lt;br&gt;娜卡伊：这些是意见箱吧……你不会是从各个高层办公室外拆下来的吧……&lt;br&gt;耶拉：是呢。我听说啊，有人因为总部正在削减经费却给我们阐述工坊涨了经费而恼火呢？&lt;br&gt;娜卡伊：这种事情确实会让很多人不满。&lt;br&gt;耶拉：真让人头疼，有意见直接和我说嘛，给高层写意见这种行为多浪费时间呀。&lt;br&gt;娜卡伊：应该没人敢当面给你提意见吧……&lt;br&gt;耶拉：从今天开始，我宣布REVO再也不会有意见箱了。也没有提意见的人……&lt;br&gt;娜卡伊：真吓人啊。&lt;br&gt;耶拉：任何事情都不能阻止我实现梦想……必须要实现。</t>
  </si>
  <si>
    <t>那次战斗</t>
  </si>
  <si>
    <t>“那次战斗”，是耶拉的禁忌，没有人敢问耶拉在“那次战斗”中发生了什么。&lt;br&gt;总部为了不引起恐慌也封锁了“那次战斗”的消息。“那次战斗”连任务编号都没有。大多数斯露德只发现某一天几个强大的斯露德负伤，一些斯露德战士不在了……&lt;br&gt;“那次战斗”中耶拉失去了一只眼睛。她的性格也大变，她退出了一线战斗小队成为了一名学者。&lt;br&gt;虽然大家不敢询问耶拉的眼睛是怎么失去的，但是当有人不小心提到的时候，耶拉会用最温和的声音对他说：“很漂亮吧？我非常喜欢呢。”</t>
  </si>
  <si>
    <t>困于遗迹</t>
  </si>
  <si>
    <t>黑暗中，一盏提灯被点亮，耶拉队长提着灯检查每一位队员的情况。不知道遭遇了多少异生体的队员们已经到了体力的极限。&lt;br&gt;耶拉：到此为止啦，深入遗迹内部的任务就交给我吧！&lt;br&gt;娜卡伊：你一个人太危险了！至少让我和你一起去。&lt;br&gt;阿莱西娅：这座遗迹的研究成果一定能让我们斯露德变得更强，本天才要第一个看！我也要去！&lt;br&gt;空：不要丢下我。&lt;br&gt;耶拉：哎呀，大家这么爱我直接说出口就好了嘛，一点都不坦诚呢。&lt;br&gt;阿莱西娅：谁是为了你，本天才是为了自己！少自作多情了……&lt;br&gt;娜卡伊：哼，只是无处可去罢了。&lt;br&gt;空：……</t>
  </si>
  <si>
    <t>白</t>
  </si>
  <si>
    <t>bai</t>
  </si>
  <si>
    <t>White</t>
  </si>
  <si>
    <t>沉默寡言的她，内心隐藏着一个无比灿烂的世界。</t>
  </si>
  <si>
    <t>唤冬号角</t>
  </si>
  <si>
    <t>11月1日</t>
  </si>
  <si>
    <t>1.45m</t>
  </si>
  <si>
    <t>雪花、同伴</t>
  </si>
  <si>
    <t>刘雯</t>
  </si>
  <si>
    <t>塔维尔</t>
  </si>
  <si>
    <t>皑皑</t>
  </si>
  <si>
    <t>白丢出大雪球，对敌方造成{{颜色|冰|冰元素伤害}}，并附加50点{{颜色|冰|积聚值}}。</t>
  </si>
  <si>
    <t>雪球伤害</t>
  </si>
  <si>
    <t>白吹响号角，呼唤出缓慢向前席卷的寒冬，对路径上的敌方持续造成{{颜色|冰|冰元素伤害}}，每秒附加15点{{颜色|冰|积聚值}}，持续10秒。</t>
  </si>
  <si>
    <t>寒冬伤害</t>
  </si>
  <si>
    <t>60.00%/65.00%/70.00%/75.00%/85.00%/95.00%/105.00%/115.00%/130.00%/140.00%/155.00%/170.00%/185.00%/</t>
  </si>
  <si>
    <t>祈愿</t>
  </si>
  <si>
    <t>极奏技能产生的寒冬范围扩大</t>
  </si>
  <si>
    <t>提升序曲技能附加的积聚值</t>
  </si>
  <si>
    <t>白与同伴塔维尔一起被分配至拉普兰成为驻地斯露德，虽然总是沉默寡言，但由于其标志性的极奏，小队被当地人称之为——唤冬号角。&lt;br&gt;拥有超强源能，因此被任命为唤冬号角的小队长。</t>
  </si>
  <si>
    <t>那件事</t>
  </si>
  <si>
    <t>在“那件事”发生之前，白也是个调皮捣蛋的孩子。&lt;br&gt;她会和塔维尔一起偷偷去敲邻居的门再躲起来，也会因为贪睡迟到直接逃课被贝拉罚站，还会和塔维尔到冰面上切洞钓鱼，结果掉进了水里浑身湿透。&lt;br&gt;如果没有“那件事”的话，她就能像普通的孩子一样长大。</t>
  </si>
  <si>
    <t>号角</t>
  </si>
  <si>
    <t>号角对于白来说很重要，因为这是与自己血脉唯一有联系的物品。&lt;br&gt;听说当年贝拉将她从雪地里抱回来的时候，襁褓中就只放着这个号角。&lt;br&gt;在一些关于雪原的传闻里，每个孩子出生的时候家人都会为他亲手打造一枚号角。当孩子不幸在暴风雪中迷失方向时，这支号角将成为她最后的希望与生机，那低沉而悠长的声音可以穿透呼啸的寒风，告诉正在寻找她的人——我在这里。</t>
  </si>
  <si>
    <t>家人</t>
  </si>
  <si>
    <t>其实白的号角在小时候就碎掉了，塔维尔为了不让白伤心，熬夜亲手重新打造了一个新的偷偷放回她的床头。&lt;br&gt;但是那粗糙的手艺，怎么能躲得过天天保护着号角的白。&lt;br&gt;“塔维尔也是我的家人，那么这个号角，也是家人给我做的号角。”</t>
  </si>
  <si>
    <t>透心凉</t>
  </si>
  <si>
    <t>奈纳：白，来这里撒点！那里也来点！&lt;br&gt;夏洛：我也要我也要，我的杯子里也来点！&lt;br&gt;白：好。&lt;br&gt;瓦希缇：……你们在干什么？&lt;br&gt;奈纳：快来啊瓦希缇！白的源能魔法能造雪和造冰！可凉快了！有她在以后夏天再也不怕热了！&lt;br&gt;夏洛：白！你能来瓦哈纳真好！&lt;br&gt;维拉：你们在干什么？&lt;br&gt;奈纳：快来啊维……&lt;br&gt;&lt;br&gt;最后奈纳和夏洛被罚打扫一个月仓库。</t>
  </si>
  <si>
    <t>手术准则</t>
  </si>
  <si>
    <t>“……控制源能需要很大的克制力，因此越是强悍的源能越需要强大的克制力。&lt;br&gt;“……我们需要在“斯露德化”手术中寻找能量释放的平衡点，若是过强则……若是过弱则……&lt;br&gt;“这是一个很好的观察体，不要忘记观察其后续的源能释放情况。”</t>
  </si>
  <si>
    <t>alaixiya</t>
  </si>
  <si>
    <t>Alethea</t>
  </si>
  <si>
    <t>天才！闪耀！符文大师！</t>
  </si>
  <si>
    <t>11月29日</t>
  </si>
  <si>
    <t>发明、符文编程</t>
  </si>
  <si>
    <t>龟娘</t>
  </si>
  <si>
    <t>提高普通攻击伤害。&lt;br&gt;普通攻击命中时，为我方所有{{颜色|雷|雷属性斯露德}}恢复生命值，恢复量与阿莱西娅生命值相关。</t>
  </si>
  <si>
    <t>阈值溢出</t>
  </si>
  <si>
    <t>阿莱西娅丢出炸弹，造成范围{{颜色|雷|雷元素伤害}}，附加10点{{颜色|雷|积聚值}}，并降低敌方{{颜色|雷|雷元素抗性}}，持续6秒。</t>
  </si>
  <si>
    <t>85.00%/95.00%/105.00%/110.00%/125.00%/140.00%/150.00%/170.00%/185.00%/205.00%/225.00%/245.00%/265.00%/</t>
  </si>
  <si>
    <t>雷元素抗性</t>
  </si>
  <si>
    <t>-10.00%/-10.50%/-11.00%/-11.50%/-12.00%/-13.00%/-13.50%/-14.50%/-15.00%/-16.00%/-17.00%/-18.00%/-20.00%/</t>
  </si>
  <si>
    <t>医疗编译</t>
  </si>
  <si>
    <t>阿菜西娅使用医术，立刻为我方全员恢复生命值，恢复量与阿莱西娅生命值相关。</t>
  </si>
  <si>
    <t>19.50%/20.50%/21.50%/22.50%/23.50%/25.00%/26.00%/27.50%/29.50%/31.00%/33.00%/35.00%/38.50%/</t>
  </si>
  <si>
    <t>研习</t>
  </si>
  <si>
    <t>提升25%治疗加成</t>
  </si>
  <si>
    <t>提升25%普通攻击产生的治疗量</t>
  </si>
  <si>
    <t>序曲技能命中弱雷的敌方时，额外降低20%雷元素抗性，持续8秒</t>
  </si>
  <si>
    <t>伟大发明</t>
  </si>
  <si>
    <t>阿莱西娅：你们这次下的单子非常有趣，我做得非常开心。&lt;br&gt;REVO商业拓展部员工A：阿莱西娅女士，能与你这样优秀的发明家共事也是我们的荣幸。只是……&lt;br&gt;阿莱西娅：你是对我的旷世杰作——“本天才电话手表”有什么意见吗？&lt;br&gt;阿莱西娅：将通话功能完美整合到手表上，甚至还额外搭载了拍摄功能，你们竟然不满意？&lt;br&gt;REVO商业拓展部员工A：不，您做的很好，但是反了，反了……&lt;br&gt;阿莱西娅：什么反了？需求都说不清楚，本天才下次拒绝和你们部门再合作了啊！&lt;br&gt;REVO员工也只好硬着头皮将阿莱西娅的新发明带回总部，不过产品推出后意外地大卖，受到了各界好评。</t>
  </si>
  <si>
    <t>孤独</t>
  </si>
  <si>
    <t>周围的小朋友都是笨蛋，又吵又蠢，还很爱嫉妒别人。&lt;br&gt;阿莱西娅不想跟笨蛋交朋友。&lt;br&gt;只有一条毛茸茸的狗狗是阿莱西娅的朋友。&lt;br&gt;狗的名字叫米勒蒂，米勒蒂也不聪明，但是它很安静，也很温柔，不论如何都不会离开阿莱西娅。&lt;br&gt;阿莱西娅永远都会想念米勒蒂。</t>
  </si>
  <si>
    <t>源能平板</t>
  </si>
  <si>
    <t>高度集成化的小型源能计算机，大小和重量像书本一样，但是制作成本极高，无法投入量产，只有发明者阿莱西娅持有着唯一一台原型机。</t>
  </si>
  <si>
    <t>天才的忧虑</t>
  </si>
  <si>
    <t>符文中蕴藏着巨大的能量，只要对其加以改造，甚至可以实现违背常识的设想，阿莱西娅相信符文和造语能够带来变革，并愿意为之付诸行动。&lt;br&gt;&lt;br&gt;虽然有着天才的自傲，但阿莱西娅很清楚一个天才的力量是有限的，只靠自己终究不能拯救世界，她认为自己所能做的就是一点一点把自己擅长的工作做到极致。</t>
  </si>
  <si>
    <t>新的符文</t>
  </si>
  <si>
    <t>自负的小天才阿莱西娅也不敢相信自己的眼睛，她似乎创造出了全新的符文。&lt;br&gt;它的存在打破了人们以往对于符文的全部认知，甚至是理论上根本不应该存在的东西。&lt;br&gt;但是它出现了，在那一瞬间阿莱西娅的眼前闪过了无数画面。&lt;br&gt;是未来、是新世界的希望……又或者，是另一个深渊。&lt;br&gt;阿莱西娅既兴奋又恐惧，这预示着新纪元的开始，但也可能意味着，过往的研究全部都失去意义。&lt;br&gt;不过阿莱西娅很快打消了顾虑，无论它代表着什么，天才总会找到应对的方法。</t>
  </si>
  <si>
    <t>不解之谜</t>
  </si>
  <si>
    <t>如果对研究对象投入过多感情，只能导致无可挽回的数据误差，阿莱西娅比谁都要清楚这一点，但是……这真的重要吗？在和阐释工坊的各位相处的过程中，阿莱西娅慢慢了解到，这个世界是柔和且混沌的，冰冷的公式并不是万能的，几个算式不能解决一切问题与困扰，起码目前还不能。</t>
  </si>
  <si>
    <t>格薇德林</t>
  </si>
  <si>
    <t>geweidelin</t>
  </si>
  <si>
    <t>GwyrDolyn</t>
  </si>
  <si>
    <t>每个人都有不想被人知道的秘密，可这秘密又是如此显而易见。</t>
  </si>
  <si>
    <t>尼弗利亚群岛</t>
  </si>
  <si>
    <t>锈蚀银腕</t>
  </si>
  <si>
    <t>12月4日</t>
  </si>
  <si>
    <t>1.74m</t>
  </si>
  <si>
    <t>纯粹的人与事物</t>
  </si>
  <si>
    <t>陈婷婷</t>
  </si>
  <si>
    <t>蕾</t>
  </si>
  <si>
    <t>在所有地区执行任务时，任务时长缩短20%</t>
  </si>
  <si>
    <t>提高普通攻击伤害。&lt;br&gt;普通攻击命中时，为敌方附加 1.5点{{颜色|雷|雷元素积聚值}}。</t>
  </si>
  <si>
    <t>重铸其锋</t>
  </si>
  <si>
    <t>格薇德林拔剑向前方挥出一道可贯穿敌方的剑气，造成{{颜色|雷|雷元素伤害}}，并附加50点{{颜色|雷|积聚值}}。</t>
  </si>
  <si>
    <t>剑气伤害</t>
  </si>
  <si>
    <t>124.00%/136.00%/148.00%/161.00%/179.00%/198.00%/216.00%/241.00%/266.00%/291.00%/322.00%/352.00%/383.00%/</t>
  </si>
  <si>
    <t>重映其辉</t>
  </si>
  <si>
    <t>格薇德林挥出一道强力剑气，造成范围{{颜色|雷|雷元素伤害}}并附加 30 点{{颜色|雷|积聚值}}，同时自身进入{{颜色|雷|断刃残心}}状态。&lt;br&gt;'''断刃残心'''&lt;br&gt;接下来的两次普通攻击变为拔刀斩，造成范围{{颜色|雷|雷元素伤害}}，每次附加 20 点{{颜色|雷|积聚值}}。</t>
  </si>
  <si>
    <t>强力剑气伤害</t>
  </si>
  <si>
    <t>170.00%/190.00%/210.00%/220.00%/250.00%/280.00%/300.00%/340.00%/370.00%/410.00%/450.00%/490.00%/530.00%/</t>
  </si>
  <si>
    <t>拔刀斩伤害</t>
  </si>
  <si>
    <t>160.00%/180.00%/190.00%/210.00%/230.00%/260.00%/280.00%/310.00%/340.00%/380.00%/420.00%/460.00%/500.00%/</t>
  </si>
  <si>
    <t>蚀刃</t>
  </si>
  <si>
    <t>普通攻击命中弱雷的敌方时，提升5点雷元素积聚</t>
  </si>
  <si>
    <t>对弱雷的敌方造成过载时，提升20%过载伤害</t>
  </si>
  <si>
    <t>使敌方过载时，序曲技能冷却减少4秒</t>
  </si>
  <si>
    <t>格薇德林，REVO监测部队“锈蚀银腕”成员，现被分配至特罗姆斯雪原监测地域能量波动情况。&lt;br&gt;由于格薇德林曾受到某场战役的特殊影响，REVO专门委派了一名私人医生陪同。</t>
  </si>
  <si>
    <t>耿直</t>
  </si>
  <si>
    <t>当歼灭异生体的数量成为没有温度的数字，荣誉似乎都成为了融入天空的炊烟。&lt;br&gt;在作为REVO的先遣部队精英成员的岁月里，没有人会怀疑格薇德林的品格与能力——但她冷若冰霜的表情以及万夫莫当的战斗风格让许多请教她问题的人望而生畏。&lt;br&gt;&lt;br&gt;“今天又被格薇德林前辈骂了……”&lt;br&gt;“你哪有我被骂得惨……”&lt;br&gt;隐在角落里的格薇德林听到这番对话后陷入沉思——&lt;br&gt;说一个前线战士的攻击频率和飞行速度还不如一个预备生也是骂人吗？</t>
  </si>
  <si>
    <t>佩刀</t>
  </si>
  <si>
    <t>格薇德林的佩刀，能注入其属性源能幻化成不同的形态的利刃。&lt;br&gt;是REVO为了适配于她被“长子”吞噬的右手所制作的兵器，一件与这个时代、这个世界格洛不入的兵器。&lt;br&gt;听说是格薇德林本人挑选的武器款式。&lt;br&gt;“为什么要用刀吗……以前也有人问过我同样的问题。”&lt;br&gt;“因为阻力不一样。”&lt;br&gt;“用刀杀死一个生命时所感受到的阻力，比扣动扳机要大得多。”&lt;br&gt;“而这份阻力，能让我更加清醒地认识到自己在做什么。”</t>
  </si>
  <si>
    <t>共享者</t>
  </si>
  <si>
    <t>50年前，与“长子”融合后格薇德林被REVO以疗养的名义留在总部待命。&lt;br&gt;与其说是待命，不如说是一种监视，或者说……软禁。&lt;br&gt;因为她那，“失而复得”的右手。&lt;br&gt;她的右臂……或者说，被默认为手臂的替代品，看起来就像，一条衔在她断肢处的、看起来似乎是由液态金属构成的“蛇”。&lt;br&gt;格薇德林能感知到“那东西”，是活的。&lt;br&gt;它是怎样和格薇德林融为一体的……这可能是个久远又深邃的秘密。&lt;br&gt;它，和她之间，又是否已经形成了某种稳定的共生关系呢？&lt;br&gt;这或许只有格薇德林本人才知道了。</t>
  </si>
  <si>
    <t>希望</t>
  </si>
  <si>
    <t>在被冠以“顾问”的头衔之前，她首先是一面旗帜，一面时刻竖立在“锈蚀银腕”小队上空的旗帜。&lt;br&gt;格薇德林来到瓦哈纳之后，以“顾问”的名义同行。&lt;br&gt;为此蕾搬了一堆医疗器械上尼伯赞歌号，把属于格薇德林的房间堆满了才罢休。&lt;br&gt;蕾好奇地询问格薇德林为什么会选择瓦哈纳。&lt;br&gt;“因为……在她们身上，我看到了希望。”&lt;br&gt;——拯救世界的希望。</t>
  </si>
  <si>
    <t>神秘来信</t>
  </si>
  <si>
    <t>格薇德林收到了一封信，无署名，也找不到来源。&lt;br&gt;“介于您身上的特殊情况，我们有如下的信息想与您进行交换……&lt;br&gt;“长子化……异空……降临……&lt;br&gt;“源能变异……裂变……新的……”&lt;br&gt;格薇德林一目十行地看着。&lt;br&gt;最后一行——&lt;br&gt;“邀请您加入我们，继续探索这个世界的秘密。”</t>
  </si>
  <si>
    <t>taweier</t>
  </si>
  <si>
    <t>Tawil</t>
  </si>
  <si>
    <t>沿着这条崎岖的道路，独自守护着风化的往事和破碎的心。</t>
  </si>
  <si>
    <t>9月16日</t>
  </si>
  <si>
    <t>研究料理</t>
  </si>
  <si>
    <t>钟可</t>
  </si>
  <si>
    <t>在沉金之地执行任务时，任务时长缩短25%</t>
  </si>
  <si>
    <t>援护装甲</t>
  </si>
  <si>
    <t>塔维尔召唤护盾，吸收一定伤害，持续6秒。&lt;br&gt;护盾存在期间，塔维尔普通攻击提升8点{{颜色|风|积聚值}}。</t>
  </si>
  <si>
    <t>护盾量</t>
  </si>
  <si>
    <t>19.50%/21.00%/22.00%/23.00%/24.00%/25.00%/26.00%/28.00%/30.00%/31.00%/33.00%/35.00%/39.00%/</t>
  </si>
  <si>
    <t>拉提的至宝</t>
  </si>
  <si>
    <t>塔维尔手中的拉提将帮她聚能，向敌方投掷出一枚具有引力、追踪延时的风压弧光，命中后产生引力持续牵引范围内敌方聚拢，5秒后延时风压弧光引爆，对被命中的敌方造成{{颜色|风|风元素伤害}}，并附加50点{{颜色|风|积聚值}}。</t>
  </si>
  <si>
    <t>单体伤害</t>
  </si>
  <si>
    <t>710.00%/780.00%/850.00%/920.00%/1020.00%/1130.00%/1240.00%/1380.00%/1520.00%/1660.00%/1840.00%/2010.00%/2190.00%/</t>
  </si>
  <si>
    <t>信守</t>
  </si>
  <si>
    <t>提升30%序曲技能产生的护盾量</t>
  </si>
  <si>
    <t>存在护盾时，提升30%防御</t>
  </si>
  <si>
    <t>生命值高于50%时，提升10%普通攻击附加的积聚值</t>
  </si>
  <si>
    <t>塔维尔出生于奥拉菲斯伯格，在故乡遭遇变故之后被斯露德所救，与白一起成为唤冬号角的一员，在雪原地区的驻地守望着家乡。</t>
  </si>
  <si>
    <t>希望恒定</t>
  </si>
  <si>
    <t>成长经历让塔维尔选择了“普通”的生存方式，相信自己是一个“普通”的斯露德，也让塔维尔总是以一种“普通”的态度面对一切，将“普通”当作逃避的借口。&lt;br&gt;然而，能够成为斯露德的人，注定会成为斯露德的人，必然和“普通”这个词绝缘。</t>
  </si>
  <si>
    <t>松鼠拉提</t>
  </si>
  <si>
    <t>名叫拉提的松鼠，是在故乡时就一直陪伴在塔维尔身边的伙伴。&lt;br&gt;这种可爱的小家伙，曾在整个北境广泛分布，但是现在，有些地区的学者断言，松鼠这种生物已经灭绝了。&lt;br&gt;“它们最喜欢食用松树的种子，并因此而得名，它们曾是北方大陆最常见的动物之一，甚至作为主食出现在北方原住民的食谱里。”&lt;br&gt;瓦希缇小姐引述的资料，让塔维尔的心情变得有些复杂。&lt;br&gt;“所以要怎样料理呢？”白提出天真的疑问，而擅长料理的塔维尔生硬地转移了话题。</t>
  </si>
  <si>
    <t>距离感</t>
  </si>
  <si>
    <t>接触过塔维尔的人对她的评价往往是两极分化的：&lt;br&gt;“虽然话不多，但实际上是个很好相处的人。”&lt;br&gt;“有种难以言喻的距离感。”&lt;br&gt;她总是会尽力回应其他人的期待，哪怕那些期待有时与她自身的意愿相悖。&lt;br&gt;同时，她又从未对其他人抱有期待，无论大事还是小事。&lt;br&gt;塔维尔无法在其他人面前暴露自己的“软弱”，也因此很难和其他人建立起亲密关系。</t>
  </si>
  <si>
    <t>鸟笼的束缚</t>
  </si>
  <si>
    <t>一个人的生活方式通常与其成长环境有关。&lt;br&gt;塔维尔偶尔提及她的“故乡”：奥拉菲斯伯格的规模并不大，居民只有百余人，充其量只能算是一个小型村落，虽然所处地带能够看到各种自然奇观，但时间久了也会厌倦。&lt;br&gt;“硬要说的话，那里就像是一只鸟笼。”&lt;br&gt;“鸟…笼？”&lt;br&gt;“你养过鸟吗？被关在笼子里的鸟，唯一的生存方式，就是讨好它的饲养员。”&lt;br&gt;“你就是那只鸟吗？”&lt;br&gt;“不，我是蜷缩在它羽翼下的那只雏鸟。”</t>
  </si>
  <si>
    <t>光带</t>
  </si>
  <si>
    <t>塔维尔可以将体内的源能具现化成一道明亮的光带，看起来就像尼伯赞歌在源能海中行驶时掀起的“波浪”。&lt;br&gt;在她的故乡奥拉菲斯伯格，这似乎是一种相当常见的“现象”，也许是因为她从心底渴望他人的认可，渴望回应他人的期待。&lt;br&gt;换句话说，她仍在迷茫。&lt;br&gt;这并不是一件好事，人类是群居动物，而她却宛如一座漂浮于海面的孤岛。</t>
  </si>
  <si>
    <t>lei</t>
  </si>
  <si>
    <t>Ray</t>
  </si>
  <si>
    <t>弱者那颗柔软的心，在这颓败的世界中，开出洁白无暇的花。</t>
  </si>
  <si>
    <t>赋能专家</t>
  </si>
  <si>
    <t>大维涅尔地区</t>
  </si>
  <si>
    <t>12月8日</t>
  </si>
  <si>
    <t>1.60m</t>
  </si>
  <si>
    <t>甜食、医学</t>
  </si>
  <si>
    <t>宴宁</t>
  </si>
  <si>
    <t>提高普通攻击伤害。&lt;br&gt;每5次普通攻击后，下一次攻击伤害提高并对敌方造成{{颜色|风|风元素伤害}}。</t>
  </si>
  <si>
    <t>负累消除</t>
  </si>
  <si>
    <t>蕾为我方全员创造一个体力环，降低17%冲刺消耗，持续8秒。</t>
  </si>
  <si>
    <t>冲刺消耗</t>
  </si>
  <si>
    <t>-17.00%/-18.00%/-18.50%/-19.50%/-20.50%/-22.00%/-23.00%/-24.50%/-26.00%/-27.00%/-29.00%/-30.50%/-34.00%/</t>
  </si>
  <si>
    <t>流动起来！</t>
  </si>
  <si>
    <t>蕾鼓舞队友，我方全员进入{{颜色|风|冲呀}}状态。&lt;br&gt;'''冲呀'''&lt;br&gt;每秒恢复一一定体力，可突破体力上限，持续12秒。</t>
  </si>
  <si>
    <t>每秒体力恢复</t>
  </si>
  <si>
    <t>2.60%/2.70%/2.80%/3.00%/3.10%/3.30%/3.50%/3.70%/3.90%/4.10%/4.40%/4.60%/5.20%/</t>
  </si>
  <si>
    <t>知新</t>
  </si>
  <si>
    <t>蕾冲刺时，降低体力消耗</t>
  </si>
  <si>
    <t>序曲技能持续时间延长4秒</t>
  </si>
  <si>
    <t>极奏技能持续时间延长4秒</t>
  </si>
  <si>
    <t>“锈蚀银腕”小队成员，实战经验并不多，用她的话说，她只是作为“医护人员”为格薇德林的身体负责。</t>
  </si>
  <si>
    <t>众心所向</t>
  </si>
  <si>
    <t>和蕾小姐共事过的人，会发现她没有想象中那么难以相处，她的亲和力，总是让人如沐春风。&lt;br&gt;而在出席正式场合的时候，她又表现得像是一位大小姐，高贵、优雅、自信而充满智慧。&lt;br&gt;她总是轻而易举地，为人们争取到最大的利益。&lt;br&gt;事实上，大多数人第一次见到那个充满贵族风范的蕾小姐时，都会忍不住怀疑——&lt;br&gt;她平时表现出的天真、可爱，以及恰到好处的任性，会不会只是某种笼络人心的手段？</t>
  </si>
  <si>
    <t>核心源</t>
  </si>
  <si>
    <t>每一位斯露德，都会在颈部植入“核心源”。&lt;br&gt;它是斯露德力量的源泉，是斯露德的生命。&lt;br&gt;蕾在这一领域有着很深的造诣，更与斯露德改造技术的数次迭代有着密切的关系。</t>
  </si>
  <si>
    <t>笑容生花</t>
  </si>
  <si>
    <t>人们很快会为自己无聊的猜测感到羞愧——&lt;br&gt;蕾小姐她，在和格薇德林相处的时候，也会露出同样的笑容。&lt;br&gt;无论是微笑，还是，像孩子般无邪的大笑。&lt;br&gt;她笑起来的时候，眼中总是闪着光。&lt;br&gt;那光是不会骗人。</t>
  </si>
  <si>
    <t>改变</t>
  </si>
  <si>
    <t>鲜少有人知道，是蕾主动向总部要求，成为格薇德林的专属医生，追随她去往偏远又恶劣的雪原。&lt;br&gt;格薇德林不是很理解，她也不认为自己的身体状态已经到了需要专属医生的地步。&lt;br&gt;当然，大多数人都不理解。毕竟对于蕾来说，她明明有着在这个艰难的时代，更简单的选择。&lt;br&gt;“如果想要改变现在的局面，就要从自己的改变开始哦。”&lt;br&gt;蕾是这样回答的。</t>
  </si>
  <si>
    <t>传承</t>
  </si>
  <si>
    <t>蕾的先祖，是推动着时代滚滚向前的那批人。&lt;br&gt;他们在那个时代的风口浪尖种下了一株幼苗，如今，这幼苗已长成参天大树。&lt;br&gt;发展至今，他们在斯露德的改造与治疗方向上依然有着极高的地位。&lt;br&gt;在这棵大树的庇荫下，蕾本可以心安理得地过着常人无法想象的奢靡生活。&lt;br&gt;然而，她却在这个充满了猜疑和诽谤的时代，主动选择成为一位斯露德。</t>
  </si>
  <si>
    <t>归陌</t>
  </si>
  <si>
    <t>guimo</t>
  </si>
  <si>
    <t>Guimo</t>
  </si>
  <si>
    <t>如果你在南方制造看到一个自由散漫，随性自然的身影，那就是她。</t>
  </si>
  <si>
    <t>燧明</t>
  </si>
  <si>
    <t>南方制造</t>
  </si>
  <si>
    <t>10月22日</t>
  </si>
  <si>
    <t>甜的巧克力</t>
  </si>
  <si>
    <t>王雅欣</t>
  </si>
  <si>
    <t>兰德风味烩饭、乳汁脆片粥、扉勒酱通心粉</t>
  </si>
  <si>
    <t>在灵醒之地执行任务时，任务时长缩短25%</t>
  </si>
  <si>
    <t>提高普通攻击伤害。&lt;br&gt;普通攻击命中时，为我方所有{{颜色|火|火属性斯露德}}恢复生命值，恢复量与归陌生命值相关。</t>
  </si>
  <si>
    <t>龙之写烨</t>
  </si>
  <si>
    <t>归陌激活体内的野性，我方全员进入{{颜色|火|龙写}}状态。&lt;br&gt;'''龙写'''&lt;br&gt;提高我方全员20%的{{颜色|火|火元素伤害}}，持续8秒。</t>
  </si>
  <si>
    <t>火元素伤害提升</t>
  </si>
  <si>
    <t>无尽怒火</t>
  </si>
  <si>
    <t>归陌集聚能量，发射激光横扫大范围内敌方，造成{{颜色|火|火元素伤害}}，井附加20点{{颜色|火|积聚值}}。</t>
  </si>
  <si>
    <t>横扫伤害</t>
  </si>
  <si>
    <t>420.00%/470.00%/510.00%/550.00%/610.00%/680.00%/740.00%/830.00%/910.00%/1000.00%/1100.00%/1210.00%/1310.00%/</t>
  </si>
  <si>
    <t>龙驹</t>
  </si>
  <si>
    <t>归陌处于后位时，每5秒归陌及处于前位的火属性斯露德恢复生命值</t>
  </si>
  <si>
    <t>施放极奏技能后，立即清空序曲技能的冷却时间</t>
  </si>
  <si>
    <t>归途</t>
  </si>
  <si>
    <t>从拥有记忆开始，那神秘的炽热之力就萦绕在归陌的梦境中，那是什么？是力量还是诅咒？归陌的父母不知道，归陌的伙伴不知道，因为未知，她身边的人们都离开了她……黑暗、孤寂、压抑……那股可怕的力量蠢蠢欲动，她真的能找到属于自己的光明吗？抑或是……那抹火光可以在顾途的救赎中化为光明？</t>
  </si>
  <si>
    <t>随性自然</t>
  </si>
  <si>
    <t>归陌加入南方制造后一直穿着统一发放的队服，所以想要在众多成员中找到她显得困难重重。在顾途的强烈要求下她才调整了衣服样式，据本人描述，上衣变得那么短是因为不小心剪歪了。归陌平时表现出的那副玩世不恭的态度一度吸引了椿的注意，“因为她只会让你看到她想让你看到的，你如果能顺利跟踪她，那一定是她觉得让你看到那样的她也没问题，如果她不想让你看到她，转瞬就能把你甩掉。”&lt;br&gt;&lt;br&gt;总之，和她建立普通的关系就好，别想着更深入她的内心了。</t>
  </si>
  <si>
    <t>弯月刀</t>
  </si>
  <si>
    <t>没有名字的弯月刀，一直挂在归陌的腰间。刀鞘雕刻了并不精致的图案，刀柄上绑有一条洗得发白的布条，布条上斜斜地写着“长城”二字。虽说是随身携带的弯月刀，但从未见她拔出刀身，或许那是她和过去身份唯一的联系——她从未忘记。</t>
  </si>
  <si>
    <t>另一个我</t>
  </si>
  <si>
    <t>归陌的体内寄宿着一股可怕的力量，有人说那是诅咒，也有人说那是灾厄。但从能够与那时的归陌交流这一点上就足以让人明白，那时的归陌依旧是她本人，并非被替换成了别的人格或是灵魂，虽然其本人极力抵触将那个自己也称呼为“归陌”。&lt;br&gt;“大概是在害羞吧。”最了解她的顾途如此评价。&lt;br&gt;关于那股恐怖力量的来源，归陌不以为然地向提问者展示了盘踞在她右肩上的印记，像是被某种生物的利爪狠狠嵌入再向下拉扯后留下的撕裂，虽然如今伤口已经愈合只留下异色的痕迹，那是她死里逃生后获得的战利品，也是她对自己产生怀疑的原因。&lt;br&gt;这样真的还能被称为人类么？&lt;br&gt;归陌需要找到自己的答案。</t>
  </si>
  <si>
    <t>姊妹</t>
  </si>
  <si>
    <t>归陌并不讨厌谈论过去，但听过的人都会觉得这段故事有着很强烈的违和感，归陌也坦然承认，她是幸运的，能在最绝望的时刻获得重生的光明……每到这个时刻，听故事的人总会散去，只留下司空一人还颇有余兴，这个把她当做妹妹的少女总是对她面带笑意。&lt;br&gt;归陌也曾问过司空为什么没有厌倦她的故事，而对面的人总是摇着头笑笑，她说，她喜欢聆听充满希望的故事，更希望自己所惦记的人能如此幸运，自己能……&lt;br&gt;司空停下了口中的话语，望向了归陌金色的眼睛，归陌并不知晓那些话语的含义，此刻的她变成了聆听者，探寻着那隐秘而久远的往事。</t>
  </si>
  <si>
    <t>殷下曲</t>
  </si>
  <si>
    <t>商邑翼翼，四方之极。赫赫厥声，濯濯厥灵。&lt;br&gt;显赫的功绩在白驹过隙间也化作尘埃。&lt;br&gt;沉眠于历史中的英灵从彷徨中醒来。&lt;br&gt;恰值秋兰气当馥，英灵看向那满脸笑意的人。&lt;br&gt;“你会找到真正的自己，归陌。”</t>
  </si>
  <si>
    <t>赫尔薇</t>
  </si>
  <si>
    <t>heerwei</t>
  </si>
  <si>
    <t>Hervor</t>
  </si>
  <si>
    <t>南方制造的特殊成员，故乡的记忆和眼前的景色在她身上完美交融。</t>
  </si>
  <si>
    <t>7月13日</t>
  </si>
  <si>
    <t>探索遗迹</t>
  </si>
  <si>
    <t>谢莹</t>
  </si>
  <si>
    <t>椿</t>
  </si>
  <si>
    <t>提高普通攻击伤害。&lt;br&gt;每5次普通攻击后，下一次攻击伤害提高并对敌方造成{{颜色|冰|冰元素伤害}}。</t>
  </si>
  <si>
    <t>霜寒银弹</t>
  </si>
  <si>
    <t>赫尔薇发射一枚冰霜弹， 对敌方造成{{颜色|冰|冰元素伤害}}并附加20点{{颜色|冰|积聚值}}。&lt;br&gt;冰霜弹命中冻结的敌方时，延长1.5秒冻结时间。</t>
  </si>
  <si>
    <t>冰霜弹伤害</t>
  </si>
  <si>
    <t>苍白梦乡</t>
  </si>
  <si>
    <t>赫尔薇发射六枚冰枪，优先追踪冻结的敌方，造成{{颜色|冰|冰元素伤害}}，每枚冰霜弹附加5点{{颜色|冰|积聚值}}。&lt;br&gt;每枚冰霜弹命中冻结的敌方时，延长0.5秒冻结时间。</t>
  </si>
  <si>
    <t>冰枪伤害</t>
  </si>
  <si>
    <t>76.00%/84.00%/91.00%/99.00%/110.00%/122.00%/133.00%/148.00%/163.00%/179.00%/198.00%/217.00%/236.00%/</t>
  </si>
  <si>
    <t>风度</t>
  </si>
  <si>
    <t>进入战斗时，获得30点极奏能量</t>
  </si>
  <si>
    <t>每有一个敌方被冻结时，恢复5点极奏能量</t>
  </si>
  <si>
    <t>赫尔薇曾经热衷探险，她的足迹遍布许多地区，并在此过程中与南方制造的成员相识，成为投缘的朋友。&lt;br&gt;南方制造的一切都让她感到既陌生又新奇，她决定加入南方制造，并以自己的方式记录下这些截然不同的人生。</t>
  </si>
  <si>
    <t>甜还是咸</t>
  </si>
  <si>
    <t>椿：赫尔薇，问你个问题，你是甜党还是咸党？&lt;br&gt;赫尔薇：甜？咸？&lt;br&gt;椿：吃的东西啦。&lt;br&gt;赫尔薇：桂花糕我很喜欢，咸饼也不赖，我都很喜欢。&lt;br&gt;椿：如果一定要你选呢？&lt;br&gt;赫尔薇：为什么会有这种奇怪的选项啊？你不会又在想什么恶作剧吧？&lt;br&gt;椿：才没有呢！我在给你准备一份礼物，快选一个啦！&lt;br&gt;赫尔薇：不要，我拒绝回答这个问题，你不如问归陌。&lt;br&gt;椿：归陌喜欢苦的，问她还不如不问。&lt;br&gt;&lt;br&gt;甜还是咸，恐怕是所有人都无法摆脱的终极难题。</t>
  </si>
  <si>
    <t>羊毛球挂件</t>
  </si>
  <si>
    <t>羊毛球外观的玩偶挂件，制作工艺精良，甚至达到了以假乱真的程度。</t>
  </si>
  <si>
    <t>羊毛球护理</t>
  </si>
  <si>
    <t>赫尔薇：首先需要在清洗剂中加入少量的柠檬汁，将它们混合在一起。&lt;br&gt;赫尔薇：然后打湿羊毛球身上的毛发，但要记住，千万不要打湿它们的脸。&lt;br&gt;赫尔薇：将混合清洗剂均匀涂抹，轻轻揉搓十分钟。&lt;br&gt;赫尔薇：揉搓完毕后，用温水冲洗掉清洗剂。&lt;br&gt;赫尔薇：最后，用最温和的风吹干羊毛球的毛发，记住，这一步很关键，一定要边安抚它们边吹风，风速控制在没有噪音的程度。&lt;br&gt;夏洛：哦哦——原来如此！赫尔薇是当之无愧的羊毛球专家吧！&lt;br&gt;&lt;br&gt;羊毛球护理的步骤并不繁琐。</t>
  </si>
  <si>
    <t>全智者的追述</t>
  </si>
  <si>
    <t>行走在广袤的旷野之上，寻找古老的记忆。&lt;br&gt;恶意在人群中蔓延，最终变作大火将一切吞噬。&lt;br&gt;戴面具的小鬼带来了希望的方向。&lt;br&gt;宝物会回到它主人的身边，&lt;br&gt;恶人会为此付出应有的代价。</t>
  </si>
  <si>
    <t>按照约定，我就勉为其难地写下这封信了，怀着欣喜的心继续读下去吧。&lt;br&gt;南方制造的成员们很有趣，对吧！他们带来的食物也很美味，对吧！对了，还有那些工具很实用，对吧！！这里是一处充满魅力的地方，如果有机会的话你可一定要去看一看。在此之前，你可以读一读一本叫《异乡人与南方制造》的书，那本书会给你提供很大的帮助，当然，等你抵达这里，我会给你当向导的。&lt;br&gt;不过，记得筛查书籍的来历，据说市场中还流通着一本冠以那位作者名字的盗版书籍，内容十分粗制滥造，一看就是不了解的人所写，倘若收到了那本书，记得告诉我，我会狠狠惩罚那群可恶的贼人。</t>
  </si>
  <si>
    <t>chun</t>
  </si>
  <si>
    <t>Chun</t>
  </si>
  <si>
    <t>南方制造成员，活泼伶俐的少女，恶作剧大师。</t>
  </si>
  <si>
    <t>12月22日</t>
  </si>
  <si>
    <t>恶作剧</t>
  </si>
  <si>
    <t>瑞比</t>
  </si>
  <si>
    <t>雷缠</t>
  </si>
  <si>
    <t>樁吸引带电粒子，自身进入{{颜色|雷|雷电缠身}}状态。&lt;br&gt;'''雷电缠身'''&lt;br&gt;每秒对60米内的2个敌方发射叉状闪电，造成{{颜色|雷|雷元素伤害}}，并附加1.8点{{颜色|雷|积聚值}}，持续8秒。</t>
  </si>
  <si>
    <t>闪电伤害</t>
  </si>
  <si>
    <t>7.00%/8.00%/8.50%/9.00%/10.50%/11.50%/12.50%/14.00%/15.00%/16.50%/18.50%/20.00%/22.00%/</t>
  </si>
  <si>
    <t>五蕴雷击</t>
  </si>
  <si>
    <t>椿扔出五枚追踪飞雷，对敌方造成范围{{颜色|雷|雷元素伤害}}，每个飞雷附加5点{{颜色|雷|积聚值}}。</t>
  </si>
  <si>
    <t>飞雷伤害</t>
  </si>
  <si>
    <t>100.00%/120.00%/130.00%/140.00%/150.00%/170.00%/180.00%/200.00%/230.00%/250.00%/270.00%/300.00%/320.00%/</t>
  </si>
  <si>
    <t>八千</t>
  </si>
  <si>
    <t>序曲技能生效对象增加至3个敌方</t>
  </si>
  <si>
    <t>序曲技能持续期间，降低20%所受伤害</t>
  </si>
  <si>
    <t>柠檬</t>
  </si>
  <si>
    <t>椿：新一批的食材到了呀，让我看看都有什么好东西。&lt;br&gt;赫尔薇：不要乱翻动食材。&lt;br&gt;椿：有什么关系嘛！就看一看，是你太紧张了吧？&lt;br&gt;赫尔薇：……&lt;br&gt;椿：哦！找到了找到了，就是这种柠檬！&lt;br&gt;赫尔薇：喂，喂！等一下，这东西很酸，不可以生吃，等一下啊！&lt;br&gt;椿：你在说什么啊？这很甜啊。&lt;br&gt;赫尔薇惊恐地看着椿一个接一个剥开柠檬丢进嘴里，心里不免产生疑惑。&lt;br&gt;椿：怎么，不信？喏，那你尝尝咯。&lt;br&gt;赫尔薇看着递过来的柠檬果肉，将信将疑地放进了嘴里。&lt;br&gt;赫尔薇：好酸！！！&lt;br&gt;椿：哈哈哈哈哈哈哈，怎么会有笨蛋上当啊，哈哈哈哈！！！&lt;br&gt;赫尔薇：你这个家伙！有本事别跑！！</t>
  </si>
  <si>
    <t>八千岁春秋</t>
  </si>
  <si>
    <t>在南方制造长大的孩子，总会向往有一天能够成就大业。&lt;br&gt;当椿知道自己是利斯古恩家的人时，她义无反顾地回到家族接受挑战。&lt;br&gt;她当然会成功，但也因此付出了一些代价。&lt;br&gt;“利斯古恩的技术需要传承下去。”&lt;br&gt;她开始指导南方制造制作更高端的机器，这是她的传承之道。</t>
  </si>
  <si>
    <t>工具箱</t>
  </si>
  <si>
    <t>摆放有各式维修工具的箱子，用来制作和维修探测地质的道具以及恶作剧用的小玩意。</t>
  </si>
  <si>
    <t>利斯古恩</t>
  </si>
  <si>
    <t>利斯古恩，诺斯海姆著名的大家族，却在某一个雨季销声匿迹。据目击人的描述，这群人最后出现于世人面前，是在一座边境城市。&lt;br&gt;那天的雨下得格外久，久到让人忘却时间。他们随着雨而至，却又像雨一样消逝。</t>
  </si>
  <si>
    <t>雨夜</t>
  </si>
  <si>
    <t>女人敲开了一扇门，她的脸上满是可怖的痕迹，但她怀里的婴孩却仿佛未曾受到影响，正安然熟睡。将怀里的孩子递给面前的人，女人只说了六个字“求求你照顾她”，随后便一把将人推进屋子，并顺手带上了门。&lt;br&gt;门外传来动物磨牙的声响，屋内的人不敢发出一点声响，唯恐被地狱的来物发现。&lt;br&gt;而后雨停了，街道上只有雨水留下的痕迹，就像是什么也没发生。</t>
  </si>
  <si>
    <t>后来，收养人为婴孩取名“椿”，意在希望她能够长命百岁。再后来，椿逐渐长大，并在得知家族的事情后，毅然决然地返回诺斯海姆。她成功取回了利斯古恩的名号，但也为此付出了惨痛的代价，收养她的人只能叹一口气随她去了。&lt;br&gt;“这是她自己选择的命运，我们能做的只有守望。利斯古恩家的厄运，希望永远不要找上她。”</t>
  </si>
  <si>
    <t>珊多拉</t>
  </si>
  <si>
    <t>shanduola</t>
  </si>
  <si>
    <t>Xandra</t>
  </si>
  <si>
    <t>一分为二的命运，愿我们的灵魂永不分离。</t>
  </si>
  <si>
    <t>5月8日</t>
  </si>
  <si>
    <t>西洋棋</t>
  </si>
  <si>
    <t>木雅瑞林</t>
  </si>
  <si>
    <t>艾德娜</t>
  </si>
  <si>
    <t>提高普通攻击伤害。&lt;br&gt;普通攻击命中时，为我方所有{{颜色|冰|冰属性斯露德}}恢复生命值，恢复量与珊多拉生命值相关。</t>
  </si>
  <si>
    <t>触冰传感</t>
  </si>
  <si>
    <t>珊多拉扔出十六个冰球，对敌方造成{{颜色|冰|冰元素伤害}}，每个冰球附加1点{{颜色|冰|积聚值}}。&lt;br&gt;冰球命中敌方时，为我方所有{{颜色|冰|冰属性斯露德}}恢复生命值，恢复量与珊多拉生命值相关。</t>
  </si>
  <si>
    <t>冰球伤害</t>
  </si>
  <si>
    <t>7.50%/8.50%/9.50%/10.00%/11.00%/12.50%/13.50%/15.00%/16.50%/18.00%/20.00%/22.00%/24.00%/</t>
  </si>
  <si>
    <t>生命恢复比例</t>
  </si>
  <si>
    <t>此刻，雪境</t>
  </si>
  <si>
    <t>珊多拉将冰雪化作冰环围绕自身，降低自身35%所受伤害，若冰环携带者为{{颜色|冰|冰属性斯露德}}，每秒还会恢复生命值，持续12秒。</t>
  </si>
  <si>
    <t>3.80%/4.00%/4.20%/4.40%/4.60%/4.80%/5.00%/5.40%/5.60%/6.00%/6.40%/6.80%/7.60%/</t>
  </si>
  <si>
    <t>减伤比例</t>
  </si>
  <si>
    <t>双生</t>
  </si>
  <si>
    <t>序曲技能变为施放时触发治疗效果</t>
  </si>
  <si>
    <t>唤冬号角小队成员，艾德娜的双胞胎姐姐，穿着总是比较男性化，因为这样会让自己看起来“显得不好欺负一些”，这样才能保护妹妹。</t>
  </si>
  <si>
    <t>迷惘</t>
  </si>
  <si>
    <t>珊多拉与艾德娜因天生虹瞳而被亲人抛弃，幸而被一个拾荒老人收养。&lt;br&gt;两人12岁时，老人因意外去世，迫于生存的压力，珊多拉在一番挣扎后决定，和妹妹一起接受REVO的手术，成为斯露德。&lt;br&gt;虹瞳闪烁，预示着她们永远无法获得平静的生活。&lt;br&gt;只能借助微弱的瞳光，窥视门缝中的未来。</t>
  </si>
  <si>
    <t>单边眼镜</t>
  </si>
  <si>
    <t>适用于左眼的金色单边眼镜，镜框的造型像树枝一样，是珊多拉最为珍惜的物品，保养得很好。</t>
  </si>
  <si>
    <t>日常</t>
  </si>
  <si>
    <t>珊多拉：疼吗？&lt;br&gt;艾德娜：嗯，不疼。&lt;br&gt;珊多拉：那我继续了。&lt;br&gt;艾德娜：艾德娜……困了……&lt;br&gt;珊多拉：没关系，艾德娜可以先睡。&lt;br&gt;艾德娜：唔……呼……&lt;br&gt;珊多拉：头都歪了呢，艾德娜。&lt;br&gt;艾德娜：呼呼……&lt;br&gt;……&lt;br&gt;艾德娜：珊多拉？&lt;br&gt;珊多拉：我在，艾德娜已经睡醒了吗？&lt;br&gt;艾德娜：嗯。&lt;br&gt;艾德娜：好可爱的辫子，艾德娜，很喜欢。&lt;br&gt;珊多拉：艾德娜喜欢就好。&lt;br&gt;艾德娜：艾德娜最喜欢珊多拉了！&lt;br&gt;珊多拉：……我也是。</t>
  </si>
  <si>
    <t>塔维尔：又输了……&lt;br&gt;珊多拉：抱歉，我并不是故意的。&lt;br&gt;珊多拉：可以再陪我玩一局吗？&lt;br&gt;塔维尔：为什么是我……&lt;br&gt;珊多拉：艾德娜不喜欢西洋棋。白……不喜欢输。&lt;br&gt;塔维尔：对了，你的西洋棋，是和谁学的啊？&lt;br&gt;珊多拉：老师。&lt;br&gt;塔维尔：老师？&lt;br&gt;珊多拉：嗯……教我钓鱼的老师。&lt;br&gt;珊多拉：除了钓鱼之外，做什么都很厉害。&lt;br&gt;珊多拉：将军。&lt;br&gt;塔维尔：啊——怎么会这样！！&lt;br&gt;塔维尔：不，让我再看看，一定可以……&lt;br&gt;塔维尔：输了……&lt;br&gt;珊多拉：那，再来一局？&lt;br&gt;塔维尔：我拒绝！</t>
  </si>
  <si>
    <t>一体同心</t>
  </si>
  <si>
    <t>在成为斯露德后，珊多拉和艾德娜的“默契”让她们变得非常特别——二人在联手时，能够爆发出超常的力量，可一旦两人分开，这份力量就会迅速减弱。&lt;br&gt;正因如此，也有人把她们叫作：有着明显缺陷的残次品。&lt;br&gt;但是珊多拉不在乎，只要能保护艾德娜就可以了。</t>
  </si>
  <si>
    <t>泡芙</t>
  </si>
  <si>
    <t>paofu</t>
  </si>
  <si>
    <t>Paft</t>
  </si>
  <si>
    <t>1,2,3！音乐响起！此刻，所有灵魂都任凭摆布。泡芙的性格注定了她很难和别人合作，但她在声音方面的天赋 ，又让人不得不为之侧目。</t>
  </si>
  <si>
    <t>痛梦逻辑</t>
  </si>
  <si>
    <t>11月3日</t>
  </si>
  <si>
    <t>1.52m</t>
  </si>
  <si>
    <t>编曲</t>
  </si>
  <si>
    <t>洪海天</t>
  </si>
  <si>
    <t>安迪</t>
  </si>
  <si>
    <t>在燃能之地执行任务时，任务时长缩短15%</t>
  </si>
  <si>
    <t>提高普通攻击伤害。&lt;br&gt;普通攻击连续命中10次时，发动一发追踪飞弹，对敌方造成{{颜色|风|风元素伤害}}。</t>
  </si>
  <si>
    <t>瞬息奏点</t>
  </si>
  <si>
    <t>泡芙扔出一颗音爆弹，命中敌方后向左右两侧分裂出两道穿透冲击波，造成{{颜色|风|风元素伤害}}并附加10点{{颜色|风|积聚值}}。</t>
  </si>
  <si>
    <t>110.00%/130.00%/140.00%/150.00%/170.00%/180.00%/200.00%/220.00%/250.00%/270.00%/300.00%/330.00%/350.00%/</t>
  </si>
  <si>
    <t>14秒</t>
  </si>
  <si>
    <t>把生命还给音乐</t>
  </si>
  <si>
    <t>泡芙在空气中制造震动的音场，进入啪嗒磅模式。&lt;br&gt;&lt;br&gt;
啪嗒磅：&lt;br&gt;
配合风能震动按下鼓点后，可发射共振音弹，根据按下鼓点的时机将产生【完美】【不错】【失误】三种判定。&lt;br&gt;&lt;br&gt;
【完美】发射完美的大号音弹，造成{{颜色|风|风元素伤害}}，每发附加0.8点{{颜色|风|积聚值}}，并创建消除敌方子弹的屏障。&lt;br&gt;
【不错】发射还算不错的中号音弹，造成{{颜色|风|风元素伤害}}，每发附加0.6点{{颜色|风|积聚值}}。&lt;br&gt;
【失误】完全不像样的律动，无事发生。</t>
  </si>
  <si>
    <t>完美伤害</t>
  </si>
  <si>
    <t>66.00%/73.00%/79.00%/86.00%/96.00%/106.00%/116.00%/129.00%/142.00%/155.00%/172.00%/188.00%/205.00%/</t>
  </si>
  <si>
    <t>不错伤害</t>
  </si>
  <si>
    <t>53.00%/58.00%/64.00%/69.00%/77.00%/85.00%/93.00%/103.00%/114.00%/125.00%/138.00%/151.00%/164.00%/</t>
  </si>
  <si>
    <t>30秒</t>
  </si>
  <si>
    <t>变奏</t>
  </si>
  <si>
    <t>序曲命中敌方时，降低敌方15%风元素抗性，持续12秒</t>
  </si>
  <si>
    <t>提升20%完美音弹的威力，并额外恢复0.4%生命值</t>
  </si>
  <si>
    <t>序曲技能可以储存2个使用次数</t>
  </si>
  <si>
    <t>音乐奇才，被麦当然招揽加入痛梦逻辑。&lt;br&gt;泡芙的性格注定了她很难和别人合作，但她在声音方面的天赋，又让人不得不为之侧目。</t>
  </si>
  <si>
    <t>隐退事件</t>
  </si>
  <si>
    <t>泡芙曾经是个令人又爱又恨又头痛的家伙。&lt;br&gt;她在音乐方面的天赋毋庸置疑，只要有她在场，就没有人不会跟着律动，跟着享受那迷人的节奏。&lt;br&gt;但是泡芙的恶劣个性同样也声名远播，甚至很难判断到底是夸赞她音乐的人更多还是厌恶她性格的人更多——当然，也有可能这都是同样一群人发出的评价。&lt;br&gt;就是这样一个家伙，在某次盛大的演出上突然宣布自己即将隐退。&lt;br&gt;一时之间乐迷们谩骂或是挽留的声音如潮水席卷，淹没了整场演出。&lt;br&gt;但泡芙不会在乎这些，她接受了麦当然的邀请，要去参与更新奇、更刺激的造梦计划。&lt;br&gt;但泡芙突然隐退，还是成为了一起充满猜测的悬疑事件。</t>
  </si>
  <si>
    <t>耳机</t>
  </si>
  <si>
    <t>经过完美调校的耳机，随时连接着造梦设备。</t>
  </si>
  <si>
    <t>造梦</t>
  </si>
  <si>
    <t>痛梦逻辑的研究和工作，当然是制造梦境。那些温暖的、缤纷的、痛苦的、阴郁的……充满情绪的梦境。&lt;br&gt;泡芙将自己的情绪同样倾注在创作中，但预想之中的夸赞和表扬并没有出现。&lt;br&gt;“音乐过于暴躁。”韦伯是这么评价的。&lt;br&gt;“无趣的家伙！”泡芙很不爽。&lt;br&gt;“但暴躁也是情绪的一种，同样具有研究价值。”韦伯已经开始奋笔疾书记录数据。&lt;br&gt;“整个痛梦逻辑，也就韦伯的艺术欣赏水平还够看！”泡芙臭着脸，但语气已经毫无攻击力。&lt;br&gt;“梦境……可是有各种意想不到的情绪呢。”&lt;br&gt;麦当然悠悠然开口，泡芙一边咬牙切齿，一边暗暗将这句话记在了心里。</t>
  </si>
  <si>
    <t>耳虫效应</t>
  </si>
  <si>
    <t>泡芙：安迪，我想出了一段超棒的旋律，要听吗？&lt;br&gt;安迪：……&lt;br&gt;泡芙：开始了哦！&lt;br&gt;泡芙：她名字叫做安迪，安迪她拿着画笔，耶——想了很久终于落笔，红色做底黑色刺穿你的心里，一笔两笔，嘿耶——&lt;br&gt;安迪：再唱你就从我这里出去！&lt;br&gt;15分钟后——&lt;br&gt;安迪：刚才那个破歌一直在我脑内循环，我已经停不下来了……&lt;br&gt;泡芙：哈，拜倒在我的神作之下吧！安迪！哟哟！</t>
  </si>
  <si>
    <t>知音与敌人</t>
  </si>
  <si>
    <t>安迪的画作令泡芙心服口服，但泡芙绝对不可能亲口承认，她只会在造梦合作的时候，铆足劲想要做出能够匹配安迪的音乐。&lt;br&gt;“哟！绝妙的音乐！快嗨起来吧！”，泡芙还没来得及嗨起来，安迪的拳头就已经揍在她脸上了。&lt;br&gt;“不要在我的作品里乱嗨！”&lt;br&gt;“什么？！”&lt;br&gt;“要找到画面的节奏——一二三四！”&lt;br&gt;“这节奏也太死板了啊啊啊啊！”&lt;br&gt;痛梦逻辑的各位都很难形容，安迪与泡芙到底是知音，还是敌人。&lt;br&gt;或许她们自己也不是很确定。</t>
  </si>
  <si>
    <t>andi</t>
  </si>
  <si>
    <t>Anti</t>
  </si>
  <si>
    <t>一流画家，一流作品。</t>
  </si>
  <si>
    <t>7月7日</t>
  </si>
  <si>
    <t>1.53m</t>
  </si>
  <si>
    <t>绘画</t>
  </si>
  <si>
    <t>多多</t>
  </si>
  <si>
    <t>拉普兰传统浓汤/格洛菜汤</t>
  </si>
  <si>
    <t>技能预设</t>
  </si>
  <si>
    <t>安迪召唤三个火球，随机追踪敌方，造成{{颜色|火|火元素伤害}}，每个火球附加17点{{颜色|火|积聚值}}。&lt;br&gt;当三个火球命中同一敌方时，恢复15点极奏能量。</t>
  </si>
  <si>
    <t>火球伤害</t>
  </si>
  <si>
    <t>175.00%/195.00%/210.00%/230.00%/255.00%/285.00%/310.00%/345.00%/380.00%/415.00%/460.00%/505.00%/550.00%/</t>
  </si>
  <si>
    <t>化形预演</t>
  </si>
  <si>
    <t>安迪将画作凝集成火鸟飞过战场，发射出大量的火羽随机攻击敌方，造成{{颜色|火|火元素伤害}}，每枚火羽附加2点{{颜色|火|积聚值}}。&lt;br&gt;安迪在设计火鸟形态时参考了有名的作品，向大师致敬。</t>
  </si>
  <si>
    <t>火羽伤害</t>
  </si>
  <si>
    <t>16.00%/17.00%/19.00%/20.00%/23.00%/25.00%/27.00%/30.00%/34.00%/37.00%/41.00%/45.00%/48.00%/</t>
  </si>
  <si>
    <t>20秒</t>
  </si>
  <si>
    <t>灵感</t>
  </si>
  <si>
    <t>安迪生命值高于50%时，提升30%过载伤害</t>
  </si>
  <si>
    <t>安迪处于后位时，每秒恢复2点极奏能量</t>
  </si>
  <si>
    <t>安迪使弱火的敌方过载时，提升3%伤害</t>
  </si>
  <si>
    <t>安迪大部分时候都闷头画画，她的内心有着极其丰富的情感和色彩。&lt;br&gt;要是她的外在也能丰富一些就好了。</t>
  </si>
  <si>
    <t>瓶颈</t>
  </si>
  <si>
    <t>泡芙：呦！安迪！麦当然马上就来检查你的工作进度了。&lt;br&gt;泡芙：你画板上一笔都没画。&lt;br&gt;泡芙：今天就是截止日期，你要完蛋咯。&lt;br&gt;安迪：……闭嘴音乐笨蛋，你挡住我的灵感了。&lt;br&gt;安迪伸出拳想要攻击泡芙，被泡芙躲开了。&lt;br&gt;泡芙：嘿嘿！生气了！画不出来了吧。&lt;br&gt;安迪：……遇到瓶颈了。&lt;br&gt;安迪：总之现在没有办法交稿。&lt;br&gt;泡芙：呦呦!小画家！每天都是瓶颈，根本不能画画。嘿！&lt;br&gt;安迪：可恶！不要跑！给我站住！</t>
  </si>
  <si>
    <t>半截画笔</t>
  </si>
  <si>
    <t>安迪贴身携带一只半截画笔，就像隐藏自己的内心那样，这样东西被她隐藏得很好。</t>
  </si>
  <si>
    <t>世界色调</t>
  </si>
  <si>
    <t>充满灾难和孤独的世界很痛苦，但是只要画下去就好。&lt;br&gt;颜料真的很贵，但是REVO创立的学院里，却有足够的经费。&lt;br&gt;学院并不教授艺术课程，但是有美术社团，人很少，都很业余，但是经费充足，也不像美院里有那么多的大傻瓜。&lt;br&gt;这很好，继续画下去就好……</t>
  </si>
  <si>
    <t>邀请</t>
  </si>
  <si>
    <t>“你是不是不知道自己该画什么了？”蓝头发女人突然来到安迪面前，“我有一个很有意思的项目，要不要来？”&lt;br&gt;“……“ 安迪有点想走开，又有点想听听她打算说什么。&lt;br&gt;“一个全新的世界，和画布上画感觉不太一样。”&lt;br&gt;“……”安迪确实有些感兴趣，但是这个蓝头发女人感觉很烦人，安迪有点想逃走。&lt;br&gt;“对于需要尝试新东西的你来说一定很合适。”说出这句话时，蓝头发女人露出了意味深长的表情。&lt;br&gt;安迪很讨厌这个表情，但是安迪不想拒绝这个邀请。</t>
  </si>
  <si>
    <t>净土</t>
  </si>
  <si>
    <t>安迪理想的净土是一个能让她安心画画的地方。&lt;br&gt;会打扰她画画的除了人类还有异生体。&lt;br&gt;明明不想要同伴，身边的同伴却越来越多，更糟糕的是她逐渐发现同伴似乎正在成为她新的灵感来源。&lt;br&gt;安迪有时候竟然会觉得泡芙有点可爱，麦当然这家伙还挺适合当模特的嘛……&lt;br&gt;听说艺术家总是容易发疯，安迪感觉自己可能也快要疯了——</t>
  </si>
  <si>
    <t>aidena</t>
  </si>
  <si>
    <t>Edna</t>
  </si>
  <si>
    <t>一分为二的命运，使我们的灵魂更加靠近。</t>
  </si>
  <si>
    <t>1.42m</t>
  </si>
  <si>
    <t>宅</t>
  </si>
  <si>
    <t>宋媛媛</t>
  </si>
  <si>
    <t>魔法过载</t>
  </si>
  <si>
    <t>艾德娜长按瞄准发射寒冰炸弹，造成范围{{颜色|冰|冰元素伤害}}，并附加30点{{颜色|冰|积聚值}}。</t>
  </si>
  <si>
    <t>150.00%/165.00%/180.00%/195.00%/215.00%/235.00%/260.00%/290.00%/320.00%/350.00%/385.00%/425.00%/460.00%/</t>
  </si>
  <si>
    <t>希望记叙</t>
  </si>
  <si>
    <t>艾德娜召唤一朵花， 发射出6枚追踪飞弹，对随机的敌方造成范围{{颜色|冰|冰元素伤害}}，并附加10点{{颜色|冰|积聚值}}。</t>
  </si>
  <si>
    <t>95.00%/105.00%/115.00%/125.00%/140.00%/155.00%/165.00%/185.00%/205.00%/225.00%/250.00%/270.00%/295.00%/</t>
  </si>
  <si>
    <t>虹瞳</t>
  </si>
  <si>
    <t>普通攻击命中敌方时，序曲技能冷却减少0.5秒</t>
  </si>
  <si>
    <t>施放序曲或极奏后的8秒内，提升15%普通攻击伤害，该效果不可叠加</t>
  </si>
  <si>
    <t>唤冬号角小队成员，珊多拉的双胞胎妹妹。</t>
  </si>
  <si>
    <t>好孩子</t>
  </si>
  <si>
    <t>艾德娜当然是个好孩子，如果有谁会否认这件事情，大概只有当初遗弃她们的人吧。&lt;br&gt;艾德娜把额前的头发留得很长，仔仔细细盖住眼睛。&lt;br&gt;虽然艾德娜永远也想不明白，为什么有这样的眼睛就不是好孩子了呢？</t>
  </si>
  <si>
    <t>羽毛笔</t>
  </si>
  <si>
    <t>艾德娜收到的第一份礼物，却不能用来书写，它更像是某种情感和激励。&lt;br&gt;“把过去的记忆当作充饥的食物，然后鼓起勇气活下去吧。”</t>
  </si>
  <si>
    <t>融雪</t>
  </si>
  <si>
    <t>很长一段时间里，艾德娜都对白把她强行带回拉普兰这件事耿耿于怀。&lt;br&gt;“小矮子！”&lt;br&gt;“嗯，是的，但是白比艾德娜要高一些哦。”&lt;br&gt;“……”&lt;br&gt;没有人知道艾德娜和白是什么时候变得要好的，在一夜之间，又或者是早有预兆。&lt;br&gt;艾德娜觉得自己的生活开始变得拥挤，但她所拥有的东西没有减少，反而开始越变越多。&lt;br&gt;当然，最让她感到开心的事情是，珊多拉也和她一样热爱着在拉普兰的生活。</t>
  </si>
  <si>
    <t>迁徙</t>
  </si>
  <si>
    <t>当鸟群迁徙的轨迹划过天空时，艾德娜追了上去，但这次的尝试也以失败告终——就像之前的每一次一样。&lt;br&gt;它们总是突然出现，又突然消失，人们只知道它们似乎是要去什么地方，但从没有人亲眼见到过。&lt;br&gt;那天晚上，艾德娜做了个奇怪的梦——一大群飞鸟融化在云做的池塘里，又变成雨落回到地面，它们还是原来的样子，只是个头要小一些。&lt;br&gt;遗憾的是，珊多拉没有和她做一样的梦。</t>
  </si>
  <si>
    <t>万花筒</t>
  </si>
  <si>
    <t>艾德娜一次又一次地反复确认，直到即使把万花筒拿开，眼前也依旧漂浮着五颜六色的碎片，她终于得出了一个能让自己满意的结论——左眼和右眼，看到的东西是一模一样的。&lt;br&gt;这么轻易就能明白的事情，怎么大人就是不懂呢？&lt;br&gt;也许，大人们也不一定明白所有事情。</t>
  </si>
  <si>
    <t>韦伯</t>
  </si>
  <si>
    <t>weibo</t>
  </si>
  <si>
    <t>Webber</t>
  </si>
  <si>
    <t>符文编程的高手，意外发现梦境隐藏着不为人知的秘密，以此为研究方向加入痛梦逻辑。</t>
  </si>
  <si>
    <t>3月8日</t>
  </si>
  <si>
    <t>1.75m</t>
  </si>
  <si>
    <t>符文编程</t>
  </si>
  <si>
    <t>MACE</t>
  </si>
  <si>
    <t>麦当然</t>
  </si>
  <si>
    <t>提高普通攻击伤害。&lt;br&gt;普通攻击连续命中6次时，发动一发追踪飞弹，对敌方造成{{颜色|火|火元素伤害}}。</t>
  </si>
  <si>
    <t>均态耦合</t>
  </si>
  <si>
    <t>长按技能时，韦伯持续瞄准，锁定大量敌方，松手时技能将被施放，对敌方造成范围{{颜色|火|火元素伤害}}，并附加10点{{颜色|火|积聚值}}。&lt;br&gt;命中灼烧的敌方时，100%概率为敌方附加2层{{颜色|火|灼烧印记}}。</t>
  </si>
  <si>
    <t>80.00%/90.00%/100.00%/105.00%/120.00%/130.00%/145.00%/160.00%/175.00%/195.00%/215.00%/235.00%/255.00%/</t>
  </si>
  <si>
    <t>坠落协议</t>
  </si>
  <si>
    <t>韦伯进行精密的计算，召唤一颗巨大的陨石冲进战场，对敌方造成{{颜色|火|火元素伤害}}，并附加10点{{颜色|火|积聚值}}。&lt;br&gt;命中灼烧的敌方时，根据敌方{{颜色|火|灼烧印记}}的堆叠层数，进一步提高陨石伤害。</t>
  </si>
  <si>
    <t>陨石伤害</t>
  </si>
  <si>
    <t>210.00%/230.00%/250.00%/280.00%/310.00%/340.00%/370.00%/410.00%/460.00%/500.00%/550.00%/600.00%/660.00%/</t>
  </si>
  <si>
    <t>格律</t>
  </si>
  <si>
    <t>灼烧印记叠至5层时，对敌方额外引发一次爆炸，造成高额范围火元素伤害</t>
  </si>
  <si>
    <t>普通攻击对灼烧的敌方伤害提升，每层灼烧印记提升5%</t>
  </si>
  <si>
    <t>普通攻击造成火元素伤害时，对灼烧的敌方附加1层灼烧印记</t>
  </si>
  <si>
    <t>名义上为痛梦逻辑研究学者，功能上是痛梦逻辑的主理人。&lt;br&gt;比起麦当然来说，韦伯更像是痛梦逻辑的队长，不仅要履行队长的职责，还要防止队长随时随地乱来。&lt;br&gt;泡芙锐评：要不是有韦伯，痛梦逻辑早就解散了。</t>
  </si>
  <si>
    <t>研究方向</t>
  </si>
  <si>
    <t>在温德兰德读书的时候，韦伯总是不费吹灰之力就能稳坐第一的位置，比起麦当然那样的学渣，韦伯简直就是老师手中的香饽饽。&lt;br&gt;但对韦伯来说，这些只是既定的学业，而自己真正想要探索的……到底是什么呢？&lt;br&gt;韦伯很长一段时间都被这个问题困在原地，哪怕后来研究古文字，也不过是老师所能布置的最难的课题。&lt;br&gt;直到麦当然主动找到她，告知韦伯自己拥有入梦的能力。&lt;br&gt;这简直颠覆了自己的认知……入梦？怎么可能？但……这种未知的感觉，实在是太让人兴奋了……&lt;br&gt;于是她就被麦当然骗进了痛梦逻辑。</t>
  </si>
  <si>
    <t>期刊</t>
  </si>
  <si>
    <t>一本稍微有点泛黄的期刊。&lt;br&gt;&lt;br&gt;“古造语符文残片出现的场所与源能海的能量波动相关，愈是能量流动强的，出现的符文残片数量越多。”&lt;br&gt;“只是现在尚未有完整的翻译逻辑，希望能和相关的研究员进一步合作……”&lt;br&gt;“痛梦逻辑将会持续梦境的探索与研究，期待下一次的投稿和大家再见面。”&lt;br&gt;《温德兰德校园期刊·古造语的出现与探索》&lt;br&gt;撰稿人：韦伯、麦当然、昆汀</t>
  </si>
  <si>
    <t>疯子</t>
  </si>
  <si>
    <t>韦伯认可麦当然的能力，但两人的处事风格却相差甚远。&lt;br&gt;在韦伯看来，麦当然表现出来的疯狂与执着让她看起来不像这个世界的人，即使麦当然就在你对面，你也会觉得她下一秒就会消失。&lt;br&gt;韦伯认为在研究时如果不能保持理性与客观，那研究与胡说就没有区别。&lt;br&gt;但尽管自己不愿意承认，韦伯却慢慢意识到，自己和麦当然越来越像了……</t>
  </si>
  <si>
    <t>《亲密关系》</t>
  </si>
  <si>
    <t>为了弥补“不擅长处理心理问题”的小缺陷，韦伯最近在研究一本叫《亲密关系》的书——这是瓦希缇的倾力推荐，是风靡波伽兰德的人际关系学家的著作。&lt;br&gt;“亲密关系的建立令人愉悦，而亲密关系的丧失则会在生理和心理层面对人类产生极大的影响……” &lt;br&gt;第二天，韦伯写了读书报告留给了瓦希缇，上面只有三个字——&lt;br&gt;没读懂。</t>
  </si>
  <si>
    <t>未发布的手稿</t>
  </si>
  <si>
    <t>“我们和她再次取得了联系，尽管时间短暂，但我依旧从她身上感应到不属于这个世界的能量。”&lt;br&gt;“麦当然曾进入的梦境其实拥有实体的区域，那片混沌的意识之海连接着某个危险的地方。我们尝试暗中调查想要突破，却感觉到有多方势力在阻拦我们的行动，为了不暴露身份，必须暂停活动。”&lt;br&gt;“如果可以去到异空……那么……”</t>
  </si>
  <si>
    <t>maidangran</t>
  </si>
  <si>
    <t>McDownroad</t>
  </si>
  <si>
    <t>这一切，都只是一个梦，一个超越一切的梦。</t>
  </si>
  <si>
    <t>7月9日</t>
  </si>
  <si>
    <t>1.70m</t>
  </si>
  <si>
    <t>催眠</t>
  </si>
  <si>
    <t>喵酱油</t>
  </si>
  <si>
    <t>提高普通攻击伤害。&lt;br&gt;普通攻击连续命中6次时，发动一发追踪飞弹，对敌方造成{{颜色|雷|雷元素伤害}}。</t>
  </si>
  <si>
    <t>弱电突触</t>
  </si>
  <si>
    <t>麦当然为武装{{颜色|雷|附魔}}并强化普攻伤害。附魔攻击累计命中感电的敌方5次时，引发天雷，持续造成范围伤害。&lt;br&gt;'''附魔'''&lt;br&gt;8秒内将普通攻击伤害转化为{{颜色|雷|雷元素伤害}}并附加0.3点{{颜色|雷|积聚值}}。</t>
  </si>
  <si>
    <t>10.00%/10.50%/11.00%/11.50%/12.15%/12.80%/13.45%/14.30%/15.15%/16.00%/17.00%/18.00%/20.00%/</t>
  </si>
  <si>
    <t>天雷范围伤害</t>
  </si>
  <si>
    <t>幻梦之惧</t>
  </si>
  <si>
    <t>麦当然将梦境与现实连接，制造出噩梦般的场景。&lt;br&gt;不同方向出现的幻影将对敌方造成大范围的高额{{颜色|雷|雷元素伤害}}，并附加10点{{颜色|雷|积聚值}}。</t>
  </si>
  <si>
    <t>极奏伤害</t>
  </si>
  <si>
    <t>490.00%/540.00%/590.00%/640.00%/720.00%/790.00%/870.00%/960.00%/1060.00%/1160.00%/1290.00%/1410.00/1530.00%/</t>
  </si>
  <si>
    <t>梦刻</t>
  </si>
  <si>
    <t>每死亡一个敌方,序曲技能冷却减少1秒</t>
  </si>
  <si>
    <t>序曲技能持续期间，提升20%雷元素伤害</t>
  </si>
  <si>
    <t>序曲技能触发更强的天雷</t>
  </si>
  <si>
    <t>痛梦逻辑，前身是温德兰德驻地学校里的学生社团。后由REVO拨款支持，与原REVO精神诊疗机构合并，专门进行催眠与斯露德战后精神创伤疗愈研究。&lt;br&gt;麦当然作为痛梦逻辑队长……似乎除了头衔以外，没有履行过任何队长的职责。&lt;br&gt;泡芙锐评：麦当然给我们少惹点事就是最大的进步了！</t>
  </si>
  <si>
    <t>入梦并不是麦当然与生俱来的能力，催眠就更不是了。&lt;br&gt;她借由精密设备，在某种程度上捕捉他人的脑电波而后进行干涉——且是在他人不知情的情况下。&lt;br&gt;当然，这件事情她没跟任何人说过，不然的话……&lt;br&gt;&lt;br&gt;韦伯：麦当然，你昨天是不是又催眠我了？&lt;br&gt;麦当然：韦伯，我说过，我是不可能在你没有察觉到的情况下催眠你的，这不符合催眠的常识。&lt;br&gt;韦伯：……可是昨天下午跟你发生争论之后的事我现在完全想不起来。&lt;br&gt;麦当然：有时候催眠失误是会这样。&lt;br&gt;韦伯：？</t>
  </si>
  <si>
    <t>怀表</t>
  </si>
  <si>
    <t>昆汀赠予麦当然的礼物。&lt;br&gt;麦当然进入梦境后，表盘上时间会停在6点13分，这是昆汀迷失在梦境里的准确时刻，原因不详。&lt;br&gt;这块怀表成为了麦当然进入梦境后的锚点之一，能够帮助她区分梦境与现实。</t>
  </si>
  <si>
    <t>迷梦</t>
  </si>
  <si>
    <t>昆汀：麦当然，最近和韦伯一起做的研究有新进展吗？&lt;br&gt;麦当然：别提了，每次入梦都只会闷头调研，无聊死了……要是你在的话多好。&lt;br&gt;昆汀：我这不是在么？这么久不见，要不要一起到深渊看看？&lt;br&gt;麦当然：好啊……&lt;br&gt;昆汀牵着她的手走向那抹黑色——&lt;br&gt;韦伯：麦当然！醒醒！&lt;br&gt;昆汀的身影像海市蜃楼一般消失了，醒来的麦当然看见面前的韦伯一身冷汗，她低头看向自己握在手中的怀表。&lt;br&gt;麦当然：我又见到了她。&lt;br&gt;韦伯：看出来了。&lt;br&gt;麦当然：你说她怎么就只进入我的梦呢？你呢，有梦到过她么？&lt;br&gt;韦伯：……没有。</t>
  </si>
  <si>
    <t>合格的领头人</t>
  </si>
  <si>
    <t>受痛梦逻辑众人强烈的要求——实际上是韦伯用不写今年的REVO年终汇报记录作为威胁，麦当然被迫来向瓦哈纳的导师学习如何当好一个“领头人”。&lt;br&gt;“瓦哈纳的导师，要是按照你的方式……我怕是要无聊死了。”&lt;br&gt;“你无聊死了，总比她们死了好吧？”&lt;br&gt;“你放心，不会有这么一天的。&lt;br&gt;“如果有的话，我会冲在前头的……”&lt;br&gt;麦当然笑着比划了一个抹脖子的动作。&lt;br&gt;“死掉？”&lt;br&gt;“当然不是！是杀掉异生体！”</t>
  </si>
  <si>
    <t>神秘录音</t>
  </si>
  <si>
    <t>“麦当然，痛梦逻辑创始人。根据评估，其催眠与入梦能力，与她本身的属性之间有着千丝万缕的联系……”&lt;br&gt;“暂时不必动用内部人员的力量将其控制，但需要监视她的人际关系，她似乎与……有联系。”</t>
  </si>
  <si>
    <t>奥利</t>
  </si>
  <si>
    <t>aoli</t>
  </si>
  <si>
    <t>Ollie</t>
  </si>
  <si>
    <t>嗯？是它们先动的手，奥利只负责反击。</t>
  </si>
  <si>
    <t>越野社</t>
  </si>
  <si>
    <t>7月29日</t>
  </si>
  <si>
    <t>滑板</t>
  </si>
  <si>
    <t>大汪</t>
  </si>
  <si>
    <t>提高普通攻击伤害。&lt;br&gt;每5次普通攻击后，下一次攻击伤害提高并对敌方造成{{颜色|火|火元素伤害}}。</t>
  </si>
  <si>
    <t>沸腾血液</t>
  </si>
  <si>
    <t>奥利在敌方的位置引发一次小范围爆炸， 造成{{颜色|火|火元素伤害}}，并附加20点{{颜色|火|积聚值}}。&lt;br&gt;命中灼烧的敌方时，为敌方附加1层{{颜色|火|灼烧印记}}。</t>
  </si>
  <si>
    <t>95.00%/105.00%/115.00%/125.00%/140.00%/155.00%/170.00%/185.00%/205.00%/225.00%/250.00%/275.00%/295.00%/</t>
  </si>
  <si>
    <t>炽焰喷涂</t>
  </si>
  <si>
    <t>奥利向敌方挥出两段锁链，锁链前端的火球相互席卷，最终会将敌方聚集到一起并引发大范围爆炸，造成四次{{颜色|火|火元素伤害}}，并附加5点{{颜色|火|积聚值}}。&lt;br&gt;命中灼烧的敌方时，为敌方附加4层{{颜色|火|灼烧印记}}。</t>
  </si>
  <si>
    <t>58.00%/64.00%/70.00%/76.00%/84.00%/93.00%/102.00%/113.00%/125.00%/137.00%/151.00%/166.00%/180.00%/</t>
  </si>
  <si>
    <t>粉碎</t>
  </si>
  <si>
    <t>极奏技能冷却减少20%</t>
  </si>
  <si>
    <t>施放序曲技能时，额外恢复15点极奏能量</t>
  </si>
  <si>
    <t>“越野社有一个斯露德跟疯狗一样……你们下次要是跟一她起出任务小心点。”&lt;br&gt;“啊，就是今天那个把自己人也抓伤那个斯露德吗？”&lt;br&gt;“对对对，就是她……”&lt;br&gt;……&lt;br&gt;此时的越野社。&lt;br&gt;剔骨：“奥利今天表现得不错，晚上多奖励一份排骨。"&lt;br&gt;加利福：“那我就给你设计一件更方便战斗的衣服吧！”&lt;br&gt;奥利：“嗷呜！”</t>
  </si>
  <si>
    <t>本能</t>
  </si>
  <si>
    <t>剔骨是奥利在深山里见到的第一个“人”。&lt;br&gt;在此之前，她已经一个人在深山中游荡了许久，她不知道自己的来历，也不知道自己应该做什么。&lt;br&gt;杀死敌人，找到食物，活下去——这是奥利的本能。&lt;br&gt;但面前这个“人”，明明能感受到对方身上的危险气息，却又掺杂着……&lt;br&gt;食物！美味的食物！&lt;br&gt;奥利主动向剔骨发起攻击，目标是食物。&lt;br&gt;任务在身的剔骨只顾着赶路，可是奥利一路跟她着剔骨回到了越野社。</t>
  </si>
  <si>
    <t>颈环</t>
  </si>
  <si>
    <t>加利福给奥利设计的颈环，亲手打造。&lt;br&gt;上面刻有越野社的地址和联系方式，以及一句……&lt;br&gt;“如果在野外发现此人睡在路边，麻烦将她送还此越野社，地址与联系方式已附上。”</t>
  </si>
  <si>
    <t>同伴</t>
  </si>
  <si>
    <t>加利福：以后我们就是同伴了哦！要一起去往美好的新世界！&lt;br&gt;奥利：同伴？新世界？是能吃的吗？是能让人吃饱的吗？&lt;br&gt;加利福：不能吃啦！但……同伴可以带你去到一个美好的新世界，那里不仅有好吃的肉，还有时尚又美丽的一切！&lt;br&gt;奥利：那我们可以把肉和时尚分给剔骨吗？&lt;br&gt;加利福：当然要啦，因为我们都是同伴！</t>
  </si>
  <si>
    <t>思考模式</t>
  </si>
  <si>
    <t>奥利的思考模式很简单，她以“是否投喂食物”划分“能否攻击”的界限。&lt;br&gt;奥利天生敏锐的嗅觉可以感知到剔骨的危险，也可以感知到加利福的与众不同，但是非对错跟她又有什么关系呢？&lt;br&gt;只要给她一口吃的，她就愿意为你奉献一切。</t>
  </si>
  <si>
    <t>规则</t>
  </si>
  <si>
    <t>即便成为了越野社的正式成员，奥利还是很难适应“规则”。&lt;br&gt;为此她经常被其他小队向总部投诉，奥利本人对此其实没有什么感知，直到过去很久，奥利发现剔骨和加利福也开始被投诉，尤其是作为队长的剔骨。&lt;br&gt;奥利难得安静地蹲在房顶，剔骨找了很久才找到她。&lt;br&gt;“不能做的事情也太多了……真是不爽！”&lt;br&gt;“确切的说，是这个时代的‘规则’不允许。”剔骨下意识摸了摸自己身上的小袋子，“有些事情换一个时代，又不一样了。”&lt;br&gt;“那……我要遵守吗？”奥利瓮声瓮气地问道。&lt;br&gt;“起码在越野社不用，做你想做的所有事情吧。”</t>
  </si>
  <si>
    <t>加利福</t>
  </si>
  <si>
    <t>jialifu</t>
  </si>
  <si>
    <t>Calif</t>
  </si>
  <si>
    <t>时尚是过往的繁荣，是新世界的希望！</t>
  </si>
  <si>
    <t>2月12日</t>
  </si>
  <si>
    <t>时尚</t>
  </si>
  <si>
    <t>张琦</t>
  </si>
  <si>
    <t>酸乳酪蛋糕、奶油浓汤</t>
  </si>
  <si>
    <t>灵闪跃动</t>
  </si>
  <si>
    <t>加利福使用滑板技巧将源能聚集于滑板下方，进入漫游状态。 &lt;br&gt;"漫游"&lt;br&gt;提高未冲刺时的移动速度，并制造一个基于攻击力的护盾，持续10秒</t>
  </si>
  <si>
    <t>攻击力加成护盾值</t>
  </si>
  <si>
    <t>移动速度提升</t>
  </si>
  <si>
    <t>视线聚焦</t>
  </si>
  <si>
    <t>加利福天空秀场表演开始，她将大量凝聚代表时尚力量的子弹持续向异生体发射，对敌方造成{{颜色|风|风元素伤害}}，每颗附加0.1积聚值。开启极奏时恢复全部体力。极奏持续期间，不能施放其他技能，并会持续消耗体力直至体力耗尽，可通过闪避停止施放极奏。</t>
  </si>
  <si>
    <t>弹幕伤害</t>
  </si>
  <si>
    <t>风尚</t>
  </si>
  <si>
    <t>提升20%暴击率</t>
  </si>
  <si>
    <t>提升10%暴击伤害</t>
  </si>
  <si>
    <t>拥有任意护盾时，加利福提升30%暴击率</t>
  </si>
  <si>
    <t>施放序曲时，回满体力</t>
  </si>
  <si>
    <t>减少25%序曲冷却时间</t>
  </si>
  <si>
    <t>如果你称赞加利福英勇、善良，她会报以礼貌的微笑说：“这是身为斯露德该做的。”但如果你称赞她时尚、美丽，她会握紧你的手，仿佛是认亲一般：“你就是加利福的知音吧？”</t>
  </si>
  <si>
    <t>不合格的斯露德</t>
  </si>
  <si>
    <t xml:space="preserve">&lt;br&gt;在他人眼中，加利福就像一个时空旅行者，浑身上下都散发出不属于这个时代的气息，那些被她称为“时尚”的东西，是如此古怪，又让人眼花缭乱。&lt;br&gt;
  &lt;br&gt;也是这样的特立独行，让她偶尔也会收到一些批评。&lt;br&gt;
  &lt;br&gt;从总部回到越野社，加利福神色有些落寞。&lt;br&gt;
  &lt;br&gt;剔骨：没关系，总部的人难免刻板一些。&lt;br&gt;
  &lt;br&gt;奥利：今晚给加利福多分一块肉，嗷呜嗷呜。&lt;br&gt;
  &lt;br&gt;加利福：可恶，今天出门太急，指甲涂的颜色一点都不符合我的心情！&lt;br&gt;
  &lt;br&gt;剔骨＆奥利：…… &lt;br&gt;
</t>
  </si>
  <si>
    <t>剪刀</t>
  </si>
  <si>
    <t>一把精致的粉色剪刀加利福随身携带之物。   偶尔加利福会突然拿出剪刀对着身边的人表情严肃地比划起来，大家纷纷表示“越野社的人果然都有点......嗯.......你懂得。”</t>
  </si>
  <si>
    <t>设计师</t>
  </si>
  <si>
    <t xml:space="preserve">&lt;br&gt;不想成为设计师的裁缝不是一个好斯露德。加利福热衷于给所有人传播自己的时尚想法，从内到外得到精神的洗礼，首先—闪耀夺目的外表是不可或缺的要素。&lt;br&gt;
&lt;br&gt;  她承包了越野社所有人大到战斗风格小到服装配饰的设计，并且根据每个人的特色进行二次修改直到完全适配为止。&lt;br&gt;
&lt;br&gt;  有时候剔骨和奥利当人台模特当困了，加利福依然精神抖——可能出去战斗的时候都没这么精神。&lt;br&gt;
&lt;br&gt;  “设计的灵感可是转瞬即逝，缝纫就是设计师最激烈的战场哦！”&lt;br&gt;
</t>
  </si>
  <si>
    <t>美的力量</t>
  </si>
  <si>
    <t xml:space="preserve">&lt;br&gt;加利福曾亲眼目睹一些因为异生体袭击的民众失去肢体、失去亲人的痛苦。&lt;br&gt;
&lt;br&gt;她们可以杀死异生体，可这些身体与心灵的创伤又能如何去弥补呢？&lt;br&gt;
&lt;br&gt;她在废墟之上牵着一个幸存孩子的手，有些迷茫地望向天空。&lt;br&gt;
&lt;br&gt; “花……”稚嫩的小手牵扯着她向前。&lt;br&gt;
&lt;br&gt;那是一朵顽强的、生于断壁残垣之上、美丽的花朵。&lt;br&gt;
&lt;br&gt;“是妈妈……妈妈喜欢花……”孩子一边流泪一边捧起那朵伫立于死亡之下却仍然鲜活的花朵。&lt;br&gt;
&lt;br&gt;那时的加利福猛然意识到，美不仅仅是某一个具象的画面，或者某一个具体存在的瞬间。&lt;br&gt;
&lt;br&gt;美是某种体验，它装点着人类的文明，蕴藏着无尽的力量。&lt;br&gt;
&lt;br&gt;就像那朵顽强的小花，在晦暗的时刻点亮希望。 &lt;br&gt;
</t>
  </si>
  <si>
    <t>美丽新世界</t>
  </si>
  <si>
    <t xml:space="preserve">&lt;br&gt;新世界是怎么样的呢？那一定是个没有战争、没有硝烟的时代吧。&lt;br&gt;
&lt;br&gt;真希望能把我的时尚延续到未来啊——加利福心想。&lt;br&gt;
&lt;br&gt;战争一定会结束，但时尚永远不会停止。&lt;br&gt;
&lt;br&gt;在此之前，战士加利福会为大家守护天空。&lt;br&gt;
&lt;br&gt;在此之后，设计师加利福会给大家带来美丽与幸福。&lt;br&gt;
&lt;br&gt;当然，加利福每时每刻都做好准备迎接新世界的到来！ &lt;br&gt;
</t>
  </si>
  <si>
    <t>剔骨</t>
  </si>
  <si>
    <t>tigu</t>
  </si>
  <si>
    <t>Boning</t>
  </si>
  <si>
    <t>破碎的物品无法复原——这就是我的目的。</t>
  </si>
  <si>
    <t>5月13日</t>
  </si>
  <si>
    <t>1.69m</t>
  </si>
  <si>
    <t>新奇的东西</t>
  </si>
  <si>
    <t>周帅</t>
  </si>
  <si>
    <t>提高普通攻击伤害。&lt;br&gt;普通攻击连续命中6次时，发动一发追踪飞弹，对敌方造成{{颜色|冰|冰元素伤害}}。</t>
  </si>
  <si>
    <t>逆向跳跃</t>
  </si>
  <si>
    <t>剔骨发射三枚追踪冰霜弹，优先追踪冻结的敌方造成{{颜色|冰|冰元素伤害}}，附加5点{{颜色|冰|积聚值}}，并对冻结的敌方附加一次{{颜色|冰|冰元素伤害}}。</t>
  </si>
  <si>
    <t>伤害</t>
  </si>
  <si>
    <t>34.00%/38.00%/41.00%/44.00%/50.00%/55.00%/60.00%/67.00%/74.00%/80.00%/89.00%/98.00%/106.00%/</t>
  </si>
  <si>
    <t>额外伤害</t>
  </si>
  <si>
    <t>11.00%/12.00%/13.00%/14.00%/16.00%/18.00%/19.00%/21.00%/24.00%/26.00%/29.00%/31.00%/34.00%/</t>
  </si>
  <si>
    <t>极限分割</t>
  </si>
  <si>
    <t>剔骨凝聚源能，以急速切割天空，对前方超大范围内的敌方造成{{颜色|冰|冰元素伤害}}，并附加10点{{颜色|冰|积聚值}}。&lt;br&gt;对冻结的敌方额外造成{{颜色|冰|冰元素伤害}}。</t>
  </si>
  <si>
    <t>基础伤害</t>
  </si>
  <si>
    <t>330.00%/370.00%/400.00%/430.00%/480.00%/530.00%/580.00%/650.00%/720.00%/780.00%/860.00%/950.00%/1030.00%/</t>
  </si>
  <si>
    <t>110.00%/120.00%/130.00%/140.00%/160.00%/180.00%/190.00%/210.00%/240.00%/260.00%/290.00%/310.00%/340.00%/</t>
  </si>
  <si>
    <t>好胜</t>
  </si>
  <si>
    <t>提升10%冰元素伤害</t>
  </si>
  <si>
    <t>序曲技能命中冻结的敌方时，每枚冰霜弹可延长0.5秒冻结时间</t>
  </si>
  <si>
    <t>每有一个敌方被冻结时，剔骨本场战斗永久提升3%冰元素伤害，最高可叠加10层</t>
  </si>
  <si>
    <t>剔骨生命值高于50%时，提升30%暴击伤害</t>
  </si>
  <si>
    <t>REVO收到越野社的队长申请书时松了一口气，因为相对于其他人，剔骨这么一个看上去靠谱的、稳重的、可以沟通的斯露德是最好的队长人选。&lt;br&gt;——但剔骨知道，自己跟这几个词一点关系都没有。</t>
  </si>
  <si>
    <t>队长</t>
  </si>
  <si>
    <t>队长就要有队长的担当和职责。&lt;br&gt;那么剔骨的职责是什么呢？&lt;br&gt;“这里都是一群怪人。”剔骨评价道。&lt;br&gt;一个特立独行只知道追求时尚的斯露德，一个独具一格只懂得吃饭的斯露德。&lt;br&gt;当然自己的兴趣爱好，也有点特别。&lt;br&gt;能够让这样的三个人和谐相处，大概就是队长的职责了吧。</t>
  </si>
  <si>
    <t>小袋子</t>
  </si>
  <si>
    <t>剔骨身总是随身携带一个小袋子，走起路来里面会发出叮叮当当的撞击声。&lt;br&gt;有时候奥利会不自觉跟着她的小袋子跑，因为嗅到了一些好吃的味道。&lt;br&gt;但最后都会被剔骨以口粮为威胁，将她赶跑。</t>
  </si>
  <si>
    <t>战利品</t>
  </si>
  <si>
    <t>剔骨无聊的时候会把小袋子打开。&lt;br&gt;里面是各式各样的异骸，或者异骸碎块。&lt;br&gt;“这是上次被异生体围剿的时候，没控制好力道，碎得有点厉害……”&lt;br&gt;“这是上次差点害奥利和加利福受伤的那只巨型异生体，可惜袋子太小了，只能切碎了装起来……”&lt;br&gt;剔骨不为人知的爱好，就是收集她的“战利品”。</t>
  </si>
  <si>
    <t>天生罪犯</t>
  </si>
  <si>
    <t>“我将忠于REVO，承担斯露德的职责，保护人类、保卫家园……”&lt;br&gt;剔骨听见这样的宣言，不自觉勾起嘴角笑了。&lt;br&gt;也许对于大多数斯露德来说，的确是这样的吧。名为“保护”的信念，支撑着她们面对残酷的厮杀。&lt;br&gt;但剔骨不一样，猎杀才是她的信念，她热爱凝望那些濒死的眼神与与挣扎。&lt;br&gt;“如果没有生在这个时代，我大概会成为一个危险的罪犯吧。”剔骨是这样评价自己的。&lt;br&gt;嘘——但无论如何，这是剔骨的秘密。</t>
  </si>
  <si>
    <t>未来</t>
  </si>
  <si>
    <t>加利福经常会在给剔骨量尺寸的时候嚷嚷一些她想象中的美好未来——那是一个没有异生体、没有灾难的世界，大家安居乐业、平安幸福过着普通人生活的时代。&lt;br&gt;然后她会眨着亮闪闪的眼睛问：剔骨，你会期待那样的时候吗？&lt;br&gt;未来吗？&lt;br&gt;剔骨好像从来没有想过这些，要是没有异生体的话……要去哪里狩猎呢？&lt;br&gt;可是听到加利福对未来的期望，她又觉得，那样的未来也挺好的。</t>
  </si>
  <si>
    <t>巢湖</t>
  </si>
  <si>
    <t>chaohu</t>
  </si>
  <si>
    <t>三叶</t>
  </si>
  <si>
    <t>sanye</t>
  </si>
  <si>
    <t>Trilobita</t>
  </si>
  <si>
    <t>生存的方式千奇百怪，不要小看任何一种。</t>
  </si>
  <si>
    <t>阐释工坊-进化组</t>
  </si>
  <si>
    <t>9月22日</t>
  </si>
  <si>
    <t>1.55m</t>
  </si>
  <si>
    <t>化石收集</t>
  </si>
  <si>
    <t>蒋丽</t>
  </si>
  <si>
    <t>红糖布丁、酸乳酪蛋糕、兰德风味烩饭</t>
  </si>
  <si>
    <t>提高普通攻击伤害和射程。&lt;br&gt;每3次普通攻击后，下一次攻击伤害提高并对敌方造成{{颜色|火|火元素伤害}}。</t>
  </si>
  <si>
    <t>射程延长</t>
  </si>
  <si>
    <t>闪闪发光</t>
  </si>
  <si>
    <t xml:space="preserve">三叶向上空释放出六枚闪亮的爆炸物，随机追踪敌方，造成{{颜色|火|火元素伤害}},每枚附加5点{{颜色|火|积聚值}}。&lt;br&gt;命中灼烧的敌方时，为敌方附加1层{{颜色|火|灼烧印记}}。
</t>
  </si>
  <si>
    <t>烟花伤害</t>
  </si>
  <si>
    <t>26.00%/28.00%/30.00%/32.00%/36.00%/40.00%/44.00%/48.00%/54.00%/58.00%/66.00%/72.00%/78.00%/</t>
  </si>
  <si>
    <t>溯源古虫</t>
  </si>
  <si>
    <t>三叶将源能短暂具现为燃烧火焰的三叶虫保护自身，多个三叶虫火球以恒定的速度围绕自身旋转，对触碰的敌方造成{{颜色|火|火元素伤害}}，每次附加1.8点{{颜色|火|积聚值}}，持续16秒，重复施放极奏时，三叶虫火球数量可以叠加。&lt;br&gt;命中灼烧的敌方时，有概率为敌方附加1层{{颜色|火|灼烧印记}}。&lt;br&gt;三叶退场时，三叶虫火球不会消失。</t>
  </si>
  <si>
    <t>35.00%/38.00%/42.00%/45.00%/51.00%/56.00%/61.00%/68.00%/75.00%/82.00%/91.00%/100.00%/108.00%/</t>
  </si>
  <si>
    <t>18秒</t>
  </si>
  <si>
    <t>珍异</t>
  </si>
  <si>
    <t>提升极奏产生的三叶虫火球旋转速度</t>
  </si>
  <si>
    <t>三叶虫火球存在期间，每有敌方被叠加灼烧印记，灼烧持续时间延长1秒</t>
  </si>
  <si>
    <t>极奏额外召唤一团三叶虫火球</t>
  </si>
  <si>
    <t>活在当下，对一切不喜欢的东西敬而远之，顶着一张天真到极致的脸，内心却现实到令人汗颜，“像小动物一样的生存下去”是她不可动摇的人生信条。</t>
  </si>
  <si>
    <t>理想的墓志铭</t>
  </si>
  <si>
    <t>三叶第一次出现在研究所时，很自然地吸引了所有人的目光。&lt;br&gt;这里从不乏年少有为的科研天才，所以，人们并不只是惊讶于三叶的年纪——&lt;br&gt;“研究员A，在他准备把自己30年的研究成果整理发表的前一天，研究员B的最新发现，引发了自异生体出现以来，最激烈的‘学术狂热’——”&lt;br&gt;“也间接证明了，一直被研究员A认为是生物头骨的化石，其实是另一种生物的脚趾甲。”&lt;br&gt;这个流传已久的笑话，意在警告新人们：越是纯粹的领域，就越是残酷得让人难以想象。&lt;br&gt;人们对三叶的兴趣，未必是出于喜爱和好奇。&lt;br&gt;他们更想看到，满腔热情在无数人的践踏下，化作齑粉。</t>
  </si>
  <si>
    <t>古生物热潮</t>
  </si>
  <si>
    <t>人如其名，三叶疯狂迷恋着三叶虫这种古生物。&lt;br&gt;在她看来，和那些动辄数吨重的远古巨兽相比，这种与世无争，自给自足的小生物要迷人得多。&lt;br&gt;最重要的是：三叶虫的化石又多又好找，作为商品，产量高，收益高，销路广，光是想想，三叶就两眼发光。&lt;br&gt;近些年中部大陆掀起的古生物热潮，有一半都要得益于三叶的营销。</t>
  </si>
  <si>
    <t>公平分配</t>
  </si>
  <si>
    <t>三叶：巢湖一个我一个、佐伊德一个我一个、达尔文一个我一个……哼哼，很公平对吧！&lt;br&gt;巢湖：唔……我，没问题……&lt;br&gt;佐伊德：可以。&lt;br&gt;达尔文：三叶，这种说法很容易引起误会的。&lt;br&gt;三叶：有嘛？我怎么没觉得。&lt;br&gt;达尔文：毕竟你把大的都给了我们。&lt;br&gt;三叶：但是整体很公平对吧？对吧！&lt;br&gt;达尔文：不得不承认，你的几块小化石价值加起来的确与我们相等。&lt;br&gt;三叶：可不要小看我呀！</t>
  </si>
  <si>
    <t>群落</t>
  </si>
  <si>
    <t>“为了更轻松地活下去，弱小的生命们喜欢聚集在一起——把自己隐藏在一大堆相似的个体中，是相当聪明的生存策略。”&lt;br&gt;“但时间一长，问题就出现了：呜哇，我吃不饱，呜哇，我晒不到太阳，呜哇，房间好挤——”&lt;br&gt;“总而言之，小家伙们也不是只靠阳光露水和混吃等死就能活下来的，我们只是消耗的能量少了一点点而已，关键还是要有智慧啊，要靠智慧！”&lt;br&gt;“唔！三叶好像闻到了金钱的味道！今天的三叶生物学就讲到这里啦，下课！”</t>
  </si>
  <si>
    <t>一叶</t>
  </si>
  <si>
    <t>第一块被三叶收集到的化石，小小的一块，但非常得三叶的喜欢，亲自命名为“一叶”后常年带在身上，从不离身。</t>
  </si>
  <si>
    <t>海德(文字存疑)</t>
  </si>
  <si>
    <t>haide</t>
  </si>
  <si>
    <t>真理</t>
  </si>
  <si>
    <t>zhenli</t>
  </si>
  <si>
    <t>Syn-Fensalir</t>
  </si>
  <si>
    <t>曙光小队成员，REVO培养出的精英，她以真理为名，寻找并捍卫世界的真理，拨正一切谬误，便是她此生的追求。</t>
  </si>
  <si>
    <t>曙光</t>
  </si>
  <si>
    <t>4月20日</t>
  </si>
  <si>
    <t>执行任务</t>
  </si>
  <si>
    <t>徐慧</t>
  </si>
  <si>
    <t>甘薯炖羔羊、扉勒酱通心粉</t>
  </si>
  <si>
    <t>提高普通攻击伤害。&lt;br&gt;普通攻击命中时，为我方所有{{颜色|雷|雷属性斯露德}}恢复生命值，恢复量与真理生命值相关。</t>
  </si>
  <si>
    <t>11.00%/12.00%/13.00%/14.00%/16.00%/18.00%/20.00%/23.00%/26.00%/32.00%/</t>
  </si>
  <si>
    <t>雷光证道</t>
  </si>
  <si>
    <t>真理持续呼唤雷电，在一定时间内对随机的地方多次造成范围{{颜色|雷|雷元素伤害}}，每次附加2.5点{{颜色|雷|积聚值}}，雷电持续12秒。&lt;br&gt;雷电会降低地方{{颜色|雷|雷元素抗性}}，持续7秒，最多叠加4层。&lt;br&gt;真理退场时，雷电不会消失。</t>
  </si>
  <si>
    <t>神圣惩击伤害</t>
  </si>
  <si>
    <t>20.00%/22.00%/24.00%/26.00%/28.00%/32.00%/34.00%/38.00%/42.00%/46.00%/52.00%/56.00%/62.00%/</t>
  </si>
  <si>
    <t>降低雷元素抗性</t>
  </si>
  <si>
    <t>-4.00%/-4.20%/-4.40%/-4.60%/-4.86%/-5.12%/-5.38%/-5.72%/-6.06%/-6.40%/-6.80%/-7.80%/-8.00%/</t>
  </si>
  <si>
    <t>辉煌庇护之光</t>
  </si>
  <si>
    <t>真理利用自己的医学知识，用源能立刻为我方全员恢复生命值，{{颜色|雷|雷属性斯露德}}额外恢复20%生命值，恢复量与真理生命值相关，并提升{{颜色|雷|雷属性斯露德}}10%暴击率，持续15秒。</t>
  </si>
  <si>
    <t>基础治疗</t>
  </si>
  <si>
    <t>30.00%/31.50%/33.00%/34.50%/36.50%/38.50%/40.50%/43.00%/45.50%/48.00%/51.00%/54.00%/60.00%/</t>
  </si>
  <si>
    <t>雷元素角色治疗</t>
  </si>
  <si>
    <t>美誉</t>
  </si>
  <si>
    <t>序曲技能中降低抗性的效果从最多叠加4层提升至6层</t>
  </si>
  <si>
    <t>真理处于后位时，每秒恢复2点极奏能量</t>
  </si>
  <si>
    <t>每当有敌方感电时，提升我方全员8%雷元素伤害，持续12秒，最多叠加3层</t>
  </si>
  <si>
    <t>能够顺利通过REVO严苛的层层选拔，并最终获得“真理”的名号，席恩·芬萨利尔的优点一定不仅仅只是忠诚。&lt;br&gt;不过即便在曙光的队友们眼里，她似乎一直都是那个“不通人情的真理小姐”。</t>
  </si>
  <si>
    <t>记忆</t>
  </si>
  <si>
    <t>席恩的记忆只有两部分。&lt;br&gt;一部分有关于母亲，她轻柔地告诉她：“即便死去，妈妈依然会陪在你身边。”&lt;br&gt;剩下的，便全部都是REVO。&lt;br&gt;她在REVO长大，经历无数次严苛的审核，以获胜者的姿态成为一名出色的曙光战士，她将REVO的命令视为一切。&lt;br&gt;直至她接过曙光“真理”的名号。&lt;br&gt;无论何种境地，真理必定忠于REVO，去奔赴人类的曙光。</t>
  </si>
  <si>
    <t>战士</t>
  </si>
  <si>
    <t>REVO培养了名为“真理”的战士，强大的战士。&lt;br&gt;面对人类的危机，面对斯露德肩负的责任，在战斗中拼命活下去是她的本能，也是她唯一的追求，似乎这是她和这个世界全部的关联。&lt;br&gt;可是那些不断逝去的同伴呢？&lt;br&gt;从来没有人能够告诉她死亡是什么，母亲没有教给席恩，REVO也没有教给真理。&lt;br&gt;如果死亡不是离去，如果死亡的终点一枚陈列在橱窗里的荣誉勋章，那么死亡的意义是什么呢？&lt;br&gt;曙光战士真理，不理解这一切，也不能接受这一切。</t>
  </si>
  <si>
    <t>一枚久经风霜的勋章，在每一代“真理”的手中传承，席恩只是其中没什么特别的一个。&lt;br&gt;对席恩而言，勋章上留存着真理的意志，一刻不停地推着她继续前行。</t>
  </si>
  <si>
    <t>答案</t>
  </si>
  <si>
    <t>从上一任真理手中接过勋章的时候，真理的人生重新起航，她将为极致的“真理”不断追寻，无论前方会是什么，她都将英勇无畏。&lt;br&gt;“你所信奉的真理是什么？”上一任真理这样问她。&lt;br&gt;“为了胜利、为了保护人类、为了以光荣的斯露德身份死去。”这是写在REVO条规里的句子。&lt;br&gt;她在平静的追逐中，付出极致热烈的坚定和信仰。所有的过往都已成为前进的基石，如同她的名姓一样，被舍弃、被封存，以此向世界交换“真理”。&lt;br&gt;但这个答案，真理不理解。</t>
  </si>
  <si>
    <t>上一任真理病故之前，留下了她的答案。&lt;br&gt;“真理”，是死亡的意义。&lt;br&gt;她见证着自己的亲人、战友不断死去，一个又一个，一批又一批。&lt;br&gt;死亡没有意义，真理坚信。&lt;br&gt;死亡就是离去，去到再不能相见的地方。&lt;br&gt;死亡是惨痛的结束，是生命与思想一同停止。&lt;br&gt;背负着成为人类曙光责任的战士们，热烈追逐的终点，不该是死亡换来的一枚勋章。&lt;br&gt;“坦然接受死亡没有什么不好的，这就是斯露德的意义。”曾经也有人这样劝导她。&lt;br&gt;真理不接受，这个意义就像已经离去的母亲和战友一样，不存在、不真实。&lt;br&gt;真理会更坚定地去追逐自己的“真理”，会为人类带来曙光，因为对于全人类而言，活着才有意义。</t>
  </si>
  <si>
    <t>星异(文字存疑)</t>
  </si>
  <si>
    <t>xingyi</t>
  </si>
  <si>
    <t>洛苛</t>
  </si>
  <si>
    <t>luoke</t>
  </si>
  <si>
    <t>莎乐美</t>
  </si>
  <si>
    <t>shalemei</t>
  </si>
  <si>
    <t>莉莉诺(文字存疑)</t>
  </si>
  <si>
    <t>lilinuo</t>
  </si>
  <si>
    <t>灵(文字存疑)</t>
  </si>
  <si>
    <t>ling</t>
  </si>
  <si>
    <t>潘潘</t>
  </si>
  <si>
    <t>panpan</t>
  </si>
  <si>
    <t>法尼娅·雷霆</t>
  </si>
  <si>
    <t>faniyav5</t>
  </si>
  <si>
    <t>前    行    之    证</t>
  </si>
  <si>
    <t>携    意    与    共</t>
  </si>
  <si>
    <t>巡    游    赞    歌</t>
  </si>
  <si>
    <t>成就</t>
  </si>
  <si>
    <t>要求</t>
  </si>
  <si>
    <t>奖励</t>
  </si>
  <si>
    <t>羁绊</t>
  </si>
  <si>
    <t>相见之时</t>
  </si>
  <si>
    <t>同行</t>
  </si>
  <si>
    <t>资产</t>
  </si>
  <si>
    <t>感知扩散</t>
  </si>
  <si>
    <t>武装</t>
  </si>
  <si>
    <t>持之以恒</t>
  </si>
  <si>
    <t>觉醒</t>
  </si>
  <si>
    <t>财富</t>
  </si>
  <si>
    <t>合计源晶碎</t>
  </si>
  <si>
    <t>宿    命    歧    路</t>
  </si>
  <si>
    <t>制    敌    强    攻</t>
  </si>
  <si>
    <t>记忆·新的起点</t>
  </si>
  <si>
    <t>完成第一章节</t>
  </si>
  <si>
    <t>鸣奏</t>
  </si>
  <si>
    <t>记忆·天将倾覆，人归何处</t>
  </si>
  <si>
    <t>完成第二章节</t>
  </si>
  <si>
    <t>轰鸣</t>
  </si>
  <si>
    <t>记忆·秘境追想</t>
  </si>
  <si>
    <t>完成第三章节</t>
  </si>
  <si>
    <t>燃烬</t>
  </si>
  <si>
    <t>记忆·滞锁极境</t>
  </si>
  <si>
    <t>完成第四章节</t>
  </si>
  <si>
    <t>冻结</t>
  </si>
  <si>
    <t>记忆·虔诚之拥</t>
  </si>
  <si>
    <t>完成第五章节</t>
  </si>
  <si>
    <t>呼啸</t>
  </si>
  <si>
    <t>记忆·终天恩怨</t>
  </si>
  <si>
    <t>完成第六章节</t>
  </si>
  <si>
    <t>记忆·沙丘之上</t>
  </si>
  <si>
    <t>完成第七章节</t>
  </si>
  <si>
    <t>砥砺·新的起点</t>
  </si>
  <si>
    <t>完成第一章节挑战难度关</t>
  </si>
  <si>
    <t>砥砺·天将倾覆，人归何处</t>
  </si>
  <si>
    <t>完成第二章节挑战难度关</t>
  </si>
  <si>
    <t>所有成就总源晶碎</t>
  </si>
  <si>
    <t>砥砺·秘境追想</t>
  </si>
  <si>
    <t>完成第三章节挑战难度关</t>
  </si>
  <si>
    <t>砥砺·滞锁极境</t>
  </si>
  <si>
    <t>完成第四章节挑战难度关</t>
  </si>
  <si>
    <t>砥砺·虔诚之拥</t>
  </si>
  <si>
    <t>完成第五章节挑战难度关</t>
  </si>
  <si>
    <t>砥砺·终天恩怨</t>
  </si>
  <si>
    <t>完成第六章节挑战难度关</t>
  </si>
  <si>
    <t>砥砺·沙丘之上</t>
  </si>
  <si>
    <t>完成第七章节挑战难度关</t>
  </si>
  <si>
    <t>合计</t>
  </si>
  <si>
    <t>关卡编号</t>
  </si>
  <si>
    <t>推荐元素</t>
  </si>
  <si>
    <t>消耗感知</t>
  </si>
  <si>
    <t>首通奖励</t>
  </si>
  <si>
    <t>通关奖励</t>
  </si>
  <si>
    <t>{{图标|小拼图|源晶碎|10}}</t>
  </si>
  <si>
    <t>{{图标|小拼图|</t>
  </si>
  <si>
    <t>|</t>
  </si>
  <si>
    <t>}}</t>
  </si>
  <si>
    <t>1元灵=3魂晶=9晶体=27尘埃</t>
  </si>
  <si>
    <t>高压底线-1</t>
  </si>
  <si>
    <t>高压底线-2</t>
  </si>
  <si>
    <t>高压底线-3</t>
  </si>
  <si>
    <t>高压底线-4</t>
  </si>
  <si>
    <t>高压底线-5</t>
  </si>
  <si>
    <t>高压底线-6</t>
  </si>
  <si>
    <t>金色战线-1</t>
  </si>
  <si>
    <t>金色战线-2</t>
  </si>
  <si>
    <t>金色战线-3</t>
  </si>
  <si>
    <t>金色战线-4</t>
  </si>
  <si>
    <t>金色战线-5</t>
  </si>
  <si>
    <t>金色战线-6</t>
  </si>
  <si>
    <t>资源回收-1</t>
  </si>
  <si>
    <t>杂性钴合金、半混钴合金</t>
  </si>
  <si>
    <t>资源回收-2</t>
  </si>
  <si>
    <t>资源回收-3</t>
  </si>
  <si>
    <t>半混钴合金、高制钴合金</t>
  </si>
  <si>
    <t>资源回收-4</t>
  </si>
  <si>
    <t>资源回收-5</t>
  </si>
  <si>
    <t>高制钴合金、纯粹钴合金</t>
  </si>
  <si>
    <t>资源回收-6</t>
  </si>
  <si>
    <t>异生醒转-1</t>
  </si>
  <si>
    <t>尘埃</t>
  </si>
  <si>
    <t>异生醒转-2</t>
  </si>
  <si>
    <t>尘埃、晶体</t>
  </si>
  <si>
    <t>异生醒转-3</t>
  </si>
  <si>
    <t>尘埃、晶体、魂晶</t>
  </si>
  <si>
    <t>异生醒转-4</t>
  </si>
  <si>
    <t>尘埃、魂晶、元灵</t>
  </si>
  <si>
    <t>异生醒转-5</t>
  </si>
  <si>
    <t>关卡信息</t>
  </si>
  <si>
    <t>关卡名称</t>
  </si>
  <si>
    <t>关卡类型</t>
  </si>
  <si>
    <t>关卡介绍</t>
  </si>
  <si>
    <t>挑战任务</t>
  </si>
  <si>
    <t>敌方波次</t>
  </si>
  <si>
    <t>1-1</t>
  </si>
  <si>
    <t>开端</t>
  </si>
  <si>
    <t>遭遇战</t>
  </si>
  <si>
    <t>新人眼中的危险，只是“一如既往”而已。</t>
  </si>
  <si>
    <t>胜利通关 ,15;通关时长不超过120秒 ,15;全部斯露德存活 ,20</t>
  </si>
  <si>
    <t>{{图标|小拼图|战斗评估报告Ⅰ|3}} {{图标|小拼图|贡献点数|2650}} {{图标|小拼图|雷灵尘埃|4}} {{图标|小拼图|杂性钴合金|3}}</t>
  </si>
  <si>
    <t>{{图标|小拼图|贡献点数|1000}} {{图标|小拼图|精神冗余|10}}</t>
  </si>
  <si>
    <t>　</t>
  </si>
  <si>
    <t>1-2</t>
  </si>
  <si>
    <t>猜测</t>
  </si>
  <si>
    <t>名为奈纳的少女十分的敏锐，但是并不能将实情告诉给她……</t>
  </si>
  <si>
    <t>{{图标|小拼图|洁露尔曳光_方图}} {{图标|小拼图|战斗评估报告Ⅰ|3}} {{图标|小拼图|贡献点数|2650}} {{图标|小拼图|雷灵尘埃|4}} {{图标|小拼图|杂性钴合金|3}}</t>
  </si>
  <si>
    <t>1-3</t>
  </si>
  <si>
    <t>巧合</t>
  </si>
  <si>
    <t>异生体总会出现在得恰到好处。</t>
  </si>
  <si>
    <t>1-4</t>
  </si>
  <si>
    <t>过往</t>
  </si>
  <si>
    <t>过往总是隐藏着一些的不为人知的事情。</t>
  </si>
  <si>
    <t>{{图标|小拼图|雷灵尘埃|4}} {{图标|小拼图|战斗评估报告Ⅰ|3}} {{图标|小拼图|贡献点数|2650}} {{图标|小拼图|暗色琼津|24}} {{图标|小拼图|杂性钴合金|3}}</t>
  </si>
  <si>
    <t>1-5</t>
  </si>
  <si>
    <t>地图</t>
  </si>
  <si>
    <t>敌人越多，就越说明方向是正确的。</t>
  </si>
  <si>
    <t>{{图标|小拼图|消逝的迷途_方图}} {{图标|小拼图|战斗评估报告Ⅰ|3}} {{图标|小拼图|贡献点数|2650}} {{图标|小拼图|雷灵尘埃|4}} {{图标|小拼图|杂性钴合金|3}}</t>
  </si>
  <si>
    <t>1-6</t>
  </si>
  <si>
    <t>“虎鲸”</t>
  </si>
  <si>
    <t>终于，只存在于话语中的敌人出现在了眼前。</t>
  </si>
  <si>
    <t>1-7</t>
  </si>
  <si>
    <t>了解</t>
  </si>
  <si>
    <t>总会有人了解你。</t>
  </si>
  <si>
    <t>1-8</t>
  </si>
  <si>
    <t>决定</t>
  </si>
  <si>
    <t>认识到自己的无力，也是成长的一环。</t>
  </si>
  <si>
    <t>1-9</t>
  </si>
  <si>
    <t>计划</t>
  </si>
  <si>
    <t>金币类</t>
  </si>
  <si>
    <t>就算面对基本没有可能战胜的敌人，也绝对不能后退。</t>
  </si>
  <si>
    <t>胜利通关 ,15;斯露德血量不低于30% ,15;全部斯露德存活 ,20</t>
  </si>
  <si>
    <t>1-10</t>
  </si>
  <si>
    <t>意外</t>
  </si>
  <si>
    <t>不出意外的话，总会出现一些意外。</t>
  </si>
  <si>
    <t>1-11</t>
  </si>
  <si>
    <t>了断</t>
  </si>
  <si>
    <t>与所有的事情，做出了断。</t>
  </si>
  <si>
    <t>{{图标|小拼图|奈纳}} {{图标|小拼图|战斗评估报告Ⅰ|8}} {{图标|小拼图|贡献点数|2650}} {{图标|小拼图|雷灵尘埃|4}} {{图标|小拼图|杂性钴合金|5}}</t>
  </si>
  <si>
    <t>1-12</t>
  </si>
  <si>
    <t>踏破</t>
  </si>
  <si>
    <t>剧情</t>
  </si>
  <si>
    <t>事件圆满解决，然而对导师来说，新的挑战已经悄然降临，而瓦哈纳将会何去何从呢？</t>
  </si>
  <si>
    <t>2-1</t>
  </si>
  <si>
    <t>波伽兰德</t>
  </si>
  <si>
    <t>宽慰陷入迷茫的同伴后，向世上一切热诚的人们倾诉我们的决心。</t>
  </si>
  <si>
    <t>{{图标|小拼图|武装示例|6}} {{图标|小拼图|战斗评估报告Ⅰ|8}} {{图标|小拼图|贡献点数|5750}} {{图标|小拼图|杂性钴合金|6}}</t>
  </si>
  <si>
    <t>2-2</t>
  </si>
  <si>
    <t>一个地方的故事</t>
  </si>
  <si>
    <t>‘神迹’篆刻着属于这里的记忆，喜剧亦或悲剧，皆在此上演。</t>
  </si>
  <si>
    <t>2-3</t>
  </si>
  <si>
    <t>信条</t>
  </si>
  <si>
    <t>即使身陷囹圄，也有坚持信仰并遵守的准则。</t>
  </si>
  <si>
    <t>2-4</t>
  </si>
  <si>
    <t>遗迹</t>
  </si>
  <si>
    <t>这里究竟掩藏了怎样的秘密？</t>
  </si>
  <si>
    <t>2-5</t>
  </si>
  <si>
    <t>城市的守护者</t>
  </si>
  <si>
    <t>高阶身份，有的时候能带来便利。</t>
  </si>
  <si>
    <t>2-6</t>
  </si>
  <si>
    <t>希望永存</t>
  </si>
  <si>
    <t>“不畏惧灾难，不畏惧苦寒，不畏惧悲伤，希望永存。”</t>
  </si>
  <si>
    <t>2-7</t>
  </si>
  <si>
    <t>审判</t>
  </si>
  <si>
    <t>接受审判的曙光。</t>
  </si>
  <si>
    <t>2-8</t>
  </si>
  <si>
    <t>守护</t>
  </si>
  <si>
    <t>我所要做的，和我所要守护的。</t>
  </si>
  <si>
    <t>2-9</t>
  </si>
  <si>
    <t>真正的审判</t>
  </si>
  <si>
    <t>是你，卑劣的敬仰者。</t>
  </si>
  <si>
    <t>2-10</t>
  </si>
  <si>
    <t>天将倾覆</t>
  </si>
  <si>
    <t>如果引以为豪的神迹成为罪魁祸首，如果天空即将坠落。</t>
  </si>
  <si>
    <t>2-11</t>
  </si>
  <si>
    <t>人归何处</t>
  </si>
  <si>
    <t>哪里才是我们的庇护所？</t>
  </si>
  <si>
    <t>2-12</t>
  </si>
  <si>
    <t>希望曙光</t>
  </si>
  <si>
    <t>Boss 战</t>
  </si>
  <si>
    <t>终于，我们要直面那令人恐慌的存在。</t>
  </si>
  <si>
    <t>成功制造1次雷元素过载 ,15;通关时长不超过180秒 ,15;全部斯露德存活 ,20</t>
  </si>
  <si>
    <t>2-13</t>
  </si>
  <si>
    <t>欢迎加入我们。</t>
  </si>
  <si>
    <t>3-1</t>
  </si>
  <si>
    <t>阐释工坊给瓦哈纳准备了一场测试。瓦哈纳成员对此不满。</t>
  </si>
  <si>
    <t>{{图标|小拼图|暗色琼津|4}} {{图标|小拼图|战斗评估报告Ⅰ|13}} {{图标|小拼图|贡献点数|9650}} {{图标|小拼图|杂性钴合金|10}}</t>
  </si>
  <si>
    <t>3-2</t>
  </si>
  <si>
    <t>不受欢迎的麻雀</t>
  </si>
  <si>
    <t>来自REVO总部的特派员加入了任务。</t>
  </si>
  <si>
    <t>3-3</t>
  </si>
  <si>
    <t>走廊迷宫</t>
  </si>
  <si>
    <t>在这里掉队就无法出去了。</t>
  </si>
  <si>
    <t>3-4</t>
  </si>
  <si>
    <t>让人不安的顺利</t>
  </si>
  <si>
    <t>文物就在眼前，只要击败前方的异生体就能完成任务。</t>
  </si>
  <si>
    <t>3-5</t>
  </si>
  <si>
    <t>阐释工坊研究所</t>
  </si>
  <si>
    <t>阿莱西娅警告大家绝不能碰文物分析仪。</t>
  </si>
  <si>
    <t>3-6</t>
  </si>
  <si>
    <t>紧急救援</t>
  </si>
  <si>
    <t>维拉告诉导师，耶拉成为学者之前是一个“战斗狂”。</t>
  </si>
  <si>
    <t>3-7</t>
  </si>
  <si>
    <t>意料之外</t>
  </si>
  <si>
    <t>唯一能解救大家的人竟然是偷偷跟来的空。</t>
  </si>
  <si>
    <t>3-8</t>
  </si>
  <si>
    <t>重返遗迹</t>
  </si>
  <si>
    <t>文物和研究所毁于金百莉失误。</t>
  </si>
  <si>
    <t>3-9</t>
  </si>
  <si>
    <t>壁文解析</t>
  </si>
  <si>
    <t>空失踪了。</t>
  </si>
  <si>
    <t>3-10</t>
  </si>
  <si>
    <t>残次品</t>
  </si>
  <si>
    <t>空为了保护导师陷入危险中。</t>
  </si>
  <si>
    <t>3-11</t>
  </si>
  <si>
    <t>内室</t>
  </si>
  <si>
    <t>空的源能即将流失殆尽。</t>
  </si>
  <si>
    <t>3-12</t>
  </si>
  <si>
    <t>遥远的真相</t>
  </si>
  <si>
    <t>世界上有一种比异生体更危险的敌人……或许很快就能遇到它了……</t>
  </si>
  <si>
    <t>{{图标|小拼图|暗色琼津|4}} {{图标|小拼图|战斗评估报告Ⅰ|21}} {{图标|小拼图|贡献点数|9650}} {{图标|小拼图|杂性钴合金|15}}</t>
  </si>
  <si>
    <t>4-1</t>
  </si>
  <si>
    <t>来自风雪的呼救。</t>
  </si>
  <si>
    <t>{{图标|小拼图|暗色琼津|4}} {{图标|小拼图|战斗评估报告Ⅰ|19}} {{图标|小拼图|贡献点数|14200}} {{图标|小拼图|杂性钴合金|16}}</t>
  </si>
  <si>
    <t>4-2</t>
  </si>
  <si>
    <t>盘踞阴霾之物</t>
  </si>
  <si>
    <t>究竟是人们凝视深渊，抑或是深渊观察着人类本身。</t>
  </si>
  <si>
    <t>4-3</t>
  </si>
  <si>
    <t>白色的雪花。</t>
  </si>
  <si>
    <t>4-4</t>
  </si>
  <si>
    <t>归乡</t>
  </si>
  <si>
    <t>归乡？归处。</t>
  </si>
  <si>
    <t>4-5</t>
  </si>
  <si>
    <t>奥拉菲斯伯格</t>
  </si>
  <si>
    <t>遗迹的浮岛。</t>
  </si>
  <si>
    <t>4-6</t>
  </si>
  <si>
    <t>回忆</t>
  </si>
  <si>
    <t>回忆并不都是美好的。</t>
  </si>
  <si>
    <t>4-7</t>
  </si>
  <si>
    <t>遗忘</t>
  </si>
  <si>
    <t>所遗忘的事情。</t>
  </si>
  <si>
    <t>4-8</t>
  </si>
  <si>
    <t>真相</t>
  </si>
  <si>
    <t>抓住真相的光吧，去弥补那些犯下的错。</t>
  </si>
  <si>
    <t>4-9</t>
  </si>
  <si>
    <t>回家吧，回到最初的美好。</t>
  </si>
  <si>
    <t>4-10</t>
  </si>
  <si>
    <t>冬天</t>
  </si>
  <si>
    <t>那个冬天不会再来了。</t>
  </si>
  <si>
    <t>4-11</t>
  </si>
  <si>
    <t>通往胜利之路</t>
  </si>
  <si>
    <t>胜利，已在眼前。</t>
  </si>
  <si>
    <t>4-12</t>
  </si>
  <si>
    <t>最终时刻</t>
  </si>
  <si>
    <t>请牵住我的手，带我回家。</t>
  </si>
  <si>
    <t>制造1次火过载 ,15;通关时长不超过180秒 ,15;全部斯露德存活 ,20</t>
  </si>
  <si>
    <t>{{图标|小拼图|暗色琼津|4}} {{图标|小拼图|战斗评估报告Ⅰ|21}} {{图标|小拼图|贡献点数|14200}} {{图标|小拼图|杂性钴合金|20}}</t>
  </si>
  <si>
    <t>4-13</t>
  </si>
  <si>
    <t>再起</t>
  </si>
  <si>
    <t>它再次隐于风雪之中。</t>
  </si>
  <si>
    <t>5-1</t>
  </si>
  <si>
    <t>为什么而战</t>
  </si>
  <si>
    <t>人总是为了什么在战斗。</t>
  </si>
  <si>
    <t>{{图标|小拼图|暗色琼津|4}} {{图标|小拼图|战斗评估报告Ⅲ|4}} {{图标|小拼图|贡献点数|15850}} {{图标|小拼图|高制钴合金|3}}</t>
  </si>
  <si>
    <t>5-2</t>
  </si>
  <si>
    <t>天海</t>
  </si>
  <si>
    <t>这里是一片颠倒的天海。</t>
  </si>
  <si>
    <t>5-3</t>
  </si>
  <si>
    <t>声音</t>
  </si>
  <si>
    <t>是谁的声音，在呼唤着你。</t>
  </si>
  <si>
    <t>5-4</t>
  </si>
  <si>
    <t>奥特拉玛琳</t>
  </si>
  <si>
    <t>好久不见，70年前的战友。</t>
  </si>
  <si>
    <t>5-5</t>
  </si>
  <si>
    <t>心曲支点</t>
  </si>
  <si>
    <t>回忆的碎片从核心中倾泻而出。</t>
  </si>
  <si>
    <t>5-6</t>
  </si>
  <si>
    <t>天空</t>
  </si>
  <si>
    <t>努力活下来。</t>
  </si>
  <si>
    <t>5-7</t>
  </si>
  <si>
    <t>无关紧要</t>
  </si>
  <si>
    <t>你的身边只需要有我。</t>
  </si>
  <si>
    <t>5-8</t>
  </si>
  <si>
    <t>“蛇”</t>
  </si>
  <si>
    <t>无法避免，也无法留情。</t>
  </si>
  <si>
    <t>5-9</t>
  </si>
  <si>
    <t>断绝</t>
  </si>
  <si>
    <t>终于，舍弃了一切的过往。</t>
  </si>
  <si>
    <t>5-10</t>
  </si>
  <si>
    <t>真心</t>
  </si>
  <si>
    <t>即便能够理解，但是却无法传达。</t>
  </si>
  <si>
    <t>5-11</t>
  </si>
  <si>
    <t>命运</t>
  </si>
  <si>
    <t>用她所痛恨的力量杀死她为之付出一切的人。</t>
  </si>
  <si>
    <t>5-12</t>
  </si>
  <si>
    <t>鲸落</t>
  </si>
  <si>
    <t>为了我，活下去吧。</t>
  </si>
  <si>
    <t>制造1次冰过载 ,15;通关时长不超过180秒 ,15;全部斯露德存活 ,20</t>
  </si>
  <si>
    <t>{{图标|小拼图|暗色琼津|4}} {{图标|小拼图|战斗评估报告Ⅲ|6}} {{图标|小拼图|贡献点数|15850}} {{图标|小拼图|高制钴合金|12}}</t>
  </si>
  <si>
    <t>5-13</t>
  </si>
  <si>
    <t>凛冽的风</t>
  </si>
  <si>
    <t>她依旧站在那里。</t>
  </si>
  <si>
    <t>6-1</t>
  </si>
  <si>
    <t>涅石</t>
  </si>
  <si>
    <t>神秘的坎拉玛，以及它最珍贵的宝藏。</t>
  </si>
  <si>
    <t>{{图标|小拼图|暗色琼津|4}} {{图标|小拼图|战斗评估报告Ⅲ|6}} {{图标|小拼图|贡献点数|22000}} {{图标|小拼图|高制钴合金|5}}</t>
  </si>
  <si>
    <t>6-2</t>
  </si>
  <si>
    <t>裂隙</t>
  </si>
  <si>
    <t>异空被撕裂出一道、两道、三道……无数道口子。</t>
  </si>
  <si>
    <t>6-3</t>
  </si>
  <si>
    <t>入夜</t>
  </si>
  <si>
    <t>阴谋，在齿轮之间缓慢滋生。</t>
  </si>
  <si>
    <t>6-4</t>
  </si>
  <si>
    <t>利刃</t>
  </si>
  <si>
    <t>她们的目的，以及她的目的。</t>
  </si>
  <si>
    <t>6-5</t>
  </si>
  <si>
    <t>理由</t>
  </si>
  <si>
    <t>过去与执念之间，思绪风雨飘摇。</t>
  </si>
  <si>
    <t>6-6</t>
  </si>
  <si>
    <t>无间</t>
  </si>
  <si>
    <t>坠落而下的恶魔，吞噬着这片土地。</t>
  </si>
  <si>
    <t>6-7</t>
  </si>
  <si>
    <t>误解</t>
  </si>
  <si>
    <t>真相与情感，针锋相对。</t>
  </si>
  <si>
    <t>6-8</t>
  </si>
  <si>
    <t>争辩</t>
  </si>
  <si>
    <t>对峙，谎言与罪孽。</t>
  </si>
  <si>
    <t>6-9</t>
  </si>
  <si>
    <t>坠落</t>
  </si>
  <si>
    <t>请放开我那沾满猩红的手。</t>
  </si>
  <si>
    <t>6-10</t>
  </si>
  <si>
    <t>赴宴</t>
  </si>
  <si>
    <t>远道而来的异乡人，告知你们坎拉玛的秘密。</t>
  </si>
  <si>
    <t>7-1</t>
  </si>
  <si>
    <t>牢笼</t>
  </si>
  <si>
    <t>珠宝美酒，极乐佳肴……这场会面的目的究竟是？</t>
  </si>
  <si>
    <t>{{图标|小拼图|暗色琼津|4}} {{图标|小拼图|战斗评估报告Ⅲ|5}} {{图标|小拼图|贡献点数|21666}} {{图标|小拼图|高制钴合金|5}}</t>
  </si>
  <si>
    <t>7-2</t>
  </si>
  <si>
    <t>往事</t>
  </si>
  <si>
    <t>没有人知道她深藏于内心的黑暗……</t>
  </si>
  <si>
    <t>7-3</t>
  </si>
  <si>
    <t>契约</t>
  </si>
  <si>
    <t>“司空，我会让你为自己所做的一切付出代价。”</t>
  </si>
  <si>
    <t>7-4</t>
  </si>
  <si>
    <t>陷阱</t>
  </si>
  <si>
    <t>水晶谷里究竟隐藏了多少往事？</t>
  </si>
  <si>
    <t>7-5</t>
  </si>
  <si>
    <t>生与死</t>
  </si>
  <si>
    <t>命运，一切，皆有因果。</t>
  </si>
  <si>
    <t>7-6</t>
  </si>
  <si>
    <t>罪与罚</t>
  </si>
  <si>
    <t>虚假的繁荣终将以真实的毁灭收场。</t>
  </si>
  <si>
    <t>7-7</t>
  </si>
  <si>
    <t>阴谋</t>
  </si>
  <si>
    <t>谎言与诡计浮现于漫漫黄沙之上。</t>
  </si>
  <si>
    <t>7-8</t>
  </si>
  <si>
    <t>混沌</t>
  </si>
  <si>
    <t>“归陌，愿意以我的命来换你的未来。”</t>
  </si>
  <si>
    <t>7-9</t>
  </si>
  <si>
    <t>牺牲</t>
  </si>
  <si>
    <t>牺牲，虽然残酷，但也意味着有什么能够得救。</t>
  </si>
  <si>
    <t>7-10</t>
  </si>
  <si>
    <t>呼唤</t>
  </si>
  <si>
    <t>当你松开我的手时，我看到了人间炼狱的模样。</t>
  </si>
  <si>
    <t>制造1次风过载 ,15;通关时长不超过180秒 ,15;全部斯露德存活 ,20</t>
  </si>
  <si>
    <t>7-11</t>
  </si>
  <si>
    <t>记述</t>
  </si>
  <si>
    <t>或许，泪与石的秘密远不止此……</t>
  </si>
  <si>
    <t>C1-1</t>
  </si>
  <si>
    <t>胜利通关 ,10;通关时长不超过120秒 ,20;全部斯露德存活 ,30</t>
  </si>
  <si>
    <t>{{图标|小拼图|源晶碎|40}} {{图标|小拼图|贡献点数|2500}}</t>
  </si>
  <si>
    <t>C1-2</t>
  </si>
  <si>
    <t>C1-3</t>
  </si>
  <si>
    <t>C1-4</t>
  </si>
  <si>
    <t>C2-1</t>
  </si>
  <si>
    <t>变故</t>
  </si>
  <si>
    <t>C2-2</t>
  </si>
  <si>
    <t>C2-3</t>
  </si>
  <si>
    <t>C2-4</t>
  </si>
  <si>
    <t>C2-5</t>
  </si>
  <si>
    <t>C2-6</t>
  </si>
  <si>
    <t>成功触发1次雷元素过载 ,10;通关时长不超过180秒 ,20;全部斯露德存活 ,30</t>
  </si>
  <si>
    <t>C3-1</t>
  </si>
  <si>
    <t>C3-2</t>
  </si>
  <si>
    <t>C3-3</t>
  </si>
  <si>
    <t>C3-4</t>
  </si>
  <si>
    <t>C3-5</t>
  </si>
  <si>
    <t>C3-6</t>
  </si>
  <si>
    <t>C4-1</t>
  </si>
  <si>
    <t>C4-2</t>
  </si>
  <si>
    <t>C4-3</t>
  </si>
  <si>
    <t>C4-4</t>
  </si>
  <si>
    <t>C4-5</t>
  </si>
  <si>
    <t>C4-6</t>
  </si>
  <si>
    <t>制造1次火过载 ,10;通关时长不超过180秒 ,20;全部斯露德存活 ,30</t>
  </si>
  <si>
    <t>C5-1</t>
  </si>
  <si>
    <t>C5-2</t>
  </si>
  <si>
    <t>C5-3</t>
  </si>
  <si>
    <t>C5-4</t>
  </si>
  <si>
    <t>C5-5</t>
  </si>
  <si>
    <t>C5-6</t>
  </si>
  <si>
    <t>制造1次冰过载 ,10;通关时长不超过180秒 ,20;全部斯露德存活 ,30</t>
  </si>
  <si>
    <t>C6-1</t>
  </si>
  <si>
    <t>C6-2</t>
  </si>
  <si>
    <t>C6-3</t>
  </si>
  <si>
    <t>C6-4</t>
  </si>
  <si>
    <t>C6-5</t>
  </si>
  <si>
    <t>C6-6</t>
  </si>
  <si>
    <t>C7-1</t>
  </si>
  <si>
    <t>C7-2</t>
  </si>
  <si>
    <t>C7-3</t>
  </si>
  <si>
    <t>C7-4</t>
  </si>
  <si>
    <t>C7-5</t>
  </si>
  <si>
    <t>C7-6</t>
  </si>
  <si>
    <t>制造1次风过载 ,10;通关时长不超过180秒 ,20;全部斯露德存活 ,30</t>
  </si>
  <si>
    <t>Br-1</t>
  </si>
  <si>
    <t>间奏</t>
  </si>
  <si>
    <t>我们总是在战斗，只不过不是所有的战斗都被详细地记录在案。但正是因为经历了无数次这样战斗，才有了现在的我们。</t>
  </si>
  <si>
    <t>制造1次雷元素过载 ,20;成功触发3次闪电链 ,30;通关时长不超过30秒 ,50</t>
  </si>
  <si>
    <t>{{图标|小拼图|聆听圣钥|1}}</t>
  </si>
  <si>
    <t>Br-2</t>
  </si>
  <si>
    <t>制造1次火元素过载 ,20;灼烧层数叠加至5层 ,30;通关时长不超过30秒 ,50</t>
  </si>
  <si>
    <t>{{图标|小拼图|贡献点数|1000}}</t>
  </si>
  <si>
    <t>Br-3</t>
  </si>
  <si>
    <t>制造1次冰元素过载 ,20;延长冰冻时间3秒 ,30;受伤次数不超过2次 ,50</t>
  </si>
  <si>
    <t>Br-4</t>
  </si>
  <si>
    <t>制造4次风元素过载 ,20;冲刺状态下普攻敌人10次 ,30;获得1个体力球 ,50</t>
  </si>
  <si>
    <t>普攻增强LV1</t>
  </si>
  <si>
    <t>LV2</t>
  </si>
  <si>
    <t>LV3</t>
  </si>
  <si>
    <t>LV4</t>
  </si>
  <si>
    <t>LV5</t>
  </si>
  <si>
    <t>LV6</t>
  </si>
  <si>
    <t>LV7</t>
  </si>
  <si>
    <t>LV8</t>
  </si>
  <si>
    <t>LV9</t>
  </si>
  <si>
    <t>LV10</t>
  </si>
  <si>
    <t>LV1</t>
  </si>
  <si>
    <t>LV11</t>
  </si>
  <si>
    <t>LV12</t>
  </si>
  <si>
    <t>LV13</t>
  </si>
  <si>
    <t>44.00%/</t>
  </si>
  <si>
    <t>48.00%/</t>
  </si>
  <si>
    <t>54.00%/</t>
  </si>
  <si>
    <t>58.00%/</t>
  </si>
  <si>
    <t>66.00%/</t>
  </si>
  <si>
    <t>76.00%/</t>
  </si>
  <si>
    <t>84.00%/</t>
  </si>
  <si>
    <t>98.00%/</t>
  </si>
  <si>
    <t>112.00%/</t>
  </si>
  <si>
    <t>134.00%/</t>
  </si>
  <si>
    <t>124.00%/</t>
  </si>
  <si>
    <t>136.00%/</t>
  </si>
  <si>
    <t>148.00%/</t>
  </si>
  <si>
    <t>161.00%/</t>
  </si>
  <si>
    <t>179.00%/</t>
  </si>
  <si>
    <t>198.00%/</t>
  </si>
  <si>
    <t>216.00%/</t>
  </si>
  <si>
    <t>241.00%/</t>
  </si>
  <si>
    <t>266.00%/</t>
  </si>
  <si>
    <t>291.00%/</t>
  </si>
  <si>
    <t>322.00%/</t>
  </si>
  <si>
    <t>352.00%/</t>
  </si>
  <si>
    <t>383.00%/</t>
  </si>
  <si>
    <t>170.00%/</t>
  </si>
  <si>
    <t>190.00%/</t>
  </si>
  <si>
    <t>210.00%/</t>
  </si>
  <si>
    <t>220.00%/</t>
  </si>
  <si>
    <t>250.00%/</t>
  </si>
  <si>
    <t>280.00%/</t>
  </si>
  <si>
    <t>300.00%/</t>
  </si>
  <si>
    <t>340.00%/</t>
  </si>
  <si>
    <t>370.00%/</t>
  </si>
  <si>
    <t>410.00%/</t>
  </si>
  <si>
    <t>450.00%/</t>
  </si>
  <si>
    <t>490.00%/</t>
  </si>
  <si>
    <t>530.00%/</t>
  </si>
  <si>
    <t>160.00%/</t>
  </si>
  <si>
    <t>180.00%/</t>
  </si>
  <si>
    <t>230.00%/</t>
  </si>
  <si>
    <t>260.00%/</t>
  </si>
  <si>
    <t>310.00%/</t>
  </si>
  <si>
    <t>380.00%/</t>
  </si>
  <si>
    <t>420.00%/</t>
  </si>
  <si>
    <t>460.00%/</t>
  </si>
  <si>
    <t>500.00%/</t>
  </si>
  <si>
    <t>52.00%/</t>
  </si>
  <si>
    <t>57.00%/</t>
  </si>
  <si>
    <t>62.00%/</t>
  </si>
  <si>
    <t>71.00%/</t>
  </si>
  <si>
    <t>81.00%/</t>
  </si>
  <si>
    <t>90.00%/</t>
  </si>
  <si>
    <t>105.00%/</t>
  </si>
  <si>
    <t>119.00%/</t>
  </si>
  <si>
    <t>143.00%/</t>
  </si>
  <si>
    <t>47.00%/</t>
  </si>
  <si>
    <t>61.00%/</t>
  </si>
  <si>
    <t>69.00%/</t>
  </si>
  <si>
    <t>83.00%/</t>
  </si>
  <si>
    <t>92.00%/</t>
  </si>
  <si>
    <t>102.00%/</t>
  </si>
  <si>
    <t>111.00%/</t>
  </si>
  <si>
    <t>123.00%/</t>
  </si>
  <si>
    <t>135.00%/</t>
  </si>
  <si>
    <t>147.00%/</t>
  </si>
  <si>
    <t>72.00%/</t>
  </si>
  <si>
    <t>79.00%/</t>
  </si>
  <si>
    <t>86.00%/</t>
  </si>
  <si>
    <t>94.00%/</t>
  </si>
  <si>
    <t>104.00%/</t>
  </si>
  <si>
    <t>115.00%/</t>
  </si>
  <si>
    <t>126.00%/</t>
  </si>
  <si>
    <t>140.00%/</t>
  </si>
  <si>
    <t>155.00%/</t>
  </si>
  <si>
    <t>169.00%/</t>
  </si>
  <si>
    <t>187.00%/</t>
  </si>
  <si>
    <t>205.00%/</t>
  </si>
  <si>
    <t>223.00%/</t>
  </si>
  <si>
    <t>430.00%/</t>
  </si>
  <si>
    <t>470.00%/</t>
  </si>
  <si>
    <t>520.00%/</t>
  </si>
  <si>
    <t>560.00%/</t>
  </si>
  <si>
    <t>630.00%/</t>
  </si>
  <si>
    <t>690.00%/</t>
  </si>
  <si>
    <t>750.00%/</t>
  </si>
  <si>
    <t>840.00%/</t>
  </si>
  <si>
    <t>930.00%/</t>
  </si>
  <si>
    <t>1010.00%/</t>
  </si>
  <si>
    <t>1120.00%/</t>
  </si>
  <si>
    <t>1230.00%/</t>
  </si>
  <si>
    <t>1340.00%/</t>
  </si>
  <si>
    <t>20.00%/</t>
  </si>
  <si>
    <t>22.00%/</t>
  </si>
  <si>
    <t>24.00%/</t>
  </si>
  <si>
    <t>26.00%/</t>
  </si>
  <si>
    <t>29.00%/</t>
  </si>
  <si>
    <t>33.00%/</t>
  </si>
  <si>
    <t>36.00%/</t>
  </si>
  <si>
    <t>40.00%/</t>
  </si>
  <si>
    <t>53.00%/</t>
  </si>
  <si>
    <t>63.00%/</t>
  </si>
  <si>
    <t>41.00%/</t>
  </si>
  <si>
    <t>45.00%/</t>
  </si>
  <si>
    <t>49.00%/</t>
  </si>
  <si>
    <t>60.00%/</t>
  </si>
  <si>
    <t>80.00%/</t>
  </si>
  <si>
    <t>89.00%/</t>
  </si>
  <si>
    <t>97.00%/</t>
  </si>
  <si>
    <t>107.00%/</t>
  </si>
  <si>
    <t>118.00%/</t>
  </si>
  <si>
    <t>128.00%/</t>
  </si>
  <si>
    <t>11.00%/</t>
  </si>
  <si>
    <t>12.00%/</t>
  </si>
  <si>
    <t>13.00%/</t>
  </si>
  <si>
    <t>14.00%/</t>
  </si>
  <si>
    <t>16.00%/</t>
  </si>
  <si>
    <t>18.00%/</t>
  </si>
  <si>
    <t>23.00%/</t>
  </si>
  <si>
    <t>32.00%/</t>
  </si>
  <si>
    <t>0.50%/</t>
  </si>
  <si>
    <t>0.53%/</t>
  </si>
  <si>
    <t>0.55%/</t>
  </si>
  <si>
    <t>0.58%/</t>
  </si>
  <si>
    <t>0.61%/</t>
  </si>
  <si>
    <t>0.64%/</t>
  </si>
  <si>
    <t>0.67%/</t>
  </si>
  <si>
    <t>0.72%/</t>
  </si>
  <si>
    <t>0.76%/</t>
  </si>
  <si>
    <t>0.80%/</t>
  </si>
  <si>
    <t>125.00%/</t>
  </si>
  <si>
    <t>150.00%/</t>
  </si>
  <si>
    <t>200.00%/</t>
  </si>
  <si>
    <t>215.00%/</t>
  </si>
  <si>
    <t>240.00%/</t>
  </si>
  <si>
    <t>265.00%/</t>
  </si>
  <si>
    <t>290.00%/</t>
  </si>
  <si>
    <t>320.00%/</t>
  </si>
  <si>
    <t>350.00%/</t>
  </si>
  <si>
    <t>385.00%/</t>
  </si>
  <si>
    <t>6.00%/</t>
  </si>
  <si>
    <t>6.30%/</t>
  </si>
  <si>
    <t>6.60%/</t>
  </si>
  <si>
    <t>6.90%/</t>
  </si>
  <si>
    <t>7.30%/</t>
  </si>
  <si>
    <t>7.70%/</t>
  </si>
  <si>
    <t>8.10%/</t>
  </si>
  <si>
    <t>8.60%/</t>
  </si>
  <si>
    <t>9.10%/</t>
  </si>
  <si>
    <t>9.60%/</t>
  </si>
  <si>
    <t>10.20%/</t>
  </si>
  <si>
    <t>10.80%/</t>
  </si>
  <si>
    <t>27.50%/</t>
  </si>
  <si>
    <t>30.00%/</t>
  </si>
  <si>
    <t>33.50%/</t>
  </si>
  <si>
    <t>35.00%/</t>
  </si>
  <si>
    <t>37.50%/</t>
  </si>
  <si>
    <t>39.50%/</t>
  </si>
  <si>
    <t>42.00%/</t>
  </si>
  <si>
    <t>44.50%/</t>
  </si>
  <si>
    <t>52.50%/</t>
  </si>
  <si>
    <t>5.20%/</t>
  </si>
  <si>
    <t>5.50%/</t>
  </si>
  <si>
    <t>5.80%/</t>
  </si>
  <si>
    <t>6.40%/</t>
  </si>
  <si>
    <t>6.70%/</t>
  </si>
  <si>
    <t>7.00%/</t>
  </si>
  <si>
    <t>7.50%/</t>
  </si>
  <si>
    <t>7.90%/</t>
  </si>
  <si>
    <t>8.40%/</t>
  </si>
  <si>
    <t>8.80%/</t>
  </si>
  <si>
    <t>9.30%/</t>
  </si>
  <si>
    <t>9.80%/</t>
  </si>
  <si>
    <t>51.00%/</t>
  </si>
  <si>
    <t>55.00%/</t>
  </si>
  <si>
    <t>68.00%/</t>
  </si>
  <si>
    <t>74.00%/</t>
  </si>
  <si>
    <t>91.00%/</t>
  </si>
  <si>
    <t>100.00%/</t>
  </si>
  <si>
    <t>110.00%/</t>
  </si>
  <si>
    <t>121.00%/</t>
  </si>
  <si>
    <t>131.00%/</t>
  </si>
  <si>
    <t>50.00%/</t>
  </si>
  <si>
    <t>64.00%/</t>
  </si>
  <si>
    <t>67.00%/</t>
  </si>
  <si>
    <t>85.00%/</t>
  </si>
  <si>
    <t>88.00%/</t>
  </si>
  <si>
    <t>120.00%/</t>
  </si>
  <si>
    <t>28.00%/</t>
  </si>
  <si>
    <t>34.00%/</t>
  </si>
  <si>
    <t>38.00%/</t>
  </si>
  <si>
    <t>56.00%/</t>
  </si>
  <si>
    <t>19.00%/</t>
  </si>
  <si>
    <t>21.00%/</t>
  </si>
  <si>
    <t>25.00%/</t>
  </si>
  <si>
    <t>31.00%/</t>
  </si>
  <si>
    <t>37.00%/</t>
  </si>
  <si>
    <t>59.00%/</t>
  </si>
  <si>
    <t>95.00%/</t>
  </si>
  <si>
    <t>185.00%/</t>
  </si>
  <si>
    <t>225.00%/</t>
  </si>
  <si>
    <t>245.00%/</t>
  </si>
  <si>
    <t>330.00%/</t>
  </si>
  <si>
    <t>360.00%/</t>
  </si>
  <si>
    <t>390.00%/</t>
  </si>
  <si>
    <t>440.00%/</t>
  </si>
  <si>
    <t>480.00%/</t>
  </si>
  <si>
    <t>590.00%/</t>
  </si>
  <si>
    <t>650.00%/</t>
  </si>
  <si>
    <t>710.00%/</t>
  </si>
  <si>
    <t>780.00%/</t>
  </si>
  <si>
    <t>860.00%/</t>
  </si>
  <si>
    <t>130.00%/</t>
  </si>
  <si>
    <t>145.00%/</t>
  </si>
  <si>
    <t>175.00%/</t>
  </si>
  <si>
    <t>255.00%/</t>
  </si>
  <si>
    <t>6.10%/</t>
  </si>
  <si>
    <t>7.40%/</t>
  </si>
  <si>
    <t>7.80%/</t>
  </si>
  <si>
    <t>8.30%/</t>
  </si>
  <si>
    <t>9.90%/</t>
  </si>
  <si>
    <t>10.40%/</t>
  </si>
  <si>
    <t>11.60%/</t>
  </si>
  <si>
    <t>96.00%/</t>
  </si>
  <si>
    <t>116.00%/</t>
  </si>
  <si>
    <t>156.00%/</t>
  </si>
  <si>
    <t>172.00%/</t>
  </si>
  <si>
    <t>188.00%/</t>
  </si>
  <si>
    <t>208.00%/</t>
  </si>
  <si>
    <t>228.00%/</t>
  </si>
  <si>
    <t>248.00%/</t>
  </si>
  <si>
    <t>-10.00%/</t>
  </si>
  <si>
    <t>-10.50%/</t>
  </si>
  <si>
    <t>-11.00%/</t>
  </si>
  <si>
    <t>-11.50%/</t>
  </si>
  <si>
    <t>-12.00%/</t>
  </si>
  <si>
    <t>-13.00%/</t>
  </si>
  <si>
    <t>-13.50%/</t>
  </si>
  <si>
    <t>-14.50%/</t>
  </si>
  <si>
    <t>-15.00%/</t>
  </si>
  <si>
    <t>-16.00%/</t>
  </si>
  <si>
    <t>-17.00%/</t>
  </si>
  <si>
    <t>-18.00%/</t>
  </si>
  <si>
    <t>-20.00%/</t>
  </si>
  <si>
    <t>19.50%/</t>
  </si>
  <si>
    <t>20.50%/</t>
  </si>
  <si>
    <t>21.50%/</t>
  </si>
  <si>
    <t>22.50%/</t>
  </si>
  <si>
    <t>23.50%/</t>
  </si>
  <si>
    <t>29.50%/</t>
  </si>
  <si>
    <t>38.50%/</t>
  </si>
  <si>
    <t>165.00%/</t>
  </si>
  <si>
    <t>295.00%/</t>
  </si>
  <si>
    <t>355.00%/</t>
  </si>
  <si>
    <t>425.00%/</t>
  </si>
  <si>
    <t>142.00%/</t>
  </si>
  <si>
    <t>27.00%/</t>
  </si>
  <si>
    <t>43.00%/</t>
  </si>
  <si>
    <t>78.00%/</t>
  </si>
  <si>
    <t>39.00%/</t>
  </si>
  <si>
    <t>850.00%/</t>
  </si>
  <si>
    <t>920.00%/</t>
  </si>
  <si>
    <t>1020.00%/</t>
  </si>
  <si>
    <t>1130.00%/</t>
  </si>
  <si>
    <t>1240.00%/</t>
  </si>
  <si>
    <t>1380.00%/</t>
  </si>
  <si>
    <t>1520.00%/</t>
  </si>
  <si>
    <t>1660.00%/</t>
  </si>
  <si>
    <t>1840.00%/</t>
  </si>
  <si>
    <t>2010.00%/</t>
  </si>
  <si>
    <t>2190.00%/</t>
  </si>
  <si>
    <t>65.00%/</t>
  </si>
  <si>
    <t>70.00%/</t>
  </si>
  <si>
    <t>75.00%/</t>
  </si>
  <si>
    <t>-18.50%/</t>
  </si>
  <si>
    <t>-19.50%/</t>
  </si>
  <si>
    <t>-20.50%/</t>
  </si>
  <si>
    <t>-22.00%/</t>
  </si>
  <si>
    <t>-23.00%/</t>
  </si>
  <si>
    <t>-24.50%/</t>
  </si>
  <si>
    <t>-26.00%/</t>
  </si>
  <si>
    <t>-27.00%/</t>
  </si>
  <si>
    <t>-29.00%/</t>
  </si>
  <si>
    <t>-30.50%/</t>
  </si>
  <si>
    <t>-34.00%/</t>
  </si>
  <si>
    <t>2.60%/</t>
  </si>
  <si>
    <t>2.70%/</t>
  </si>
  <si>
    <t>2.80%/</t>
  </si>
  <si>
    <t>3.00%/</t>
  </si>
  <si>
    <t>3.10%/</t>
  </si>
  <si>
    <t>3.30%/</t>
  </si>
  <si>
    <t>3.50%/</t>
  </si>
  <si>
    <t>3.70%/</t>
  </si>
  <si>
    <t>3.90%/</t>
  </si>
  <si>
    <t>4.10%/</t>
  </si>
  <si>
    <t>4.40%/</t>
  </si>
  <si>
    <t>4.60%/</t>
  </si>
  <si>
    <t>99.00%/</t>
  </si>
  <si>
    <t>122.00%/</t>
  </si>
  <si>
    <t>133.00%/</t>
  </si>
  <si>
    <t>163.00%/</t>
  </si>
  <si>
    <t>217.00%/</t>
  </si>
  <si>
    <t>236.00%/</t>
  </si>
  <si>
    <t>8.50%/</t>
  </si>
  <si>
    <t>9.50%/</t>
  </si>
  <si>
    <t>10.00%/</t>
  </si>
  <si>
    <t>12.50%/</t>
  </si>
  <si>
    <t>13.50%/</t>
  </si>
  <si>
    <t>15.00%/</t>
  </si>
  <si>
    <t>16.50%/</t>
  </si>
  <si>
    <t>3.80%/</t>
  </si>
  <si>
    <t>4.00%/</t>
  </si>
  <si>
    <t>4.20%/</t>
  </si>
  <si>
    <t>4.80%/</t>
  </si>
  <si>
    <t>5.00%/</t>
  </si>
  <si>
    <t>5.40%/</t>
  </si>
  <si>
    <t>5.60%/</t>
  </si>
  <si>
    <t>6.80%/</t>
  </si>
  <si>
    <t>7.60%/</t>
  </si>
  <si>
    <t>195.00%/</t>
  </si>
  <si>
    <t>235.00%/</t>
  </si>
  <si>
    <t>270.00%/</t>
  </si>
  <si>
    <t>275.00%/</t>
  </si>
  <si>
    <t>93.00%/</t>
  </si>
  <si>
    <t>113.00%/</t>
  </si>
  <si>
    <t>137.00%/</t>
  </si>
  <si>
    <t>151.00%/</t>
  </si>
  <si>
    <t>166.00%/</t>
  </si>
  <si>
    <t>510.00%/</t>
  </si>
  <si>
    <t>550.00%/</t>
  </si>
  <si>
    <t>610.00%/</t>
  </si>
  <si>
    <t>680.00%/</t>
  </si>
  <si>
    <t>740.00%/</t>
  </si>
  <si>
    <t>830.00%/</t>
  </si>
  <si>
    <t>910.00%/</t>
  </si>
  <si>
    <t>1000.00%/</t>
  </si>
  <si>
    <t>1100.00%/</t>
  </si>
  <si>
    <t>1210.00%/</t>
  </si>
  <si>
    <t>1310.00%/</t>
  </si>
  <si>
    <t>8.00%/</t>
  </si>
  <si>
    <t>9.00%/</t>
  </si>
  <si>
    <t>10.50%/</t>
  </si>
  <si>
    <t>11.50%/</t>
  </si>
  <si>
    <t>18.50%/</t>
  </si>
  <si>
    <t>106.00%/</t>
  </si>
  <si>
    <t>400.00%/</t>
  </si>
  <si>
    <t>580.00%/</t>
  </si>
  <si>
    <t>720.00%/</t>
  </si>
  <si>
    <t>950.00%/</t>
  </si>
  <si>
    <t>1030.00%/</t>
  </si>
  <si>
    <t>12.15%/</t>
  </si>
  <si>
    <t>12.80%/</t>
  </si>
  <si>
    <t>13.45%/</t>
  </si>
  <si>
    <t>14.30%/</t>
  </si>
  <si>
    <t>15.15%/</t>
  </si>
  <si>
    <t>17.00%/</t>
  </si>
  <si>
    <t>540.00%/</t>
  </si>
  <si>
    <t>640.00%/</t>
  </si>
  <si>
    <t>790.00%/</t>
  </si>
  <si>
    <t>870.00%/</t>
  </si>
  <si>
    <t>960.00%/</t>
  </si>
  <si>
    <t>1060.00%/</t>
  </si>
  <si>
    <t>1160.00%/</t>
  </si>
  <si>
    <t>1290.00%/</t>
  </si>
  <si>
    <t>1410.00/</t>
  </si>
  <si>
    <t>1530.00%/</t>
  </si>
  <si>
    <t>600.00%/</t>
  </si>
  <si>
    <t>660.00%/</t>
  </si>
  <si>
    <t>285.00%/</t>
  </si>
  <si>
    <t>345.00%/</t>
  </si>
  <si>
    <t>415.00%/</t>
  </si>
  <si>
    <t>505.00%/</t>
  </si>
  <si>
    <t>82.00%/</t>
  </si>
  <si>
    <t>108.00%/</t>
  </si>
  <si>
    <t>46.00%/</t>
  </si>
  <si>
    <t>-4.00%/</t>
  </si>
  <si>
    <t>-4.20%/</t>
  </si>
  <si>
    <t>-4.40%/</t>
  </si>
  <si>
    <t>-4.60%/</t>
  </si>
  <si>
    <t>-4.86%/</t>
  </si>
  <si>
    <t>-5.12%/</t>
  </si>
  <si>
    <t>-5.38%/</t>
  </si>
  <si>
    <t>-5.72%/</t>
  </si>
  <si>
    <t>-6.06%/</t>
  </si>
  <si>
    <t>-6.40%/</t>
  </si>
  <si>
    <t>-6.80%/</t>
  </si>
  <si>
    <t>-7.80%/</t>
  </si>
  <si>
    <t>-8.00%/</t>
  </si>
  <si>
    <t>31.50%/</t>
  </si>
  <si>
    <t>34.50%/</t>
  </si>
  <si>
    <t>36.50%/</t>
  </si>
  <si>
    <t>40.50%/</t>
  </si>
  <si>
    <t>45.50%/</t>
  </si>
  <si>
    <t>73.00%/</t>
  </si>
  <si>
    <t>129.00%/</t>
  </si>
  <si>
    <t>77.00%/</t>
  </si>
  <si>
    <t>103.00%/</t>
  </si>
  <si>
    <t>114.00%/</t>
  </si>
  <si>
    <t>138.00%/</t>
  </si>
  <si>
    <t>164.00%/</t>
  </si>
  <si>
    <t>通    关    奖    励</t>
  </si>
  <si>
    <t>天        赋</t>
  </si>
  <si>
    <t>随        机        事        件</t>
  </si>
  <si>
    <t>增        益        列        表</t>
  </si>
  <si>
    <t>探 索 进 度 奖 励</t>
  </si>
  <si>
    <t>迷 宫 商 店</t>
  </si>
  <si>
    <t>雷霆之域</t>
  </si>
  <si>
    <t>命运的抉择
解锁赛季技能使用权，进入赛季副本时可选择元素分支，收集3个本元素增益牌时，解锁赛季技能
85</t>
  </si>
  <si>
    <t>黑之雾（完全负收益）</t>
  </si>
  <si>
    <t>固定刷出2个高危、1个强敌</t>
  </si>
  <si>
    <t>聚合/元素伤害</t>
  </si>
  <si>
    <t>强化/效果延长</t>
  </si>
  <si>
    <t>壁垒/防御强化</t>
  </si>
  <si>
    <t>攻刃/攻击强化</t>
  </si>
  <si>
    <t>充盈/极奏回复</t>
  </si>
  <si>
    <t>愈疗/过载回血</t>
  </si>
  <si>
    <t>螺旋港/增益回响
（6同元素卡）</t>
  </si>
  <si>
    <t>探索报告I</t>
  </si>
  <si>
    <t>探索报告II</t>
  </si>
  <si>
    <t>探索报告III</t>
  </si>
  <si>
    <t>探索报告V</t>
  </si>
  <si>
    <t>每周五4时刷新</t>
  </si>
  <si>
    <t>'</t>
  </si>
  <si>
    <t>备注</t>
  </si>
  <si>
    <t>第一歧路</t>
  </si>
  <si>
    <t>源晶碎（首通）、交错结晶（首通）、元素气息、探索报告、诺姆·鸣闪型（3星）</t>
  </si>
  <si>
    <t>后悔药
重置机会＋1，每次出现祝福选择时，可消耗50迷宫符石进行重置1次。
175</t>
  </si>
  <si>
    <t>A 深入黑雾</t>
  </si>
  <si>
    <t>B 转身离开，全部斯露德损失10%最大生命值。</t>
  </si>
  <si>
    <t>只有固定的高危和强敌掉落奖励，
随机战斗和事件仅掉落迷宫符石和增益。</t>
  </si>
  <si>
    <t>霹雳/雷</t>
  </si>
  <si>
    <t>雷元素聚合·弱：
每有一张雷元素祝福卡，增加我方
全员1％雷元素伤害</t>
  </si>
  <si>
    <t>感电强化·弱：
雷过载感电状态+3秒</t>
  </si>
  <si>
    <t>雷之壁垒·弱：
每上阵雷斯露德1名，全员+3％防御</t>
  </si>
  <si>
    <t>雷之攻刃·弱：
每上阵雷斯露德1名，全员+1％攻击力</t>
  </si>
  <si>
    <t>雷之充盈·弱：
雷斯露德+1极奏能量/秒</t>
  </si>
  <si>
    <t>雷之愈疗·弱：
触发雷元素过载，全员回血2％生命</t>
  </si>
  <si>
    <t>聚能：
闪电风暴的雷击带有5雷积蓄</t>
  </si>
  <si>
    <t>{{图标|小拼图|贡献点数|40000}}</t>
  </si>
  <si>
    <t>{{图标|小拼图|贡献点数|50000}}</t>
  </si>
  <si>
    <t>{{图标|小拼图|贡献点数|62500}}</t>
  </si>
  <si>
    <t>{{图标|小拼图|贡献点数|63000}}</t>
  </si>
  <si>
    <t>{{图标|小拼图|贡献点数|200000}}</t>
  </si>
  <si>
    <t>{{图标|意识碎片·韦伯}}</t>
  </si>
  <si>
    <t>永久限制120个。</t>
  </si>
  <si>
    <t>第二歧路</t>
  </si>
  <si>
    <t>攻击强化·1
攻击力提升10%
85</t>
  </si>
  <si>
    <t>防御强化·1
防御力提升20%
85</t>
  </si>
  <si>
    <t>生命强化·1
生命值提升15%
85</t>
  </si>
  <si>
    <t>深入黑雾</t>
  </si>
  <si>
    <t>退出事件</t>
  </si>
  <si>
    <t>带 * 代表推测结果</t>
  </si>
  <si>
    <t>雷元素聚合·中：
每有一张雷元素祝福卡，增加我方
全员2％雷元素伤害</t>
  </si>
  <si>
    <t>感电强化·中：
雷过载感电状态+5秒</t>
  </si>
  <si>
    <t>雷之壁垒·中：
每上阵雷斯露德1名，全员+6％防御</t>
  </si>
  <si>
    <t>雷之攻刃·中：
每上阵雷斯露德1名，全员+3％攻击力</t>
  </si>
  <si>
    <t>雷之充盈·中：
雷斯露德+2极奏能量/秒</t>
  </si>
  <si>
    <t>雷之愈疗·中：
触发雷元素过载，全员回血4％生命</t>
  </si>
  <si>
    <t>传导：
闪电风暴的每次雷击，雷斯露德获得3极奏能量回复</t>
  </si>
  <si>
    <t>{{图标|小拼图|改组零件|15}}</t>
  </si>
  <si>
    <t>{{图标|小拼图|改组零件|20}}</t>
  </si>
  <si>
    <t>{{图标|小拼图|改组零件|25}}</t>
  </si>
  <si>
    <t>{{图标|小拼图|改组零件|30}}</t>
  </si>
  <si>
    <t>{{图标|小拼图|精研元件|50}}</t>
  </si>
  <si>
    <t>{{图标|罕见符灵宝箱}}</t>
  </si>
  <si>
    <t>第三歧路</t>
  </si>
  <si>
    <t>源晶碎（首通）、交错结晶（首通）、元素气息、探索报告、诺姆·鸣闪型（3星）、诺姆·鸣闪型（4星）</t>
  </si>
  <si>
    <t>天赐祝福
首次战斗前额外获得一次祝福选择
350</t>
  </si>
  <si>
    <t>A 继续深入</t>
  </si>
  <si>
    <t>B 逃离黑雾，失去一个增益。</t>
  </si>
  <si>
    <t>雷元素聚合·强：
每有一张雷元素祝福卡，增加我方
全员3％雷元素伤害</t>
  </si>
  <si>
    <t>感电强化·强：
雷过载感电状态+7秒</t>
  </si>
  <si>
    <t>雷之壁垒·强：
每上阵雷斯露德1名，全员+9％防御</t>
  </si>
  <si>
    <t>雷之攻刃·强：
每上阵雷斯露德1名，全员+5％攻击力</t>
  </si>
  <si>
    <t>雷之充盈·强：
雷斯露德+3极奏能量/秒</t>
  </si>
  <si>
    <t>雷之愈疗·强：
触发雷元素过载，全员回血6％生命</t>
  </si>
  <si>
    <t>爆裂：
闪电风暴雷伤提升，提升值为雷斯露德20％攻击力总和</t>
  </si>
  <si>
    <t>{{图标|小拼图|源晶碎|80}}</t>
  </si>
  <si>
    <t>{{图标|小拼图|源晶碎|160}}</t>
  </si>
  <si>
    <t>{{图标|稀有符灵宝箱}}</t>
  </si>
  <si>
    <t>第四歧路</t>
  </si>
  <si>
    <t>源晶碎（首通）、交错结晶（首通）、元素气息、探索报告、诺姆·鸣闪型（3星）、诺姆·鸣闪型（4星）、诺姆·鸣闪型（5星）</t>
  </si>
  <si>
    <t>回响解放·1
收集6张本元素增益时，可选择一个方向强化赛季技能
435</t>
  </si>
  <si>
    <t>继续深入</t>
  </si>
  <si>
    <t>爆燃/火</t>
  </si>
  <si>
    <t>火元素聚合·弱：
每有一张火元素祝福卡，增加我方
全员1％火元素伤害</t>
  </si>
  <si>
    <t>灼烧强化·弱：
火过载灼烧状态+3秒</t>
  </si>
  <si>
    <t>火之壁垒·弱：
每上阵火斯露德1名，全员+3％防御</t>
  </si>
  <si>
    <t>火之攻刃·弱：
每上阵火斯露德1名，全员+1％攻击力</t>
  </si>
  <si>
    <t>火之充盈·弱：
火斯露德+1极奏能量/秒</t>
  </si>
  <si>
    <t>火之愈疗·弱：
触发火元素过载，全员回血2％生命</t>
  </si>
  <si>
    <t>{{图标|小拼图|随机拓板宝箱|80}}</t>
  </si>
  <si>
    <t>{{图标|随机拓板宝箱}}</t>
  </si>
  <si>
    <t>第五歧路</t>
  </si>
  <si>
    <t>普攻强化
普攻伤害提升30%
175</t>
  </si>
  <si>
    <t>序曲强化
序曲伤害提升50%
175</t>
  </si>
  <si>
    <t>极奏强化
极奏伤害提升25%
175</t>
  </si>
  <si>
    <t>A 交出力量，失去一个增益。（3星）</t>
  </si>
  <si>
    <t>B 转身就跑，全部斯露德损失30%最大生命值。</t>
  </si>
  <si>
    <t>火元素聚合·中：
每有一张火元素祝福卡，增加我方
全员2％火元素伤害</t>
  </si>
  <si>
    <t>灼烧强化·中：
火过载灼烧状态+5秒</t>
  </si>
  <si>
    <t>火之壁垒·中：
每上阵火斯露德1名，全员+6％防御</t>
  </si>
  <si>
    <t>火之攻刃·中：
每上阵火斯露德1名，全员+3％攻击力</t>
  </si>
  <si>
    <t>火之充盈·中：
火斯露德+2极奏能量/秒</t>
  </si>
  <si>
    <t>火之愈疗·中：
触发火元素过载，全员回血4％生命</t>
  </si>
  <si>
    <t>{{图标|小拼图|尖端核心·试验型|1}}</t>
  </si>
  <si>
    <t>{{图标|拓板自选宝箱1型}}</t>
  </si>
  <si>
    <t>第六歧路</t>
  </si>
  <si>
    <t>充分休息
进入休息区时，可额外将所有死亡角色复活并回复至满生命
610</t>
  </si>
  <si>
    <t>火元素聚合·强：
每有一张火元素祝福卡，增加我方
全员3％火元素伤害</t>
  </si>
  <si>
    <t>灼烧强化·强：
火过载灼烧状态+7秒</t>
  </si>
  <si>
    <t>火之壁垒·强：
每上阵火斯露德1名，全员+9％防御</t>
  </si>
  <si>
    <t>火之攻刃·强：
每上阵火斯露德1名，全员+5％攻击力</t>
  </si>
  <si>
    <t>火之充盈·强：
火斯露德+3极奏能量/秒</t>
  </si>
  <si>
    <t>火之愈疗·强：
触发火元素过载，全员回血6％生命</t>
  </si>
  <si>
    <t>{{图标|小拼图|交错结晶|20}}</t>
  </si>
  <si>
    <t>{{图标|小拼图|交错结晶|40}}</t>
  </si>
  <si>
    <t>{{图标|拓板自选宝箱2型}}</t>
  </si>
  <si>
    <t>阴燃之域</t>
  </si>
  <si>
    <t>回响解放·2
收集9张本元素增益时，可选择一个方向强化赛季技能
695</t>
  </si>
  <si>
    <t>狂舞/风</t>
  </si>
  <si>
    <t>风元素聚合·弱：
每有一张风元素祝福卡，增加我方
全员1％风元素伤害</t>
  </si>
  <si>
    <t>风缠强化·弱：
风过载风缠状态+3秒</t>
  </si>
  <si>
    <t>风之壁垒·弱：
每上阵风斯露德1名，全员+3％防御</t>
  </si>
  <si>
    <t>风之攻刃·弱：
每上阵风斯露德1名，全员+1％攻击力</t>
  </si>
  <si>
    <t>风之充盈·弱：
风斯露德+1极奏能量/秒</t>
  </si>
  <si>
    <t>风之愈疗·弱：
触发风元素过载，全员回血2％生命</t>
  </si>
  <si>
    <t>{{图标|小拼图|随机拓板宝箱|160}}</t>
  </si>
  <si>
    <t>{{图标|拓板自选宝箱3型}}</t>
  </si>
  <si>
    <t>源晶碎（首通）、交错结晶（首通）、元素气息、探索报告、诺姆·炙燃型（3星）</t>
  </si>
  <si>
    <t>暴击强化·1
暴击率提升10%
260</t>
  </si>
  <si>
    <t>暴击伤害强化·1
暴击伤害提升30%
260</t>
  </si>
  <si>
    <t>击破伤害强化·1
击破伤害提升40%
260</t>
  </si>
  <si>
    <t>华丽的箱子</t>
  </si>
  <si>
    <t>风元素聚合·中：
每有一张风元素祝福卡，增加我方
全员2％风元素伤害</t>
  </si>
  <si>
    <t>风缠强化·中：
风过载风缠状态+5秒</t>
  </si>
  <si>
    <t>风之壁垒·中：
每上阵风斯露德1名，全员+6％防御</t>
  </si>
  <si>
    <t>风之攻刃·中：
每上阵风斯露德1名，全员+3％攻击力</t>
  </si>
  <si>
    <t>风之充盈·中：
风斯露德+2极奏能量/秒</t>
  </si>
  <si>
    <t>风之愈疗·中：
触发风元素过载，全员回血4％生命</t>
  </si>
  <si>
    <t>{{图标|拓板自选宝箱4型}}</t>
  </si>
  <si>
    <t>幸运奖励
每场战斗结算时额外获得5-15迷宫符石
870</t>
  </si>
  <si>
    <t>A 打开箱子</t>
  </si>
  <si>
    <t>B 直接离开</t>
  </si>
  <si>
    <t>风元素聚合·强：
每有一张风元素祝福卡，增加我方
全员3％风元素伤害</t>
  </si>
  <si>
    <t>风缠强化·弱：
风过载风缠状态+7秒</t>
  </si>
  <si>
    <t>风之壁垒·强：
每上阵风斯露德1名，全员+9％防御</t>
  </si>
  <si>
    <t>风之攻刃·强：
每上阵风斯露德1名，全员+5％攻击力</t>
  </si>
  <si>
    <t>风之充盈·强：
风斯露德+3极奏能量/秒</t>
  </si>
  <si>
    <t>风之愈疗·强：
触发风元素过载，全员回血6％生命</t>
  </si>
  <si>
    <t>源晶碎（首通）、交错结晶（首通）、元素气息、探索报告、诺姆·炙燃型（3星）、诺姆·炙燃型（4星）</t>
  </si>
  <si>
    <t>小优惠
刷新价格降低至25迷宫符石1次
955</t>
  </si>
  <si>
    <t>获得1星增益</t>
  </si>
  <si>
    <t>极寒/冰</t>
  </si>
  <si>
    <t>冰元素聚合·弱：
每有一张冰元素祝福卡，增加我方
全员1％冰元素伤害</t>
  </si>
  <si>
    <t>冰冻强化·弱：
冰过载冰冻状态+3秒</t>
  </si>
  <si>
    <t>冰之壁垒·弱：
每上阵冰斯露德1名，全员+3％防御</t>
  </si>
  <si>
    <t>冰之攻刃·弱：
每上阵冰斯露德1名，全员+1％攻击力</t>
  </si>
  <si>
    <t>冰之充盈·弱：
冰斯露德+1极奏能量/秒</t>
  </si>
  <si>
    <t>冰之愈疗·弱：
触发冰元素过载，全员回血2％生命</t>
  </si>
  <si>
    <t>{{图标|小拼图|共鸣圣钥|1}}</t>
  </si>
  <si>
    <t>{{图标|小拼图|共鸣圣钥|2}}</t>
  </si>
  <si>
    <t>攻击强化·2
攻击力提升10%
350</t>
  </si>
  <si>
    <t>防御强化·2
防御力提升20%
350</t>
  </si>
  <si>
    <t>生命强化·2
生命值提升15%
350</t>
  </si>
  <si>
    <t>A 迎战（常规战斗）</t>
  </si>
  <si>
    <t>B 逃跑，全部斯露德损失20%最大生命值。</t>
  </si>
  <si>
    <t>冰元素聚合·中：
每有一张冰元素祝福卡，增加我方
全员2％冰元素伤害</t>
  </si>
  <si>
    <t>冰冻强化·中：
冰过载冰冻状态+5秒</t>
  </si>
  <si>
    <t>冰之壁垒·中：
每上阵冰斯露德1名，全员+6％防御</t>
  </si>
  <si>
    <t>冰之攻刃·中：
每上阵冰斯露德1名，全员+3％攻击力</t>
  </si>
  <si>
    <t>冰之充盈·中：
冰斯露德+2极奏能量/秒</t>
  </si>
  <si>
    <t>冰之愈疗·中：
触发冰元素过载，全员回血4％生命</t>
  </si>
  <si>
    <t>源晶碎（首通）、交错结晶（首通）、元素气息、探索报告、诺姆·炙燃型（3星）、诺姆·炙燃型（4星）、诺姆·炙燃型（5星）</t>
  </si>
  <si>
    <t>战意激昂
进入第一关时全角色初始满极奏能量
1130</t>
  </si>
  <si>
    <t>冰元素聚合·强：
每有一张冰元素祝福卡，增加我方
全员3％冰元素伤害</t>
  </si>
  <si>
    <t>冰冻强化·强：
冰过载冰冻状态+7秒</t>
  </si>
  <si>
    <t>冰之壁垒·强：
每上阵冰斯露德1名，全员+9％防御</t>
  </si>
  <si>
    <t>冰之攻刃·强：
每上阵冰斯露德1名，全员+5％攻击力</t>
  </si>
  <si>
    <t>冰之充盈·强：
冰斯露德+3极奏能量/秒</t>
  </si>
  <si>
    <t>冰之愈疗·强：
触发冰元素过载，全员回血6％生命</t>
  </si>
  <si>
    <t>回响解放·3
1215</t>
  </si>
  <si>
    <t xml:space="preserve">            </t>
  </si>
  <si>
    <t>永冻之域</t>
  </si>
  <si>
    <t>暴击强化·2
暴击率提升10%
435</t>
  </si>
  <si>
    <t>暴击伤害强化·2
暴击伤害提升30%
435</t>
  </si>
  <si>
    <t>元素过载伤害强化·2
元素过载伤害提升40%
435</t>
  </si>
  <si>
    <t>可疑的人</t>
  </si>
  <si>
    <t>增益卡</t>
  </si>
  <si>
    <t>攻击提升·弱：
提升3％的攻击力</t>
  </si>
  <si>
    <t>回复提升·弱：
提升10％治疗效果</t>
  </si>
  <si>
    <t>暴击率提升·弱：
提升5％暴击率</t>
  </si>
  <si>
    <t>要害追击·弱：
+20％过载触发的伤害</t>
  </si>
  <si>
    <t>积蓄提升·弱：
提升5％积蓄效率</t>
  </si>
  <si>
    <t>源晶碎（首通）、交错结晶（首通）、元素气息、探索报告、诺姆·寒霜型（3星）</t>
  </si>
  <si>
    <t>积蓄强化
积蓄效率提升25%
1370</t>
  </si>
  <si>
    <t>A 消耗100符石买一个箱子</t>
  </si>
  <si>
    <t>B 直接走开</t>
  </si>
  <si>
    <t>攻击提升·中：
提升5％的攻击力</t>
  </si>
  <si>
    <t>回复提升·中：
提升20％治疗效果</t>
  </si>
  <si>
    <t>暴击率提升·中：
提升10％暴击率</t>
  </si>
  <si>
    <t>暴击伤害提升·中：
提升40％暴击伤害</t>
  </si>
  <si>
    <t>要害追击·中：
+30％过载触发的伤害</t>
  </si>
  <si>
    <t>积蓄提升·中：
提升10％积蓄效率</t>
  </si>
  <si>
    <t>100源晶碎（首通）、10交错结晶（首通）、600元素气息、600探索报告、诺姆·寒霜型（3星）</t>
  </si>
  <si>
    <t>全元素强化
所有元素伤害提升20%
1480</t>
  </si>
  <si>
    <t>A 消耗100符石重新买一个</t>
  </si>
  <si>
    <t>B 打开箱子</t>
  </si>
  <si>
    <t>C 直接走开</t>
  </si>
  <si>
    <t>攻击提升·强：
提升7％的攻击力</t>
  </si>
  <si>
    <t>回复提升·强：
提升30％治疗效果</t>
  </si>
  <si>
    <t>暴击率提升·强：
提升15％暴击率</t>
  </si>
  <si>
    <t>暴击伤害提升·强：
提升60％暴击伤害</t>
  </si>
  <si>
    <t>要害追击·强：
+50％过载触发的伤害</t>
  </si>
  <si>
    <t>积蓄提升·强：
提升15％积蓄效率</t>
  </si>
  <si>
    <t>100源晶碎（首通）、10交错结晶（首通）、700元素气息、700探索报告、诺姆·寒霜型（4星）</t>
  </si>
  <si>
    <t>雷元素强化·1
雷元素伤害提升30%
785</t>
  </si>
  <si>
    <t>火元素强化·1
火元素伤害提升30%
785</t>
  </si>
  <si>
    <t>A 消耗100符石重新买一个（重复）</t>
  </si>
  <si>
    <t>若干符石（*可能有卡片）</t>
  </si>
  <si>
    <t>共鸣提升·弱：
提升10％极奏充能效率</t>
  </si>
  <si>
    <t>冷却缩短·弱：
减少5％序曲冷却时间</t>
  </si>
  <si>
    <t>100源晶碎（首通）、100交错结晶（首通）、800元素气息、800探索报告、诺姆·寒霜型（4星）</t>
  </si>
  <si>
    <t>冰元素强化·1
冰元素伤害提升30%
825</t>
  </si>
  <si>
    <t>风元素强化·1
风元素伤害提升30%
825</t>
  </si>
  <si>
    <t>共鸣提升·中：
提升15％极奏充能效率</t>
  </si>
  <si>
    <t>冷却缩短·中：
减少10％序曲冷却时间</t>
  </si>
  <si>
    <t>100源晶碎（首通）、10交错结晶（首通）、900元素气息、900探索报告、诺姆·寒霜型（5星）</t>
  </si>
  <si>
    <t>雷元素强化·2
雷元素伤害提升30%
870</t>
  </si>
  <si>
    <t>火元素强化·2
火元素伤害提升30%
870</t>
  </si>
  <si>
    <t>共鸣提升·强：
提升20％极奏充能效率</t>
  </si>
  <si>
    <t>易碎之冰：
序曲+极奏对冻结的敌方提高50％伤害</t>
  </si>
  <si>
    <t>冷却缩短·强：
减少15％序曲冷却时间</t>
  </si>
  <si>
    <t>源晶碎（首通）、交错结晶（首通）、元素气息、探索报告、诺姆·寒霜型（5星）</t>
  </si>
  <si>
    <t>冰元素强化·2
冰元素伤害提升30%
915</t>
  </si>
  <si>
    <t>风元素强化·2
风元素伤害提升30%
915</t>
  </si>
  <si>
    <t>老婆婆</t>
  </si>
  <si>
    <t>龙卷之域</t>
  </si>
  <si>
    <t>雷元素强化·3
雷元素伤害提升30%
995</t>
  </si>
  <si>
    <t>火元素强化·3
火元素伤害提升30%
995</t>
  </si>
  <si>
    <t>A 分给她一小点，随机失去1个增益</t>
  </si>
  <si>
    <t>B 分给她很多，随机失去2个增益</t>
  </si>
  <si>
    <t>C 不分给她</t>
  </si>
  <si>
    <t>100源晶碎（首通）、10交错结晶（首通）、500元素气息、500探索报告、诺姆·疾啸型（3星）</t>
  </si>
  <si>
    <t>冰元素强化·3
冰元素伤害提升30%
1000</t>
  </si>
  <si>
    <t>风元素强化·3
风元素伤害提升30%
1000</t>
  </si>
  <si>
    <t>* 随机获得1个增益</t>
  </si>
  <si>
    <t>随机获得2个增益</t>
  </si>
  <si>
    <t>源晶碎（首通）、交错结晶（首通）、元素气息、探索报告、诺姆·疾啸型（3星）</t>
  </si>
  <si>
    <t>源晶碎（首通）、交错结晶（首通）、元素气息、探索报告、诺姆·疾啸型（4星）</t>
  </si>
  <si>
    <t>发愁的村长</t>
  </si>
  <si>
    <t>源晶碎（首通）、交错结晶（首通）、元素气息、探索报告、诺姆·疾啸型（5星）</t>
  </si>
  <si>
    <t>A 帮助解决精英（高危战斗）</t>
  </si>
  <si>
    <t>B 帮助解决精英首领（高危战斗）</t>
  </si>
  <si>
    <t>　C 告诉他帮不上忙</t>
  </si>
  <si>
    <t>难度较低，获得1个2星增益</t>
  </si>
  <si>
    <t>难度较高，获得1个3星增益</t>
  </si>
  <si>
    <t>勇士图腾</t>
  </si>
  <si>
    <t>A 献出全部斯露德10%增益，挑战精英敌人
（高危战斗）</t>
  </si>
  <si>
    <t>B 献出全部斯露德20%增益，挑战首领敌人
（高危战斗）</t>
  </si>
  <si>
    <t>C 离开</t>
  </si>
  <si>
    <t>祭坛</t>
  </si>
  <si>
    <t>A 付出财富，失去100迷宫符石，获得1个2星增益</t>
  </si>
  <si>
    <t>B 付出力量，失去一个增益，获得200迷宫符石</t>
  </si>
  <si>
    <t>C 直接拿走50符石</t>
  </si>
  <si>
    <t>白之雾</t>
  </si>
  <si>
    <t>A 渴望健康，恢复全部斯露德100%最大生命值</t>
  </si>
  <si>
    <t>B 渴望财富，获得300迷宫符石</t>
  </si>
  <si>
    <t>C 渴望力量，获得
一个三星增益</t>
  </si>
  <si>
    <t>神官</t>
  </si>
  <si>
    <t>A 花费100迷宫符石，
恢复全部斯露德50%最大生命值</t>
  </si>
  <si>
    <t>B 花费100迷宫符石，获得一个1星增益</t>
  </si>
  <si>
    <t>强盗</t>
  </si>
  <si>
    <t>A 选择战斗，迎战精英敌人
（高危战斗）</t>
  </si>
  <si>
    <t>B 选择给钱，失去100迷宫符石</t>
  </si>
  <si>
    <t>获得1个2星增益</t>
  </si>
  <si>
    <t>转化器</t>
  </si>
  <si>
    <t>A 放进100迷宫符石</t>
  </si>
  <si>
    <t>B 把手放进去</t>
  </si>
  <si>
    <t>失去100迷宫符石，获得1个增益</t>
  </si>
  <si>
    <t>失去1个增益，获得1个新的增益</t>
  </si>
  <si>
    <t>小女孩</t>
  </si>
  <si>
    <t>A 左手</t>
  </si>
  <si>
    <t>B 右手</t>
  </si>
  <si>
    <t>获得1个1星增益</t>
  </si>
  <si>
    <t>获得100~150迷宫符石</t>
  </si>
  <si>
    <t>山洞</t>
  </si>
  <si>
    <t>A 抢了符石就跑</t>
  </si>
  <si>
    <t>B 观看完整场仪式</t>
  </si>
  <si>
    <t>获得100迷宫符石</t>
  </si>
  <si>
    <t>金色神像</t>
  </si>
  <si>
    <t>A 在神像前祈祷</t>
  </si>
  <si>
    <t>B 砸碎神像</t>
  </si>
  <si>
    <t>随机失去1个增益，获得200迷宫符石</t>
  </si>
  <si>
    <t>灼热之光</t>
  </si>
  <si>
    <t>A 将手伸进去，全部斯露德损失10％最大生命值，获得一个神奇的增益</t>
  </si>
  <si>
    <t>B 直接粘进去，全部斯露德损失30％最大生命值，获得一个惊人的增益</t>
  </si>
  <si>
    <t>C 扔50迷宫符石进去</t>
  </si>
  <si>
    <t>获得一个2星的增益</t>
  </si>
  <si>
    <t>获得一个3星的增益</t>
  </si>
  <si>
    <t>一无所获 退出事件</t>
  </si>
  <si>
    <t>图书馆</t>
  </si>
  <si>
    <t>A 翻阅图书</t>
  </si>
  <si>
    <t>B 休息一下</t>
  </si>
  <si>
    <t>恢复全部斯露德30％的生命值</t>
  </si>
  <si>
    <t>神秘走廊</t>
  </si>
  <si>
    <t>A 进入红色的门</t>
  </si>
  <si>
    <t>B 进入绿色的门</t>
  </si>
  <si>
    <t>A 进入左边的门</t>
  </si>
  <si>
    <t>B 消耗100符石，进入中间的门</t>
  </si>
  <si>
    <t>C 进入右边的门</t>
  </si>
  <si>
    <t>B 进入中间的门</t>
  </si>
  <si>
    <t>C  进入右边的门</t>
  </si>
  <si>
    <t>*还是走廊选项或出口</t>
  </si>
  <si>
    <t>地宫遗迹</t>
  </si>
  <si>
    <t>A 拿走迷宫符石</t>
  </si>
  <si>
    <t>B 继续前进</t>
  </si>
  <si>
    <t>C 转身离开</t>
  </si>
  <si>
    <t>A 去宝箱的房间</t>
  </si>
  <si>
    <t>B 继续深入</t>
  </si>
  <si>
    <t>C 从坍塌的地方跳下，全部斯露德缺失30%最大生命值</t>
  </si>
  <si>
    <t>获得1个2星增益，退出事件</t>
  </si>
  <si>
    <t>A 拿走手持镜</t>
  </si>
  <si>
    <t>B 拿走戒指</t>
  </si>
  <si>
    <t>C 拿走匕首</t>
  </si>
  <si>
    <t>无事发生，退出事件</t>
  </si>
  <si>
    <t>全部斯露德缺失20%最大生命值，退出事件</t>
  </si>
  <si>
    <t>许愿池</t>
  </si>
  <si>
    <t>A 投入100迷宫符石</t>
  </si>
  <si>
    <t>B 投入200迷宫符石</t>
  </si>
  <si>
    <t>/</t>
  </si>
  <si>
    <t>0.88%/</t>
  </si>
  <si>
    <t>0.96%/</t>
  </si>
  <si>
    <t>1.12%/</t>
  </si>
  <si>
    <t>1.36%/</t>
  </si>
  <si>
    <t>33%/</t>
  </si>
  <si>
    <t>51%/</t>
  </si>
  <si>
    <t>16.5%/</t>
  </si>
  <si>
    <t>25.5%/</t>
  </si>
  <si>
    <t>17%/</t>
  </si>
  <si>
    <t>22%/</t>
  </si>
  <si>
    <t>34%/</t>
  </si>
  <si>
    <t>27.5%/</t>
  </si>
  <si>
    <t>42.5%/</t>
  </si>
  <si>
    <t>38.5%/</t>
  </si>
  <si>
    <t>59.5%/</t>
  </si>
  <si>
    <t>8.25%/</t>
  </si>
  <si>
    <t>10.5%/</t>
  </si>
  <si>
    <t>12.75%/</t>
  </si>
  <si>
    <t>4.4/</t>
  </si>
  <si>
    <t>6.8/</t>
  </si>
  <si>
    <t>6.6%/</t>
  </si>
  <si>
    <t>8.4%/</t>
  </si>
  <si>
    <t>10.2%/</t>
  </si>
  <si>
    <t>19.25%/</t>
  </si>
  <si>
    <t>24.5%/</t>
  </si>
  <si>
    <t>29.75%/</t>
  </si>
  <si>
    <t>24.75%/</t>
  </si>
  <si>
    <t>31.5%/</t>
  </si>
  <si>
    <t>38.25%/</t>
  </si>
  <si>
    <t>1.375/</t>
  </si>
  <si>
    <t>2.125/</t>
  </si>
  <si>
    <t>3.08%/</t>
  </si>
  <si>
    <t>3.36%/</t>
  </si>
  <si>
    <t>3.92%/</t>
  </si>
  <si>
    <t>4.76%/</t>
  </si>
  <si>
    <t>35.75/</t>
  </si>
  <si>
    <t>39/</t>
  </si>
  <si>
    <t>45.5/</t>
  </si>
  <si>
    <t>55.25/</t>
  </si>
  <si>
    <t>23%/</t>
  </si>
  <si>
    <t>26%/</t>
  </si>
  <si>
    <t>无/</t>
  </si>
  <si>
    <t>12.375%/</t>
  </si>
  <si>
    <t>13.5%/</t>
  </si>
  <si>
    <t>15.75%/</t>
  </si>
  <si>
    <t>19.125%/</t>
  </si>
  <si>
    <t>11.55%/</t>
  </si>
  <si>
    <t>12.6%/</t>
  </si>
  <si>
    <t>14.7%/</t>
  </si>
  <si>
    <t>17.85%/</t>
  </si>
  <si>
    <t>31%/</t>
  </si>
  <si>
    <t>58.3%/</t>
  </si>
  <si>
    <t>63.6%/</t>
  </si>
  <si>
    <t>29.37%/</t>
  </si>
  <si>
    <t>32.04%/</t>
  </si>
  <si>
    <t>等级</t>
  </si>
  <si>
    <t>青空之旅</t>
  </si>
  <si>
    <t>澄空之旅</t>
  </si>
  <si>
    <t>经验</t>
  </si>
  <si>
    <t>聆听圣钥*1</t>
  </si>
  <si>
    <t>源晶碎*680、改组零件*100</t>
  </si>
  <si>
    <t>贡献点数*37500</t>
  </si>
  <si>
    <t>贡献点数*112500</t>
  </si>
  <si>
    <t>战斗评估报告II*9</t>
  </si>
  <si>
    <t>战斗评估报告II*27</t>
  </si>
  <si>
    <t>半混钴合金*9</t>
  </si>
  <si>
    <t>半混钴合金*27</t>
  </si>
  <si>
    <t>改组零件*75</t>
  </si>
  <si>
    <t>改组零件*100、服饰票据*8</t>
  </si>
  <si>
    <t>暗色琼津*30</t>
  </si>
  <si>
    <t>暗色琼津*90</t>
  </si>
  <si>
    <t>斑斓琼津*5</t>
  </si>
  <si>
    <t>斑斓琼津*15</t>
  </si>
  <si>
    <t>聆听圣钥*3、改组零件*100</t>
  </si>
  <si>
    <t>改组零件*100</t>
  </si>
  <si>
    <t>暗色琼津*90、服饰票据*8</t>
  </si>
  <si>
    <t>聆听圣钥*4、改组零件*100</t>
  </si>
  <si>
    <t>贡献点数*75000</t>
  </si>
  <si>
    <t>贡献点数225000</t>
  </si>
  <si>
    <t>青空之匣*1、改组零件*100</t>
  </si>
  <si>
    <t>聚餐</t>
  </si>
  <si>
    <t>派遣</t>
  </si>
  <si>
    <t>-8指引力</t>
  </si>
  <si>
    <t>区域</t>
  </si>
  <si>
    <t>基础收益</t>
  </si>
  <si>
    <t>基础时间</t>
  </si>
  <si>
    <t>+8经验</t>
  </si>
  <si>
    <t>沉金之地</t>
  </si>
  <si>
    <t>特殊的赚钱技巧I</t>
  </si>
  <si>
    <t>金币*75000</t>
  </si>
  <si>
    <t>基础1心</t>
  </si>
  <si>
    <t>特殊的赚钱技巧II</t>
  </si>
  <si>
    <t>金币*45000</t>
  </si>
  <si>
    <t>空腹+1心</t>
  </si>
  <si>
    <t>特殊的赚钱技巧III</t>
  </si>
  <si>
    <t>金币*30000</t>
  </si>
  <si>
    <t>喜好+1心</t>
  </si>
  <si>
    <t>特殊的赚钱技巧IV</t>
  </si>
  <si>
    <t>金币*15000</t>
  </si>
  <si>
    <t>饭搭子+1心</t>
  </si>
  <si>
    <t>燃能之地</t>
  </si>
  <si>
    <t>迷蒙之地的宝藏I</t>
  </si>
  <si>
    <t>半混钴合金*25</t>
  </si>
  <si>
    <t>迷蒙之地的宝藏II</t>
  </si>
  <si>
    <t>半混钴合金*15</t>
  </si>
  <si>
    <t>迷蒙之地的宝藏III</t>
  </si>
  <si>
    <t>半混钴合金*10</t>
  </si>
  <si>
    <t>迷蒙之地的宝藏IV</t>
  </si>
  <si>
    <t>半混钴合金*5</t>
  </si>
  <si>
    <t>灵醒之地</t>
  </si>
  <si>
    <t>返航途中的意外I</t>
  </si>
  <si>
    <t>战斗评估报告II*25</t>
  </si>
  <si>
    <t>返航途中的意外II</t>
  </si>
  <si>
    <t>战斗评估报告II*15</t>
  </si>
  <si>
    <t>返航途中的意外III</t>
  </si>
  <si>
    <t>战斗评估报告II*10</t>
  </si>
  <si>
    <t>返航途中的意外IV</t>
  </si>
  <si>
    <t>战斗评估报告II*5</t>
  </si>
  <si>
    <t>恒永之地</t>
  </si>
  <si>
    <t>未闻之域的传讯I</t>
  </si>
  <si>
    <t>改组零件*25</t>
  </si>
  <si>
    <t>未闻之域的传讯II</t>
  </si>
  <si>
    <t>改组零件*15</t>
  </si>
  <si>
    <t>未闻之域的传讯III</t>
  </si>
  <si>
    <t>改组零件*10</t>
  </si>
  <si>
    <t>未闻之域的传讯IV</t>
  </si>
  <si>
    <t>改组零件*28</t>
  </si>
  <si>
    <t>词条</t>
  </si>
  <si>
    <t>描述</t>
  </si>
  <si>
    <t>连发射击的武装，保证了稳定性和威力。</t>
  </si>
  <si>
    <t>发射光束持续的攻击敌人，可靠耐用。</t>
  </si>
  <si>
    <t>以射击速度见长的武装，损失了一部分稳定性。</t>
  </si>
  <si>
    <t>可以同时发射三颗横向分布的子弹，富含“大力出奇迹”的美学。</t>
  </si>
  <si>
    <t>锁定目标后发射追踪飞弹。</t>
  </si>
  <si>
    <t>攻击型框架发射大号火箭弹，造成大范围的爆炸。</t>
  </si>
  <si>
    <t>发射爆炸飞弹，造成范围伤害。</t>
  </si>
  <si>
    <t>通过蓄力发射穿透性激光攻击。</t>
  </si>
  <si>
    <t>特化了爆发力的多连发武装。</t>
  </si>
  <si>
    <t>可以连续射击的精确武装。</t>
  </si>
  <si>
    <t>每次攻击可以打出多颗弹丸。</t>
  </si>
  <si>
    <t>弹丸的散布更加规律。</t>
  </si>
  <si>
    <t>同途异梦S1-1</t>
  </si>
  <si>
    <t>疑思</t>
  </si>
  <si>
    <t>瓦哈纳小队接到任务，赶往越野社的所在地进行救援。</t>
  </si>
  <si>
    <t>同途异梦S1-2</t>
  </si>
  <si>
    <t>痛梦</t>
  </si>
  <si>
    <t>等待的时间里，瓦哈纳小队帮助越野社保护他们的天空。</t>
  </si>
  <si>
    <t>同途异梦S1-3</t>
  </si>
  <si>
    <t>密谈</t>
  </si>
  <si>
    <t>第一次入梦的过程并不顺利，突然出现的神秘人打断了众人的行动。</t>
  </si>
  <si>
    <t>同途异梦S1-4</t>
  </si>
  <si>
    <t>入梦</t>
  </si>
  <si>
    <t>准备就位，入梦行动正式开始。</t>
  </si>
  <si>
    <t>同途异梦S1-5</t>
  </si>
  <si>
    <t>锚点</t>
  </si>
  <si>
    <t>如果不想在梦境中迷失，需要找到自己心中的锚点。</t>
  </si>
  <si>
    <t>同途异梦S1-6</t>
  </si>
  <si>
    <t>追逐</t>
  </si>
  <si>
    <t>梦中的场景发生了改变。</t>
  </si>
  <si>
    <t>同途异梦S1-7</t>
  </si>
  <si>
    <t>幻象</t>
  </si>
  <si>
    <t>在扫清眼前的障碍之后，众人继续寻找线索。</t>
  </si>
  <si>
    <t>同途异梦S1-8</t>
  </si>
  <si>
    <t>失控</t>
  </si>
  <si>
    <t>走廊无穷无尽，每推开一扇门就会有新的危机出现。但麦当然发现，她对每个新场景越来越熟悉。</t>
  </si>
  <si>
    <t>同途异梦S1-9</t>
  </si>
  <si>
    <t>梦魇</t>
  </si>
  <si>
    <t>麦当然独自离开，脑内回荡着梦魇的声音。</t>
  </si>
  <si>
    <t>同途异梦S1-10</t>
  </si>
  <si>
    <t>如梦往事1</t>
  </si>
  <si>
    <t>回忆碎片：关于一场死战，一个朋友，一个天赋。</t>
  </si>
  <si>
    <t>同途异梦S1-11</t>
  </si>
  <si>
    <t>如梦往事2</t>
  </si>
  <si>
    <t>记忆碎片：关于一块怀表，一个对头，一段旅程。</t>
  </si>
  <si>
    <t>同途异梦S1-12</t>
  </si>
  <si>
    <t>如梦往事3</t>
  </si>
  <si>
    <t>回忆碎片：关于一些陪伴，一些发现，一些快乐。</t>
  </si>
  <si>
    <t>同途异梦S1-13</t>
  </si>
  <si>
    <t>关于遗憾。</t>
  </si>
  <si>
    <t>同途异梦S1-14</t>
  </si>
  <si>
    <t>观梦</t>
  </si>
  <si>
    <t>韦伯曾经进入过麦当然的梦，她对麦当然的心结有过诸多猜测。</t>
  </si>
  <si>
    <t>同途异梦S1-15</t>
  </si>
  <si>
    <t>坠入</t>
  </si>
  <si>
    <t>能左右梦境、也知道大家都在这个梦境里的人，只有麦当然自己。</t>
  </si>
  <si>
    <t>同途异梦S1-16</t>
  </si>
  <si>
    <t>大家终于找到了麦当然，她仿佛失去了神志，一步步向昆汀走去······</t>
  </si>
  <si>
    <t>1*昆汀(BOSS)，平时防御极高，引入枷锁并激活后方可造成伤害。&lt;br&gt;枷锁附近生成：1*先锋，2*若体，2*节点。</t>
  </si>
  <si>
    <t>同途异梦S1-17</t>
  </si>
  <si>
    <t>梦终于梦</t>
  </si>
  <si>
    <t>昆汀终于变回应该属于她的样子，她终于也可以好好的与韦伯和麦当然告别。</t>
  </si>
  <si>
    <t>同途异梦S1-18</t>
  </si>
  <si>
    <t>梦归于梦</t>
  </si>
  <si>
    <t>梦境的秩序恢复了，大家也可以继续寻找加利福了。</t>
  </si>
  <si>
    <t>同途异梦F-1</t>
  </si>
  <si>
    <t>巡梦1</t>
  </si>
  <si>
    <t>享受危险，在变幻中沉湎，去触碰梦境的边缘。</t>
  </si>
  <si>
    <t>{{图标|小拼图|金色怀表|10}}</t>
  </si>
  <si>
    <t>同途异梦F-2</t>
  </si>
  <si>
    <t>巡梦2</t>
  </si>
  <si>
    <t>{{图标|小拼图|金色怀表|15}}</t>
  </si>
  <si>
    <t>同途异梦F-3</t>
  </si>
  <si>
    <t>巡梦3</t>
  </si>
  <si>
    <t>{{图标|小拼图|金色怀表|20}}</t>
  </si>
  <si>
    <t>数量</t>
  </si>
  <si>
    <t>单价</t>
  </si>
  <si>
    <t>金色怀表 x 100</t>
  </si>
  <si>
    <t>金色怀表 x 1</t>
  </si>
  <si>
    <t>金色怀表 x 10</t>
  </si>
  <si>
    <t>金色怀表 x 4</t>
  </si>
  <si>
    <t>金色怀表 x 2</t>
  </si>
  <si>
    <t>斑斓琼晶</t>
  </si>
  <si>
    <t>金色怀表 x 6</t>
  </si>
  <si>
    <t>暗色琼晶</t>
  </si>
  <si>
    <t>怪物名称</t>
  </si>
  <si>
    <t>怪物描述</t>
  </si>
  <si>
    <t>出现关卡（主线/副本/活动）</t>
  </si>
  <si>
    <t>识别编号</t>
  </si>
  <si>
    <t>属性</t>
  </si>
  <si>
    <t>特殊机制或技能</t>
  </si>
  <si>
    <t>异生石·冰</t>
  </si>
  <si>
    <t>小型异生体</t>
  </si>
  <si>
    <t>较为常见的未知能量体，呈半透明正四面体结构，行为模式单调。</t>
  </si>
  <si>
    <t>AO-01-1</t>
  </si>
  <si>
    <t>一般</t>
  </si>
  <si>
    <t>异生石·风</t>
  </si>
  <si>
    <t>AO-02-1</t>
  </si>
  <si>
    <t>异生石·火</t>
  </si>
  <si>
    <t>AO-03-1</t>
  </si>
  <si>
    <t>异生石·雷</t>
  </si>
  <si>
    <t>AO-04-1</t>
  </si>
  <si>
    <t>微翼</t>
  </si>
  <si>
    <t>于岩洞中被发现的特殊异生体，拥有一对不相接的浮空双翼，往往成群出现，体型与D-11相比更小，移动更加灵活。</t>
  </si>
  <si>
    <t>D-11-1</t>
  </si>
  <si>
    <t>若体</t>
  </si>
  <si>
    <t>蜉蝣种中数量最多、占比最大的类型，通常认为浮游种中所有衍生亚种都是在E-01的基础上演变而来。</t>
  </si>
  <si>
    <t>E-01</t>
  </si>
  <si>
    <t>轻微</t>
  </si>
  <si>
    <t>节点</t>
  </si>
  <si>
    <t>蜉蝣种中较为罕见的类型，具有收集、整理、传递信息的职能。</t>
  </si>
  <si>
    <t>E-01-3</t>
  </si>
  <si>
    <t>较高</t>
  </si>
  <si>
    <t>中枢</t>
  </si>
  <si>
    <t>蜉蝣种数量最少的类型，似乎具有处理信息的智能。其臃肿不堪的躯体中聚集了大量不稳定的源能粒子，被逼近后通常会选择自毁以造成范围杀伤。据不完全统计，E-01-4的自毁攻击造成的斯露德伤亡高居所有异生体之最。</t>
  </si>
  <si>
    <t>E-01-4</t>
  </si>
  <si>
    <t>危险</t>
  </si>
  <si>
    <t>卫士</t>
  </si>
  <si>
    <t>蜉蝣种中较为常见的类型，通常与E-01-3、E-01-4共同行动，行为模式以保护后者为主。</t>
  </si>
  <si>
    <t>E-01-1</t>
  </si>
  <si>
    <t>先锋</t>
  </si>
  <si>
    <t>蜉蝣种中较为常见的类型，在大型异生体集群中通常处于最边缘的位置，作为先锋率先进入人们的视野。</t>
  </si>
  <si>
    <t>E-01-2</t>
  </si>
  <si>
    <t>异生棱·冰</t>
  </si>
  <si>
    <t>中型异生体</t>
  </si>
  <si>
    <t>较为罕见的未知能量体，呈半透明正八面体结构，行为模式比较复杂，但仍在可预测的范畴内，常见于特殊环境中。</t>
  </si>
  <si>
    <t>AO-01-3</t>
  </si>
  <si>
    <t>异生棱·风</t>
  </si>
  <si>
    <t>AO-02-3</t>
  </si>
  <si>
    <t>异生棱·雷</t>
  </si>
  <si>
    <t>AO-04-3</t>
  </si>
  <si>
    <t>异生棱·火</t>
  </si>
  <si>
    <t>AO-03-3</t>
  </si>
  <si>
    <t>空腔</t>
  </si>
  <si>
    <t>较为罕见的一类异生体，由于仍留存有一部分意识与自我认知，这类异生体的表层通常带有大致与原本形态接近的“外骨骼装甲”，这层装甲某种意义上可以视为“异空”的雏形。&lt;br&gt;透过装甲缝隙可以观察到内部流动的源能、核心，这类异生体通常保留有部分原本的生活习性、习惯，但这些行为并无任何实际意义。&lt;br&gt;在失去“外层装甲”后，它们仅存的意识将彻底陷入混沌，绝大多数会直接死亡或在短时间内自我毁灭，有极少数特例会撑过这段意识混沌期，成为更危险的个体。</t>
  </si>
  <si>
    <t>D-03</t>
  </si>
  <si>
    <t>空腔·追击异种</t>
  </si>
  <si>
    <t>空腔的异种形态。&lt;br&gt;较为罕见的一类异生体，由于仍留存有一部分意识与自我认知，这类异生体的表层通常带有大致与原本形态接近的“外骨骼装甲”，这层装甲某种意义上可以视为“异空”的雏形。&lt;br&gt;透过装甲缝隙可以观察到内部流动的源能、核心，这类异生体通常保留有部分原本的生活习性、习惯，但这些行为并无任何实际意义。&lt;br&gt;在失去“外层装甲”后，它们仅存的意识将彻底陷入混沌，绝大多数会直接死亡或在短时间内自我毁灭，有极少数特例会撑过这段意识混沌期，成为更危险的个体。</t>
  </si>
  <si>
    <t>报丧者</t>
  </si>
  <si>
    <t>体型与蜉蝣种相近的源生种异生体，以灵活、高机动力著称。</t>
  </si>
  <si>
    <t>D-04</t>
  </si>
  <si>
    <t>丧灯</t>
  </si>
  <si>
    <t>通常依附于CE-01、与之一同行动的中型异生体，二者之间似乎存在着类似水母与小型鱼类的共生关系，由近似柱状的躯干与周围环绕的双螺旋臂组成，依靠旋臂的转动产生推力前进，核心呈紫色，亮度较高，位于柱状躯干的顶部，常在低空活动，夜间发出的光辨识度很高，由于速度快、感知敏锐，对普通人而言显得格外危险，在野外遭遇生还机会几乎为0，因此又被称为带来死亡的“丧灯”，一旦发现且有能力的话应优先排除。</t>
  </si>
  <si>
    <t>D-05</t>
  </si>
  <si>
    <t>丧灯·护盾异种</t>
  </si>
  <si>
    <t>丧灯的异种形态。&lt;br&gt;通常依附于CE-01、与之一同行动的中型异生体，二者之间似乎存在着类似水母与小型鱼类的共生关系，由近似柱状的躯干与周围环绕的双螺旋臂组成，依靠旋臂的转动产生推力前进，核心呈紫色，亮度较高，位于柱状躯干的顶部，常在低空活动，夜间发出的光辨识度很高，由于速度快、感知敏锐，对普通人而言显得格外危险，在野外遭遇生还机会几乎为0，因此又被称为带来死亡的“丧灯”，一旦发现且有能力的话应优先排除。</t>
  </si>
  <si>
    <t>盲翼</t>
  </si>
  <si>
    <t>于岩洞中被发现的特殊异生体，拥有一对不相接的浮空双翼，探知生命体的方式与其他异生体不同。其周围萦绕着无法被目视的波长，波长散开在岩洞中反复碰撞，探知生命体时波长被完全阻挡。</t>
  </si>
  <si>
    <t>D-11</t>
  </si>
  <si>
    <t>挽歌·跃迁异种</t>
  </si>
  <si>
    <t>挽歌的异种形态。&lt;br&gt;进化出现异变的一类异生体，核心呈现出一名倒立的人形。</t>
  </si>
  <si>
    <t>TEO-17-1</t>
  </si>
  <si>
    <t>挽歌</t>
  </si>
  <si>
    <t>进化出现异变的一类异生体，核心呈现出一名倒立的人形。</t>
  </si>
  <si>
    <t>异生核·冰</t>
  </si>
  <si>
    <t>大型异生体</t>
  </si>
  <si>
    <t>极为罕见的能量体，呈半透明正二十面体结构，具备一定程度的“判断”与“应变”能力，唯有在极端环境中可见。</t>
  </si>
  <si>
    <t>AO-01-4</t>
  </si>
  <si>
    <t>高危</t>
  </si>
  <si>
    <t>异生核·风</t>
  </si>
  <si>
    <t>AO-02-4</t>
  </si>
  <si>
    <t>异生核·火</t>
  </si>
  <si>
    <t>AO-03-4</t>
  </si>
  <si>
    <t>异生核·雷</t>
  </si>
  <si>
    <t>C2-6、</t>
  </si>
  <si>
    <t>AO-04-4</t>
  </si>
  <si>
    <t>滞锁极境</t>
  </si>
  <si>
    <t>被奥特拉玛琳召唤而来的巨型异生体。外观呈巨大的球体，透明度较低，只能隐约能看到被长矛贯穿的鲸鱼轮廓。在球体破碎后，它终于露出了属于自己原本的模样。</t>
  </si>
  <si>
    <t>主线5-12、C5-6</t>
  </si>
  <si>
    <t>AE-22</t>
  </si>
  <si>
    <t>凋零云母</t>
  </si>
  <si>
    <t>身体构成与大多数生物不同，类似某种水母纲生物，身体并非常见的固体，而是介于固体和流体之间的凝胶状，核心通常位于柔韧的伞帽状结构内（有少量核心不在伞状结构内的特例），伞状体边缘通常保留有触手结构，且触手一般具有很强的延伸与再生能力（实心或中空结构都有），借助伞状结构边缘部分的收缩动作产生动力，移动速度很慢且会有明显的环状源能轨迹。&lt;br&gt;移动速度很慢，发起攻击时会将最柔韧的伞帽部分正对敌人。</t>
  </si>
  <si>
    <t>主线4-12、裂隙封锁</t>
  </si>
  <si>
    <t>CE-01</t>
  </si>
  <si>
    <t>虎鲸</t>
  </si>
  <si>
    <t>在高空徘徊了许久的大型异生体，它会利用口中所吐出的云雾隐藏自己的行踪，所以在很长一段时间中并没有被人们所目击。拥有可以在短时间中几乎绝对防御级别的外皮，但是代价则是只能持续一小段时间。</t>
  </si>
  <si>
    <t>主线1-11、裂隙封锁</t>
  </si>
  <si>
    <t>CE-04</t>
  </si>
  <si>
    <t>鮟鱇</t>
  </si>
  <si>
    <t>大型源生种，通常栖息在阴暗环境中。</t>
  </si>
  <si>
    <t>主线2-12、</t>
  </si>
  <si>
    <t>D-09</t>
  </si>
  <si>
    <t>铵格尔之茧</t>
  </si>
  <si>
    <t>铵格尔仍在不断进化，她用巨人形态的茧包裹住自己，本体则在茧中休眠等待破茧成蝶。</t>
  </si>
  <si>
    <t>主线3-</t>
  </si>
  <si>
    <t>铵格尔</t>
  </si>
  <si>
    <t>主线3-12、C3-6、裂隙封锁</t>
  </si>
  <si>
    <t>司空</t>
  </si>
  <si>
    <t>？图鉴没有</t>
  </si>
  <si>
    <t>因神经被毒液浸染而状若癫狂的斯露德。&lt;br&gt;其理性意识被拖入深深的泥沼，被迫呼吸着决堤的悔恨、不堪、愤怒与绝望。&lt;br&gt;她明明身处其中却又仿佛置身事外，清晰地看着那个极尽疯狂的自己攻击向本该被保护的同伴，那一刻，扎根在心底的不甘与挣扎陡然惊醒，她开始奋力挣扎。</t>
  </si>
  <si>
    <t>主线7-10</t>
  </si>
  <si>
    <t>昆汀</t>
  </si>
  <si>
    <t>出现于梦境之中，结合了麦当然的回忆产生的人型异生体，本质上只是梦境主人深层意识的投影......本该如此。&lt;br&gt;然而在已记录的梦境中，它的某些行为与言语既非麦当然的回忆、亦不符合其深层意识的推演。&lt;br&gt;推测，在梦境中那些无尽交杂的意识中，它可能衍生出了一定程度上的“自我意识”。</t>
  </si>
  <si>
    <t>活动：同途异梦S1-16</t>
  </si>
  <si>
    <r>
      <rPr>
        <sz val="10"/>
        <color rgb="FF000000"/>
        <rFont val="微软雅黑"/>
        <family val="2"/>
        <charset val="134"/>
      </rPr>
      <t>每击杀一个目标，攻击力提升</t>
    </r>
    <r>
      <rPr>
        <sz val="10"/>
        <color rgb="FFFF0000"/>
        <rFont val="微软雅黑"/>
        <family val="2"/>
        <charset val="134"/>
      </rPr>
      <t>1%</t>
    </r>
    <r>
      <rPr>
        <sz val="10"/>
        <color rgb="FF000000"/>
        <rFont val="微软雅黑"/>
        <family val="2"/>
        <charset val="134"/>
      </rPr>
      <t>，最高叠加15层，叠加至满层时，暴击率额外提升15%</t>
    </r>
  </si>
  <si>
    <r>
      <rPr>
        <sz val="10"/>
        <color rgb="FF000000"/>
        <rFont val="微软雅黑"/>
        <family val="2"/>
        <charset val="134"/>
      </rPr>
      <t>积聚效率提升</t>
    </r>
    <r>
      <rPr>
        <sz val="10"/>
        <color rgb="FFFF0000"/>
        <rFont val="微软雅黑"/>
        <family val="2"/>
        <charset val="134"/>
      </rPr>
      <t>30%</t>
    </r>
    <r>
      <rPr>
        <sz val="10"/>
        <color rgb="FF000000"/>
        <rFont val="微软雅黑"/>
        <family val="2"/>
        <charset val="134"/>
      </rPr>
      <t>，使用该武器成功过载时，额外恢复15点极奏能量</t>
    </r>
  </si>
  <si>
    <r>
      <rPr>
        <sz val="10"/>
        <color rgb="FF000000"/>
        <rFont val="微软雅黑"/>
        <family val="2"/>
        <charset val="134"/>
      </rPr>
      <t>处于后位时，</t>
    </r>
    <r>
      <rPr>
        <sz val="10"/>
        <color rgb="FF1274A5"/>
        <rFont val="微软雅黑"/>
        <family val="2"/>
        <charset val="134"/>
      </rPr>
      <t>充能效率</t>
    </r>
    <r>
      <rPr>
        <sz val="10"/>
        <color rgb="FF000000"/>
        <rFont val="微软雅黑"/>
        <family val="2"/>
        <charset val="134"/>
      </rPr>
      <t>提升</t>
    </r>
    <r>
      <rPr>
        <sz val="10"/>
        <color rgb="FFFF0000"/>
        <rFont val="微软雅黑"/>
        <family val="2"/>
        <charset val="134"/>
      </rPr>
      <t>15%</t>
    </r>
  </si>
  <si>
    <r>
      <rPr>
        <sz val="10"/>
        <color rgb="FF000000"/>
        <rFont val="微软雅黑"/>
        <family val="2"/>
        <charset val="134"/>
      </rPr>
      <t>生命上限提升10%，处于前位时，每秒为恢复全队装备者最大生命值</t>
    </r>
    <r>
      <rPr>
        <sz val="10"/>
        <color rgb="FFFF0000"/>
        <rFont val="微软雅黑"/>
        <family val="2"/>
        <charset val="134"/>
      </rPr>
      <t>0.5%</t>
    </r>
    <r>
      <rPr>
        <sz val="10"/>
        <color rgb="FF000000"/>
        <rFont val="微软雅黑"/>
        <family val="2"/>
        <charset val="134"/>
      </rPr>
      <t>的生命值。</t>
    </r>
  </si>
  <si>
    <r>
      <rPr>
        <sz val="10"/>
        <color rgb="FF1274A5"/>
        <rFont val="微软雅黑"/>
        <family val="2"/>
        <charset val="134"/>
      </rPr>
      <t>充能效率</t>
    </r>
    <r>
      <rPr>
        <sz val="10"/>
        <color rgb="FF000000"/>
        <rFont val="微软雅黑"/>
        <family val="2"/>
        <charset val="134"/>
      </rPr>
      <t>提升20%，序曲和极奏技能造成的伤害提升</t>
    </r>
    <r>
      <rPr>
        <sz val="10"/>
        <color rgb="FFFF0000"/>
        <rFont val="微软雅黑"/>
        <family val="2"/>
        <charset val="134"/>
      </rPr>
      <t>15%</t>
    </r>
  </si>
  <si>
    <r>
      <rPr>
        <sz val="10"/>
        <color rgb="FF000000"/>
        <rFont val="微软雅黑"/>
        <family val="2"/>
        <charset val="134"/>
      </rPr>
      <t>施放序曲技能后，暴击率提升25%，且普攻伤害额外提升</t>
    </r>
    <r>
      <rPr>
        <sz val="10"/>
        <color rgb="FFFF0000"/>
        <rFont val="微软雅黑"/>
        <family val="2"/>
        <charset val="134"/>
      </rPr>
      <t>15%</t>
    </r>
    <r>
      <rPr>
        <sz val="10"/>
        <color rgb="FF000000"/>
        <rFont val="微软雅黑"/>
        <family val="2"/>
        <charset val="134"/>
      </rPr>
      <t>，持续8秒</t>
    </r>
  </si>
  <si>
    <r>
      <rPr>
        <sz val="10"/>
        <color rgb="FF000000"/>
        <rFont val="微软雅黑"/>
        <family val="2"/>
        <charset val="134"/>
      </rPr>
      <t>施放序曲技能后，为我方全体角色攻击力提升</t>
    </r>
    <r>
      <rPr>
        <sz val="10"/>
        <color rgb="FFFF0000"/>
        <rFont val="微软雅黑"/>
        <family val="2"/>
        <charset val="134"/>
      </rPr>
      <t>10%</t>
    </r>
    <r>
      <rPr>
        <sz val="10"/>
        <color rgb="FF000000"/>
        <rFont val="微软雅黑"/>
        <family val="2"/>
        <charset val="134"/>
      </rPr>
      <t>，持续8秒</t>
    </r>
  </si>
  <si>
    <r>
      <rPr>
        <sz val="10"/>
        <color rgb="FF000000"/>
        <rFont val="微软雅黑"/>
        <family val="2"/>
        <charset val="134"/>
      </rPr>
      <t>施放序曲技能后，暴击率提升25%，暴击伤害提升</t>
    </r>
    <r>
      <rPr>
        <sz val="10"/>
        <color rgb="FFFF0000"/>
        <rFont val="微软雅黑"/>
        <family val="2"/>
        <charset val="134"/>
      </rPr>
      <t>20%</t>
    </r>
    <r>
      <rPr>
        <sz val="10"/>
        <color rgb="FF000000"/>
        <rFont val="微软雅黑"/>
        <family val="2"/>
        <charset val="134"/>
      </rPr>
      <t>，持续8秒</t>
    </r>
  </si>
  <si>
    <r>
      <rPr>
        <sz val="10"/>
        <color rgb="FF000000"/>
        <rFont val="微软雅黑"/>
        <family val="2"/>
        <charset val="134"/>
      </rPr>
      <t>每次切换至前位出战时，普攻伤害提升</t>
    </r>
    <r>
      <rPr>
        <sz val="10"/>
        <color rgb="FFFF0000"/>
        <rFont val="微软雅黑"/>
        <family val="2"/>
        <charset val="134"/>
      </rPr>
      <t>30%</t>
    </r>
    <r>
      <rPr>
        <sz val="10"/>
        <color rgb="FF000000"/>
        <rFont val="微软雅黑"/>
        <family val="2"/>
        <charset val="134"/>
      </rPr>
      <t>，受到任意伤害时，该效果消失</t>
    </r>
  </si>
  <si>
    <r>
      <rPr>
        <sz val="10"/>
        <color rgb="FF000000"/>
        <rFont val="微软雅黑"/>
        <family val="2"/>
        <charset val="134"/>
      </rPr>
      <t>序曲技能造成的伤害提升</t>
    </r>
    <r>
      <rPr>
        <sz val="10"/>
        <color rgb="FFFF0000"/>
        <rFont val="微软雅黑"/>
        <family val="2"/>
        <charset val="134"/>
      </rPr>
      <t>25%</t>
    </r>
    <r>
      <rPr>
        <sz val="10"/>
        <color rgb="FF000000"/>
        <rFont val="微软雅黑"/>
        <family val="2"/>
        <charset val="134"/>
      </rPr>
      <t>，使用序曲技能击杀敌人时，恢复自身攻击力22.5%的生命值</t>
    </r>
  </si>
  <si>
    <r>
      <rPr>
        <sz val="10"/>
        <color rgb="FF000000"/>
        <rFont val="微软雅黑"/>
        <family val="2"/>
        <charset val="134"/>
      </rPr>
      <t>对处于过载状态的敌方造成的伤害提升</t>
    </r>
    <r>
      <rPr>
        <sz val="10"/>
        <color rgb="FFFF0000"/>
        <rFont val="微软雅黑"/>
        <family val="2"/>
        <charset val="134"/>
      </rPr>
      <t>30%</t>
    </r>
  </si>
  <si>
    <r>
      <rPr>
        <sz val="10"/>
        <color rgb="FF000000"/>
        <rFont val="微软雅黑"/>
        <family val="2"/>
        <charset val="134"/>
      </rPr>
      <t>治疗效果提升</t>
    </r>
    <r>
      <rPr>
        <sz val="10"/>
        <color rgb="FFFF0000"/>
        <rFont val="微软雅黑"/>
        <family val="2"/>
        <charset val="134"/>
      </rPr>
      <t>25%</t>
    </r>
    <r>
      <rPr>
        <sz val="10"/>
        <color rgb="FF000000"/>
        <rFont val="微软雅黑"/>
        <family val="2"/>
        <charset val="134"/>
      </rPr>
      <t>，治疗同属性角色时，全队额外提升15%攻击力，持续8秒</t>
    </r>
  </si>
  <si>
    <r>
      <rPr>
        <sz val="10"/>
        <color rgb="FF000000"/>
        <rFont val="微软雅黑"/>
        <family val="2"/>
        <charset val="134"/>
      </rPr>
      <t>装备者施放序曲技能后，下一个出场的我方角色提升</t>
    </r>
    <r>
      <rPr>
        <sz val="10"/>
        <color rgb="FFFF0000"/>
        <rFont val="微软雅黑"/>
        <family val="2"/>
        <charset val="134"/>
      </rPr>
      <t>20%</t>
    </r>
    <r>
      <rPr>
        <sz val="10"/>
        <color rgb="FF000000"/>
        <rFont val="微软雅黑"/>
        <family val="2"/>
        <charset val="134"/>
      </rPr>
      <t>攻击力，持续8秒</t>
    </r>
  </si>
  <si>
    <r>
      <rPr>
        <sz val="10"/>
        <color rgb="FF000000"/>
        <rFont val="微软雅黑"/>
        <family val="2"/>
        <charset val="134"/>
      </rPr>
      <t>打出过载效果时，过载伤害提升</t>
    </r>
    <r>
      <rPr>
        <sz val="10"/>
        <color rgb="FFFF0000"/>
        <rFont val="微软雅黑"/>
        <family val="2"/>
        <charset val="134"/>
      </rPr>
      <t>35%</t>
    </r>
    <r>
      <rPr>
        <sz val="10"/>
        <color rgb="FF000000"/>
        <rFont val="微软雅黑"/>
        <family val="2"/>
        <charset val="134"/>
      </rPr>
      <t>，如果过载属性与目标弱点对应，额外恢复自身6点能量</t>
    </r>
  </si>
  <si>
    <r>
      <rPr>
        <sz val="10"/>
        <color rgb="FF000000"/>
        <rFont val="微软雅黑"/>
        <family val="2"/>
        <charset val="134"/>
      </rPr>
      <t>进入战斗后，当我方角色造成与装备者相同属性的伤害时，造成的伤害提升</t>
    </r>
    <r>
      <rPr>
        <sz val="10"/>
        <color rgb="FFFF0000"/>
        <rFont val="微软雅黑"/>
        <family val="2"/>
        <charset val="134"/>
      </rPr>
      <t>8%</t>
    </r>
    <r>
      <rPr>
        <sz val="10"/>
        <color rgb="FF000000"/>
        <rFont val="微软雅黑"/>
        <family val="2"/>
        <charset val="134"/>
      </rPr>
      <t>（同属性斯露德总伤害提升，不包括自己）</t>
    </r>
  </si>
  <si>
    <r>
      <rPr>
        <sz val="10"/>
        <color rgb="FF000000"/>
        <rFont val="微软雅黑"/>
        <family val="2"/>
        <charset val="134"/>
      </rPr>
      <t>普攻命中灼烧的敌方时，可额外延长目标灼烧状态</t>
    </r>
    <r>
      <rPr>
        <sz val="10"/>
        <color rgb="FFFF0000"/>
        <rFont val="微软雅黑"/>
        <family val="2"/>
        <charset val="134"/>
      </rPr>
      <t>4</t>
    </r>
    <r>
      <rPr>
        <sz val="10"/>
        <color rgb="FF000000"/>
        <rFont val="微软雅黑"/>
        <family val="2"/>
        <charset val="134"/>
      </rPr>
      <t>秒，每次灼烧状态只能触发1次</t>
    </r>
  </si>
  <si>
    <r>
      <rPr>
        <sz val="10"/>
        <color rgb="FF000000"/>
        <rFont val="微软雅黑"/>
        <family val="2"/>
        <charset val="134"/>
      </rPr>
      <t>每使用该武器消灭一个目标，攻击力提高</t>
    </r>
    <r>
      <rPr>
        <sz val="10"/>
        <color rgb="FFFF0000"/>
        <rFont val="微软雅黑"/>
        <family val="2"/>
        <charset val="134"/>
      </rPr>
      <t>4%</t>
    </r>
    <r>
      <rPr>
        <sz val="10"/>
        <color rgb="FF000000"/>
        <rFont val="微软雅黑"/>
        <family val="2"/>
        <charset val="134"/>
      </rPr>
      <t>，持续14秒，最多可叠加5层，受到攻击时该效果消失</t>
    </r>
  </si>
  <si>
    <r>
      <rPr>
        <sz val="10"/>
        <color rgb="FF000000"/>
        <rFont val="微软雅黑"/>
        <family val="2"/>
        <charset val="134"/>
      </rPr>
      <t>打出过载效果时，过载伤害提升</t>
    </r>
    <r>
      <rPr>
        <sz val="10"/>
        <color rgb="FFFF0000"/>
        <rFont val="微软雅黑"/>
        <family val="2"/>
        <charset val="134"/>
      </rPr>
      <t>30%</t>
    </r>
  </si>
  <si>
    <r>
      <rPr>
        <sz val="10"/>
        <color rgb="FF000000"/>
        <rFont val="微软雅黑"/>
        <family val="2"/>
        <charset val="134"/>
      </rPr>
      <t>治疗效果提升</t>
    </r>
    <r>
      <rPr>
        <sz val="10"/>
        <color rgb="FFFF0000"/>
        <rFont val="微软雅黑"/>
        <family val="2"/>
        <charset val="134"/>
      </rPr>
      <t>20%</t>
    </r>
  </si>
  <si>
    <r>
      <rPr>
        <sz val="10"/>
        <color rgb="FF000000"/>
        <rFont val="微软雅黑"/>
        <family val="2"/>
        <charset val="134"/>
      </rPr>
      <t>普攻产生积聚额外提升</t>
    </r>
    <r>
      <rPr>
        <sz val="10"/>
        <color rgb="FFFF0000"/>
        <rFont val="微软雅黑"/>
        <family val="2"/>
        <charset val="134"/>
      </rPr>
      <t>30%</t>
    </r>
  </si>
  <si>
    <r>
      <rPr>
        <sz val="10"/>
        <color rgb="FF000000"/>
        <rFont val="微软雅黑"/>
        <family val="2"/>
        <charset val="134"/>
      </rPr>
      <t>普攻伤害提升</t>
    </r>
    <r>
      <rPr>
        <sz val="10"/>
        <color rgb="FFFF0000"/>
        <rFont val="微软雅黑"/>
        <family val="2"/>
        <charset val="134"/>
      </rPr>
      <t>20%</t>
    </r>
  </si>
  <si>
    <r>
      <rPr>
        <sz val="10"/>
        <color rgb="FF000000"/>
        <rFont val="微软雅黑"/>
        <family val="2"/>
        <charset val="134"/>
      </rPr>
      <t>序曲伤害提升</t>
    </r>
    <r>
      <rPr>
        <sz val="10"/>
        <color rgb="FFFF0000"/>
        <rFont val="微软雅黑"/>
        <family val="2"/>
        <charset val="134"/>
      </rPr>
      <t>25%</t>
    </r>
  </si>
  <si>
    <r>
      <rPr>
        <sz val="10"/>
        <color rgb="FF000000"/>
        <rFont val="微软雅黑"/>
        <family val="2"/>
        <charset val="134"/>
      </rPr>
      <t>使用普通攻击击杀敌方时，恢复全队自身最大生命值</t>
    </r>
    <r>
      <rPr>
        <sz val="10"/>
        <color rgb="FFDE3C36"/>
        <rFont val="微软雅黑"/>
        <family val="2"/>
        <charset val="134"/>
      </rPr>
      <t>2.</t>
    </r>
    <r>
      <rPr>
        <sz val="10"/>
        <color rgb="FFFF0000"/>
        <rFont val="微软雅黑"/>
        <family val="2"/>
        <charset val="134"/>
      </rPr>
      <t>5%</t>
    </r>
    <r>
      <rPr>
        <sz val="10"/>
        <color rgb="FF000000"/>
        <rFont val="微软雅黑"/>
        <family val="2"/>
        <charset val="134"/>
      </rPr>
      <t>的生命值</t>
    </r>
  </si>
  <si>
    <r>
      <rPr>
        <sz val="10"/>
        <color rgb="FF000000"/>
        <rFont val="微软雅黑"/>
        <family val="2"/>
        <charset val="134"/>
      </rPr>
      <t>普攻命中冻结的敌方时，可额外延长目标冻结状态</t>
    </r>
    <r>
      <rPr>
        <sz val="10"/>
        <color rgb="FFFF0000"/>
        <rFont val="微软雅黑"/>
        <family val="2"/>
        <charset val="134"/>
      </rPr>
      <t>1.25</t>
    </r>
    <r>
      <rPr>
        <sz val="10"/>
        <color rgb="FF000000"/>
        <rFont val="微软雅黑"/>
        <family val="2"/>
        <charset val="134"/>
      </rPr>
      <t>秒，每次冻结状态只能触发1次</t>
    </r>
  </si>
  <si>
    <r>
      <rPr>
        <sz val="10"/>
        <color rgb="FF000000"/>
        <rFont val="微软雅黑"/>
        <family val="2"/>
        <charset val="134"/>
      </rPr>
      <t>每次释放极奏技能后，自身攻击力提升</t>
    </r>
    <r>
      <rPr>
        <sz val="10"/>
        <color rgb="FFFF0000"/>
        <rFont val="微软雅黑"/>
        <family val="2"/>
        <charset val="134"/>
      </rPr>
      <t>25%</t>
    </r>
    <r>
      <rPr>
        <sz val="10"/>
        <color rgb="FF000000"/>
        <rFont val="微软雅黑"/>
        <family val="2"/>
        <charset val="134"/>
      </rPr>
      <t>，最多叠加4层</t>
    </r>
  </si>
  <si>
    <r>
      <rPr>
        <sz val="10"/>
        <color rgb="FF000000"/>
        <rFont val="微软雅黑"/>
        <family val="2"/>
        <charset val="134"/>
      </rPr>
      <t>打出过载效果时，恢复自身</t>
    </r>
    <r>
      <rPr>
        <sz val="10"/>
        <color rgb="FFFF0000"/>
        <rFont val="微软雅黑"/>
        <family val="2"/>
        <charset val="134"/>
      </rPr>
      <t>3</t>
    </r>
    <r>
      <rPr>
        <sz val="10"/>
        <color rgb="FF000000"/>
        <rFont val="微软雅黑"/>
        <family val="2"/>
        <charset val="134"/>
      </rPr>
      <t>点能量</t>
    </r>
  </si>
  <si>
    <r>
      <rPr>
        <sz val="10"/>
        <color rgb="FF000000"/>
        <rFont val="微软雅黑"/>
        <family val="2"/>
        <charset val="134"/>
      </rPr>
      <t>恢复体力速度提升</t>
    </r>
    <r>
      <rPr>
        <sz val="10"/>
        <color rgb="FFFF0000"/>
        <rFont val="微软雅黑"/>
        <family val="2"/>
        <charset val="134"/>
      </rPr>
      <t>30%</t>
    </r>
  </si>
  <si>
    <r>
      <rPr>
        <sz val="10"/>
        <color rgb="FF000000"/>
        <rFont val="微软雅黑"/>
        <family val="2"/>
        <charset val="134"/>
      </rPr>
      <t>对感电的敌方造成的伤害增加</t>
    </r>
    <r>
      <rPr>
        <sz val="10"/>
        <color rgb="FFFF0000"/>
        <rFont val="微软雅黑"/>
        <family val="2"/>
        <charset val="134"/>
      </rPr>
      <t>30%</t>
    </r>
  </si>
  <si>
    <r>
      <rPr>
        <sz val="10"/>
        <color rgb="FF000000"/>
        <rFont val="微软雅黑"/>
        <family val="2"/>
        <charset val="134"/>
      </rPr>
      <t>对灼烧的敌方造成的伤害增加</t>
    </r>
    <r>
      <rPr>
        <sz val="10"/>
        <color rgb="FFFF0000"/>
        <rFont val="微软雅黑"/>
        <family val="2"/>
        <charset val="134"/>
      </rPr>
      <t>30%</t>
    </r>
  </si>
  <si>
    <r>
      <rPr>
        <sz val="10"/>
        <color rgb="FF000000"/>
        <rFont val="微软雅黑"/>
        <family val="2"/>
        <charset val="134"/>
      </rPr>
      <t>对冰冻的敌方造成的伤害提升</t>
    </r>
    <r>
      <rPr>
        <sz val="10"/>
        <color rgb="FFFF0000"/>
        <rFont val="微软雅黑"/>
        <family val="2"/>
        <charset val="134"/>
      </rPr>
      <t>30%</t>
    </r>
  </si>
  <si>
    <r>
      <rPr>
        <sz val="10"/>
        <color rgb="FF000000"/>
        <rFont val="微软雅黑"/>
        <family val="2"/>
        <charset val="134"/>
      </rPr>
      <t>对风缠的敌方造成的伤害增加</t>
    </r>
    <r>
      <rPr>
        <sz val="10"/>
        <color rgb="FFFF0000"/>
        <rFont val="微软雅黑"/>
        <family val="2"/>
        <charset val="134"/>
      </rPr>
      <t>30%</t>
    </r>
  </si>
  <si>
    <r>
      <rPr>
        <sz val="10"/>
        <color rgb="FF000000"/>
        <rFont val="微软雅黑"/>
        <family val="2"/>
        <charset val="134"/>
      </rPr>
      <t>进入战斗后，我方全体角色攻击力提升</t>
    </r>
    <r>
      <rPr>
        <sz val="10"/>
        <color rgb="FFFF0000"/>
        <rFont val="微软雅黑"/>
        <family val="2"/>
        <charset val="134"/>
      </rPr>
      <t>30%</t>
    </r>
    <r>
      <rPr>
        <sz val="10"/>
        <color rgb="FF000000"/>
        <rFont val="微软雅黑"/>
        <family val="2"/>
        <charset val="134"/>
      </rPr>
      <t>，持续16秒</t>
    </r>
  </si>
  <si>
    <r>
      <rPr>
        <sz val="10"/>
        <color rgb="FF000000"/>
        <rFont val="微软雅黑"/>
        <family val="2"/>
        <charset val="134"/>
      </rPr>
      <t>普攻命中被击破的目标时，使下一个出场的角色伤害提升</t>
    </r>
    <r>
      <rPr>
        <sz val="10"/>
        <color rgb="FFFF0000"/>
        <rFont val="微软雅黑"/>
        <family val="2"/>
        <charset val="134"/>
      </rPr>
      <t>33.75%</t>
    </r>
    <r>
      <rPr>
        <sz val="10"/>
        <color rgb="FF000000"/>
        <rFont val="微软雅黑"/>
        <family val="2"/>
        <charset val="134"/>
      </rPr>
      <t>，持续8秒</t>
    </r>
  </si>
  <si>
    <r>
      <rPr>
        <sz val="10"/>
        <color rgb="FF000000"/>
        <rFont val="微软雅黑"/>
        <family val="2"/>
        <charset val="134"/>
      </rPr>
      <t>释放序曲技能后，下一个出场的角色攻击力提升</t>
    </r>
    <r>
      <rPr>
        <sz val="10"/>
        <color rgb="FFFF0000"/>
        <rFont val="微软雅黑"/>
        <family val="2"/>
        <charset val="134"/>
      </rPr>
      <t>15%</t>
    </r>
    <r>
      <rPr>
        <sz val="10"/>
        <color rgb="FF000000"/>
        <rFont val="微软雅黑"/>
        <family val="2"/>
        <charset val="134"/>
      </rPr>
      <t>，持续8秒</t>
    </r>
  </si>
  <si>
    <r>
      <rPr>
        <sz val="10"/>
        <color rgb="FF000000"/>
        <rFont val="微软雅黑"/>
        <family val="2"/>
        <charset val="134"/>
      </rPr>
      <t>生命值高于50%时，攻击力提升</t>
    </r>
    <r>
      <rPr>
        <sz val="10"/>
        <color rgb="FFFF0000"/>
        <rFont val="微软雅黑"/>
        <family val="2"/>
        <charset val="134"/>
      </rPr>
      <t>10%</t>
    </r>
  </si>
  <si>
    <r>
      <rPr>
        <sz val="10"/>
        <color rgb="FF000000"/>
        <rFont val="微软雅黑"/>
        <family val="2"/>
        <charset val="134"/>
      </rPr>
      <t>生命值大于50%时，暴击伤害提高</t>
    </r>
    <r>
      <rPr>
        <sz val="10"/>
        <color rgb="FFFF0000"/>
        <rFont val="微软雅黑"/>
        <family val="2"/>
        <charset val="134"/>
      </rPr>
      <t>20%</t>
    </r>
  </si>
  <si>
    <r>
      <rPr>
        <sz val="10"/>
        <color rgb="FF000000"/>
        <rFont val="微软雅黑"/>
        <family val="2"/>
        <charset val="134"/>
      </rPr>
      <t>极奏伤害提升</t>
    </r>
    <r>
      <rPr>
        <sz val="10"/>
        <color rgb="FFFF0000"/>
        <rFont val="微软雅黑"/>
        <family val="2"/>
        <charset val="134"/>
      </rPr>
      <t>15%</t>
    </r>
  </si>
  <si>
    <r>
      <rPr>
        <sz val="10"/>
        <color rgb="FF000000"/>
        <rFont val="微软雅黑"/>
        <family val="2"/>
        <charset val="134"/>
      </rPr>
      <t>自身生命值小于50%时，暴击率提高</t>
    </r>
    <r>
      <rPr>
        <sz val="10"/>
        <color rgb="FFFF0000"/>
        <rFont val="微软雅黑"/>
        <family val="2"/>
        <charset val="134"/>
      </rPr>
      <t>15%</t>
    </r>
  </si>
  <si>
    <r>
      <rPr>
        <sz val="10"/>
        <color rgb="FF000000"/>
        <rFont val="微软雅黑"/>
        <family val="2"/>
        <charset val="134"/>
      </rPr>
      <t>进入战斗后，我方全体角色攻击力提升</t>
    </r>
    <r>
      <rPr>
        <sz val="10"/>
        <color rgb="FFFF0000"/>
        <rFont val="微软雅黑"/>
        <family val="2"/>
        <charset val="134"/>
      </rPr>
      <t>25%</t>
    </r>
    <r>
      <rPr>
        <sz val="10"/>
        <color rgb="FF000000"/>
        <rFont val="微软雅黑"/>
        <family val="2"/>
        <charset val="134"/>
      </rPr>
      <t>，持续16秒</t>
    </r>
  </si>
  <si>
    <r>
      <rPr>
        <sz val="10"/>
        <color rgb="FF000000"/>
        <rFont val="微软雅黑"/>
        <family val="2"/>
        <charset val="134"/>
      </rPr>
      <t>普攻命中被过载的目标时，使下一个出场的角色伤害提升</t>
    </r>
    <r>
      <rPr>
        <sz val="10"/>
        <color rgb="FFFF0000"/>
        <rFont val="微软雅黑"/>
        <family val="2"/>
        <charset val="134"/>
      </rPr>
      <t>20%</t>
    </r>
    <r>
      <rPr>
        <sz val="10"/>
        <color rgb="FF000000"/>
        <rFont val="微软雅黑"/>
        <family val="2"/>
        <charset val="134"/>
      </rPr>
      <t>，持续8秒</t>
    </r>
  </si>
  <si>
    <r>
      <rPr>
        <sz val="10"/>
        <color rgb="FF000000"/>
        <rFont val="微软雅黑"/>
        <family val="2"/>
        <charset val="134"/>
      </rPr>
      <t>打出过载效果时，过载伤害提升</t>
    </r>
    <r>
      <rPr>
        <sz val="10"/>
        <color rgb="FFFF0000"/>
        <rFont val="微软雅黑"/>
        <family val="2"/>
        <charset val="134"/>
      </rPr>
      <t>25%</t>
    </r>
  </si>
  <si>
    <r>
      <rPr>
        <sz val="10"/>
        <color rgb="FF000000"/>
        <rFont val="微软雅黑"/>
        <family val="2"/>
        <charset val="134"/>
      </rPr>
      <t>治疗效果提升</t>
    </r>
    <r>
      <rPr>
        <sz val="10"/>
        <color rgb="FFFF0000"/>
        <rFont val="微软雅黑"/>
        <family val="2"/>
        <charset val="134"/>
      </rPr>
      <t>30%</t>
    </r>
  </si>
  <si>
    <r>
      <rPr>
        <sz val="10"/>
        <color rgb="FF000000"/>
        <rFont val="微软雅黑"/>
        <family val="2"/>
        <charset val="134"/>
      </rPr>
      <t>位于后台时，充能效率提升</t>
    </r>
    <r>
      <rPr>
        <sz val="10"/>
        <color rgb="FFFF0000"/>
        <rFont val="微软雅黑"/>
        <family val="2"/>
        <charset val="134"/>
      </rPr>
      <t>10%</t>
    </r>
  </si>
  <si>
    <r>
      <rPr>
        <sz val="10"/>
        <color rgb="FF000000"/>
        <rFont val="微软雅黑"/>
        <family val="2"/>
        <charset val="134"/>
      </rPr>
      <t>普攻伤害提升</t>
    </r>
    <r>
      <rPr>
        <sz val="10"/>
        <color rgb="FFFF0000"/>
        <rFont val="微软雅黑"/>
        <family val="2"/>
        <charset val="134"/>
      </rPr>
      <t>15%</t>
    </r>
  </si>
  <si>
    <r>
      <rPr>
        <sz val="10"/>
        <color rgb="FF000000"/>
        <rFont val="微软雅黑"/>
        <family val="2"/>
        <charset val="134"/>
      </rPr>
      <t>普攻产生积聚额外提升</t>
    </r>
    <r>
      <rPr>
        <sz val="10"/>
        <color rgb="FFFF0000"/>
        <rFont val="微软雅黑"/>
        <family val="2"/>
        <charset val="134"/>
      </rPr>
      <t>25%</t>
    </r>
  </si>
  <si>
    <r>
      <rPr>
        <b/>
        <sz val="11"/>
        <color rgb="FFFFFFFF"/>
        <rFont val="等线"/>
        <charset val="134"/>
      </rPr>
      <t>初始</t>
    </r>
    <r>
      <rPr>
        <b/>
        <sz val="11"/>
        <color rgb="FFFFC000"/>
        <rFont val="等线"/>
        <charset val="134"/>
      </rPr>
      <t>元素过载伤害</t>
    </r>
  </si>
  <si>
    <r>
      <rPr>
        <b/>
        <sz val="11"/>
        <color rgb="FFFFFFFF"/>
        <rFont val="等线"/>
        <charset val="134"/>
      </rPr>
      <t>20破前</t>
    </r>
    <r>
      <rPr>
        <b/>
        <sz val="11"/>
        <color rgb="FFFFC000"/>
        <rFont val="等线"/>
        <charset val="134"/>
      </rPr>
      <t>元素过载伤害</t>
    </r>
  </si>
  <si>
    <r>
      <rPr>
        <sz val="10"/>
        <color rgb="FF000000"/>
        <rFont val="微软雅黑"/>
        <family val="2"/>
        <charset val="134"/>
      </rPr>
      <t>导师等级达到{{颜色|风|</t>
    </r>
    <r>
      <rPr>
        <sz val="10"/>
        <color rgb="FFDE3C36"/>
        <rFont val="微软雅黑"/>
        <family val="2"/>
        <charset val="134"/>
      </rPr>
      <t>10/20/30/40/50/60/70/80</t>
    </r>
    <r>
      <rPr>
        <sz val="10"/>
        <color rgb="FF000000"/>
        <rFont val="微软雅黑"/>
        <family val="2"/>
        <charset val="134"/>
      </rPr>
      <t>}}级</t>
    </r>
  </si>
  <si>
    <r>
      <rPr>
        <sz val="10"/>
        <color rgb="FF000000"/>
        <rFont val="微软雅黑"/>
        <family val="2"/>
        <charset val="134"/>
      </rPr>
      <t>与{{颜色|风|</t>
    </r>
    <r>
      <rPr>
        <sz val="10"/>
        <color rgb="FFDE3C36"/>
        <rFont val="微软雅黑"/>
        <family val="2"/>
        <charset val="134"/>
      </rPr>
      <t>/16/</t>
    </r>
    <r>
      <rPr>
        <sz val="10"/>
        <color rgb="FF000000"/>
        <rFont val="微软雅黑"/>
        <family val="2"/>
        <charset val="134"/>
      </rPr>
      <t>}}名斯露德建立联系</t>
    </r>
  </si>
  <si>
    <r>
      <rPr>
        <sz val="10"/>
        <color rgb="FF000000"/>
        <rFont val="微软雅黑"/>
        <family val="2"/>
        <charset val="134"/>
      </rPr>
      <t>累计登录{{颜色|风|</t>
    </r>
    <r>
      <rPr>
        <sz val="10"/>
        <color rgb="FFDE3C36"/>
        <rFont val="微软雅黑"/>
        <family val="2"/>
        <charset val="134"/>
      </rPr>
      <t>/30/</t>
    </r>
    <r>
      <rPr>
        <sz val="10"/>
        <color rgb="FF000000"/>
        <rFont val="微软雅黑"/>
        <family val="2"/>
        <charset val="134"/>
      </rPr>
      <t>}}天</t>
    </r>
  </si>
  <si>
    <r>
      <rPr>
        <sz val="10"/>
        <color rgb="FF000000"/>
        <rFont val="微软雅黑"/>
        <family val="2"/>
        <charset val="134"/>
      </rPr>
      <t>斯露德等级达到{{颜色|风|</t>
    </r>
    <r>
      <rPr>
        <sz val="10"/>
        <color rgb="FFDE3C36"/>
        <rFont val="微软雅黑"/>
        <family val="2"/>
        <charset val="134"/>
      </rPr>
      <t>10/20/30/40/50/60/70/80</t>
    </r>
    <r>
      <rPr>
        <sz val="10"/>
        <color rgb="FF000000"/>
        <rFont val="微软雅黑"/>
        <family val="2"/>
        <charset val="134"/>
      </rPr>
      <t>}}级</t>
    </r>
  </si>
  <si>
    <r>
      <rPr>
        <sz val="10"/>
        <color rgb="FF000000"/>
        <rFont val="微软雅黑"/>
        <family val="2"/>
        <charset val="134"/>
      </rPr>
      <t>获取{{颜色|风|</t>
    </r>
    <r>
      <rPr>
        <sz val="10"/>
        <color rgb="FFDE3C36"/>
        <rFont val="微软雅黑"/>
        <family val="2"/>
        <charset val="134"/>
      </rPr>
      <t>/500/</t>
    </r>
    <r>
      <rPr>
        <sz val="10"/>
        <color rgb="FF000000"/>
        <rFont val="微软雅黑"/>
        <family val="2"/>
        <charset val="134"/>
      </rPr>
      <t>}}把武装</t>
    </r>
  </si>
  <si>
    <r>
      <rPr>
        <sz val="10"/>
        <color rgb="FF000000"/>
        <rFont val="微软雅黑"/>
        <family val="2"/>
        <charset val="134"/>
      </rPr>
      <t>累计消耗感知共计{{颜色|风|</t>
    </r>
    <r>
      <rPr>
        <sz val="10"/>
        <color rgb="FFDE3C36"/>
        <rFont val="微软雅黑"/>
        <family val="2"/>
        <charset val="134"/>
      </rPr>
      <t>/5000/</t>
    </r>
    <r>
      <rPr>
        <sz val="10"/>
        <color rgb="FF000000"/>
        <rFont val="微软雅黑"/>
        <family val="2"/>
        <charset val="134"/>
      </rPr>
      <t>}}天</t>
    </r>
  </si>
  <si>
    <r>
      <rPr>
        <sz val="10"/>
        <color rgb="FF000000"/>
        <rFont val="微软雅黑"/>
        <family val="2"/>
        <charset val="134"/>
      </rPr>
      <t>武装等级达到{{颜色|风|</t>
    </r>
    <r>
      <rPr>
        <sz val="10"/>
        <color rgb="FFDE3C36"/>
        <rFont val="微软雅黑"/>
        <family val="2"/>
        <charset val="134"/>
      </rPr>
      <t>10/20/30/40/50/60/70/80</t>
    </r>
    <r>
      <rPr>
        <sz val="10"/>
        <color rgb="FF000000"/>
        <rFont val="微软雅黑"/>
        <family val="2"/>
        <charset val="134"/>
      </rPr>
      <t>}}级</t>
    </r>
  </si>
  <si>
    <r>
      <rPr>
        <sz val="10"/>
        <color rgb="FF000000"/>
        <rFont val="微软雅黑"/>
        <family val="2"/>
        <charset val="134"/>
      </rPr>
      <t>累计完成共鸣{{颜色|风|</t>
    </r>
    <r>
      <rPr>
        <sz val="10"/>
        <color rgb="FFDE3C36"/>
        <rFont val="微软雅黑"/>
        <family val="2"/>
        <charset val="134"/>
      </rPr>
      <t>/500/</t>
    </r>
    <r>
      <rPr>
        <sz val="10"/>
        <color rgb="FF000000"/>
        <rFont val="微软雅黑"/>
        <family val="2"/>
        <charset val="134"/>
      </rPr>
      <t>}}次</t>
    </r>
  </si>
  <si>
    <r>
      <rPr>
        <sz val="10"/>
        <color rgb="FF000000"/>
        <rFont val="微软雅黑"/>
        <family val="2"/>
        <charset val="134"/>
      </rPr>
      <t>累计完成{{颜色|风|</t>
    </r>
    <r>
      <rPr>
        <sz val="10"/>
        <color rgb="FFDE3C36"/>
        <rFont val="微软雅黑"/>
        <family val="2"/>
        <charset val="134"/>
      </rPr>
      <t>/100/</t>
    </r>
    <r>
      <rPr>
        <sz val="10"/>
        <color rgb="FF000000"/>
        <rFont val="微软雅黑"/>
        <family val="2"/>
        <charset val="134"/>
      </rPr>
      <t>}}次日常任务</t>
    </r>
  </si>
  <si>
    <r>
      <rPr>
        <sz val="10"/>
        <color rgb="FF000000"/>
        <rFont val="微软雅黑"/>
        <family val="2"/>
        <charset val="134"/>
      </rPr>
      <t>具现累计潜能觉醒达到{{颜色|风|</t>
    </r>
    <r>
      <rPr>
        <sz val="10"/>
        <color rgb="FFDE3C36"/>
        <rFont val="微软雅黑"/>
        <family val="2"/>
        <charset val="134"/>
      </rPr>
      <t>15/30/45/60/75/90</t>
    </r>
    <r>
      <rPr>
        <sz val="10"/>
        <color rgb="FF000000"/>
        <rFont val="微软雅黑"/>
        <family val="2"/>
        <charset val="134"/>
      </rPr>
      <t>}}次</t>
    </r>
  </si>
  <si>
    <r>
      <rPr>
        <sz val="10"/>
        <color rgb="FF000000"/>
        <rFont val="微软雅黑"/>
        <family val="2"/>
        <charset val="134"/>
      </rPr>
      <t>累计获取贡献点数共计{{颜色|风|</t>
    </r>
    <r>
      <rPr>
        <sz val="10"/>
        <color rgb="FFDE3C36"/>
        <rFont val="微软雅黑"/>
        <family val="2"/>
        <charset val="134"/>
      </rPr>
      <t>/50万/</t>
    </r>
    <r>
      <rPr>
        <sz val="10"/>
        <color rgb="FF000000"/>
        <rFont val="微软雅黑"/>
        <family val="2"/>
        <charset val="134"/>
      </rPr>
      <t>}}点</t>
    </r>
  </si>
  <si>
    <r>
      <rPr>
        <sz val="10"/>
        <color rgb="FF000000"/>
        <rFont val="微软雅黑"/>
        <family val="2"/>
        <charset val="134"/>
      </rPr>
      <t>使用极奏{{颜色|风|</t>
    </r>
    <r>
      <rPr>
        <sz val="10"/>
        <color rgb="FFDE3C36"/>
        <rFont val="微软雅黑"/>
        <family val="2"/>
        <charset val="134"/>
      </rPr>
      <t>/1000/</t>
    </r>
    <r>
      <rPr>
        <sz val="10"/>
        <color rgb="FF000000"/>
        <rFont val="微软雅黑"/>
        <family val="2"/>
        <charset val="134"/>
      </rPr>
      <t>}}次</t>
    </r>
  </si>
  <si>
    <r>
      <rPr>
        <sz val="10"/>
        <color rgb="FF000000"/>
        <rFont val="微软雅黑"/>
        <family val="2"/>
        <charset val="134"/>
      </rPr>
      <t>队伍中使用全雷属性斯露德通关{{颜色|风|</t>
    </r>
    <r>
      <rPr>
        <sz val="10"/>
        <color rgb="FFDE3C36"/>
        <rFont val="微软雅黑"/>
        <family val="2"/>
        <charset val="134"/>
      </rPr>
      <t>10/</t>
    </r>
    <r>
      <rPr>
        <sz val="10"/>
        <color rgb="FF000000"/>
        <rFont val="微软雅黑"/>
        <family val="2"/>
        <charset val="134"/>
      </rPr>
      <t>}}次</t>
    </r>
  </si>
  <si>
    <r>
      <rPr>
        <sz val="10"/>
        <color rgb="FF000000"/>
        <rFont val="微软雅黑"/>
        <family val="2"/>
        <charset val="134"/>
      </rPr>
      <t>队伍中使用全冰属性斯露德通关{{颜色|风|</t>
    </r>
    <r>
      <rPr>
        <sz val="10"/>
        <color rgb="FFDE3C36"/>
        <rFont val="微软雅黑"/>
        <family val="2"/>
        <charset val="134"/>
      </rPr>
      <t>10/</t>
    </r>
    <r>
      <rPr>
        <sz val="10"/>
        <color rgb="FF000000"/>
        <rFont val="微软雅黑"/>
        <family val="2"/>
        <charset val="134"/>
      </rPr>
      <t>}}次</t>
    </r>
  </si>
  <si>
    <r>
      <rPr>
        <sz val="10"/>
        <color rgb="FF000000"/>
        <rFont val="微软雅黑"/>
        <family val="2"/>
        <charset val="134"/>
      </rPr>
      <t>队伍中使用全风属性斯露德通关{{颜色|风|</t>
    </r>
    <r>
      <rPr>
        <sz val="10"/>
        <color rgb="FFDE3C36"/>
        <rFont val="微软雅黑"/>
        <family val="2"/>
        <charset val="134"/>
      </rPr>
      <t>10/</t>
    </r>
    <r>
      <rPr>
        <sz val="10"/>
        <color rgb="FF000000"/>
        <rFont val="微软雅黑"/>
        <family val="2"/>
        <charset val="134"/>
      </rPr>
      <t>}}次</t>
    </r>
  </si>
  <si>
    <r>
      <rPr>
        <b/>
        <i/>
        <sz val="14"/>
        <color rgb="FF000000"/>
        <rFont val="微软雅黑"/>
        <family val="2"/>
        <charset val="134"/>
      </rPr>
      <t>内容极多，</t>
    </r>
    <r>
      <rPr>
        <b/>
        <i/>
        <sz val="14"/>
        <color rgb="FF000000"/>
        <rFont val="微软雅黑"/>
        <family val="2"/>
        <charset val="134"/>
      </rPr>
      <t xml:space="preserve">
向右滑查看完整内容。</t>
    </r>
  </si>
  <si>
    <r>
      <rPr>
        <b/>
        <sz val="11"/>
        <color rgb="FF000000"/>
        <rFont val="等线"/>
        <charset val="134"/>
      </rPr>
      <t>单价</t>
    </r>
    <r>
      <rPr>
        <b/>
        <sz val="11"/>
        <color rgb="FF000000"/>
        <rFont val="等线"/>
        <charset val="134"/>
      </rPr>
      <t xml:space="preserve">
（交错结晶，个）</t>
    </r>
  </si>
  <si>
    <r>
      <rPr>
        <b/>
        <sz val="11"/>
        <color rgb="FFFFFFFF"/>
        <rFont val="微软雅黑"/>
        <family val="2"/>
        <charset val="134"/>
      </rPr>
      <t>威胁等级</t>
    </r>
    <r>
      <rPr>
        <b/>
        <sz val="11"/>
        <color rgb="FFFF0000"/>
        <rFont val="微软雅黑"/>
        <family val="2"/>
        <charset val="134"/>
      </rPr>
      <t xml:space="preserve">
需要删除</t>
    </r>
  </si>
  <si>
    <t>拼音</t>
    <phoneticPr fontId="75" type="noConversion"/>
  </si>
  <si>
    <t>Willa</t>
    <phoneticPr fontId="75" type="noConversion"/>
  </si>
  <si>
    <t>未设置</t>
    <phoneticPr fontId="7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</si>
</sst>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
    <numFmt numFmtId="177" formatCode="0.000%"/>
    <numFmt numFmtId="178" formatCode="&quot;¥&quot;#,##0_);[Red]\(&quot;¥&quot;#,##0\)"/>
    <numFmt numFmtId="179" formatCode="h:mm:ss;@"/>
    <numFmt numFmtId="180" formatCode="#,##0.00_ "/>
    <numFmt numFmtId="181" formatCode="m&quot;月&quot;d&quot;日&quot;;@"/>
  </numFmts>
  <fonts count="79">
    <font>
      <sz val="10"/>
      <color theme="1"/>
      <name val="等线"/>
      <family val="2"/>
      <charset val="134"/>
      <scheme val="minor"/>
    </font>
    <font>
      <b/>
      <sz val="10"/>
      <color rgb="FFFFFFFF"/>
      <name val="等线"/>
      <charset val="134"/>
    </font>
    <font>
      <sz val="9"/>
      <name val="等线"/>
      <charset val="134"/>
    </font>
    <font>
      <sz val="10"/>
      <name val="等线"/>
      <charset val="134"/>
    </font>
    <font>
      <sz val="11"/>
      <name val="等线"/>
      <charset val="134"/>
    </font>
    <font>
      <sz val="10"/>
      <name val="等线"/>
      <charset val="134"/>
    </font>
    <font>
      <sz val="11"/>
      <name val="等线"/>
      <charset val="134"/>
    </font>
    <font>
      <b/>
      <sz val="11"/>
      <color rgb="FFFFFFFF"/>
      <name val="等线"/>
      <charset val="134"/>
    </font>
    <font>
      <b/>
      <sz val="11"/>
      <color rgb="FFFFFFFF"/>
      <name val="等线"/>
      <charset val="134"/>
    </font>
    <font>
      <sz val="10"/>
      <name val="等线"/>
      <charset val="134"/>
    </font>
    <font>
      <sz val="10"/>
      <color rgb="FF000000"/>
      <name val="等线"/>
      <charset val="134"/>
    </font>
    <font>
      <sz val="10"/>
      <name val="等线"/>
      <charset val="134"/>
    </font>
    <font>
      <sz val="10"/>
      <color rgb="FFC00000"/>
      <name val="等线"/>
      <charset val="134"/>
    </font>
    <font>
      <sz val="10"/>
      <name val="等线"/>
      <charset val="134"/>
    </font>
    <font>
      <sz val="10"/>
      <color rgb="FF000000"/>
      <name val="等线"/>
      <charset val="134"/>
    </font>
    <font>
      <sz val="10"/>
      <name val="等线"/>
      <charset val="134"/>
    </font>
    <font>
      <b/>
      <sz val="10"/>
      <name val="等线"/>
      <charset val="134"/>
    </font>
    <font>
      <b/>
      <sz val="10"/>
      <name val="等线"/>
      <charset val="134"/>
    </font>
    <font>
      <b/>
      <sz val="14"/>
      <name val="等线"/>
      <charset val="134"/>
    </font>
    <font>
      <b/>
      <sz val="14"/>
      <name val="等线"/>
      <charset val="134"/>
    </font>
    <font>
      <sz val="14"/>
      <name val="等线"/>
      <charset val="134"/>
    </font>
    <font>
      <sz val="14"/>
      <name val="等线"/>
      <charset val="134"/>
    </font>
    <font>
      <sz val="10"/>
      <color rgb="FFFF0000"/>
      <name val="等线"/>
      <charset val="134"/>
    </font>
    <font>
      <sz val="9"/>
      <name val="等线"/>
      <charset val="134"/>
    </font>
    <font>
      <b/>
      <sz val="10"/>
      <color rgb="FFFFFFFF"/>
      <name val="等线"/>
      <charset val="134"/>
    </font>
    <font>
      <b/>
      <sz val="10"/>
      <color rgb="FFFFFFFF"/>
      <name val="等线"/>
      <charset val="134"/>
    </font>
    <font>
      <b/>
      <sz val="11"/>
      <name val="等线"/>
      <charset val="134"/>
    </font>
    <font>
      <sz val="11"/>
      <name val="等线"/>
      <charset val="134"/>
    </font>
    <font>
      <sz val="11"/>
      <color rgb="FF000000"/>
      <name val="等线"/>
      <charset val="134"/>
    </font>
    <font>
      <sz val="8"/>
      <name val="等线"/>
      <charset val="134"/>
    </font>
    <font>
      <sz val="8"/>
      <name val="等线"/>
      <charset val="134"/>
    </font>
    <font>
      <sz val="10"/>
      <color rgb="FF333333"/>
      <name val="等线"/>
      <charset val="134"/>
    </font>
    <font>
      <sz val="10"/>
      <color rgb="FF333333"/>
      <name val="等线"/>
      <charset val="134"/>
    </font>
    <font>
      <sz val="11"/>
      <name val="等线"/>
      <charset val="134"/>
    </font>
    <font>
      <sz val="10"/>
      <name val="等线"/>
      <charset val="134"/>
    </font>
    <font>
      <sz val="10"/>
      <color rgb="FF333333"/>
      <name val="等线"/>
      <charset val="134"/>
    </font>
    <font>
      <sz val="10"/>
      <name val="等线"/>
      <charset val="134"/>
    </font>
    <font>
      <b/>
      <sz val="11"/>
      <name val="等线"/>
      <charset val="134"/>
    </font>
    <font>
      <sz val="10"/>
      <name val="等线"/>
      <charset val="134"/>
    </font>
    <font>
      <sz val="11"/>
      <color rgb="FF000000"/>
      <name val="等线"/>
      <charset val="134"/>
    </font>
    <font>
      <b/>
      <sz val="28"/>
      <name val="等线"/>
      <charset val="134"/>
    </font>
    <font>
      <sz val="28"/>
      <name val="等线"/>
      <charset val="134"/>
    </font>
    <font>
      <b/>
      <sz val="10"/>
      <color rgb="FF00B0F0"/>
      <name val="等线"/>
      <charset val="134"/>
    </font>
    <font>
      <sz val="10"/>
      <color rgb="FF00B0F0"/>
      <name val="等线"/>
      <charset val="134"/>
    </font>
    <font>
      <sz val="10"/>
      <color rgb="FFDE322C"/>
      <name val="等线"/>
      <charset val="134"/>
    </font>
    <font>
      <sz val="10"/>
      <name val="Helvetica"/>
    </font>
    <font>
      <b/>
      <sz val="10"/>
      <color rgb="FFFFFFFF"/>
      <name val="等线"/>
      <charset val="134"/>
    </font>
    <font>
      <b/>
      <sz val="10"/>
      <name val="等线"/>
      <charset val="134"/>
    </font>
    <font>
      <sz val="10"/>
      <color rgb="FF333333"/>
      <name val="等线"/>
      <charset val="134"/>
    </font>
    <font>
      <sz val="10"/>
      <color rgb="FFC00000"/>
      <name val="等线"/>
      <charset val="134"/>
    </font>
    <font>
      <b/>
      <i/>
      <sz val="14"/>
      <name val="等线"/>
      <charset val="134"/>
    </font>
    <font>
      <b/>
      <sz val="28"/>
      <name val="等线"/>
      <charset val="134"/>
    </font>
    <font>
      <b/>
      <i/>
      <sz val="14"/>
      <name val="等线"/>
      <charset val="134"/>
    </font>
    <font>
      <b/>
      <sz val="14"/>
      <name val="等线"/>
      <charset val="134"/>
    </font>
    <font>
      <sz val="12"/>
      <name val="宋体"/>
      <charset val="134"/>
    </font>
    <font>
      <b/>
      <sz val="14"/>
      <name val="宋体"/>
      <charset val="134"/>
    </font>
    <font>
      <sz val="28"/>
      <color rgb="FFFFFFFF"/>
      <name val="黑体"/>
      <family val="3"/>
      <charset val="134"/>
    </font>
    <font>
      <sz val="12"/>
      <name val="SimSun"/>
      <charset val="134"/>
    </font>
    <font>
      <sz val="28"/>
      <name val="黑体"/>
      <family val="3"/>
      <charset val="134"/>
    </font>
    <font>
      <sz val="14"/>
      <name val="等线"/>
      <charset val="134"/>
    </font>
    <font>
      <sz val="10"/>
      <color rgb="FFFF0000"/>
      <name val="等线"/>
      <charset val="134"/>
    </font>
    <font>
      <sz val="11"/>
      <name val="宋体"/>
      <charset val="134"/>
    </font>
    <font>
      <sz val="10"/>
      <name val="Helvetica"/>
    </font>
    <font>
      <b/>
      <sz val="10"/>
      <color rgb="FF00B0F0"/>
      <name val="等线"/>
      <charset val="134"/>
    </font>
    <font>
      <sz val="10"/>
      <color rgb="FFDE322C"/>
      <name val="等线"/>
      <charset val="134"/>
    </font>
    <font>
      <sz val="10"/>
      <name val="等线"/>
      <charset val="134"/>
    </font>
    <font>
      <sz val="10"/>
      <color rgb="FF000000"/>
      <name val="微软雅黑"/>
      <family val="2"/>
      <charset val="134"/>
    </font>
    <font>
      <sz val="10"/>
      <color rgb="FFFF0000"/>
      <name val="微软雅黑"/>
      <family val="2"/>
      <charset val="134"/>
    </font>
    <font>
      <sz val="10"/>
      <color rgb="FF1274A5"/>
      <name val="微软雅黑"/>
      <family val="2"/>
      <charset val="134"/>
    </font>
    <font>
      <sz val="10"/>
      <color rgb="FFDE3C36"/>
      <name val="微软雅黑"/>
      <family val="2"/>
      <charset val="134"/>
    </font>
    <font>
      <b/>
      <sz val="11"/>
      <color rgb="FFFFC000"/>
      <name val="等线"/>
      <charset val="134"/>
    </font>
    <font>
      <b/>
      <i/>
      <sz val="14"/>
      <color rgb="FF000000"/>
      <name val="微软雅黑"/>
      <family val="2"/>
      <charset val="134"/>
    </font>
    <font>
      <b/>
      <sz val="11"/>
      <color rgb="FF000000"/>
      <name val="等线"/>
      <charset val="134"/>
    </font>
    <font>
      <b/>
      <sz val="11"/>
      <color rgb="FFFFFFFF"/>
      <name val="微软雅黑"/>
      <family val="2"/>
      <charset val="134"/>
    </font>
    <font>
      <b/>
      <sz val="11"/>
      <color rgb="FFFF0000"/>
      <name val="微软雅黑"/>
      <family val="2"/>
      <charset val="134"/>
    </font>
    <font>
      <sz val="9"/>
      <name val="等线"/>
      <family val="2"/>
      <charset val="134"/>
      <scheme val="minor"/>
    </font>
    <font>
      <b/>
      <sz val="11"/>
      <color rgb="FFFFFFFF"/>
      <name val="等线"/>
      <family val="3"/>
      <charset val="134"/>
    </font>
    <font>
      <sz val="11"/>
      <name val="等线"/>
      <family val="3"/>
      <charset val="134"/>
    </font>
    <font>
      <sz val="14"/>
      <name val="等线"/>
      <family val="3"/>
      <charset val="134"/>
    </font>
  </fonts>
  <fills count="54">
    <fill>
      <patternFill patternType="none"/>
    </fill>
    <fill>
      <patternFill patternType="gray125"/>
    </fill>
    <fill>
      <patternFill patternType="solid">
        <fgColor rgb="FF000000"/>
        <bgColor auto="1"/>
      </patternFill>
    </fill>
    <fill>
      <patternFill patternType="none">
        <fgColor auto="1"/>
        <bgColor auto="1"/>
      </patternFill>
    </fill>
    <fill>
      <patternFill patternType="solid">
        <fgColor rgb="FFBFBFBF"/>
        <bgColor auto="1"/>
      </patternFill>
    </fill>
    <fill>
      <patternFill patternType="solid">
        <fgColor rgb="FFFFEEAD"/>
        <bgColor auto="1"/>
      </patternFill>
    </fill>
    <fill>
      <patternFill patternType="solid">
        <fgColor rgb="FFFFC9C7"/>
        <bgColor auto="1"/>
      </patternFill>
    </fill>
    <fill>
      <patternFill patternType="none"/>
    </fill>
    <fill>
      <patternFill patternType="solid">
        <fgColor rgb="FFF2C7FF"/>
        <bgColor auto="1"/>
      </patternFill>
    </fill>
    <fill>
      <patternFill patternType="solid">
        <fgColor rgb="FFFFBA84"/>
        <bgColor auto="1"/>
      </patternFill>
    </fill>
    <fill>
      <patternFill patternType="solid">
        <fgColor rgb="FFFFF9E3"/>
        <bgColor auto="1"/>
      </patternFill>
    </fill>
    <fill>
      <patternFill patternType="solid">
        <fgColor rgb="FFFFFF00"/>
        <bgColor auto="1"/>
      </patternFill>
    </fill>
    <fill>
      <patternFill patternType="solid">
        <fgColor rgb="FF000000"/>
        <bgColor auto="1"/>
      </patternFill>
    </fill>
    <fill>
      <patternFill patternType="solid">
        <fgColor rgb="FF5E2281"/>
        <bgColor auto="1"/>
      </patternFill>
    </fill>
    <fill>
      <patternFill patternType="solid">
        <fgColor rgb="FF58110E"/>
        <bgColor auto="1"/>
      </patternFill>
    </fill>
    <fill>
      <patternFill patternType="solid">
        <fgColor rgb="FF0070C0"/>
        <bgColor auto="1"/>
      </patternFill>
    </fill>
    <fill>
      <patternFill patternType="solid">
        <fgColor rgb="FF039D8F"/>
        <bgColor auto="1"/>
      </patternFill>
    </fill>
    <fill>
      <patternFill patternType="solid">
        <fgColor rgb="FFFFFFFF"/>
        <bgColor auto="1"/>
      </patternFill>
    </fill>
    <fill>
      <patternFill patternType="solid">
        <fgColor rgb="FFFFFFFF"/>
        <bgColor auto="1"/>
      </patternFill>
    </fill>
    <fill>
      <patternFill patternType="solid">
        <fgColor rgb="FFEAFAF1"/>
        <bgColor auto="1"/>
      </patternFill>
    </fill>
    <fill>
      <patternFill patternType="solid">
        <fgColor rgb="FFC3EAD5"/>
      </patternFill>
    </fill>
    <fill>
      <patternFill patternType="solid">
        <fgColor rgb="FFC3EAD5"/>
      </patternFill>
    </fill>
    <fill>
      <patternFill patternType="solid">
        <fgColor rgb="FFFFE270"/>
        <bgColor auto="1"/>
      </patternFill>
    </fill>
    <fill>
      <patternFill patternType="solid">
        <fgColor rgb="FFC7ECFF"/>
        <bgColor auto="1"/>
      </patternFill>
    </fill>
    <fill>
      <patternFill patternType="solid">
        <fgColor rgb="FFD8D8D8"/>
        <bgColor auto="1"/>
      </patternFill>
    </fill>
    <fill>
      <patternFill patternType="solid">
        <fgColor rgb="FF98D7B6"/>
        <bgColor auto="1"/>
      </patternFill>
    </fill>
    <fill>
      <patternFill patternType="solid">
        <fgColor rgb="FF3B1551"/>
        <bgColor auto="1"/>
      </patternFill>
    </fill>
    <fill>
      <patternFill patternType="solid">
        <fgColor rgb="FF0A415C"/>
        <bgColor auto="1"/>
      </patternFill>
    </fill>
    <fill>
      <patternFill patternType="none">
        <fgColor auto="1"/>
        <bgColor auto="1"/>
      </patternFill>
    </fill>
    <fill>
      <patternFill patternType="solid">
        <fgColor rgb="FFFFC9C7"/>
      </patternFill>
    </fill>
    <fill>
      <patternFill patternType="solid">
        <fgColor rgb="FFF5C400"/>
        <bgColor auto="1"/>
      </patternFill>
    </fill>
    <fill>
      <patternFill patternType="solid">
        <fgColor rgb="FF8EA9DB"/>
        <bgColor rgb="FF000000"/>
      </patternFill>
    </fill>
    <fill>
      <patternFill patternType="solid">
        <fgColor rgb="FFA9D08E"/>
        <bgColor auto="1"/>
      </patternFill>
    </fill>
    <fill>
      <patternFill patternType="solid">
        <fgColor rgb="FFF4B084"/>
        <bgColor rgb="FF000000"/>
      </patternFill>
    </fill>
    <fill>
      <patternFill patternType="solid">
        <fgColor rgb="FF92D050"/>
        <bgColor rgb="FF000000"/>
      </patternFill>
    </fill>
    <fill>
      <patternFill patternType="solid">
        <fgColor rgb="FFFFFFFF"/>
        <bgColor rgb="FF000000"/>
      </patternFill>
    </fill>
    <fill>
      <patternFill patternType="solid">
        <fgColor rgb="FFFFE9E8"/>
        <bgColor rgb="FF000000"/>
      </patternFill>
    </fill>
    <fill>
      <patternFill patternType="solid">
        <fgColor rgb="FF99BEFF"/>
        <bgColor auto="1"/>
      </patternFill>
    </fill>
    <fill>
      <patternFill patternType="solid">
        <fgColor rgb="FF9BC2E6"/>
        <bgColor rgb="FF000000"/>
      </patternFill>
    </fill>
    <fill>
      <patternFill patternType="solid">
        <fgColor rgb="FFA9D08E"/>
        <bgColor rgb="FF000000"/>
      </patternFill>
    </fill>
    <fill>
      <patternFill patternType="solid">
        <fgColor rgb="FF2D529F"/>
        <bgColor auto="1"/>
      </patternFill>
    </fill>
    <fill>
      <patternFill patternType="solid">
        <fgColor rgb="FFC9E4B4"/>
        <bgColor auto="1"/>
      </patternFill>
    </fill>
    <fill>
      <patternFill patternType="solid">
        <fgColor rgb="FFC8A6E5"/>
        <bgColor auto="1"/>
      </patternFill>
    </fill>
    <fill>
      <patternFill patternType="solid">
        <fgColor rgb="FFFFE699"/>
        <bgColor rgb="FF000000"/>
      </patternFill>
    </fill>
    <fill>
      <patternFill patternType="solid">
        <fgColor rgb="FFB5C6EA"/>
        <bgColor auto="1"/>
      </patternFill>
    </fill>
    <fill>
      <patternFill patternType="solid">
        <fgColor rgb="FFC00000"/>
        <bgColor auto="1"/>
      </patternFill>
    </fill>
    <fill>
      <patternFill patternType="solid">
        <fgColor rgb="FFFF9C99"/>
        <bgColor auto="1"/>
      </patternFill>
    </fill>
    <fill>
      <patternFill patternType="solid">
        <fgColor rgb="FF588E31"/>
        <bgColor auto="1"/>
      </patternFill>
    </fill>
    <fill>
      <patternFill patternType="solid">
        <fgColor rgb="FF8497B0"/>
        <bgColor auto="1"/>
      </patternFill>
    </fill>
    <fill>
      <patternFill patternType="solid">
        <fgColor rgb="FF99DDFF"/>
        <bgColor auto="1"/>
      </patternFill>
    </fill>
    <fill>
      <patternFill patternType="solid">
        <fgColor rgb="FFFFFF00"/>
        <bgColor rgb="FF000000"/>
      </patternFill>
    </fill>
    <fill>
      <patternFill patternType="solid">
        <fgColor rgb="FF92D050"/>
        <bgColor auto="1"/>
      </patternFill>
    </fill>
    <fill>
      <patternFill patternType="none"/>
    </fill>
    <fill>
      <patternFill patternType="solid">
        <fgColor rgb="FFA5A5A5"/>
        <bgColor auto="1"/>
      </patternFill>
    </fill>
  </fills>
  <borders count="156">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7F7F7F"/>
      </left>
      <right style="thin">
        <color rgb="FF7F7F7F"/>
      </right>
      <top style="thin">
        <color rgb="FF7F7F7F"/>
      </top>
      <bottom/>
      <diagonal/>
    </border>
    <border>
      <left style="thin">
        <color rgb="FF595959"/>
      </left>
      <right style="thin">
        <color rgb="FF595959"/>
      </right>
      <top style="thin">
        <color rgb="FF595959"/>
      </top>
      <bottom style="thin">
        <color rgb="FF595959"/>
      </bottom>
      <diagonal/>
    </border>
    <border>
      <left style="thin">
        <color rgb="FF595959"/>
      </left>
      <right style="thin">
        <color rgb="FF595959"/>
      </right>
      <top style="thin">
        <color rgb="FF595959"/>
      </top>
      <bottom/>
      <diagonal/>
    </border>
    <border>
      <left/>
      <right style="thin">
        <color rgb="FF595959"/>
      </right>
      <top style="thin">
        <color rgb="FF595959"/>
      </top>
      <bottom/>
      <diagonal/>
    </border>
    <border>
      <left style="thin">
        <color rgb="FF595959"/>
      </left>
      <right style="thin">
        <color rgb="FF595959"/>
      </right>
      <top style="thin">
        <color rgb="FF595959"/>
      </top>
      <bottom/>
      <diagonal/>
    </border>
    <border>
      <left/>
      <right style="thin">
        <color rgb="FF595959"/>
      </right>
      <top style="thin">
        <color rgb="FF595959"/>
      </top>
      <bottom style="thin">
        <color rgb="FF595959"/>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595959"/>
      </left>
      <right/>
      <top style="thin">
        <color rgb="FF595959"/>
      </top>
      <bottom style="thin">
        <color rgb="FF595959"/>
      </bottom>
      <diagonal/>
    </border>
    <border>
      <left style="thin">
        <color rgb="FF3F3F3F"/>
      </left>
      <right style="thin">
        <color rgb="FF3F3F3F"/>
      </right>
      <top style="thin">
        <color rgb="FF3F3F3F"/>
      </top>
      <bottom style="thin">
        <color rgb="FF3F3F3F"/>
      </bottom>
      <diagonal/>
    </border>
    <border>
      <left style="thin">
        <color rgb="FF595959"/>
      </left>
      <right/>
      <top style="thin">
        <color rgb="FF595959"/>
      </top>
      <bottom/>
      <diagonal/>
    </border>
    <border>
      <left style="thin">
        <color rgb="FF3F3F3F"/>
      </left>
      <right style="thin">
        <color rgb="FF3F3F3F"/>
      </right>
      <top style="thin">
        <color rgb="FF3F3F3F"/>
      </top>
      <bottom/>
      <diagonal/>
    </border>
    <border>
      <left style="thin">
        <color rgb="FF595959"/>
      </left>
      <right style="thin">
        <color rgb="FF595959"/>
      </right>
      <top/>
      <bottom style="thin">
        <color rgb="FF595959"/>
      </bottom>
      <diagonal/>
    </border>
    <border diagonalUp="1" diagonalDown="1">
      <left style="medium">
        <color rgb="FF000000"/>
      </left>
      <right style="medium">
        <color rgb="FF000000"/>
      </right>
      <top style="medium">
        <color rgb="FF000000"/>
      </top>
      <bottom style="medium">
        <color rgb="FF000000"/>
      </bottom>
      <diagonal/>
    </border>
    <border diagonalUp="1" diagonalDown="1">
      <left style="medium">
        <color rgb="FF000000"/>
      </left>
      <right style="medium">
        <color rgb="FF000000"/>
      </right>
      <top style="medium">
        <color rgb="FF000000"/>
      </top>
      <bottom/>
      <diagonal/>
    </border>
    <border diagonalUp="1" diagonalDown="1">
      <left style="medium">
        <color rgb="FF000000"/>
      </left>
      <right style="thin">
        <color rgb="FF3B1551"/>
      </right>
      <top/>
      <bottom style="thin">
        <color rgb="FF3B1551"/>
      </bottom>
      <diagonal/>
    </border>
    <border diagonalUp="1" diagonalDown="1">
      <left style="thin">
        <color rgb="FF3B1551"/>
      </left>
      <right style="thin">
        <color rgb="FF3B1551"/>
      </right>
      <top/>
      <bottom style="thin">
        <color rgb="FF3B1551"/>
      </bottom>
      <diagonal/>
    </border>
    <border>
      <left style="thin">
        <color rgb="FF000000"/>
      </left>
      <right style="medium">
        <color rgb="FF000000"/>
      </right>
      <top style="thin">
        <color rgb="FF000000"/>
      </top>
      <bottom style="thin">
        <color rgb="FF000000"/>
      </bottom>
      <diagonal/>
    </border>
    <border diagonalUp="1" diagonalDown="1">
      <left style="medium">
        <color rgb="FF000000"/>
      </left>
      <right style="thin">
        <color rgb="FF3B1551"/>
      </right>
      <top style="medium">
        <color rgb="FF000000"/>
      </top>
      <bottom style="thin">
        <color rgb="FF3B1551"/>
      </bottom>
      <diagonal/>
    </border>
    <border diagonalUp="1" diagonalDown="1">
      <left style="thin">
        <color rgb="FF3B1551"/>
      </left>
      <right style="thin">
        <color rgb="FF3B1551"/>
      </right>
      <top style="medium">
        <color rgb="FF000000"/>
      </top>
      <bottom style="thin">
        <color rgb="FF3B1551"/>
      </bottom>
      <diagonal/>
    </border>
    <border>
      <left style="thin">
        <color rgb="FF000000"/>
      </left>
      <right style="medium">
        <color rgb="FF000000"/>
      </right>
      <top style="medium">
        <color rgb="FF000000"/>
      </top>
      <bottom style="thin">
        <color rgb="FF000000"/>
      </bottom>
      <diagonal/>
    </border>
    <border diagonalUp="1" diagonalDown="1">
      <left style="medium">
        <color rgb="FF000000"/>
      </left>
      <right style="thin">
        <color rgb="FF000000"/>
      </right>
      <top style="medium">
        <color rgb="FF000000"/>
      </top>
      <bottom style="thin">
        <color rgb="FF000000"/>
      </bottom>
      <diagonal/>
    </border>
    <border diagonalUp="1" diagonalDown="1">
      <left style="thin">
        <color rgb="FF000000"/>
      </left>
      <right style="thin">
        <color rgb="FF000000"/>
      </right>
      <top style="medium">
        <color rgb="FF000000"/>
      </top>
      <bottom style="thin">
        <color rgb="FF000000"/>
      </bottom>
      <diagonal/>
    </border>
    <border diagonalUp="1" diagonalDown="1">
      <left style="medium">
        <color rgb="FF000000"/>
      </left>
      <right style="thin">
        <color rgb="FF3B1551"/>
      </right>
      <top style="thin">
        <color rgb="FF3B1551"/>
      </top>
      <bottom style="thin">
        <color rgb="FF3B1551"/>
      </bottom>
      <diagonal/>
    </border>
    <border diagonalUp="1" diagonalDown="1">
      <left style="thin">
        <color rgb="FF3B1551"/>
      </left>
      <right style="thin">
        <color rgb="FF3B1551"/>
      </right>
      <top style="thin">
        <color rgb="FF3B1551"/>
      </top>
      <bottom style="thin">
        <color rgb="FF3B1551"/>
      </bottom>
      <diagonal/>
    </border>
    <border diagonalUp="1" diagonalDown="1">
      <left style="medium">
        <color rgb="FF000000"/>
      </left>
      <right style="thin">
        <color rgb="FF000000"/>
      </right>
      <top style="thin">
        <color rgb="FF000000"/>
      </top>
      <bottom style="thin">
        <color rgb="FF000000"/>
      </bottom>
      <diagonal/>
    </border>
    <border diagonalUp="1" diagonalDown="1">
      <left style="thin">
        <color rgb="FF000000"/>
      </left>
      <right style="thin">
        <color rgb="FF000000"/>
      </right>
      <top style="thin">
        <color rgb="FF000000"/>
      </top>
      <bottom style="thin">
        <color rgb="FF000000"/>
      </bottom>
      <diagonal/>
    </border>
    <border diagonalUp="1" diagonalDown="1">
      <left style="medium">
        <color rgb="FF000000"/>
      </left>
      <right style="thin">
        <color rgb="FF000000"/>
      </right>
      <top style="thin">
        <color rgb="FF000000"/>
      </top>
      <bottom style="medium">
        <color rgb="FF000000"/>
      </bottom>
      <diagonal/>
    </border>
    <border diagonalUp="1" diagonalDown="1">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diagonalUp="1" diagonalDown="1">
      <left style="medium">
        <color rgb="FF000000"/>
      </left>
      <right style="thin">
        <color rgb="FF3B1551"/>
      </right>
      <top style="thin">
        <color rgb="FF3B1551"/>
      </top>
      <bottom style="medium">
        <color rgb="FF000000"/>
      </bottom>
      <diagonal/>
    </border>
    <border diagonalUp="1" diagonalDown="1">
      <left style="thin">
        <color rgb="FF3B1551"/>
      </left>
      <right style="thin">
        <color rgb="FF3B1551"/>
      </right>
      <top style="thin">
        <color rgb="FF3B1551"/>
      </top>
      <bottom style="medium">
        <color rgb="FF000000"/>
      </bottom>
      <diagonal/>
    </border>
    <border diagonalUp="1" diagonalDown="1">
      <left style="thin">
        <color rgb="FF3B1551"/>
      </left>
      <right style="thin">
        <color rgb="FF3B1551"/>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diagonalUp="1" diagonalDown="1">
      <left style="medium">
        <color rgb="FF000000"/>
      </left>
      <right style="thin">
        <color rgb="FF000000"/>
      </right>
      <top style="thin">
        <color rgb="FF000000"/>
      </top>
      <bottom/>
      <diagonal/>
    </border>
    <border diagonalUp="1" diagonalDown="1">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diagonal/>
    </border>
    <border>
      <left/>
      <right/>
      <top/>
      <bottom/>
      <diagonal/>
    </border>
    <border diagonalUp="1" diagonalDown="1">
      <left/>
      <right/>
      <top/>
      <bottom/>
      <diagonal/>
    </border>
    <border>
      <left/>
      <right/>
      <top/>
      <bottom/>
      <diagonal/>
    </border>
    <border diagonalUp="1" diagonalDown="1">
      <left/>
      <right/>
      <top/>
      <bottom/>
      <diagonal/>
    </border>
    <border diagonalUp="1" diagonalDown="1">
      <left/>
      <right/>
      <top/>
      <bottom style="medium">
        <color rgb="FF3B1551"/>
      </bottom>
      <diagonal/>
    </border>
    <border diagonalUp="1" diagonalDown="1">
      <left/>
      <right/>
      <top/>
      <bottom/>
      <diagonal/>
    </border>
    <border diagonalUp="1" diagonalDown="1">
      <left/>
      <right/>
      <top/>
      <bottom/>
      <diagonal/>
    </border>
    <border>
      <left/>
      <right/>
      <top/>
      <bottom/>
      <diagonal/>
    </border>
    <border>
      <left/>
      <right/>
      <top/>
      <bottom/>
      <diagonal/>
    </border>
    <border>
      <left style="medium">
        <color rgb="FF3B1551"/>
      </left>
      <right/>
      <top style="medium">
        <color rgb="FF3B1551"/>
      </top>
      <bottom style="medium">
        <color rgb="FF3B1551"/>
      </bottom>
      <diagonal/>
    </border>
    <border>
      <left/>
      <right style="medium">
        <color rgb="FF3B1551"/>
      </right>
      <top style="medium">
        <color rgb="FF3B1551"/>
      </top>
      <bottom style="medium">
        <color rgb="FF3B1551"/>
      </bottom>
      <diagonal/>
    </border>
    <border diagonalDown="1">
      <left/>
      <right/>
      <top/>
      <bottom/>
      <diagonal style="thin">
        <color rgb="FF000000"/>
      </diagonal>
    </border>
    <border diagonalUp="1" diagonalDown="1">
      <left/>
      <right/>
      <top style="thick">
        <color rgb="FF000000"/>
      </top>
      <bottom/>
      <diagonal/>
    </border>
    <border diagonalUp="1" diagonalDown="1">
      <left style="medium">
        <color rgb="FF000000"/>
      </left>
      <right style="medium">
        <color rgb="FF000000"/>
      </right>
      <top style="medium">
        <color rgb="FF000000"/>
      </top>
      <bottom style="medium">
        <color rgb="FF000000"/>
      </bottom>
      <diagonal/>
    </border>
    <border diagonalUp="1" diagonalDown="1">
      <left/>
      <right/>
      <top style="thick">
        <color rgb="FF000000"/>
      </top>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3B1551"/>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3B1551"/>
      </left>
      <right style="thin">
        <color rgb="FF3B1551"/>
      </right>
      <top/>
      <bottom style="thin">
        <color rgb="FF3B1551"/>
      </bottom>
      <diagonal/>
    </border>
    <border>
      <left style="thin">
        <color rgb="FF3B1551"/>
      </left>
      <right style="medium">
        <color rgb="FF3B1551"/>
      </right>
      <top/>
      <bottom style="thin">
        <color rgb="FF3B1551"/>
      </bottom>
      <diagonal/>
    </border>
    <border diagonalUp="1" diagonalDown="1">
      <left/>
      <right style="medium">
        <color rgb="FF3B1551"/>
      </right>
      <top/>
      <bottom style="medium">
        <color rgb="FF3B1551"/>
      </bottom>
      <diagonal/>
    </border>
    <border>
      <left/>
      <right style="medium">
        <color rgb="FF000000"/>
      </right>
      <top style="medium">
        <color rgb="FF000000"/>
      </top>
      <bottom style="medium">
        <color rgb="FF000000"/>
      </bottom>
      <diagonal/>
    </border>
    <border diagonalUp="1" diagonalDown="1">
      <left/>
      <right/>
      <top/>
      <bottom/>
      <diagonal/>
    </border>
    <border>
      <left style="medium">
        <color rgb="FF000000"/>
      </left>
      <right style="thin">
        <color rgb="FF000000"/>
      </right>
      <top style="medium">
        <color rgb="FF000000"/>
      </top>
      <bottom style="thin">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style="thin">
        <color rgb="FF000000"/>
      </bottom>
      <diagonal/>
    </border>
    <border diagonalUp="1" diagonalDown="1">
      <left style="medium">
        <color rgb="FF3B1551"/>
      </left>
      <right style="thin">
        <color rgb="FF3B1551"/>
      </right>
      <top/>
      <bottom style="thin">
        <color rgb="FF3B1551"/>
      </bottom>
      <diagonal/>
    </border>
    <border diagonalUp="1" diagonalDown="1">
      <left style="thin">
        <color rgb="FF3B1551"/>
      </left>
      <right style="thin">
        <color rgb="FF3B1551"/>
      </right>
      <top/>
      <bottom style="thin">
        <color rgb="FF3B1551"/>
      </bottom>
      <diagonal/>
    </border>
    <border>
      <left style="medium">
        <color rgb="FF3B1551"/>
      </left>
      <right style="thin">
        <color rgb="FF3B1551"/>
      </right>
      <top style="thin">
        <color rgb="FF3B1551"/>
      </top>
      <bottom style="thin">
        <color rgb="FF3B1551"/>
      </bottom>
      <diagonal/>
    </border>
    <border>
      <left style="medium">
        <color rgb="FF000000"/>
      </left>
      <right/>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top style="thin">
        <color rgb="FF000000"/>
      </top>
      <bottom style="thin">
        <color rgb="FF000000"/>
      </bottom>
      <diagonal/>
    </border>
    <border diagonalUp="1" diagonalDown="1">
      <left style="medium">
        <color rgb="FF3B1551"/>
      </left>
      <right style="thin">
        <color rgb="FF3B1551"/>
      </right>
      <top style="thin">
        <color rgb="FF3B1551"/>
      </top>
      <bottom style="thin">
        <color rgb="FF3B1551"/>
      </bottom>
      <diagonal/>
    </border>
    <border diagonalUp="1" diagonalDown="1">
      <left style="thin">
        <color rgb="FF3B1551"/>
      </left>
      <right style="thin">
        <color rgb="FF3B1551"/>
      </right>
      <top style="thin">
        <color rgb="FF3B1551"/>
      </top>
      <bottom style="thin">
        <color rgb="FF3B1551"/>
      </bottom>
      <diagonal/>
    </border>
    <border>
      <left style="thin">
        <color rgb="FF3B1551"/>
      </left>
      <right style="medium">
        <color rgb="FF3B1551"/>
      </right>
      <top style="thin">
        <color rgb="FF3B1551"/>
      </top>
      <bottom style="thin">
        <color rgb="FF3B1551"/>
      </bottom>
      <diagonal/>
    </border>
    <border diagonalUp="1" diagonalDown="1">
      <left/>
      <right/>
      <top/>
      <bottom/>
      <diagonal/>
    </border>
    <border diagonalUp="1" diagonalDown="1">
      <left/>
      <right/>
      <top/>
      <bottom/>
      <diagonal/>
    </border>
    <border diagonalUp="1" diagonalDown="1">
      <left/>
      <right/>
      <top/>
      <bottom/>
      <diagonal/>
    </border>
    <border diagonalUp="1" diagonalDown="1">
      <left/>
      <right/>
      <top/>
      <bottom/>
      <diagonal/>
    </border>
    <border>
      <left style="medium">
        <color rgb="FF3B1551"/>
      </left>
      <right style="thin">
        <color rgb="FF3B1551"/>
      </right>
      <top style="thin">
        <color rgb="FF3B1551"/>
      </top>
      <bottom/>
      <diagonal/>
    </border>
    <border>
      <left style="medium">
        <color rgb="FF000000"/>
      </left>
      <right style="thin">
        <color rgb="FF000000"/>
      </right>
      <top style="thin">
        <color rgb="FF000000"/>
      </top>
      <bottom style="medium">
        <color rgb="FF000000"/>
      </bottom>
      <diagonal/>
    </border>
    <border diagonalUp="1" diagonalDown="1">
      <left style="medium">
        <color rgb="FF3B1551"/>
      </left>
      <right style="thin">
        <color rgb="FF3B1551"/>
      </right>
      <top style="thin">
        <color rgb="FF3B1551"/>
      </top>
      <bottom style="medium">
        <color rgb="FF3B1551"/>
      </bottom>
      <diagonal/>
    </border>
    <border diagonalUp="1" diagonalDown="1">
      <left style="thin">
        <color rgb="FF3B1551"/>
      </left>
      <right style="thin">
        <color rgb="FF3B1551"/>
      </right>
      <top style="thin">
        <color rgb="FF3B1551"/>
      </top>
      <bottom style="medium">
        <color rgb="FF3B1551"/>
      </bottom>
      <diagonal/>
    </border>
    <border>
      <left style="thin">
        <color rgb="FF3B1551"/>
      </left>
      <right style="medium">
        <color rgb="FF3B1551"/>
      </right>
      <top style="thin">
        <color rgb="FF3B1551"/>
      </top>
      <bottom style="medium">
        <color rgb="FF3B1551"/>
      </bottom>
      <diagonal/>
    </border>
    <border>
      <left style="thin">
        <color rgb="FF000000"/>
      </left>
      <right/>
      <top style="thin">
        <color rgb="FF000000"/>
      </top>
      <bottom style="medium">
        <color rgb="FF000000"/>
      </bottom>
      <diagonal/>
    </border>
    <border>
      <left style="thin">
        <color rgb="FF000000"/>
      </left>
      <right style="thin">
        <color rgb="FF000000"/>
      </right>
      <top style="medium">
        <color rgb="FF000000"/>
      </top>
      <bottom/>
      <diagonal/>
    </border>
    <border>
      <left style="medium">
        <color rgb="FF3B1551"/>
      </left>
      <right style="medium">
        <color rgb="FF3B1551"/>
      </right>
      <top style="medium">
        <color rgb="FF3B1551"/>
      </top>
      <bottom/>
      <diagonal/>
    </border>
    <border>
      <left style="thin">
        <color rgb="FF000000"/>
      </left>
      <right style="thin">
        <color rgb="FF000000"/>
      </right>
      <top style="medium">
        <color rgb="FF000000"/>
      </top>
      <bottom style="thin">
        <color rgb="FF000000"/>
      </bottom>
      <diagonal/>
    </border>
    <border>
      <left style="medium">
        <color rgb="FF3B1551"/>
      </left>
      <right style="medium">
        <color rgb="FF3B1551"/>
      </right>
      <top/>
      <bottom/>
      <diagonal/>
    </border>
    <border>
      <left style="medium">
        <color rgb="FF000000"/>
      </left>
      <right style="medium">
        <color rgb="FF000000"/>
      </right>
      <top/>
      <bottom/>
      <diagonal/>
    </border>
    <border diagonalUp="1" diagonalDown="1">
      <left/>
      <right/>
      <top/>
      <bottom/>
      <diagonal/>
    </border>
    <border diagonalUp="1" diagonalDown="1">
      <left/>
      <right/>
      <top/>
      <bottom/>
      <diagonal/>
    </border>
    <border>
      <left style="medium">
        <color rgb="FF3B1551"/>
      </left>
      <right style="medium">
        <color rgb="FF3B1551"/>
      </right>
      <top/>
      <bottom style="medium">
        <color rgb="FF3B1551"/>
      </bottom>
      <diagonal/>
    </border>
    <border>
      <left style="thin">
        <color rgb="FF3B1551"/>
      </left>
      <right style="medium">
        <color rgb="FF3B1551"/>
      </right>
      <top/>
      <bottom/>
      <diagonal/>
    </border>
    <border>
      <left style="medium">
        <color rgb="FF3B1551"/>
      </left>
      <right style="thin">
        <color rgb="FF3B1551"/>
      </right>
      <top style="thin">
        <color rgb="FF3B1551"/>
      </top>
      <bottom style="medium">
        <color rgb="FF3B1551"/>
      </bottom>
      <diagonal/>
    </border>
    <border>
      <left style="thin">
        <color rgb="FF3B1551"/>
      </left>
      <right style="medium">
        <color rgb="FF3B1551"/>
      </right>
      <top/>
      <bottom style="medium">
        <color rgb="FF3B1551"/>
      </bottom>
      <diagonal/>
    </border>
    <border>
      <left style="medium">
        <color rgb="FF3B1551"/>
      </left>
      <right style="thin">
        <color rgb="FF000000"/>
      </right>
      <top style="medium">
        <color rgb="FF3B1551"/>
      </top>
      <bottom style="medium">
        <color rgb="FF3B1551"/>
      </bottom>
      <diagonal/>
    </border>
    <border>
      <left/>
      <right style="medium">
        <color rgb="FF3B1551"/>
      </right>
      <top style="medium">
        <color rgb="FF3B1551"/>
      </top>
      <bottom style="medium">
        <color rgb="FF3B1551"/>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3B1551"/>
      </left>
      <right/>
      <top style="medium">
        <color rgb="FF3B1551"/>
      </top>
      <bottom/>
      <diagonal/>
    </border>
    <border>
      <left/>
      <right/>
      <top style="medium">
        <color rgb="FF3B1551"/>
      </top>
      <bottom/>
      <diagonal/>
    </border>
    <border>
      <left/>
      <right style="medium">
        <color rgb="FF3B1551"/>
      </right>
      <top style="medium">
        <color rgb="FF3B1551"/>
      </top>
      <bottom/>
      <diagonal/>
    </border>
    <border>
      <left style="medium">
        <color rgb="FF3B1551"/>
      </left>
      <right style="thin">
        <color rgb="FF000000"/>
      </right>
      <top style="medium">
        <color rgb="FF3B155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rgb="FF000000"/>
      </right>
      <top style="thin">
        <color rgb="FF000000"/>
      </top>
      <bottom/>
      <diagonal/>
    </border>
    <border>
      <left/>
      <right style="thin">
        <color rgb="FF000000"/>
      </right>
      <top style="thin">
        <color rgb="FF000000"/>
      </top>
      <bottom/>
      <diagonal/>
    </border>
    <border>
      <left/>
      <right style="thin">
        <color rgb="FF000000"/>
      </right>
      <top style="thin">
        <color rgb="FF000000"/>
      </top>
      <bottom style="medium">
        <color rgb="FF000000"/>
      </bottom>
      <diagonal/>
    </border>
    <border>
      <left/>
      <right/>
      <top style="thin">
        <color rgb="FF595959"/>
      </top>
      <bottom style="thin">
        <color rgb="FF595959"/>
      </bottom>
      <diagonal/>
    </border>
    <border>
      <left/>
      <right style="thin">
        <color rgb="FF595959"/>
      </right>
      <top/>
      <bottom style="thin">
        <color rgb="FF595959"/>
      </bottom>
      <diagonal/>
    </border>
    <border>
      <left/>
      <right/>
      <top/>
      <bottom style="thin">
        <color rgb="FF595959"/>
      </bottom>
      <diagonal/>
    </border>
    <border>
      <left/>
      <right/>
      <top/>
      <bottom/>
      <diagonal/>
    </border>
    <border>
      <left style="thin">
        <color rgb="FF595959"/>
      </left>
      <right style="thin">
        <color rgb="FF595959"/>
      </right>
      <top style="thin">
        <color rgb="FF595959"/>
      </top>
      <bottom style="thin">
        <color rgb="FF595959"/>
      </bottom>
      <diagonal/>
    </border>
    <border>
      <left style="thick">
        <color rgb="FF00A3F5"/>
      </left>
      <right style="thick">
        <color rgb="FF00A3F5"/>
      </right>
      <top style="thick">
        <color rgb="FF00A3F5"/>
      </top>
      <bottom style="thick">
        <color rgb="FF00A3F5"/>
      </bottom>
      <diagonal/>
    </border>
    <border>
      <left style="thick">
        <color rgb="FF00A3F5"/>
      </left>
      <right style="thick">
        <color rgb="FF00A3F5"/>
      </right>
      <top style="thick">
        <color rgb="FF00A3F5"/>
      </top>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597">
    <xf numFmtId="0" fontId="0" fillId="0" borderId="0" xfId="0">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4" fillId="0" borderId="1" xfId="0" applyFont="1" applyBorder="1" applyAlignment="1">
      <alignment horizontal="center" vertical="center"/>
    </xf>
    <xf numFmtId="0" fontId="3" fillId="3" borderId="1" xfId="0" applyFont="1" applyFill="1" applyBorder="1" applyAlignment="1">
      <alignment horizontal="left" vertical="center" wrapText="1"/>
    </xf>
    <xf numFmtId="0" fontId="5" fillId="0" borderId="1" xfId="0" applyFont="1" applyBorder="1" applyAlignment="1">
      <alignment horizontal="center" vertical="center"/>
    </xf>
    <xf numFmtId="0" fontId="4" fillId="3" borderId="1" xfId="0" applyFont="1" applyFill="1" applyBorder="1" applyAlignment="1">
      <alignment horizontal="center"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4" fillId="7" borderId="1" xfId="0" applyFont="1" applyFill="1" applyBorder="1" applyAlignment="1">
      <alignment horizontal="center" vertical="center"/>
    </xf>
    <xf numFmtId="0" fontId="3" fillId="8" borderId="11" xfId="0" applyFont="1" applyFill="1" applyBorder="1" applyAlignment="1"/>
    <xf numFmtId="0" fontId="0" fillId="8" borderId="0" xfId="0" applyFill="1">
      <alignment vertical="center"/>
    </xf>
    <xf numFmtId="0" fontId="3" fillId="3" borderId="11" xfId="0" applyFont="1" applyFill="1" applyBorder="1" applyAlignment="1"/>
    <xf numFmtId="0" fontId="0" fillId="9" borderId="0" xfId="0" applyFill="1">
      <alignment vertical="center"/>
    </xf>
    <xf numFmtId="0" fontId="2" fillId="7" borderId="1" xfId="0" applyFont="1" applyFill="1" applyBorder="1" applyAlignment="1">
      <alignment horizontal="center" vertical="center"/>
    </xf>
    <xf numFmtId="0" fontId="0" fillId="10" borderId="1" xfId="0" applyFill="1" applyBorder="1" applyAlignment="1">
      <alignment horizontal="center" vertical="center"/>
    </xf>
    <xf numFmtId="0" fontId="4" fillId="10" borderId="1" xfId="0" applyFont="1" applyFill="1" applyBorder="1" applyAlignment="1">
      <alignment horizontal="center" vertical="center"/>
    </xf>
    <xf numFmtId="0" fontId="0" fillId="0" borderId="1" xfId="0" applyBorder="1" applyAlignment="1">
      <alignment horizontal="left" vertical="center" wrapText="1"/>
    </xf>
    <xf numFmtId="0" fontId="5" fillId="0" borderId="1" xfId="0" applyFont="1" applyBorder="1">
      <alignment vertical="center"/>
    </xf>
    <xf numFmtId="0" fontId="0" fillId="11" borderId="1" xfId="0" applyFill="1" applyBorder="1" applyAlignment="1">
      <alignment horizontal="center" vertical="center"/>
    </xf>
    <xf numFmtId="0" fontId="4" fillId="6" borderId="1" xfId="0" applyFont="1" applyFill="1" applyBorder="1" applyAlignment="1">
      <alignment horizontal="center" vertical="center"/>
    </xf>
    <xf numFmtId="0" fontId="2" fillId="0" borderId="12" xfId="0" applyFont="1" applyBorder="1" applyAlignment="1">
      <alignment horizontal="center" vertical="center"/>
    </xf>
    <xf numFmtId="0" fontId="0" fillId="0" borderId="12" xfId="0" applyBorder="1" applyAlignment="1">
      <alignment horizontal="center" vertical="center"/>
    </xf>
    <xf numFmtId="0" fontId="4" fillId="0" borderId="12" xfId="0" applyFont="1" applyBorder="1" applyAlignment="1">
      <alignment horizontal="center" vertical="center"/>
    </xf>
    <xf numFmtId="0" fontId="0" fillId="0" borderId="12" xfId="0" applyBorder="1" applyAlignment="1">
      <alignment horizontal="left" vertical="center" wrapText="1"/>
    </xf>
    <xf numFmtId="0" fontId="5" fillId="0" borderId="12" xfId="0" applyFont="1" applyBorder="1" applyAlignment="1">
      <alignment horizontal="center" vertical="center"/>
    </xf>
    <xf numFmtId="0" fontId="6" fillId="6" borderId="1" xfId="0" applyFont="1" applyFill="1" applyBorder="1" applyAlignment="1">
      <alignment horizontal="center" vertical="center"/>
    </xf>
    <xf numFmtId="0" fontId="6" fillId="10" borderId="1" xfId="0" applyFont="1" applyFill="1" applyBorder="1" applyAlignment="1">
      <alignment horizontal="center" vertical="center"/>
    </xf>
    <xf numFmtId="0" fontId="0" fillId="0" borderId="1" xfId="0" applyBorder="1" applyAlignment="1">
      <alignment horizontal="center" vertical="center" wrapText="1"/>
    </xf>
    <xf numFmtId="0" fontId="6" fillId="0" borderId="1" xfId="0" applyFont="1" applyBorder="1" applyAlignment="1">
      <alignment horizontal="center" vertical="center"/>
    </xf>
    <xf numFmtId="0" fontId="2" fillId="0" borderId="0" xfId="0" applyFont="1">
      <alignment vertical="center"/>
    </xf>
    <xf numFmtId="0" fontId="5" fillId="0" borderId="0" xfId="0" applyFont="1">
      <alignment vertical="center"/>
    </xf>
    <xf numFmtId="0" fontId="7" fillId="2" borderId="13" xfId="0" applyFont="1" applyFill="1" applyBorder="1" applyAlignment="1">
      <alignment horizontal="center" vertical="center"/>
    </xf>
    <xf numFmtId="0" fontId="7" fillId="2" borderId="14" xfId="0" applyFont="1" applyFill="1" applyBorder="1" applyAlignment="1">
      <alignment horizontal="center" vertical="center"/>
    </xf>
    <xf numFmtId="0" fontId="7" fillId="2" borderId="15" xfId="0" applyFont="1" applyFill="1" applyBorder="1" applyAlignment="1">
      <alignment horizontal="center" vertical="center"/>
    </xf>
    <xf numFmtId="0" fontId="7" fillId="12" borderId="14" xfId="0" applyFont="1" applyFill="1" applyBorder="1" applyAlignment="1">
      <alignment horizontal="center" vertical="center"/>
    </xf>
    <xf numFmtId="0" fontId="7" fillId="13" borderId="14" xfId="0" applyFont="1" applyFill="1" applyBorder="1" applyAlignment="1">
      <alignment horizontal="center" vertical="center"/>
    </xf>
    <xf numFmtId="0" fontId="7" fillId="14" borderId="14" xfId="0" applyFont="1" applyFill="1" applyBorder="1" applyAlignment="1">
      <alignment horizontal="center" vertical="center" wrapText="1"/>
    </xf>
    <xf numFmtId="0" fontId="8" fillId="12" borderId="14" xfId="0" applyFont="1" applyFill="1" applyBorder="1" applyAlignment="1">
      <alignment horizontal="center" vertical="center"/>
    </xf>
    <xf numFmtId="0" fontId="8" fillId="12" borderId="13" xfId="0" applyFont="1" applyFill="1" applyBorder="1" applyAlignment="1">
      <alignment horizontal="center" vertical="center"/>
    </xf>
    <xf numFmtId="0" fontId="8" fillId="12" borderId="14" xfId="0" applyFont="1" applyFill="1" applyBorder="1" applyAlignment="1">
      <alignment horizontal="center" vertical="center" wrapText="1"/>
    </xf>
    <xf numFmtId="0" fontId="7" fillId="2" borderId="16" xfId="0" applyFont="1" applyFill="1" applyBorder="1" applyAlignment="1">
      <alignment horizontal="center" vertical="center"/>
    </xf>
    <xf numFmtId="0" fontId="8" fillId="2" borderId="13" xfId="0" applyFont="1" applyFill="1" applyBorder="1" applyAlignment="1">
      <alignment horizontal="center" vertical="center"/>
    </xf>
    <xf numFmtId="0" fontId="7" fillId="15" borderId="14" xfId="0" applyFont="1" applyFill="1" applyBorder="1" applyAlignment="1">
      <alignment horizontal="center" vertical="center"/>
    </xf>
    <xf numFmtId="0" fontId="7" fillId="16" borderId="14" xfId="0" applyFont="1" applyFill="1" applyBorder="1" applyAlignment="1">
      <alignment horizontal="center" vertical="center"/>
    </xf>
    <xf numFmtId="0" fontId="7" fillId="2" borderId="14" xfId="0" applyFont="1" applyFill="1" applyBorder="1" applyAlignment="1">
      <alignment horizontal="center" vertical="center" wrapText="1"/>
    </xf>
    <xf numFmtId="0" fontId="0" fillId="17" borderId="13" xfId="0" applyFill="1" applyBorder="1" applyAlignment="1">
      <alignment horizontal="center" vertical="center"/>
    </xf>
    <xf numFmtId="0" fontId="0" fillId="17" borderId="17" xfId="0" applyFill="1" applyBorder="1" applyAlignment="1">
      <alignment horizontal="center" vertical="center"/>
    </xf>
    <xf numFmtId="0" fontId="0" fillId="18" borderId="13" xfId="0" applyFill="1" applyBorder="1" applyAlignment="1">
      <alignment horizontal="center" vertical="center" wrapText="1"/>
    </xf>
    <xf numFmtId="0" fontId="0" fillId="0" borderId="13" xfId="0" applyBorder="1" applyAlignment="1">
      <alignment horizontal="center" vertical="center"/>
    </xf>
    <xf numFmtId="0" fontId="9" fillId="0" borderId="13" xfId="0" applyFont="1" applyBorder="1" applyAlignment="1">
      <alignment horizontal="center" vertical="center"/>
    </xf>
    <xf numFmtId="0" fontId="0" fillId="18" borderId="13" xfId="0" applyFill="1" applyBorder="1" applyAlignment="1">
      <alignment horizontal="center" vertical="center"/>
    </xf>
    <xf numFmtId="0" fontId="0" fillId="18" borderId="13" xfId="0" applyFill="1" applyBorder="1" applyAlignment="1">
      <alignment vertical="center" wrapText="1"/>
    </xf>
    <xf numFmtId="9" fontId="0" fillId="18" borderId="13" xfId="0" applyNumberFormat="1" applyFill="1" applyBorder="1" applyAlignment="1">
      <alignment horizontal="center" vertical="center"/>
    </xf>
    <xf numFmtId="0" fontId="10" fillId="18" borderId="13" xfId="0" applyFont="1" applyFill="1" applyBorder="1" applyAlignment="1">
      <alignment horizontal="center" vertical="center" wrapText="1"/>
    </xf>
    <xf numFmtId="0" fontId="0" fillId="17" borderId="13" xfId="0" applyFill="1" applyBorder="1" applyAlignment="1">
      <alignment horizontal="center" vertical="center" wrapText="1"/>
    </xf>
    <xf numFmtId="10" fontId="0" fillId="17" borderId="13" xfId="0" applyNumberFormat="1" applyFill="1" applyBorder="1" applyAlignment="1">
      <alignment horizontal="center" vertical="center" wrapText="1"/>
    </xf>
    <xf numFmtId="0" fontId="11" fillId="17" borderId="13" xfId="0" applyFont="1" applyFill="1" applyBorder="1" applyAlignment="1">
      <alignment horizontal="center" vertical="center"/>
    </xf>
    <xf numFmtId="10" fontId="0" fillId="17" borderId="13" xfId="0" applyNumberFormat="1" applyFill="1" applyBorder="1" applyAlignment="1">
      <alignment horizontal="center" vertical="center"/>
    </xf>
    <xf numFmtId="176" fontId="0" fillId="17" borderId="13" xfId="0" applyNumberFormat="1" applyFill="1" applyBorder="1" applyAlignment="1">
      <alignment horizontal="center" vertical="center"/>
    </xf>
    <xf numFmtId="0" fontId="0" fillId="10" borderId="13" xfId="0" applyFill="1" applyBorder="1" applyAlignment="1">
      <alignment horizontal="center" vertical="center"/>
    </xf>
    <xf numFmtId="0" fontId="9" fillId="17" borderId="13" xfId="0" applyFont="1" applyFill="1" applyBorder="1" applyAlignment="1">
      <alignment horizontal="center" vertical="center"/>
    </xf>
    <xf numFmtId="9" fontId="0" fillId="17" borderId="13" xfId="0" applyNumberFormat="1" applyFill="1" applyBorder="1" applyAlignment="1">
      <alignment horizontal="center" vertical="center"/>
    </xf>
    <xf numFmtId="10" fontId="12" fillId="17" borderId="13" xfId="0" applyNumberFormat="1" applyFont="1" applyFill="1" applyBorder="1" applyAlignment="1">
      <alignment horizontal="center" vertical="center"/>
    </xf>
    <xf numFmtId="0" fontId="3" fillId="17" borderId="13" xfId="0" applyFont="1" applyFill="1" applyBorder="1" applyAlignment="1">
      <alignment horizontal="center" vertical="center"/>
    </xf>
    <xf numFmtId="0" fontId="9" fillId="0" borderId="17" xfId="0" applyFont="1" applyBorder="1" applyAlignment="1">
      <alignment horizontal="center" vertical="center"/>
    </xf>
    <xf numFmtId="10" fontId="13" fillId="17" borderId="13" xfId="0" applyNumberFormat="1" applyFont="1" applyFill="1" applyBorder="1" applyAlignment="1">
      <alignment horizontal="center" vertical="center"/>
    </xf>
    <xf numFmtId="0" fontId="13" fillId="17" borderId="13" xfId="0" applyFont="1" applyFill="1" applyBorder="1" applyAlignment="1">
      <alignment horizontal="center" vertical="center"/>
    </xf>
    <xf numFmtId="0" fontId="9" fillId="18" borderId="13" xfId="0" applyFont="1" applyFill="1" applyBorder="1" applyAlignment="1">
      <alignment horizontal="center" vertical="center"/>
    </xf>
    <xf numFmtId="0" fontId="9" fillId="18" borderId="13" xfId="0" applyFont="1" applyFill="1" applyBorder="1" applyAlignment="1">
      <alignment horizontal="center" vertical="center" wrapText="1"/>
    </xf>
    <xf numFmtId="0" fontId="14" fillId="18" borderId="13" xfId="0" applyFont="1" applyFill="1" applyBorder="1" applyAlignment="1">
      <alignment horizontal="center" vertical="center" wrapText="1"/>
    </xf>
    <xf numFmtId="0" fontId="13" fillId="17" borderId="13" xfId="0" applyFont="1" applyFill="1" applyBorder="1" applyAlignment="1">
      <alignment horizontal="center" vertical="center" wrapText="1"/>
    </xf>
    <xf numFmtId="10" fontId="13" fillId="17" borderId="13" xfId="0" applyNumberFormat="1" applyFont="1" applyFill="1" applyBorder="1" applyAlignment="1">
      <alignment horizontal="center" vertical="center" wrapText="1"/>
    </xf>
    <xf numFmtId="0" fontId="15" fillId="17" borderId="13" xfId="0" applyFont="1" applyFill="1" applyBorder="1" applyAlignment="1">
      <alignment horizontal="center" vertical="center"/>
    </xf>
    <xf numFmtId="0" fontId="3" fillId="10" borderId="13" xfId="0" applyFont="1" applyFill="1" applyBorder="1" applyAlignment="1">
      <alignment horizontal="center" vertical="center"/>
    </xf>
    <xf numFmtId="0" fontId="9" fillId="18" borderId="13" xfId="0" applyFont="1" applyFill="1" applyBorder="1" applyAlignment="1">
      <alignment vertical="center" wrapText="1"/>
    </xf>
    <xf numFmtId="0" fontId="9" fillId="17" borderId="17" xfId="0" applyFont="1" applyFill="1" applyBorder="1" applyAlignment="1">
      <alignment horizontal="center" vertical="center"/>
    </xf>
    <xf numFmtId="0" fontId="3" fillId="0" borderId="13" xfId="0" applyFont="1" applyBorder="1" applyAlignment="1">
      <alignment horizontal="center" vertical="center"/>
    </xf>
    <xf numFmtId="0" fontId="3" fillId="7" borderId="13" xfId="0" applyFont="1" applyFill="1" applyBorder="1" applyAlignment="1">
      <alignment horizontal="center" vertical="center"/>
    </xf>
    <xf numFmtId="0" fontId="16" fillId="0" borderId="17" xfId="0" applyFont="1" applyBorder="1" applyAlignment="1">
      <alignment horizontal="center" vertical="center"/>
    </xf>
    <xf numFmtId="0" fontId="17" fillId="7" borderId="11" xfId="0" applyFont="1" applyFill="1" applyBorder="1" applyAlignment="1">
      <alignment horizontal="center" vertical="center"/>
    </xf>
    <xf numFmtId="177" fontId="0" fillId="17" borderId="13" xfId="0" applyNumberFormat="1" applyFill="1" applyBorder="1" applyAlignment="1">
      <alignment horizontal="center" vertical="center"/>
    </xf>
    <xf numFmtId="9" fontId="3" fillId="17" borderId="13" xfId="0" applyNumberFormat="1" applyFont="1" applyFill="1" applyBorder="1" applyAlignment="1">
      <alignment horizontal="center" vertical="center"/>
    </xf>
    <xf numFmtId="0" fontId="9" fillId="17" borderId="0" xfId="0" applyFont="1" applyFill="1" applyAlignment="1">
      <alignment horizontal="center" vertical="center"/>
    </xf>
    <xf numFmtId="0" fontId="0" fillId="17" borderId="0" xfId="0" applyFill="1" applyAlignment="1">
      <alignment horizontal="center" vertical="center"/>
    </xf>
    <xf numFmtId="0" fontId="0" fillId="18" borderId="0" xfId="0" applyFill="1" applyAlignment="1">
      <alignment horizontal="center" vertical="center"/>
    </xf>
    <xf numFmtId="0" fontId="0" fillId="0" borderId="0" xfId="0" applyAlignment="1">
      <alignment horizontal="center" vertical="center"/>
    </xf>
    <xf numFmtId="0" fontId="9" fillId="0" borderId="0" xfId="0" applyFont="1" applyAlignment="1">
      <alignment horizontal="center" vertical="center"/>
    </xf>
    <xf numFmtId="0" fontId="0" fillId="18" borderId="0" xfId="0" applyFill="1" applyAlignment="1">
      <alignment vertical="center" wrapText="1"/>
    </xf>
    <xf numFmtId="0" fontId="10" fillId="18" borderId="0" xfId="0" applyFont="1" applyFill="1" applyAlignment="1">
      <alignment horizontal="center" vertical="center" wrapText="1"/>
    </xf>
    <xf numFmtId="10" fontId="0" fillId="17" borderId="0" xfId="0" applyNumberFormat="1" applyFill="1" applyAlignment="1">
      <alignment horizontal="center" vertical="center"/>
    </xf>
    <xf numFmtId="0" fontId="0" fillId="10" borderId="0" xfId="0" applyFill="1" applyAlignment="1">
      <alignment horizontal="center" vertical="center"/>
    </xf>
    <xf numFmtId="0" fontId="0" fillId="0" borderId="0" xfId="0" applyAlignment="1">
      <alignment horizontal="center" vertical="center" wrapText="1"/>
    </xf>
    <xf numFmtId="0" fontId="1" fillId="2" borderId="0" xfId="0" applyFont="1" applyFill="1" applyAlignment="1">
      <alignment horizontal="center" vertical="center"/>
    </xf>
    <xf numFmtId="0" fontId="1" fillId="2" borderId="0" xfId="0" applyFont="1" applyFill="1" applyAlignment="1">
      <alignment vertical="center" wrapText="1"/>
    </xf>
    <xf numFmtId="0" fontId="1" fillId="2" borderId="0" xfId="0" applyFont="1" applyFill="1">
      <alignment vertical="center"/>
    </xf>
    <xf numFmtId="0" fontId="0" fillId="19" borderId="0" xfId="0" applyFill="1" applyAlignment="1">
      <alignment horizontal="center" vertical="center"/>
    </xf>
    <xf numFmtId="0" fontId="0" fillId="0" borderId="0" xfId="0" applyAlignment="1">
      <alignment vertical="center" wrapText="1"/>
    </xf>
    <xf numFmtId="178" fontId="0" fillId="0" borderId="0" xfId="0" applyNumberFormat="1" applyAlignment="1">
      <alignment horizontal="left" vertical="center"/>
    </xf>
    <xf numFmtId="0" fontId="3" fillId="3" borderId="11" xfId="0" applyFont="1" applyFill="1" applyBorder="1" applyAlignment="1">
      <alignment vertical="center" wrapText="1"/>
    </xf>
    <xf numFmtId="0" fontId="18" fillId="20" borderId="20" xfId="0" applyFont="1" applyFill="1" applyBorder="1">
      <alignment vertical="center"/>
    </xf>
    <xf numFmtId="0" fontId="18" fillId="21" borderId="20" xfId="0" applyFont="1" applyFill="1" applyBorder="1">
      <alignment vertical="center"/>
    </xf>
    <xf numFmtId="0" fontId="19" fillId="21" borderId="20" xfId="0" applyFont="1" applyFill="1" applyBorder="1">
      <alignment vertical="center"/>
    </xf>
    <xf numFmtId="0" fontId="0" fillId="0" borderId="20" xfId="0" applyBorder="1">
      <alignment vertical="center"/>
    </xf>
    <xf numFmtId="0" fontId="20" fillId="0" borderId="20" xfId="0" applyFont="1" applyBorder="1">
      <alignment vertical="center"/>
    </xf>
    <xf numFmtId="0" fontId="21" fillId="0" borderId="20" xfId="0" applyFont="1" applyBorder="1">
      <alignment vertical="center"/>
    </xf>
    <xf numFmtId="9" fontId="0" fillId="0" borderId="0" xfId="0" applyNumberFormat="1" applyAlignment="1">
      <alignment horizontal="center" vertical="center"/>
    </xf>
    <xf numFmtId="10" fontId="0" fillId="0" borderId="0" xfId="0" applyNumberFormat="1" applyAlignment="1">
      <alignment horizontal="center" vertical="center"/>
    </xf>
    <xf numFmtId="0" fontId="0" fillId="8" borderId="0" xfId="0" applyFill="1" applyAlignment="1">
      <alignment horizontal="center" vertical="center"/>
    </xf>
    <xf numFmtId="9" fontId="0" fillId="8" borderId="0" xfId="0" applyNumberFormat="1" applyFill="1" applyAlignment="1">
      <alignment horizontal="center" vertical="center"/>
    </xf>
    <xf numFmtId="0" fontId="0" fillId="22" borderId="0" xfId="0" applyFill="1" applyAlignment="1">
      <alignment horizontal="center" vertical="center"/>
    </xf>
    <xf numFmtId="10" fontId="0" fillId="22" borderId="0" xfId="0" applyNumberFormat="1" applyFill="1" applyAlignment="1">
      <alignment horizontal="center" vertical="center"/>
    </xf>
    <xf numFmtId="0" fontId="0" fillId="23" borderId="0" xfId="0" applyFill="1" applyAlignment="1">
      <alignment horizontal="center" vertical="center"/>
    </xf>
    <xf numFmtId="10" fontId="0" fillId="23" borderId="0" xfId="0" applyNumberFormat="1" applyFill="1" applyAlignment="1">
      <alignment horizontal="center" vertical="center"/>
    </xf>
    <xf numFmtId="0" fontId="0" fillId="24" borderId="0" xfId="0" applyFill="1" applyAlignment="1">
      <alignment horizontal="center" vertical="center"/>
    </xf>
    <xf numFmtId="0" fontId="0" fillId="25" borderId="0" xfId="0" applyFill="1" applyAlignment="1">
      <alignment horizontal="center" vertical="center"/>
    </xf>
    <xf numFmtId="10" fontId="0" fillId="25" borderId="0" xfId="0" applyNumberFormat="1" applyFill="1" applyAlignment="1">
      <alignment horizontal="center" vertical="center"/>
    </xf>
    <xf numFmtId="10" fontId="0" fillId="24" borderId="0" xfId="0" applyNumberFormat="1" applyFill="1" applyAlignment="1">
      <alignment horizontal="center" vertical="center"/>
    </xf>
    <xf numFmtId="10" fontId="0" fillId="8" borderId="0" xfId="0" applyNumberFormat="1" applyFill="1" applyAlignment="1">
      <alignment horizontal="center" vertical="center"/>
    </xf>
    <xf numFmtId="0" fontId="22" fillId="22" borderId="0" xfId="0" applyFont="1" applyFill="1" applyAlignment="1">
      <alignment horizontal="center" vertical="center"/>
    </xf>
    <xf numFmtId="10" fontId="22" fillId="22" borderId="0" xfId="0" applyNumberFormat="1" applyFont="1" applyFill="1" applyAlignment="1">
      <alignment horizontal="center" vertical="center"/>
    </xf>
    <xf numFmtId="0" fontId="1" fillId="2" borderId="12" xfId="0" applyFont="1" applyFill="1" applyBorder="1" applyAlignment="1">
      <alignment horizontal="center" vertical="center"/>
    </xf>
    <xf numFmtId="0" fontId="23" fillId="0" borderId="1" xfId="0" applyFont="1" applyBorder="1" applyAlignment="1">
      <alignment horizontal="center" vertical="center"/>
    </xf>
    <xf numFmtId="0" fontId="3" fillId="0" borderId="1" xfId="0" applyFont="1" applyBorder="1" applyAlignment="1">
      <alignment horizontal="center" vertical="center"/>
    </xf>
    <xf numFmtId="9" fontId="0" fillId="0" borderId="1" xfId="0" applyNumberFormat="1" applyBorder="1" applyAlignment="1">
      <alignment horizontal="center" vertical="center"/>
    </xf>
    <xf numFmtId="0" fontId="7" fillId="2" borderId="13" xfId="0" applyFont="1" applyFill="1" applyBorder="1" applyAlignment="1">
      <alignment horizontal="center" vertical="center" wrapText="1"/>
    </xf>
    <xf numFmtId="0" fontId="7" fillId="12" borderId="13" xfId="0" applyFont="1" applyFill="1" applyBorder="1" applyAlignment="1">
      <alignment horizontal="center" vertical="center"/>
    </xf>
    <xf numFmtId="0" fontId="7" fillId="2" borderId="24" xfId="0" applyFont="1" applyFill="1" applyBorder="1" applyAlignment="1">
      <alignment horizontal="center" vertical="center"/>
    </xf>
    <xf numFmtId="0" fontId="7" fillId="2" borderId="25" xfId="0" applyFont="1" applyFill="1" applyBorder="1" applyAlignment="1">
      <alignment horizontal="center" vertical="center"/>
    </xf>
    <xf numFmtId="0" fontId="7" fillId="26" borderId="25" xfId="0" applyFont="1" applyFill="1" applyBorder="1" applyAlignment="1">
      <alignment horizontal="center" vertical="center"/>
    </xf>
    <xf numFmtId="0" fontId="7" fillId="2" borderId="17" xfId="0" applyFont="1" applyFill="1" applyBorder="1" applyAlignment="1">
      <alignment horizontal="center" vertical="center"/>
    </xf>
    <xf numFmtId="0" fontId="7" fillId="26" borderId="13" xfId="0" applyFont="1" applyFill="1" applyBorder="1" applyAlignment="1">
      <alignment horizontal="center" vertical="center" wrapText="1"/>
    </xf>
    <xf numFmtId="0" fontId="7" fillId="27" borderId="13" xfId="0" applyFont="1" applyFill="1" applyBorder="1" applyAlignment="1">
      <alignment horizontal="center" vertical="center"/>
    </xf>
    <xf numFmtId="0" fontId="7" fillId="26" borderId="13" xfId="0" applyFont="1" applyFill="1" applyBorder="1" applyAlignment="1">
      <alignment horizontal="center" vertical="center"/>
    </xf>
    <xf numFmtId="0" fontId="24" fillId="2" borderId="13" xfId="0" applyFont="1" applyFill="1" applyBorder="1" applyAlignment="1">
      <alignment horizontal="center" vertical="center"/>
    </xf>
    <xf numFmtId="0" fontId="8" fillId="26" borderId="1" xfId="0" applyFont="1" applyFill="1" applyBorder="1" applyAlignment="1">
      <alignment horizontal="center" vertical="center"/>
    </xf>
    <xf numFmtId="0" fontId="7" fillId="26" borderId="1" xfId="0" applyFont="1" applyFill="1" applyBorder="1" applyAlignment="1">
      <alignment horizontal="center" vertical="center"/>
    </xf>
    <xf numFmtId="0" fontId="7" fillId="26" borderId="17" xfId="0" applyFont="1" applyFill="1" applyBorder="1" applyAlignment="1">
      <alignment horizontal="center" vertical="center"/>
    </xf>
    <xf numFmtId="0" fontId="25" fillId="2" borderId="13" xfId="0" applyFont="1" applyFill="1" applyBorder="1" applyAlignment="1">
      <alignment horizontal="center" vertical="center" wrapText="1"/>
    </xf>
    <xf numFmtId="0" fontId="25" fillId="2" borderId="14" xfId="0" applyFont="1" applyFill="1" applyBorder="1" applyAlignment="1">
      <alignment horizontal="center" vertical="center"/>
    </xf>
    <xf numFmtId="0" fontId="25" fillId="2" borderId="14" xfId="0" applyFont="1" applyFill="1" applyBorder="1" applyAlignment="1">
      <alignment horizontal="center" vertical="center" wrapText="1"/>
    </xf>
    <xf numFmtId="0" fontId="25" fillId="2" borderId="26" xfId="0" applyFont="1" applyFill="1" applyBorder="1" applyAlignment="1">
      <alignment horizontal="center" vertical="center" wrapText="1"/>
    </xf>
    <xf numFmtId="0" fontId="25" fillId="2" borderId="27" xfId="0" applyFont="1" applyFill="1" applyBorder="1" applyAlignment="1">
      <alignment horizontal="center" vertical="center" wrapText="1"/>
    </xf>
    <xf numFmtId="0" fontId="26" fillId="0" borderId="13" xfId="0" applyFont="1" applyBorder="1" applyAlignment="1">
      <alignment horizontal="center" vertical="center"/>
    </xf>
    <xf numFmtId="0" fontId="27" fillId="0" borderId="13" xfId="0" applyFont="1" applyBorder="1" applyAlignment="1">
      <alignment horizontal="center" vertical="center" wrapText="1"/>
    </xf>
    <xf numFmtId="0" fontId="27" fillId="0" borderId="13" xfId="0" applyFont="1" applyBorder="1" applyAlignment="1">
      <alignment horizontal="center" vertical="center"/>
    </xf>
    <xf numFmtId="0" fontId="23" fillId="18" borderId="13" xfId="0" applyFont="1" applyFill="1" applyBorder="1" applyAlignment="1">
      <alignment horizontal="center" vertical="center"/>
    </xf>
    <xf numFmtId="0" fontId="27" fillId="17" borderId="13" xfId="0" applyFont="1" applyFill="1" applyBorder="1" applyAlignment="1">
      <alignment horizontal="center" vertical="center"/>
    </xf>
    <xf numFmtId="0" fontId="4" fillId="17" borderId="13" xfId="0" applyFont="1" applyFill="1" applyBorder="1" applyAlignment="1">
      <alignment horizontal="center" vertical="center" wrapText="1"/>
    </xf>
    <xf numFmtId="0" fontId="4" fillId="17" borderId="13" xfId="0" applyFont="1" applyFill="1" applyBorder="1" applyAlignment="1">
      <alignment horizontal="center" vertical="center"/>
    </xf>
    <xf numFmtId="0" fontId="27" fillId="17" borderId="24" xfId="0" applyFont="1" applyFill="1" applyBorder="1" applyAlignment="1">
      <alignment horizontal="center" vertical="center"/>
    </xf>
    <xf numFmtId="0" fontId="28" fillId="17" borderId="25" xfId="0" applyFont="1" applyFill="1" applyBorder="1" applyAlignment="1">
      <alignment horizontal="center" vertical="center"/>
    </xf>
    <xf numFmtId="0" fontId="27" fillId="17" borderId="25" xfId="0" applyFont="1" applyFill="1" applyBorder="1" applyAlignment="1">
      <alignment horizontal="center" vertical="center"/>
    </xf>
    <xf numFmtId="0" fontId="0" fillId="17" borderId="25" xfId="0" applyFill="1" applyBorder="1" applyAlignment="1">
      <alignment horizontal="center" vertical="center"/>
    </xf>
    <xf numFmtId="0" fontId="27" fillId="17" borderId="17" xfId="0" applyFont="1" applyFill="1" applyBorder="1" applyAlignment="1">
      <alignment horizontal="center" vertical="center"/>
    </xf>
    <xf numFmtId="0" fontId="27" fillId="17" borderId="14" xfId="0" applyFont="1" applyFill="1" applyBorder="1" applyAlignment="1">
      <alignment horizontal="center" vertical="center"/>
    </xf>
    <xf numFmtId="0" fontId="9" fillId="17" borderId="13" xfId="0" applyFont="1" applyFill="1" applyBorder="1" applyAlignment="1">
      <alignment horizontal="center" vertical="center" wrapText="1"/>
    </xf>
    <xf numFmtId="0" fontId="29" fillId="17" borderId="13" xfId="0" applyFont="1" applyFill="1" applyBorder="1" applyAlignment="1">
      <alignment horizontal="center" vertical="center" wrapText="1"/>
    </xf>
    <xf numFmtId="9" fontId="9" fillId="17" borderId="13" xfId="0" applyNumberFormat="1" applyFont="1" applyFill="1" applyBorder="1" applyAlignment="1">
      <alignment horizontal="center" vertical="center" wrapText="1"/>
    </xf>
    <xf numFmtId="0" fontId="0" fillId="17" borderId="24" xfId="0" applyFill="1" applyBorder="1" applyAlignment="1">
      <alignment horizontal="center" vertical="center"/>
    </xf>
    <xf numFmtId="0" fontId="0" fillId="17" borderId="1" xfId="0" applyFill="1" applyBorder="1" applyAlignment="1">
      <alignment horizontal="center" vertical="center"/>
    </xf>
    <xf numFmtId="0" fontId="4" fillId="17" borderId="1" xfId="0" applyFont="1" applyFill="1" applyBorder="1" applyAlignment="1">
      <alignment horizontal="center" vertical="center" wrapText="1"/>
    </xf>
    <xf numFmtId="0" fontId="30" fillId="17" borderId="13" xfId="0" applyFont="1" applyFill="1" applyBorder="1" applyAlignment="1">
      <alignment horizontal="center" vertical="center" wrapText="1"/>
    </xf>
    <xf numFmtId="0" fontId="29" fillId="17" borderId="24" xfId="0" applyFont="1" applyFill="1" applyBorder="1" applyAlignment="1">
      <alignment horizontal="center" vertical="center" wrapText="1"/>
    </xf>
    <xf numFmtId="0" fontId="29" fillId="17" borderId="1" xfId="0" applyFont="1" applyFill="1" applyBorder="1" applyAlignment="1">
      <alignment horizontal="center" vertical="center" wrapText="1"/>
    </xf>
    <xf numFmtId="49" fontId="27" fillId="17" borderId="13" xfId="0" applyNumberFormat="1" applyFont="1" applyFill="1" applyBorder="1" applyAlignment="1">
      <alignment horizontal="center" vertical="center"/>
    </xf>
    <xf numFmtId="0" fontId="4" fillId="17" borderId="25" xfId="0" applyFont="1" applyFill="1" applyBorder="1" applyAlignment="1">
      <alignment horizontal="center" vertical="center" wrapText="1"/>
    </xf>
    <xf numFmtId="0" fontId="31" fillId="17" borderId="13" xfId="0" applyFont="1" applyFill="1" applyBorder="1" applyAlignment="1">
      <alignment horizontal="center" vertical="center"/>
    </xf>
    <xf numFmtId="49" fontId="9" fillId="17" borderId="13" xfId="0" applyNumberFormat="1" applyFont="1" applyFill="1" applyBorder="1" applyAlignment="1">
      <alignment horizontal="center" vertical="center" wrapText="1"/>
    </xf>
    <xf numFmtId="0" fontId="3" fillId="17" borderId="13" xfId="0" applyFont="1" applyFill="1" applyBorder="1" applyAlignment="1">
      <alignment horizontal="center" vertical="center" wrapText="1"/>
    </xf>
    <xf numFmtId="0" fontId="32" fillId="17" borderId="1" xfId="0" applyFont="1" applyFill="1" applyBorder="1" applyAlignment="1">
      <alignment horizontal="center" vertical="center"/>
    </xf>
    <xf numFmtId="49" fontId="9" fillId="17" borderId="1" xfId="0" applyNumberFormat="1" applyFont="1" applyFill="1" applyBorder="1" applyAlignment="1">
      <alignment horizontal="center" vertical="center" wrapText="1"/>
    </xf>
    <xf numFmtId="10" fontId="29" fillId="17" borderId="13" xfId="0" applyNumberFormat="1" applyFont="1" applyFill="1" applyBorder="1" applyAlignment="1">
      <alignment horizontal="center" vertical="center" wrapText="1"/>
    </xf>
    <xf numFmtId="0" fontId="30" fillId="10" borderId="13" xfId="0" applyFont="1" applyFill="1" applyBorder="1" applyAlignment="1">
      <alignment horizontal="center" vertical="center" wrapText="1"/>
    </xf>
    <xf numFmtId="0" fontId="33" fillId="0" borderId="13" xfId="0" applyFont="1" applyBorder="1" applyAlignment="1">
      <alignment horizontal="center" vertical="center"/>
    </xf>
    <xf numFmtId="49" fontId="9" fillId="17" borderId="13" xfId="0" applyNumberFormat="1" applyFont="1" applyFill="1" applyBorder="1" applyAlignment="1">
      <alignment horizontal="center" vertical="center"/>
    </xf>
    <xf numFmtId="0" fontId="29" fillId="17" borderId="1" xfId="0" applyFont="1" applyFill="1" applyBorder="1" applyAlignment="1">
      <alignment horizontal="center" vertical="center"/>
    </xf>
    <xf numFmtId="0" fontId="34" fillId="17" borderId="13" xfId="0" applyFont="1" applyFill="1" applyBorder="1" applyAlignment="1">
      <alignment horizontal="center" vertical="center" wrapText="1"/>
    </xf>
    <xf numFmtId="9" fontId="0" fillId="17" borderId="13" xfId="0" applyNumberFormat="1" applyFill="1" applyBorder="1" applyAlignment="1">
      <alignment horizontal="center" vertical="center" wrapText="1"/>
    </xf>
    <xf numFmtId="0" fontId="0" fillId="17" borderId="14" xfId="0" applyFill="1" applyBorder="1" applyAlignment="1">
      <alignment horizontal="center" vertical="center"/>
    </xf>
    <xf numFmtId="0" fontId="35" fillId="17" borderId="13" xfId="0" applyFont="1" applyFill="1" applyBorder="1" applyAlignment="1">
      <alignment horizontal="center" vertical="center"/>
    </xf>
    <xf numFmtId="0" fontId="35" fillId="17" borderId="24" xfId="0" applyFont="1" applyFill="1" applyBorder="1" applyAlignment="1">
      <alignment horizontal="center" vertical="center"/>
    </xf>
    <xf numFmtId="0" fontId="33" fillId="17" borderId="13" xfId="0" applyFont="1" applyFill="1" applyBorder="1" applyAlignment="1">
      <alignment horizontal="center" vertical="center"/>
    </xf>
    <xf numFmtId="0" fontId="27" fillId="3" borderId="13" xfId="0" applyFont="1" applyFill="1" applyBorder="1" applyAlignment="1">
      <alignment horizontal="center" vertical="center" wrapText="1"/>
    </xf>
    <xf numFmtId="0" fontId="27" fillId="17" borderId="13" xfId="0" applyFont="1" applyFill="1" applyBorder="1" applyAlignment="1">
      <alignment horizontal="center" vertical="center" wrapText="1"/>
    </xf>
    <xf numFmtId="0" fontId="29" fillId="17" borderId="17" xfId="0" applyFont="1" applyFill="1" applyBorder="1" applyAlignment="1">
      <alignment horizontal="center" vertical="center" wrapText="1"/>
    </xf>
    <xf numFmtId="0" fontId="36" fillId="17" borderId="13" xfId="0" applyFont="1" applyFill="1" applyBorder="1" applyAlignment="1">
      <alignment horizontal="center" vertical="center"/>
    </xf>
    <xf numFmtId="0" fontId="35" fillId="17" borderId="13" xfId="0" applyFont="1" applyFill="1" applyBorder="1" applyAlignment="1">
      <alignment horizontal="center" vertical="center" wrapText="1"/>
    </xf>
    <xf numFmtId="49" fontId="9" fillId="17" borderId="24" xfId="0" applyNumberFormat="1" applyFont="1" applyFill="1" applyBorder="1" applyAlignment="1">
      <alignment horizontal="center" vertical="center"/>
    </xf>
    <xf numFmtId="0" fontId="37" fillId="0" borderId="13" xfId="0" applyFont="1" applyBorder="1" applyAlignment="1">
      <alignment horizontal="center" vertical="center" wrapText="1"/>
    </xf>
    <xf numFmtId="0" fontId="4" fillId="0" borderId="13" xfId="0" applyFont="1" applyBorder="1" applyAlignment="1">
      <alignment horizontal="center" vertical="center" wrapText="1"/>
    </xf>
    <xf numFmtId="0" fontId="4" fillId="17" borderId="24" xfId="0" applyFont="1" applyFill="1" applyBorder="1" applyAlignment="1">
      <alignment horizontal="center" vertical="center" wrapText="1"/>
    </xf>
    <xf numFmtId="0" fontId="0" fillId="17" borderId="25" xfId="0" applyFill="1" applyBorder="1" applyAlignment="1">
      <alignment horizontal="center" vertical="center" wrapText="1"/>
    </xf>
    <xf numFmtId="0" fontId="38" fillId="17" borderId="13" xfId="0" applyFont="1" applyFill="1" applyBorder="1" applyAlignment="1">
      <alignment horizontal="center" vertical="center" wrapText="1"/>
    </xf>
    <xf numFmtId="0" fontId="10" fillId="17" borderId="13" xfId="0" applyFont="1" applyFill="1" applyBorder="1" applyAlignment="1">
      <alignment horizontal="center" vertical="center"/>
    </xf>
    <xf numFmtId="0" fontId="30" fillId="17" borderId="17" xfId="0" applyFont="1" applyFill="1" applyBorder="1" applyAlignment="1">
      <alignment horizontal="center" vertical="center" wrapText="1"/>
    </xf>
    <xf numFmtId="0" fontId="34" fillId="17" borderId="17" xfId="0" applyFont="1" applyFill="1" applyBorder="1" applyAlignment="1">
      <alignment horizontal="center" vertical="center" wrapText="1"/>
    </xf>
    <xf numFmtId="0" fontId="30" fillId="17" borderId="24" xfId="0" applyFont="1" applyFill="1" applyBorder="1" applyAlignment="1">
      <alignment horizontal="center" vertical="center" wrapText="1"/>
    </xf>
    <xf numFmtId="0" fontId="30" fillId="17" borderId="1" xfId="0" applyFont="1" applyFill="1" applyBorder="1" applyAlignment="1">
      <alignment horizontal="center" vertical="center" wrapText="1"/>
    </xf>
    <xf numFmtId="0" fontId="0" fillId="17" borderId="28" xfId="0" applyFill="1" applyBorder="1" applyAlignment="1">
      <alignment horizontal="center" vertical="center"/>
    </xf>
    <xf numFmtId="0" fontId="9" fillId="17" borderId="1" xfId="0" applyFont="1" applyFill="1" applyBorder="1" applyAlignment="1">
      <alignment horizontal="center" vertical="center"/>
    </xf>
    <xf numFmtId="10" fontId="3" fillId="17" borderId="13" xfId="0" applyNumberFormat="1" applyFont="1" applyFill="1" applyBorder="1" applyAlignment="1">
      <alignment horizontal="center" vertical="center" wrapText="1"/>
    </xf>
    <xf numFmtId="0" fontId="3" fillId="17" borderId="1" xfId="0" applyFont="1" applyFill="1" applyBorder="1" applyAlignment="1">
      <alignment horizontal="center" vertical="center"/>
    </xf>
    <xf numFmtId="0" fontId="0" fillId="0" borderId="13" xfId="0" applyBorder="1" applyAlignment="1">
      <alignment horizontal="center" vertical="center" wrapText="1"/>
    </xf>
    <xf numFmtId="0" fontId="2" fillId="18" borderId="13" xfId="0" applyFont="1" applyFill="1" applyBorder="1" applyAlignment="1">
      <alignment horizontal="center" vertical="center"/>
    </xf>
    <xf numFmtId="0" fontId="28" fillId="17" borderId="13" xfId="0" applyFont="1" applyFill="1"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29" fillId="0" borderId="13" xfId="0" applyFont="1" applyBorder="1" applyAlignment="1">
      <alignment horizontal="center" vertical="center" wrapText="1"/>
    </xf>
    <xf numFmtId="0" fontId="0" fillId="0" borderId="17" xfId="0" applyBorder="1" applyAlignment="1">
      <alignment horizontal="center" vertical="center"/>
    </xf>
    <xf numFmtId="0" fontId="29" fillId="0" borderId="24" xfId="0" applyFont="1" applyBorder="1" applyAlignment="1">
      <alignment horizontal="center" vertical="center" wrapText="1"/>
    </xf>
    <xf numFmtId="0" fontId="29" fillId="0" borderId="1" xfId="0" applyFont="1" applyBorder="1" applyAlignment="1">
      <alignment horizontal="center" vertical="center"/>
    </xf>
    <xf numFmtId="0" fontId="29" fillId="0" borderId="1" xfId="0" applyFont="1" applyBorder="1" applyAlignment="1">
      <alignment horizontal="center" vertical="center" wrapText="1"/>
    </xf>
    <xf numFmtId="0" fontId="39" fillId="17" borderId="13" xfId="0" applyFont="1" applyFill="1" applyBorder="1" applyAlignment="1">
      <alignment horizontal="center" vertical="center" wrapText="1"/>
    </xf>
    <xf numFmtId="0" fontId="27" fillId="10" borderId="25" xfId="0" applyFont="1" applyFill="1" applyBorder="1" applyAlignment="1">
      <alignment horizontal="center" vertical="center"/>
    </xf>
    <xf numFmtId="10" fontId="31" fillId="17" borderId="13" xfId="0" applyNumberFormat="1" applyFont="1" applyFill="1" applyBorder="1" applyAlignment="1">
      <alignment horizontal="center" vertical="center"/>
    </xf>
    <xf numFmtId="0" fontId="3" fillId="3" borderId="13" xfId="0" applyFont="1" applyFill="1" applyBorder="1" applyAlignment="1">
      <alignment horizontal="center" vertical="center" wrapText="1"/>
    </xf>
    <xf numFmtId="0" fontId="0" fillId="3" borderId="13" xfId="0" applyFill="1" applyBorder="1" applyAlignment="1">
      <alignment horizontal="center" vertical="center" wrapText="1"/>
    </xf>
    <xf numFmtId="0" fontId="3" fillId="0" borderId="13" xfId="0" applyFont="1" applyBorder="1" applyAlignment="1">
      <alignment horizontal="center" vertical="center" wrapText="1"/>
    </xf>
    <xf numFmtId="0" fontId="0" fillId="28" borderId="13" xfId="0" applyFill="1" applyBorder="1" applyAlignment="1">
      <alignment horizontal="center" vertical="center" wrapText="1"/>
    </xf>
    <xf numFmtId="0" fontId="0" fillId="29" borderId="13" xfId="0" applyFill="1" applyBorder="1" applyAlignment="1">
      <alignment horizontal="center" vertical="center" wrapText="1"/>
    </xf>
    <xf numFmtId="0" fontId="13" fillId="0" borderId="13" xfId="0" applyFont="1" applyBorder="1" applyAlignment="1">
      <alignment horizontal="center" vertical="center" wrapText="1"/>
    </xf>
    <xf numFmtId="0" fontId="0" fillId="30" borderId="0" xfId="0" applyFill="1">
      <alignment vertical="center"/>
    </xf>
    <xf numFmtId="0" fontId="37" fillId="31" borderId="29" xfId="0" applyFont="1" applyFill="1" applyBorder="1" applyAlignment="1">
      <alignment horizontal="center" vertical="center"/>
    </xf>
    <xf numFmtId="0" fontId="37" fillId="31" borderId="29" xfId="0" applyFont="1" applyFill="1" applyBorder="1" applyAlignment="1">
      <alignment horizontal="center" vertical="center" wrapText="1"/>
    </xf>
    <xf numFmtId="0" fontId="37" fillId="31" borderId="30" xfId="0" applyFont="1" applyFill="1" applyBorder="1" applyAlignment="1">
      <alignment horizontal="center" vertical="center"/>
    </xf>
    <xf numFmtId="0" fontId="37" fillId="31" borderId="30" xfId="0" applyFont="1" applyFill="1" applyBorder="1" applyAlignment="1">
      <alignment horizontal="center" vertical="center" wrapText="1"/>
    </xf>
    <xf numFmtId="0" fontId="4" fillId="22" borderId="31" xfId="0" applyFont="1" applyFill="1" applyBorder="1" applyAlignment="1">
      <alignment horizontal="center" vertical="center"/>
    </xf>
    <xf numFmtId="0" fontId="0" fillId="32" borderId="32" xfId="0" applyFill="1" applyBorder="1" applyAlignment="1">
      <alignment horizontal="left" vertical="center"/>
    </xf>
    <xf numFmtId="0" fontId="4" fillId="33" borderId="33" xfId="0" applyFont="1" applyFill="1" applyBorder="1" applyAlignment="1">
      <alignment horizontal="center" vertical="center"/>
    </xf>
    <xf numFmtId="0" fontId="4" fillId="22" borderId="34" xfId="0" applyFont="1" applyFill="1" applyBorder="1" applyAlignment="1">
      <alignment horizontal="center" vertical="center"/>
    </xf>
    <xf numFmtId="0" fontId="0" fillId="32" borderId="35" xfId="0" applyFill="1" applyBorder="1" applyAlignment="1">
      <alignment horizontal="left" vertical="center"/>
    </xf>
    <xf numFmtId="0" fontId="4" fillId="33" borderId="36" xfId="0" applyFont="1" applyFill="1" applyBorder="1" applyAlignment="1">
      <alignment horizontal="center" vertical="center"/>
    </xf>
    <xf numFmtId="0" fontId="4" fillId="22" borderId="37" xfId="0" applyFont="1" applyFill="1" applyBorder="1" applyAlignment="1">
      <alignment horizontal="center" vertical="center"/>
    </xf>
    <xf numFmtId="0" fontId="0" fillId="32" borderId="38" xfId="0" applyFill="1" applyBorder="1" applyAlignment="1">
      <alignment horizontal="left" vertical="center"/>
    </xf>
    <xf numFmtId="0" fontId="4" fillId="22" borderId="39" xfId="0" applyFont="1" applyFill="1" applyBorder="1" applyAlignment="1">
      <alignment horizontal="center" vertical="center"/>
    </xf>
    <xf numFmtId="0" fontId="0" fillId="32" borderId="40" xfId="0" applyFill="1" applyBorder="1" applyAlignment="1">
      <alignment horizontal="left" vertical="center"/>
    </xf>
    <xf numFmtId="0" fontId="4" fillId="22" borderId="41" xfId="0" applyFont="1" applyFill="1" applyBorder="1" applyAlignment="1">
      <alignment horizontal="center" vertical="center"/>
    </xf>
    <xf numFmtId="0" fontId="0" fillId="32" borderId="42" xfId="0" applyFill="1" applyBorder="1" applyAlignment="1">
      <alignment horizontal="left" vertical="center"/>
    </xf>
    <xf numFmtId="0" fontId="4" fillId="22" borderId="43" xfId="0" applyFont="1" applyFill="1" applyBorder="1" applyAlignment="1">
      <alignment horizontal="center" vertical="center"/>
    </xf>
    <xf numFmtId="0" fontId="0" fillId="32" borderId="44" xfId="0" applyFill="1" applyBorder="1" applyAlignment="1">
      <alignment horizontal="left" vertical="center"/>
    </xf>
    <xf numFmtId="0" fontId="4" fillId="33" borderId="45" xfId="0" applyFont="1" applyFill="1" applyBorder="1" applyAlignment="1">
      <alignment horizontal="center" vertical="center"/>
    </xf>
    <xf numFmtId="0" fontId="4" fillId="22" borderId="46" xfId="0" applyFont="1" applyFill="1" applyBorder="1" applyAlignment="1">
      <alignment horizontal="center" vertical="center"/>
    </xf>
    <xf numFmtId="0" fontId="0" fillId="32" borderId="47" xfId="0" applyFill="1" applyBorder="1" applyAlignment="1">
      <alignment horizontal="left" vertical="center"/>
    </xf>
    <xf numFmtId="0" fontId="0" fillId="32" borderId="48" xfId="0" applyFill="1" applyBorder="1" applyAlignment="1">
      <alignment horizontal="left" vertical="center"/>
    </xf>
    <xf numFmtId="0" fontId="3" fillId="32" borderId="42" xfId="0" applyFont="1" applyFill="1" applyBorder="1" applyAlignment="1">
      <alignment horizontal="left" vertical="center"/>
    </xf>
    <xf numFmtId="0" fontId="3" fillId="32" borderId="44" xfId="0" applyFont="1" applyFill="1" applyBorder="1" applyAlignment="1">
      <alignment horizontal="left" vertical="center"/>
    </xf>
    <xf numFmtId="0" fontId="4" fillId="33" borderId="53" xfId="0" applyFont="1" applyFill="1" applyBorder="1" applyAlignment="1">
      <alignment horizontal="center" vertical="center"/>
    </xf>
    <xf numFmtId="0" fontId="4" fillId="22" borderId="54" xfId="0" applyFont="1" applyFill="1" applyBorder="1" applyAlignment="1">
      <alignment horizontal="center" vertical="center"/>
    </xf>
    <xf numFmtId="0" fontId="0" fillId="32" borderId="55" xfId="0" applyFill="1" applyBorder="1" applyAlignment="1">
      <alignment horizontal="left" vertical="center"/>
    </xf>
    <xf numFmtId="0" fontId="4" fillId="33" borderId="56" xfId="0" applyFont="1" applyFill="1" applyBorder="1" applyAlignment="1">
      <alignment horizontal="center" vertical="center"/>
    </xf>
    <xf numFmtId="0" fontId="1" fillId="2" borderId="25" xfId="0" applyFont="1" applyFill="1" applyBorder="1" applyAlignment="1">
      <alignment horizontal="center" vertical="center"/>
    </xf>
    <xf numFmtId="0" fontId="5" fillId="0" borderId="25" xfId="0" applyFont="1" applyBorder="1" applyAlignment="1">
      <alignment horizontal="center" vertical="center"/>
    </xf>
    <xf numFmtId="49" fontId="42" fillId="34" borderId="20" xfId="0" applyNumberFormat="1" applyFont="1" applyFill="1" applyBorder="1" applyAlignment="1">
      <alignment horizontal="center" vertical="center"/>
    </xf>
    <xf numFmtId="49" fontId="42" fillId="34" borderId="59" xfId="0" applyNumberFormat="1" applyFont="1" applyFill="1" applyBorder="1" applyAlignment="1">
      <alignment horizontal="center" vertical="center"/>
    </xf>
    <xf numFmtId="0" fontId="42" fillId="34" borderId="59" xfId="0" applyFont="1" applyFill="1" applyBorder="1" applyAlignment="1">
      <alignment horizontal="center" vertical="center" wrapText="1"/>
    </xf>
    <xf numFmtId="0" fontId="42" fillId="34" borderId="59" xfId="0" applyFont="1" applyFill="1" applyBorder="1" applyAlignment="1">
      <alignment horizontal="center" vertical="center"/>
    </xf>
    <xf numFmtId="0" fontId="42" fillId="34" borderId="59" xfId="0" applyFont="1" applyFill="1" applyBorder="1" applyAlignment="1">
      <alignment vertical="center" wrapText="1"/>
    </xf>
    <xf numFmtId="0" fontId="43" fillId="17" borderId="0" xfId="0" applyFont="1" applyFill="1" applyAlignment="1">
      <alignment horizontal="center" vertical="center"/>
    </xf>
    <xf numFmtId="49" fontId="38" fillId="35" borderId="60" xfId="0" applyNumberFormat="1" applyFont="1" applyFill="1" applyBorder="1" applyAlignment="1">
      <alignment horizontal="center" vertical="center"/>
    </xf>
    <xf numFmtId="49" fontId="38" fillId="35" borderId="61" xfId="0" applyNumberFormat="1" applyFont="1" applyFill="1" applyBorder="1" applyAlignment="1">
      <alignment horizontal="center" vertical="center"/>
    </xf>
    <xf numFmtId="0" fontId="38" fillId="35" borderId="61" xfId="0" applyFont="1" applyFill="1" applyBorder="1" applyAlignment="1">
      <alignment horizontal="center" vertical="center"/>
    </xf>
    <xf numFmtId="0" fontId="38" fillId="35" borderId="62" xfId="0" applyFont="1" applyFill="1" applyBorder="1" applyAlignment="1">
      <alignment horizontal="center" vertical="center"/>
    </xf>
    <xf numFmtId="0" fontId="38" fillId="35" borderId="61" xfId="0" applyFont="1" applyFill="1" applyBorder="1">
      <alignment vertical="center"/>
    </xf>
    <xf numFmtId="0" fontId="38" fillId="0" borderId="61" xfId="0" applyFont="1" applyBorder="1" applyAlignment="1">
      <alignment horizontal="center" vertical="center"/>
    </xf>
    <xf numFmtId="0" fontId="38" fillId="35" borderId="61" xfId="0" applyFont="1" applyFill="1" applyBorder="1" applyAlignment="1">
      <alignment horizontal="center" vertical="center" wrapText="1"/>
    </xf>
    <xf numFmtId="0" fontId="38" fillId="35" borderId="61" xfId="0" applyFont="1" applyFill="1" applyBorder="1" applyAlignment="1">
      <alignment horizontal="right" vertical="center"/>
    </xf>
    <xf numFmtId="0" fontId="38" fillId="0" borderId="63" xfId="0" applyFont="1" applyBorder="1" applyAlignment="1">
      <alignment horizontal="center" vertical="center"/>
    </xf>
    <xf numFmtId="0" fontId="38" fillId="0" borderId="62" xfId="0" applyFont="1" applyBorder="1" applyAlignment="1">
      <alignment horizontal="center" vertical="center"/>
    </xf>
    <xf numFmtId="0" fontId="44" fillId="36" borderId="61" xfId="0" applyFont="1" applyFill="1" applyBorder="1" applyAlignment="1">
      <alignment horizontal="center" vertical="center"/>
    </xf>
    <xf numFmtId="0" fontId="38" fillId="35" borderId="64" xfId="0" applyFont="1" applyFill="1" applyBorder="1">
      <alignment vertical="center"/>
    </xf>
    <xf numFmtId="0" fontId="38" fillId="0" borderId="65" xfId="0" applyFont="1" applyBorder="1" applyAlignment="1">
      <alignment horizontal="center" vertical="center"/>
    </xf>
    <xf numFmtId="0" fontId="38" fillId="35" borderId="20" xfId="0" applyFont="1" applyFill="1" applyBorder="1">
      <alignment vertical="center"/>
    </xf>
    <xf numFmtId="0" fontId="38" fillId="35" borderId="20" xfId="0" applyFont="1" applyFill="1" applyBorder="1" applyAlignment="1">
      <alignment horizontal="center" vertical="center" wrapText="1"/>
    </xf>
    <xf numFmtId="0" fontId="38" fillId="35" borderId="20" xfId="0" applyFont="1" applyFill="1" applyBorder="1" applyAlignment="1">
      <alignment horizontal="center" vertical="center"/>
    </xf>
    <xf numFmtId="0" fontId="38" fillId="7" borderId="61" xfId="0" applyFont="1" applyFill="1" applyBorder="1" applyAlignment="1">
      <alignment horizontal="center" vertical="center"/>
    </xf>
    <xf numFmtId="0" fontId="9" fillId="7" borderId="0" xfId="0" applyFont="1" applyFill="1" applyAlignment="1">
      <alignment horizontal="center" vertical="center"/>
    </xf>
    <xf numFmtId="0" fontId="45" fillId="35" borderId="61" xfId="0" applyFont="1" applyFill="1" applyBorder="1" applyAlignment="1">
      <alignment horizontal="center" vertical="center"/>
    </xf>
    <xf numFmtId="0" fontId="45" fillId="35" borderId="61" xfId="0" applyFont="1" applyFill="1" applyBorder="1">
      <alignment vertical="center"/>
    </xf>
    <xf numFmtId="0" fontId="44" fillId="35" borderId="61" xfId="0" applyFont="1" applyFill="1" applyBorder="1" applyAlignment="1">
      <alignment horizontal="center" vertical="center"/>
    </xf>
    <xf numFmtId="0" fontId="38" fillId="35" borderId="62" xfId="0" applyFont="1" applyFill="1" applyBorder="1" applyAlignment="1">
      <alignment horizontal="center" vertical="center" wrapText="1"/>
    </xf>
    <xf numFmtId="0" fontId="38" fillId="0" borderId="62" xfId="0" applyFont="1" applyBorder="1" applyAlignment="1">
      <alignment horizontal="center" vertical="center" wrapText="1"/>
    </xf>
    <xf numFmtId="0" fontId="38" fillId="0" borderId="60" xfId="0" applyFont="1" applyBorder="1" applyAlignment="1">
      <alignment horizontal="center" vertical="center"/>
    </xf>
    <xf numFmtId="49" fontId="0" fillId="0" borderId="11" xfId="0" applyNumberFormat="1" applyBorder="1" applyAlignment="1">
      <alignment horizontal="center" vertical="center"/>
    </xf>
    <xf numFmtId="49" fontId="0" fillId="0" borderId="0" xfId="0" applyNumberFormat="1" applyAlignment="1">
      <alignment horizontal="center" vertical="center"/>
    </xf>
    <xf numFmtId="0" fontId="25" fillId="2" borderId="13" xfId="0" applyFont="1" applyFill="1" applyBorder="1" applyAlignment="1">
      <alignment horizontal="center" vertical="center"/>
    </xf>
    <xf numFmtId="0" fontId="46" fillId="2" borderId="13" xfId="0" applyFont="1" applyFill="1" applyBorder="1" applyAlignment="1">
      <alignment horizontal="center" vertical="center" wrapText="1"/>
    </xf>
    <xf numFmtId="0" fontId="47" fillId="17" borderId="13" xfId="0" applyFont="1" applyFill="1" applyBorder="1" applyAlignment="1">
      <alignment horizontal="center" vertical="center" wrapText="1"/>
    </xf>
    <xf numFmtId="10" fontId="9" fillId="17" borderId="13" xfId="0" applyNumberFormat="1" applyFont="1" applyFill="1" applyBorder="1" applyAlignment="1">
      <alignment horizontal="center" vertical="center" wrapText="1"/>
    </xf>
    <xf numFmtId="10" fontId="9" fillId="17" borderId="13" xfId="0" applyNumberFormat="1" applyFont="1" applyFill="1" applyBorder="1" applyAlignment="1">
      <alignment horizontal="center" vertical="center"/>
    </xf>
    <xf numFmtId="0" fontId="48" fillId="17" borderId="13" xfId="0" applyFont="1" applyFill="1" applyBorder="1" applyAlignment="1">
      <alignment horizontal="center" vertical="center"/>
    </xf>
    <xf numFmtId="0" fontId="16" fillId="17" borderId="13" xfId="0" applyFont="1" applyFill="1" applyBorder="1" applyAlignment="1">
      <alignment horizontal="center" vertical="center"/>
    </xf>
    <xf numFmtId="10" fontId="9" fillId="5" borderId="13" xfId="0" applyNumberFormat="1" applyFont="1" applyFill="1" applyBorder="1" applyAlignment="1">
      <alignment horizontal="center" vertical="center"/>
    </xf>
    <xf numFmtId="10" fontId="49" fillId="17" borderId="13" xfId="0" applyNumberFormat="1" applyFont="1" applyFill="1" applyBorder="1" applyAlignment="1">
      <alignment horizontal="center" vertical="center"/>
    </xf>
    <xf numFmtId="9" fontId="9" fillId="17" borderId="13" xfId="0" applyNumberFormat="1" applyFont="1" applyFill="1" applyBorder="1" applyAlignment="1">
      <alignment horizontal="center" vertical="center"/>
    </xf>
    <xf numFmtId="0" fontId="52" fillId="0" borderId="0" xfId="0" applyFont="1" applyAlignment="1">
      <alignment vertical="center" wrapText="1"/>
    </xf>
    <xf numFmtId="0" fontId="0" fillId="0" borderId="68" xfId="0" applyBorder="1">
      <alignment vertical="center"/>
    </xf>
    <xf numFmtId="0" fontId="0" fillId="0" borderId="69" xfId="0" applyBorder="1">
      <alignment vertical="center"/>
    </xf>
    <xf numFmtId="0" fontId="0" fillId="0" borderId="70" xfId="0" applyBorder="1">
      <alignment vertical="center"/>
    </xf>
    <xf numFmtId="0" fontId="0" fillId="0" borderId="71" xfId="0" applyBorder="1">
      <alignment vertical="center"/>
    </xf>
    <xf numFmtId="0" fontId="52" fillId="0" borderId="77" xfId="0" applyFont="1" applyBorder="1" applyAlignment="1">
      <alignment vertical="top" wrapText="1"/>
    </xf>
    <xf numFmtId="0" fontId="4" fillId="0" borderId="78" xfId="0" applyFont="1" applyBorder="1" applyAlignment="1">
      <alignment horizontal="center" vertical="center"/>
    </xf>
    <xf numFmtId="0" fontId="4" fillId="38" borderId="79" xfId="0" applyFont="1" applyFill="1" applyBorder="1" applyAlignment="1">
      <alignment horizontal="center" vertical="center" wrapText="1"/>
    </xf>
    <xf numFmtId="0" fontId="4" fillId="0" borderId="80" xfId="0" applyFont="1" applyBorder="1" applyAlignment="1">
      <alignment horizontal="center" vertical="center"/>
    </xf>
    <xf numFmtId="0" fontId="4" fillId="0" borderId="83" xfId="0" applyFont="1" applyBorder="1" applyAlignment="1">
      <alignment horizontal="center" vertical="center" wrapText="1"/>
    </xf>
    <xf numFmtId="0" fontId="4" fillId="0" borderId="0" xfId="0" applyFont="1" applyAlignment="1">
      <alignment horizontal="center" vertical="center"/>
    </xf>
    <xf numFmtId="0" fontId="54" fillId="7" borderId="84" xfId="0" applyFont="1" applyFill="1" applyBorder="1">
      <alignment vertical="center"/>
    </xf>
    <xf numFmtId="0" fontId="55" fillId="7" borderId="52" xfId="0" applyFont="1" applyFill="1" applyBorder="1" applyAlignment="1">
      <alignment horizontal="center" vertical="center"/>
    </xf>
    <xf numFmtId="0" fontId="55" fillId="7" borderId="84" xfId="0" applyFont="1" applyFill="1" applyBorder="1" applyAlignment="1">
      <alignment horizontal="center" vertical="center"/>
    </xf>
    <xf numFmtId="0" fontId="55" fillId="7" borderId="85" xfId="0" applyFont="1" applyFill="1" applyBorder="1" applyAlignment="1">
      <alignment horizontal="center" vertical="center" wrapText="1"/>
    </xf>
    <xf numFmtId="0" fontId="37" fillId="31" borderId="86" xfId="0" applyFont="1" applyFill="1" applyBorder="1" applyAlignment="1">
      <alignment horizontal="center" vertical="center"/>
    </xf>
    <xf numFmtId="0" fontId="37" fillId="31" borderId="79" xfId="0" applyFont="1" applyFill="1" applyBorder="1" applyAlignment="1">
      <alignment horizontal="center" vertical="center"/>
    </xf>
    <xf numFmtId="0" fontId="37" fillId="31" borderId="79" xfId="0" applyFont="1" applyFill="1" applyBorder="1" applyAlignment="1">
      <alignment horizontal="center" vertical="center" wrapText="1"/>
    </xf>
    <xf numFmtId="0" fontId="21" fillId="5" borderId="87" xfId="0" applyFont="1" applyFill="1" applyBorder="1" applyAlignment="1">
      <alignment vertical="center" wrapText="1"/>
    </xf>
    <xf numFmtId="0" fontId="27" fillId="0" borderId="88" xfId="0" applyFont="1" applyBorder="1" applyAlignment="1">
      <alignment vertical="center" wrapText="1"/>
    </xf>
    <xf numFmtId="0" fontId="52" fillId="0" borderId="0" xfId="0" applyFont="1" applyAlignment="1">
      <alignment vertical="top" wrapText="1"/>
    </xf>
    <xf numFmtId="0" fontId="4" fillId="7" borderId="89" xfId="0" applyFont="1" applyFill="1" applyBorder="1" applyAlignment="1">
      <alignment horizontal="center" vertical="center"/>
    </xf>
    <xf numFmtId="0" fontId="4" fillId="38" borderId="90" xfId="0" applyFont="1" applyFill="1" applyBorder="1" applyAlignment="1">
      <alignment horizontal="center" vertical="center" wrapText="1"/>
    </xf>
    <xf numFmtId="0" fontId="4" fillId="7" borderId="91" xfId="0" applyFont="1" applyFill="1" applyBorder="1" applyAlignment="1">
      <alignment horizontal="center" vertical="center"/>
    </xf>
    <xf numFmtId="0" fontId="4" fillId="39" borderId="92" xfId="0" applyFont="1" applyFill="1" applyBorder="1" applyAlignment="1">
      <alignment horizontal="center" vertical="center"/>
    </xf>
    <xf numFmtId="0" fontId="4" fillId="39" borderId="36" xfId="0" applyFont="1" applyFill="1" applyBorder="1" applyAlignment="1">
      <alignment horizontal="center" vertical="center"/>
    </xf>
    <xf numFmtId="0" fontId="3" fillId="0" borderId="0" xfId="0" applyFont="1" applyAlignment="1">
      <alignment horizontal="center" vertical="center" wrapText="1"/>
    </xf>
    <xf numFmtId="0" fontId="57" fillId="41" borderId="94" xfId="0" applyFont="1" applyFill="1" applyBorder="1" applyAlignment="1">
      <alignment horizontal="center" vertical="center" wrapText="1"/>
    </xf>
    <xf numFmtId="0" fontId="57" fillId="41" borderId="93" xfId="0" applyFont="1" applyFill="1" applyBorder="1" applyAlignment="1">
      <alignment horizontal="center" vertical="center" wrapText="1"/>
    </xf>
    <xf numFmtId="0" fontId="57" fillId="41" borderId="84" xfId="0" applyFont="1" applyFill="1" applyBorder="1" applyAlignment="1">
      <alignment horizontal="center" vertical="center" wrapText="1"/>
    </xf>
    <xf numFmtId="0" fontId="57" fillId="42" borderId="84" xfId="0" applyFont="1" applyFill="1" applyBorder="1" applyAlignment="1">
      <alignment horizontal="center" vertical="center" wrapText="1"/>
    </xf>
    <xf numFmtId="0" fontId="4" fillId="22" borderId="92" xfId="0" applyFont="1" applyFill="1" applyBorder="1" applyAlignment="1">
      <alignment horizontal="center" vertical="center"/>
    </xf>
    <xf numFmtId="0" fontId="0" fillId="32" borderId="95" xfId="0" applyFill="1" applyBorder="1">
      <alignment vertical="center"/>
    </xf>
    <xf numFmtId="0" fontId="0" fillId="32" borderId="36" xfId="0" applyFill="1" applyBorder="1">
      <alignment vertical="center"/>
    </xf>
    <xf numFmtId="0" fontId="4" fillId="22" borderId="96" xfId="0" applyFont="1" applyFill="1" applyBorder="1" applyAlignment="1">
      <alignment horizontal="center" vertical="center"/>
    </xf>
    <xf numFmtId="0" fontId="0" fillId="32" borderId="97" xfId="0" applyFill="1" applyBorder="1" applyAlignment="1">
      <alignment horizontal="center" vertical="center"/>
    </xf>
    <xf numFmtId="0" fontId="0" fillId="0" borderId="88" xfId="0" applyBorder="1">
      <alignment vertical="center"/>
    </xf>
    <xf numFmtId="0" fontId="21" fillId="5" borderId="98" xfId="0" applyFont="1" applyFill="1" applyBorder="1" applyAlignment="1">
      <alignment vertical="center" wrapText="1"/>
    </xf>
    <xf numFmtId="0" fontId="4" fillId="43" borderId="99" xfId="0" applyFont="1" applyFill="1" applyBorder="1" applyAlignment="1">
      <alignment horizontal="center" vertical="center" wrapText="1"/>
    </xf>
    <xf numFmtId="0" fontId="4" fillId="43" borderId="84" xfId="0" applyFont="1" applyFill="1" applyBorder="1" applyAlignment="1">
      <alignment horizontal="center" vertical="center" wrapText="1"/>
    </xf>
    <xf numFmtId="0" fontId="4" fillId="43" borderId="90" xfId="0" applyFont="1" applyFill="1" applyBorder="1" applyAlignment="1">
      <alignment horizontal="center" vertical="center" wrapText="1"/>
    </xf>
    <xf numFmtId="0" fontId="4" fillId="43" borderId="100" xfId="0" applyFont="1" applyFill="1" applyBorder="1" applyAlignment="1">
      <alignment horizontal="center" vertical="center"/>
    </xf>
    <xf numFmtId="0" fontId="4" fillId="43" borderId="33" xfId="0" applyFont="1" applyFill="1" applyBorder="1" applyAlignment="1">
      <alignment horizontal="center" vertical="center"/>
    </xf>
    <xf numFmtId="0" fontId="57" fillId="44" borderId="101" xfId="0" applyFont="1" applyFill="1" applyBorder="1" applyAlignment="1">
      <alignment horizontal="center" vertical="center" wrapText="1"/>
    </xf>
    <xf numFmtId="0" fontId="57" fillId="44" borderId="84" xfId="0" applyFont="1" applyFill="1" applyBorder="1" applyAlignment="1">
      <alignment horizontal="center" vertical="center" wrapText="1"/>
    </xf>
    <xf numFmtId="0" fontId="4" fillId="22" borderId="100" xfId="0" applyFont="1" applyFill="1" applyBorder="1" applyAlignment="1">
      <alignment horizontal="center" vertical="center"/>
    </xf>
    <xf numFmtId="0" fontId="0" fillId="32" borderId="102" xfId="0" applyFill="1" applyBorder="1">
      <alignment vertical="center"/>
    </xf>
    <xf numFmtId="0" fontId="0" fillId="32" borderId="33" xfId="0" applyFill="1" applyBorder="1">
      <alignment vertical="center"/>
    </xf>
    <xf numFmtId="0" fontId="4" fillId="22" borderId="103" xfId="0" applyFont="1" applyFill="1" applyBorder="1" applyAlignment="1">
      <alignment horizontal="center" vertical="center"/>
    </xf>
    <xf numFmtId="0" fontId="0" fillId="32" borderId="104" xfId="0" applyFill="1" applyBorder="1" applyAlignment="1">
      <alignment horizontal="center" vertical="center"/>
    </xf>
    <xf numFmtId="0" fontId="0" fillId="0" borderId="105" xfId="0" applyBorder="1">
      <alignment vertical="center"/>
    </xf>
    <xf numFmtId="0" fontId="4" fillId="0" borderId="106" xfId="0" applyFont="1" applyBorder="1" applyAlignment="1">
      <alignment horizontal="center" vertical="center"/>
    </xf>
    <xf numFmtId="0" fontId="4" fillId="39" borderId="84" xfId="0" applyFont="1" applyFill="1" applyBorder="1" applyAlignment="1">
      <alignment horizontal="center" vertical="center" wrapText="1"/>
    </xf>
    <xf numFmtId="0" fontId="4" fillId="0" borderId="107" xfId="0" applyFont="1" applyBorder="1" applyAlignment="1">
      <alignment horizontal="center" vertical="center"/>
    </xf>
    <xf numFmtId="0" fontId="4" fillId="33" borderId="100" xfId="0" applyFont="1" applyFill="1" applyBorder="1" applyAlignment="1">
      <alignment horizontal="center" vertical="center"/>
    </xf>
    <xf numFmtId="0" fontId="57" fillId="42" borderId="101" xfId="0" applyFont="1" applyFill="1" applyBorder="1" applyAlignment="1">
      <alignment horizontal="center" vertical="center" wrapText="1"/>
    </xf>
    <xf numFmtId="0" fontId="4" fillId="7" borderId="108" xfId="0" applyFont="1" applyFill="1" applyBorder="1" applyAlignment="1">
      <alignment horizontal="center" vertical="center"/>
    </xf>
    <xf numFmtId="0" fontId="4" fillId="38" borderId="86" xfId="0" applyFont="1" applyFill="1" applyBorder="1" applyAlignment="1">
      <alignment horizontal="center" vertical="center" wrapText="1"/>
    </xf>
    <xf numFmtId="0" fontId="4" fillId="7" borderId="109" xfId="0" applyFont="1" applyFill="1" applyBorder="1" applyAlignment="1">
      <alignment horizontal="center" vertical="center"/>
    </xf>
    <xf numFmtId="0" fontId="4" fillId="39" borderId="100" xfId="0" applyFont="1" applyFill="1" applyBorder="1" applyAlignment="1">
      <alignment horizontal="center" vertical="center"/>
    </xf>
    <xf numFmtId="0" fontId="4" fillId="39" borderId="33" xfId="0" applyFont="1" applyFill="1" applyBorder="1" applyAlignment="1">
      <alignment horizontal="center" vertical="center"/>
    </xf>
    <xf numFmtId="0" fontId="57" fillId="41" borderId="101" xfId="0" applyFont="1" applyFill="1" applyBorder="1" applyAlignment="1">
      <alignment horizontal="center" vertical="center" wrapText="1"/>
    </xf>
    <xf numFmtId="0" fontId="57" fillId="42" borderId="90" xfId="0" applyFont="1" applyFill="1" applyBorder="1" applyAlignment="1">
      <alignment horizontal="center" vertical="center"/>
    </xf>
    <xf numFmtId="0" fontId="4" fillId="43" borderId="51" xfId="0" applyFont="1" applyFill="1" applyBorder="1" applyAlignment="1">
      <alignment horizontal="center" vertical="center" wrapText="1"/>
    </xf>
    <xf numFmtId="0" fontId="4" fillId="43" borderId="58" xfId="0" applyFont="1" applyFill="1" applyBorder="1" applyAlignment="1">
      <alignment horizontal="center" vertical="center" wrapText="1"/>
    </xf>
    <xf numFmtId="0" fontId="4" fillId="43" borderId="53" xfId="0" applyFont="1" applyFill="1" applyBorder="1" applyAlignment="1">
      <alignment horizontal="center" vertical="center" wrapText="1"/>
    </xf>
    <xf numFmtId="0" fontId="21" fillId="5" borderId="110" xfId="0" applyFont="1" applyFill="1" applyBorder="1" applyAlignment="1">
      <alignment vertical="center" wrapText="1"/>
    </xf>
    <xf numFmtId="0" fontId="4" fillId="43" borderId="111" xfId="0" applyFont="1" applyFill="1" applyBorder="1" applyAlignment="1">
      <alignment horizontal="center" vertical="center"/>
    </xf>
    <xf numFmtId="0" fontId="4" fillId="43" borderId="45" xfId="0" applyFont="1" applyFill="1" applyBorder="1" applyAlignment="1">
      <alignment horizontal="center" vertical="center"/>
    </xf>
    <xf numFmtId="0" fontId="4" fillId="38" borderId="84" xfId="0" applyFont="1" applyFill="1" applyBorder="1" applyAlignment="1">
      <alignment horizontal="center" vertical="center" wrapText="1"/>
    </xf>
    <xf numFmtId="0" fontId="4" fillId="43" borderId="101" xfId="0" applyFont="1" applyFill="1" applyBorder="1" applyAlignment="1">
      <alignment horizontal="center" vertical="center" wrapText="1"/>
    </xf>
    <xf numFmtId="0" fontId="4" fillId="22" borderId="112" xfId="0" applyFont="1" applyFill="1" applyBorder="1" applyAlignment="1">
      <alignment horizontal="center" vertical="center"/>
    </xf>
    <xf numFmtId="0" fontId="0" fillId="32" borderId="113" xfId="0" applyFill="1" applyBorder="1" applyAlignment="1">
      <alignment horizontal="center" vertical="center"/>
    </xf>
    <xf numFmtId="0" fontId="0" fillId="0" borderId="114" xfId="0" applyBorder="1">
      <alignment vertical="center"/>
    </xf>
    <xf numFmtId="0" fontId="57" fillId="42" borderId="52" xfId="0" applyFont="1" applyFill="1" applyBorder="1" applyAlignment="1">
      <alignment horizontal="center" vertical="center" wrapText="1"/>
    </xf>
    <xf numFmtId="0" fontId="4" fillId="22" borderId="111" xfId="0" applyFont="1" applyFill="1" applyBorder="1" applyAlignment="1">
      <alignment horizontal="center" vertical="center"/>
    </xf>
    <xf numFmtId="0" fontId="0" fillId="32" borderId="115" xfId="0" applyFill="1" applyBorder="1">
      <alignment vertical="center"/>
    </xf>
    <xf numFmtId="0" fontId="0" fillId="32" borderId="45" xfId="0" applyFill="1" applyBorder="1">
      <alignment vertical="center"/>
    </xf>
    <xf numFmtId="0" fontId="4" fillId="0" borderId="11" xfId="0" applyFont="1" applyBorder="1" applyAlignment="1">
      <alignment horizontal="center" vertical="center"/>
    </xf>
    <xf numFmtId="0" fontId="0" fillId="0" borderId="0" xfId="0" applyAlignment="1"/>
    <xf numFmtId="0" fontId="4" fillId="39" borderId="111" xfId="0" applyFont="1" applyFill="1" applyBorder="1" applyAlignment="1">
      <alignment horizontal="center" vertical="center"/>
    </xf>
    <xf numFmtId="0" fontId="4" fillId="39" borderId="45" xfId="0" applyFont="1" applyFill="1" applyBorder="1" applyAlignment="1">
      <alignment horizontal="center" vertical="center"/>
    </xf>
    <xf numFmtId="0" fontId="4" fillId="7" borderId="11" xfId="0" applyFont="1" applyFill="1" applyBorder="1" applyAlignment="1">
      <alignment horizontal="center" vertical="center"/>
    </xf>
    <xf numFmtId="0" fontId="57" fillId="42" borderId="90" xfId="0" applyFont="1" applyFill="1" applyBorder="1" applyAlignment="1">
      <alignment horizontal="center" vertical="center" wrapText="1"/>
    </xf>
    <xf numFmtId="0" fontId="54" fillId="41" borderId="90" xfId="0" applyFont="1" applyFill="1" applyBorder="1" applyAlignment="1">
      <alignment horizontal="center" vertical="center" wrapText="1"/>
    </xf>
    <xf numFmtId="0" fontId="54" fillId="41" borderId="84" xfId="0" applyFont="1" applyFill="1" applyBorder="1" applyAlignment="1">
      <alignment horizontal="center" vertical="center" wrapText="1"/>
    </xf>
    <xf numFmtId="0" fontId="54" fillId="41" borderId="52" xfId="0" applyFont="1" applyFill="1" applyBorder="1" applyAlignment="1">
      <alignment horizontal="center" vertical="center"/>
    </xf>
    <xf numFmtId="0" fontId="4" fillId="39" borderId="118" xfId="0" applyFont="1" applyFill="1" applyBorder="1" applyAlignment="1">
      <alignment horizontal="center" vertical="center"/>
    </xf>
    <xf numFmtId="0" fontId="54" fillId="44" borderId="11" xfId="0" applyFont="1" applyFill="1" applyBorder="1" applyAlignment="1">
      <alignment horizontal="center" vertical="center" wrapText="1"/>
    </xf>
    <xf numFmtId="0" fontId="54" fillId="44" borderId="120" xfId="0" applyFont="1" applyFill="1" applyBorder="1" applyAlignment="1">
      <alignment horizontal="center" vertical="center" wrapText="1"/>
    </xf>
    <xf numFmtId="0" fontId="54" fillId="44" borderId="84" xfId="0" applyFont="1" applyFill="1" applyBorder="1" applyAlignment="1">
      <alignment horizontal="center" vertical="center" wrapText="1"/>
    </xf>
    <xf numFmtId="0" fontId="4" fillId="43" borderId="20" xfId="0" applyFont="1" applyFill="1" applyBorder="1" applyAlignment="1">
      <alignment horizontal="center" vertical="center"/>
    </xf>
    <xf numFmtId="0" fontId="54" fillId="42" borderId="90" xfId="0" applyFont="1" applyFill="1" applyBorder="1" applyAlignment="1">
      <alignment horizontal="center" vertical="center" wrapText="1"/>
    </xf>
    <xf numFmtId="0" fontId="54" fillId="42" borderId="84" xfId="0" applyFont="1" applyFill="1" applyBorder="1" applyAlignment="1">
      <alignment horizontal="center" vertical="center" wrapText="1"/>
    </xf>
    <xf numFmtId="0" fontId="54" fillId="42" borderId="52" xfId="0" applyFont="1" applyFill="1" applyBorder="1" applyAlignment="1">
      <alignment horizontal="center" vertical="center" wrapText="1"/>
    </xf>
    <xf numFmtId="0" fontId="4" fillId="33" borderId="84" xfId="0" applyFont="1" applyFill="1" applyBorder="1" applyAlignment="1">
      <alignment horizontal="center" vertical="center" wrapText="1"/>
    </xf>
    <xf numFmtId="0" fontId="4" fillId="0" borderId="121" xfId="0" applyFont="1" applyBorder="1" applyAlignment="1">
      <alignment horizontal="center" vertical="center"/>
    </xf>
    <xf numFmtId="0" fontId="4" fillId="33" borderId="20" xfId="0" applyFont="1" applyFill="1" applyBorder="1" applyAlignment="1">
      <alignment horizontal="center" vertical="center"/>
    </xf>
    <xf numFmtId="0" fontId="54" fillId="41" borderId="90" xfId="0" applyFont="1" applyFill="1" applyBorder="1" applyAlignment="1">
      <alignment horizontal="center" vertical="center"/>
    </xf>
    <xf numFmtId="0" fontId="4" fillId="0" borderId="122" xfId="0" applyFont="1" applyBorder="1" applyAlignment="1">
      <alignment horizontal="center" vertical="center"/>
    </xf>
    <xf numFmtId="0" fontId="4" fillId="39" borderId="50" xfId="0" applyFont="1" applyFill="1" applyBorder="1" applyAlignment="1">
      <alignment horizontal="center" vertical="center"/>
    </xf>
    <xf numFmtId="0" fontId="54" fillId="44" borderId="90" xfId="0" applyFont="1" applyFill="1" applyBorder="1" applyAlignment="1">
      <alignment horizontal="center" vertical="center"/>
    </xf>
    <xf numFmtId="0" fontId="27" fillId="0" borderId="124" xfId="0" applyFont="1" applyBorder="1" applyAlignment="1">
      <alignment vertical="center" wrapText="1"/>
    </xf>
    <xf numFmtId="0" fontId="4" fillId="33" borderId="111" xfId="0" applyFont="1" applyFill="1" applyBorder="1" applyAlignment="1">
      <alignment horizontal="center" vertical="center"/>
    </xf>
    <xf numFmtId="0" fontId="4" fillId="33" borderId="50" xfId="0" applyFont="1" applyFill="1" applyBorder="1" applyAlignment="1">
      <alignment horizontal="center" vertical="center"/>
    </xf>
    <xf numFmtId="0" fontId="21" fillId="5" borderId="125" xfId="0" applyFont="1" applyFill="1" applyBorder="1" applyAlignment="1">
      <alignment vertical="center" wrapText="1"/>
    </xf>
    <xf numFmtId="0" fontId="27" fillId="0" borderId="126" xfId="0" applyFont="1" applyBorder="1" applyAlignment="1">
      <alignment vertical="center" wrapText="1"/>
    </xf>
    <xf numFmtId="0" fontId="59" fillId="0" borderId="0" xfId="0" applyFont="1" applyAlignment="1">
      <alignment vertical="center" wrapText="1"/>
    </xf>
    <xf numFmtId="0" fontId="4" fillId="39" borderId="92" xfId="0" applyFont="1" applyFill="1" applyBorder="1" applyAlignment="1">
      <alignment horizontal="center" vertical="center" wrapText="1"/>
    </xf>
    <xf numFmtId="0" fontId="4" fillId="39" borderId="118" xfId="0" applyFont="1" applyFill="1" applyBorder="1" applyAlignment="1">
      <alignment horizontal="center" vertical="center" wrapText="1"/>
    </xf>
    <xf numFmtId="0" fontId="4" fillId="43" borderId="50" xfId="0" applyFont="1" applyFill="1" applyBorder="1" applyAlignment="1">
      <alignment horizontal="center" vertical="center"/>
    </xf>
    <xf numFmtId="0" fontId="4" fillId="39" borderId="36" xfId="0" applyFont="1" applyFill="1" applyBorder="1" applyAlignment="1">
      <alignment horizontal="center" vertical="center" wrapText="1"/>
    </xf>
    <xf numFmtId="0" fontId="4" fillId="39" borderId="129" xfId="0" applyFont="1" applyFill="1" applyBorder="1" applyAlignment="1">
      <alignment horizontal="center" vertical="center" wrapText="1"/>
    </xf>
    <xf numFmtId="0" fontId="4" fillId="39" borderId="130" xfId="0" applyFont="1" applyFill="1" applyBorder="1" applyAlignment="1">
      <alignment horizontal="center" vertical="center" wrapText="1"/>
    </xf>
    <xf numFmtId="0" fontId="4" fillId="39" borderId="60" xfId="0" applyFont="1" applyFill="1" applyBorder="1" applyAlignment="1">
      <alignment horizontal="center" vertical="center" wrapText="1"/>
    </xf>
    <xf numFmtId="0" fontId="4" fillId="39" borderId="111" xfId="0" applyFont="1" applyFill="1" applyBorder="1" applyAlignment="1">
      <alignment horizontal="center" vertical="center" wrapText="1"/>
    </xf>
    <xf numFmtId="0" fontId="4" fillId="39" borderId="50" xfId="0" applyFont="1" applyFill="1" applyBorder="1" applyAlignment="1">
      <alignment horizontal="center" vertical="center" wrapText="1"/>
    </xf>
    <xf numFmtId="0" fontId="4" fillId="39" borderId="45" xfId="0" applyFont="1" applyFill="1" applyBorder="1" applyAlignment="1">
      <alignment horizontal="center" vertical="center" wrapText="1"/>
    </xf>
    <xf numFmtId="0" fontId="4" fillId="39" borderId="140" xfId="0" applyFont="1" applyFill="1" applyBorder="1" applyAlignment="1">
      <alignment horizontal="center" vertical="center" wrapText="1"/>
    </xf>
    <xf numFmtId="0" fontId="4" fillId="43" borderId="102" xfId="0" applyFont="1" applyFill="1" applyBorder="1" applyAlignment="1">
      <alignment horizontal="center" vertical="center"/>
    </xf>
    <xf numFmtId="0" fontId="4" fillId="43" borderId="141" xfId="0" applyFont="1" applyFill="1" applyBorder="1" applyAlignment="1">
      <alignment horizontal="center" vertical="center"/>
    </xf>
    <xf numFmtId="0" fontId="4" fillId="33" borderId="142" xfId="0" applyFont="1" applyFill="1" applyBorder="1" applyAlignment="1">
      <alignment horizontal="center" vertical="center"/>
    </xf>
    <xf numFmtId="0" fontId="4" fillId="33" borderId="143" xfId="0" applyFont="1" applyFill="1" applyBorder="1" applyAlignment="1">
      <alignment horizontal="center" vertical="center"/>
    </xf>
    <xf numFmtId="0" fontId="4" fillId="33" borderId="144" xfId="0" applyFont="1" applyFill="1" applyBorder="1" applyAlignment="1">
      <alignment horizontal="center" vertical="center"/>
    </xf>
    <xf numFmtId="0" fontId="4" fillId="33" borderId="145" xfId="0" applyFont="1" applyFill="1" applyBorder="1" applyAlignment="1">
      <alignment horizontal="center" vertical="center"/>
    </xf>
    <xf numFmtId="0" fontId="4" fillId="39" borderId="143" xfId="0" applyFont="1" applyFill="1" applyBorder="1" applyAlignment="1">
      <alignment horizontal="center" vertical="center" wrapText="1"/>
    </xf>
    <xf numFmtId="0" fontId="4" fillId="39" borderId="146" xfId="0" applyFont="1" applyFill="1" applyBorder="1" applyAlignment="1">
      <alignment horizontal="center" vertical="center" wrapText="1"/>
    </xf>
    <xf numFmtId="0" fontId="4" fillId="43" borderId="147" xfId="0" applyFont="1" applyFill="1" applyBorder="1" applyAlignment="1">
      <alignment horizontal="center" vertical="center"/>
    </xf>
    <xf numFmtId="0" fontId="4" fillId="0" borderId="0" xfId="0" applyFont="1">
      <alignment vertical="center"/>
    </xf>
    <xf numFmtId="10" fontId="38" fillId="0" borderId="13" xfId="0" applyNumberFormat="1" applyFont="1" applyBorder="1" applyAlignment="1">
      <alignment horizontal="center" vertical="center"/>
    </xf>
    <xf numFmtId="10" fontId="38" fillId="0" borderId="17" xfId="0" applyNumberFormat="1" applyFont="1" applyBorder="1" applyAlignment="1">
      <alignment horizontal="center" vertical="center"/>
    </xf>
    <xf numFmtId="176" fontId="38" fillId="0" borderId="148" xfId="0" applyNumberFormat="1" applyFont="1" applyBorder="1" applyAlignment="1">
      <alignment horizontal="center" vertical="center"/>
    </xf>
    <xf numFmtId="176" fontId="38" fillId="0" borderId="20" xfId="0" applyNumberFormat="1" applyFont="1" applyBorder="1" applyAlignment="1">
      <alignment horizontal="center" vertical="center"/>
    </xf>
    <xf numFmtId="9" fontId="38" fillId="0" borderId="28" xfId="0" applyNumberFormat="1" applyFont="1" applyBorder="1" applyAlignment="1">
      <alignment horizontal="center" vertical="center"/>
    </xf>
    <xf numFmtId="10" fontId="38" fillId="0" borderId="149" xfId="0" applyNumberFormat="1" applyFont="1" applyBorder="1" applyAlignment="1">
      <alignment horizontal="center" vertical="center"/>
    </xf>
    <xf numFmtId="9" fontId="38" fillId="0" borderId="149" xfId="0" applyNumberFormat="1" applyFont="1" applyBorder="1" applyAlignment="1">
      <alignment horizontal="center" vertical="center"/>
    </xf>
    <xf numFmtId="9" fontId="38" fillId="0" borderId="150" xfId="0" applyNumberFormat="1" applyFont="1" applyBorder="1" applyAlignment="1">
      <alignment horizontal="center" vertical="center"/>
    </xf>
    <xf numFmtId="9" fontId="38" fillId="0" borderId="60" xfId="0" applyNumberFormat="1" applyFont="1" applyBorder="1" applyAlignment="1">
      <alignment horizontal="center" vertical="center"/>
    </xf>
    <xf numFmtId="176" fontId="38" fillId="0" borderId="28" xfId="0" applyNumberFormat="1" applyFont="1" applyBorder="1" applyAlignment="1">
      <alignment horizontal="center" vertical="center"/>
    </xf>
    <xf numFmtId="176" fontId="38" fillId="0" borderId="149" xfId="0" applyNumberFormat="1" applyFont="1" applyBorder="1" applyAlignment="1">
      <alignment horizontal="center" vertical="center"/>
    </xf>
    <xf numFmtId="10" fontId="38" fillId="0" borderId="28" xfId="0" applyNumberFormat="1" applyFont="1" applyBorder="1" applyAlignment="1">
      <alignment horizontal="center" vertical="center"/>
    </xf>
    <xf numFmtId="176" fontId="38" fillId="0" borderId="150" xfId="0" applyNumberFormat="1" applyFont="1" applyBorder="1" applyAlignment="1">
      <alignment horizontal="center" vertical="center"/>
    </xf>
    <xf numFmtId="0" fontId="38" fillId="0" borderId="149" xfId="0" applyFont="1" applyBorder="1" applyAlignment="1">
      <alignment horizontal="center" vertical="center"/>
    </xf>
    <xf numFmtId="0" fontId="38" fillId="0" borderId="0" xfId="0" applyFont="1" applyAlignment="1">
      <alignment horizontal="center" vertical="center"/>
    </xf>
    <xf numFmtId="0" fontId="38" fillId="0" borderId="28" xfId="0" applyFont="1" applyBorder="1" applyAlignment="1">
      <alignment horizontal="center" vertical="center"/>
    </xf>
    <xf numFmtId="177" fontId="38" fillId="0" borderId="28" xfId="0" applyNumberFormat="1" applyFont="1" applyBorder="1" applyAlignment="1">
      <alignment horizontal="center" vertical="center"/>
    </xf>
    <xf numFmtId="177" fontId="38" fillId="0" borderId="149" xfId="0" applyNumberFormat="1" applyFont="1" applyBorder="1" applyAlignment="1">
      <alignment horizontal="center" vertical="center"/>
    </xf>
    <xf numFmtId="0" fontId="60" fillId="50" borderId="149" xfId="0" applyFont="1" applyFill="1" applyBorder="1" applyAlignment="1">
      <alignment horizontal="center" vertical="center"/>
    </xf>
    <xf numFmtId="0" fontId="61" fillId="0" borderId="0" xfId="0" applyFont="1" applyAlignment="1">
      <alignment horizontal="center" vertical="center"/>
    </xf>
    <xf numFmtId="0" fontId="61" fillId="0" borderId="0" xfId="0" applyFont="1">
      <alignment vertical="center"/>
    </xf>
    <xf numFmtId="179" fontId="0" fillId="0" borderId="0" xfId="0" applyNumberFormat="1">
      <alignment vertical="center"/>
    </xf>
    <xf numFmtId="0" fontId="62" fillId="0" borderId="0" xfId="0" applyFont="1">
      <alignment vertical="center"/>
    </xf>
    <xf numFmtId="0" fontId="1" fillId="2" borderId="13" xfId="0" applyFont="1" applyFill="1" applyBorder="1" applyAlignment="1">
      <alignment horizontal="center" vertical="center"/>
    </xf>
    <xf numFmtId="0" fontId="0" fillId="0" borderId="13" xfId="0" applyBorder="1" applyAlignment="1">
      <alignment horizontal="left" vertical="center" wrapText="1"/>
    </xf>
    <xf numFmtId="0" fontId="0" fillId="0" borderId="13" xfId="0" applyBorder="1">
      <alignment vertical="center"/>
    </xf>
    <xf numFmtId="0" fontId="63" fillId="51" borderId="153" xfId="0" applyFont="1" applyFill="1" applyBorder="1" applyAlignment="1">
      <alignment horizontal="center" vertical="center" wrapText="1"/>
    </xf>
    <xf numFmtId="0" fontId="63" fillId="51" borderId="153" xfId="0" applyFont="1" applyFill="1" applyBorder="1" applyAlignment="1">
      <alignment horizontal="center" vertical="center"/>
    </xf>
    <xf numFmtId="49" fontId="63" fillId="51" borderId="153" xfId="0" applyNumberFormat="1" applyFont="1" applyFill="1" applyBorder="1" applyAlignment="1">
      <alignment horizontal="center" vertical="center"/>
    </xf>
    <xf numFmtId="49" fontId="9" fillId="0" borderId="60" xfId="0" applyNumberFormat="1" applyFont="1" applyBorder="1" applyAlignment="1">
      <alignment horizontal="center" vertical="center"/>
    </xf>
    <xf numFmtId="0" fontId="9" fillId="0" borderId="60" xfId="0" applyFont="1" applyBorder="1" applyAlignment="1">
      <alignment horizontal="center" vertical="center"/>
    </xf>
    <xf numFmtId="0" fontId="9" fillId="0" borderId="20" xfId="0" applyFont="1" applyBorder="1" applyAlignment="1">
      <alignment horizontal="center" vertical="center"/>
    </xf>
    <xf numFmtId="0" fontId="9" fillId="0" borderId="60" xfId="0" applyFont="1" applyBorder="1" applyAlignment="1">
      <alignment horizontal="left" vertical="center"/>
    </xf>
    <xf numFmtId="0" fontId="9" fillId="0" borderId="60" xfId="0" applyFont="1" applyBorder="1" applyAlignment="1">
      <alignment horizontal="center" vertical="center" wrapText="1"/>
    </xf>
    <xf numFmtId="49" fontId="9" fillId="0" borderId="60" xfId="0" applyNumberFormat="1" applyFont="1" applyBorder="1" applyAlignment="1">
      <alignment horizontal="center" vertical="center" wrapText="1"/>
    </xf>
    <xf numFmtId="49" fontId="0" fillId="0" borderId="60" xfId="0" applyNumberFormat="1" applyBorder="1" applyAlignment="1">
      <alignment horizontal="center" vertical="center"/>
    </xf>
    <xf numFmtId="0" fontId="9" fillId="0" borderId="20" xfId="0" applyFont="1" applyBorder="1" applyAlignment="1">
      <alignment horizontal="left" vertical="center"/>
    </xf>
    <xf numFmtId="49" fontId="9" fillId="0" borderId="0" xfId="0" applyNumberFormat="1" applyFont="1" applyAlignment="1">
      <alignment horizontal="center" vertical="center"/>
    </xf>
    <xf numFmtId="49" fontId="3" fillId="52" borderId="60" xfId="0" applyNumberFormat="1" applyFont="1" applyFill="1" applyBorder="1" applyAlignment="1">
      <alignment horizontal="center" vertical="center"/>
    </xf>
    <xf numFmtId="0" fontId="9" fillId="0" borderId="11" xfId="0" applyFont="1" applyBorder="1" applyAlignment="1">
      <alignment horizontal="left" vertical="center"/>
    </xf>
    <xf numFmtId="0" fontId="62" fillId="0" borderId="0" xfId="0" applyFont="1" applyAlignment="1">
      <alignment horizontal="center" vertical="center"/>
    </xf>
    <xf numFmtId="49" fontId="0" fillId="0" borderId="60" xfId="0" applyNumberFormat="1" applyBorder="1" applyAlignment="1">
      <alignment horizontal="center" vertical="center" wrapText="1"/>
    </xf>
    <xf numFmtId="0" fontId="9" fillId="0" borderId="102" xfId="0" applyFont="1" applyBorder="1" applyAlignment="1">
      <alignment horizontal="center" vertical="center"/>
    </xf>
    <xf numFmtId="0" fontId="9" fillId="0" borderId="20" xfId="0" applyFont="1" applyBorder="1" applyAlignment="1">
      <alignment horizontal="left" vertical="center" wrapText="1"/>
    </xf>
    <xf numFmtId="0" fontId="9" fillId="0" borderId="61" xfId="0" applyFont="1" applyBorder="1" applyAlignment="1">
      <alignment horizontal="center" vertical="center" wrapText="1"/>
    </xf>
    <xf numFmtId="49" fontId="64" fillId="17" borderId="60" xfId="0" applyNumberFormat="1" applyFont="1" applyFill="1" applyBorder="1" applyAlignment="1">
      <alignment horizontal="center" vertical="center"/>
    </xf>
    <xf numFmtId="0" fontId="63" fillId="51" borderId="154" xfId="0" applyFont="1" applyFill="1" applyBorder="1" applyAlignment="1">
      <alignment horizontal="center" vertical="center"/>
    </xf>
    <xf numFmtId="49" fontId="63" fillId="51" borderId="154" xfId="0" applyNumberFormat="1" applyFont="1" applyFill="1" applyBorder="1" applyAlignment="1">
      <alignment horizontal="center" vertical="center"/>
    </xf>
    <xf numFmtId="180" fontId="0" fillId="0" borderId="0" xfId="0" applyNumberFormat="1">
      <alignment vertical="center"/>
    </xf>
    <xf numFmtId="0" fontId="0" fillId="0" borderId="20" xfId="0" applyBorder="1" applyAlignment="1">
      <alignment horizontal="center" vertical="center"/>
    </xf>
    <xf numFmtId="49" fontId="9" fillId="0" borderId="20" xfId="0" applyNumberFormat="1" applyFont="1" applyBorder="1" applyAlignment="1">
      <alignment horizontal="center" vertical="center" wrapText="1"/>
    </xf>
    <xf numFmtId="0" fontId="0" fillId="0" borderId="155" xfId="0" applyBorder="1" applyAlignment="1">
      <alignment horizontal="center" vertical="center"/>
    </xf>
    <xf numFmtId="0" fontId="8" fillId="14" borderId="13" xfId="0" applyFont="1" applyFill="1" applyBorder="1" applyAlignment="1">
      <alignment horizontal="center" vertical="center" wrapText="1"/>
    </xf>
    <xf numFmtId="0" fontId="8" fillId="53" borderId="13" xfId="0" applyFont="1" applyFill="1" applyBorder="1" applyAlignment="1">
      <alignment horizontal="center" vertical="center" wrapText="1"/>
    </xf>
    <xf numFmtId="0" fontId="0" fillId="0" borderId="13" xfId="0" applyBorder="1" applyAlignment="1">
      <alignment horizontal="left" vertical="center"/>
    </xf>
    <xf numFmtId="0" fontId="3" fillId="53" borderId="13" xfId="0" applyFont="1" applyFill="1" applyBorder="1" applyAlignment="1">
      <alignment horizontal="center" vertical="center"/>
    </xf>
    <xf numFmtId="9" fontId="0" fillId="0" borderId="13" xfId="0" applyNumberFormat="1" applyBorder="1" applyAlignment="1">
      <alignment horizontal="center" vertical="center"/>
    </xf>
    <xf numFmtId="0" fontId="0" fillId="53" borderId="13" xfId="0" applyFill="1" applyBorder="1" applyAlignment="1">
      <alignment horizontal="center" vertical="center"/>
    </xf>
    <xf numFmtId="0" fontId="9" fillId="7" borderId="13" xfId="0" applyFont="1" applyFill="1" applyBorder="1" applyAlignment="1">
      <alignment horizontal="center" vertical="center"/>
    </xf>
    <xf numFmtId="0" fontId="0" fillId="11" borderId="13" xfId="0" applyFill="1" applyBorder="1" applyAlignment="1">
      <alignment horizontal="left" vertical="center"/>
    </xf>
    <xf numFmtId="0" fontId="9" fillId="11" borderId="13" xfId="0" applyFont="1" applyFill="1" applyBorder="1" applyAlignment="1">
      <alignment horizontal="center" vertical="center"/>
    </xf>
    <xf numFmtId="181" fontId="0" fillId="0" borderId="13" xfId="0" applyNumberFormat="1" applyBorder="1">
      <alignment vertical="center"/>
    </xf>
    <xf numFmtId="0" fontId="0" fillId="0" borderId="0" xfId="0" applyAlignment="1">
      <alignment horizontal="left" vertical="center"/>
    </xf>
    <xf numFmtId="0" fontId="0" fillId="53" borderId="0" xfId="0" applyFill="1" applyAlignment="1">
      <alignment horizontal="center" vertical="center"/>
    </xf>
    <xf numFmtId="0" fontId="0" fillId="0" borderId="0" xfId="0" applyAlignment="1">
      <alignment horizontal="left" vertical="center" wrapText="1"/>
    </xf>
    <xf numFmtId="0" fontId="9" fillId="0" borderId="0" xfId="0" applyFont="1" applyAlignment="1">
      <alignment horizontal="center" vertical="center" wrapText="1"/>
    </xf>
    <xf numFmtId="0" fontId="29" fillId="0" borderId="0" xfId="0" applyFont="1" applyAlignment="1">
      <alignment vertical="center" wrapText="1"/>
    </xf>
    <xf numFmtId="0" fontId="29" fillId="0" borderId="0" xfId="0" applyFont="1">
      <alignment vertical="center"/>
    </xf>
    <xf numFmtId="0" fontId="9" fillId="0" borderId="13" xfId="0" applyFont="1" applyBorder="1" applyAlignment="1">
      <alignment horizontal="center" vertical="center" wrapText="1"/>
    </xf>
    <xf numFmtId="0" fontId="18" fillId="21" borderId="0" xfId="0" applyFont="1" applyFill="1">
      <alignment vertical="center"/>
    </xf>
    <xf numFmtId="0" fontId="21" fillId="0" borderId="0" xfId="0" applyFont="1">
      <alignment vertical="center"/>
    </xf>
    <xf numFmtId="0" fontId="65" fillId="0" borderId="0" xfId="0" applyFont="1">
      <alignment vertical="center"/>
    </xf>
    <xf numFmtId="0" fontId="76" fillId="12" borderId="14" xfId="0" applyFont="1" applyFill="1" applyBorder="1" applyAlignment="1">
      <alignment horizontal="center" vertical="center"/>
    </xf>
    <xf numFmtId="0" fontId="77" fillId="0" borderId="13" xfId="0" applyFont="1" applyBorder="1" applyAlignment="1">
      <alignment horizontal="center" vertical="center"/>
    </xf>
    <xf numFmtId="0" fontId="78" fillId="0" borderId="20" xfId="0" applyFont="1" applyBorder="1">
      <alignment vertical="center"/>
    </xf>
    <xf numFmtId="0" fontId="0" fillId="0" borderId="18" xfId="0" applyBorder="1" applyAlignment="1">
      <alignment horizontal="center" vertical="center"/>
    </xf>
    <xf numFmtId="0" fontId="0" fillId="0" borderId="19" xfId="0" applyBorder="1">
      <alignment vertical="center"/>
    </xf>
    <xf numFmtId="0" fontId="9" fillId="0" borderId="152" xfId="0" applyFont="1" applyBorder="1" applyAlignment="1">
      <alignment horizontal="center" vertical="center"/>
    </xf>
    <xf numFmtId="0" fontId="0" fillId="0" borderId="13" xfId="0" applyBorder="1">
      <alignment vertical="center"/>
    </xf>
    <xf numFmtId="0" fontId="0" fillId="0" borderId="13" xfId="0" applyBorder="1" applyAlignment="1">
      <alignment horizontal="center" vertical="center"/>
    </xf>
    <xf numFmtId="0" fontId="1" fillId="2" borderId="18" xfId="0" applyFont="1" applyFill="1" applyBorder="1" applyAlignment="1">
      <alignment horizontal="center" vertical="center"/>
    </xf>
    <xf numFmtId="0" fontId="0" fillId="0" borderId="11" xfId="0" applyBorder="1">
      <alignment vertical="center"/>
    </xf>
    <xf numFmtId="0" fontId="0" fillId="0" borderId="21" xfId="0" applyBorder="1">
      <alignment vertical="center"/>
    </xf>
    <xf numFmtId="0" fontId="1" fillId="2" borderId="22" xfId="0" applyFont="1" applyFill="1" applyBorder="1" applyAlignment="1">
      <alignment horizontal="center" vertical="center"/>
    </xf>
    <xf numFmtId="0" fontId="0" fillId="0" borderId="23" xfId="0" applyBorder="1">
      <alignment vertical="center"/>
    </xf>
    <xf numFmtId="0" fontId="0" fillId="0" borderId="2" xfId="0" applyBorder="1" applyAlignment="1">
      <alignment vertical="top" wrapText="1"/>
    </xf>
    <xf numFmtId="0" fontId="0" fillId="0" borderId="4" xfId="0" applyBorder="1" applyAlignment="1">
      <alignment vertical="top" wrapText="1"/>
    </xf>
    <xf numFmtId="0" fontId="0" fillId="0" borderId="3" xfId="0" applyBorder="1" applyAlignment="1">
      <alignment vertical="top" wrapText="1"/>
    </xf>
    <xf numFmtId="0" fontId="0" fillId="0" borderId="5" xfId="0" applyBorder="1" applyAlignment="1">
      <alignment vertical="top" wrapText="1"/>
    </xf>
    <xf numFmtId="0" fontId="0" fillId="0" borderId="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22" borderId="57" xfId="0" applyFill="1" applyBorder="1" applyAlignment="1">
      <alignment horizontal="center" vertical="center"/>
    </xf>
    <xf numFmtId="0" fontId="0" fillId="0" borderId="58" xfId="0" applyBorder="1" applyAlignment="1">
      <alignment horizontal="center" vertical="center"/>
    </xf>
    <xf numFmtId="0" fontId="0" fillId="22" borderId="49" xfId="0" applyFill="1" applyBorder="1" applyAlignment="1">
      <alignment horizontal="center" vertical="center"/>
    </xf>
    <xf numFmtId="0" fontId="0" fillId="0" borderId="50" xfId="0" applyBorder="1" applyAlignment="1">
      <alignment horizontal="center" vertical="center"/>
    </xf>
    <xf numFmtId="0" fontId="0" fillId="0" borderId="18" xfId="0" applyBorder="1">
      <alignment vertical="center"/>
    </xf>
    <xf numFmtId="0" fontId="0" fillId="22" borderId="51" xfId="0" applyFill="1" applyBorder="1" applyAlignment="1">
      <alignment horizontal="center" vertical="center"/>
    </xf>
    <xf numFmtId="0" fontId="0" fillId="0" borderId="52" xfId="0" applyBorder="1">
      <alignment vertical="center"/>
    </xf>
    <xf numFmtId="0" fontId="40" fillId="0" borderId="0" xfId="0" applyFont="1" applyAlignment="1">
      <alignment horizontal="center" vertical="top" wrapText="1"/>
    </xf>
    <xf numFmtId="0" fontId="41" fillId="0" borderId="0" xfId="0" applyFont="1" applyAlignment="1">
      <alignment horizontal="center" vertical="top"/>
    </xf>
    <xf numFmtId="0" fontId="0" fillId="0" borderId="0" xfId="0">
      <alignment vertical="center"/>
    </xf>
    <xf numFmtId="0" fontId="4" fillId="39" borderId="95" xfId="0" applyFont="1" applyFill="1" applyBorder="1" applyAlignment="1">
      <alignment horizontal="center" vertical="center" wrapText="1"/>
    </xf>
    <xf numFmtId="0" fontId="0" fillId="0" borderId="138" xfId="0" applyBorder="1">
      <alignment vertical="center"/>
    </xf>
    <xf numFmtId="0" fontId="0" fillId="0" borderId="139" xfId="0" applyBorder="1">
      <alignment vertical="center"/>
    </xf>
    <xf numFmtId="0" fontId="37" fillId="31" borderId="101" xfId="0" applyFont="1" applyFill="1" applyBorder="1" applyAlignment="1">
      <alignment horizontal="center" vertical="center"/>
    </xf>
    <xf numFmtId="0" fontId="3" fillId="7" borderId="52" xfId="0" applyFont="1" applyFill="1" applyBorder="1" applyAlignment="1"/>
    <xf numFmtId="0" fontId="3" fillId="7" borderId="90" xfId="0" applyFont="1" applyFill="1" applyBorder="1" applyAlignment="1"/>
    <xf numFmtId="0" fontId="37" fillId="31" borderId="131" xfId="0" applyFont="1" applyFill="1" applyBorder="1" applyAlignment="1">
      <alignment horizontal="center" vertical="center"/>
    </xf>
    <xf numFmtId="0" fontId="0" fillId="0" borderId="132" xfId="0" applyBorder="1">
      <alignment vertical="center"/>
    </xf>
    <xf numFmtId="0" fontId="0" fillId="0" borderId="133" xfId="0" applyBorder="1">
      <alignment vertical="center"/>
    </xf>
    <xf numFmtId="0" fontId="37" fillId="31" borderId="134" xfId="0" applyFont="1" applyFill="1" applyBorder="1" applyAlignment="1">
      <alignment horizontal="center" vertical="center"/>
    </xf>
    <xf numFmtId="0" fontId="37" fillId="31" borderId="51" xfId="0" applyFont="1" applyFill="1" applyBorder="1" applyAlignment="1">
      <alignment horizontal="center" vertical="center"/>
    </xf>
    <xf numFmtId="0" fontId="0" fillId="0" borderId="58" xfId="0" applyBorder="1">
      <alignment vertical="center"/>
    </xf>
    <xf numFmtId="0" fontId="0" fillId="0" borderId="53" xfId="0" applyBorder="1">
      <alignment vertical="center"/>
    </xf>
    <xf numFmtId="0" fontId="37" fillId="31" borderId="135" xfId="0" applyFont="1" applyFill="1" applyBorder="1" applyAlignment="1">
      <alignment horizontal="center" vertical="center"/>
    </xf>
    <xf numFmtId="0" fontId="0" fillId="0" borderId="136" xfId="0" applyBorder="1">
      <alignment vertical="center"/>
    </xf>
    <xf numFmtId="0" fontId="0" fillId="0" borderId="137" xfId="0" applyBorder="1">
      <alignment vertical="center"/>
    </xf>
    <xf numFmtId="0" fontId="37" fillId="31" borderId="81" xfId="0" applyFont="1" applyFill="1" applyBorder="1" applyAlignment="1">
      <alignment horizontal="center" vertical="center"/>
    </xf>
    <xf numFmtId="0" fontId="17" fillId="3" borderId="82" xfId="0" applyFont="1" applyFill="1" applyBorder="1">
      <alignment vertical="center"/>
    </xf>
    <xf numFmtId="0" fontId="40" fillId="0" borderId="18" xfId="0" applyFont="1" applyBorder="1" applyAlignment="1">
      <alignment horizontal="center" vertical="center"/>
    </xf>
    <xf numFmtId="0" fontId="40" fillId="0" borderId="21" xfId="0" applyFont="1" applyBorder="1" applyAlignment="1">
      <alignment horizontal="center" vertical="center"/>
    </xf>
    <xf numFmtId="0" fontId="40" fillId="0" borderId="19" xfId="0" applyFont="1" applyBorder="1" applyAlignment="1">
      <alignment horizontal="center" vertical="center"/>
    </xf>
    <xf numFmtId="0" fontId="37" fillId="31" borderId="127" xfId="0" applyFont="1" applyFill="1" applyBorder="1" applyAlignment="1">
      <alignment horizontal="center" vertical="center"/>
    </xf>
    <xf numFmtId="0" fontId="0" fillId="0" borderId="128" xfId="0" applyBorder="1">
      <alignment vertical="center"/>
    </xf>
    <xf numFmtId="0" fontId="17" fillId="3" borderId="116" xfId="0" applyFont="1" applyFill="1" applyBorder="1">
      <alignment vertical="center"/>
    </xf>
    <xf numFmtId="0" fontId="40" fillId="0" borderId="67" xfId="0" applyFont="1" applyBorder="1" applyAlignment="1">
      <alignment horizontal="center" vertical="center"/>
    </xf>
    <xf numFmtId="0" fontId="0" fillId="0" borderId="67" xfId="0" applyBorder="1" applyAlignment="1">
      <alignment horizontal="center" vertical="center"/>
    </xf>
    <xf numFmtId="0" fontId="50" fillId="0" borderId="66" xfId="0" applyFont="1" applyBorder="1" applyAlignment="1">
      <alignment vertical="top" wrapText="1"/>
    </xf>
    <xf numFmtId="0" fontId="0" fillId="0" borderId="74" xfId="0" applyBorder="1">
      <alignment vertical="center"/>
    </xf>
    <xf numFmtId="0" fontId="58" fillId="0" borderId="117" xfId="0" applyFont="1" applyBorder="1" applyAlignment="1">
      <alignment horizontal="center" vertical="center"/>
    </xf>
    <xf numFmtId="0" fontId="0" fillId="0" borderId="119" xfId="0" applyBorder="1">
      <alignment vertical="center"/>
    </xf>
    <xf numFmtId="0" fontId="0" fillId="0" borderId="123" xfId="0" applyBorder="1">
      <alignment vertical="center"/>
    </xf>
    <xf numFmtId="0" fontId="40" fillId="0" borderId="72" xfId="0" applyFont="1" applyBorder="1" applyAlignment="1">
      <alignment horizontal="center" vertical="center"/>
    </xf>
    <xf numFmtId="0" fontId="0" fillId="0" borderId="73" xfId="0" applyBorder="1">
      <alignment vertical="center"/>
    </xf>
    <xf numFmtId="0" fontId="51" fillId="0" borderId="18" xfId="0" applyFont="1" applyBorder="1" applyAlignment="1">
      <alignment horizontal="center" vertical="center" wrapText="1"/>
    </xf>
    <xf numFmtId="0" fontId="41" fillId="0" borderId="19" xfId="0" applyFont="1" applyBorder="1" applyAlignment="1">
      <alignment horizontal="center" vertical="center"/>
    </xf>
    <xf numFmtId="0" fontId="53" fillId="37" borderId="75" xfId="0" applyFont="1" applyFill="1" applyBorder="1" applyAlignment="1">
      <alignment horizontal="center" vertical="center" wrapText="1"/>
    </xf>
    <xf numFmtId="0" fontId="17" fillId="37" borderId="76" xfId="0" applyFont="1" applyFill="1" applyBorder="1" applyAlignment="1">
      <alignment horizontal="center" vertical="center"/>
    </xf>
    <xf numFmtId="0" fontId="18" fillId="46" borderId="75" xfId="0" applyFont="1" applyFill="1" applyBorder="1" applyAlignment="1">
      <alignment horizontal="center" vertical="center" wrapText="1"/>
    </xf>
    <xf numFmtId="0" fontId="17" fillId="46" borderId="76" xfId="0" applyFont="1" applyFill="1" applyBorder="1" applyAlignment="1">
      <alignment horizontal="center" vertical="center"/>
    </xf>
    <xf numFmtId="0" fontId="18" fillId="49" borderId="75" xfId="0" applyFont="1" applyFill="1" applyBorder="1" applyAlignment="1">
      <alignment horizontal="center" vertical="center" wrapText="1"/>
    </xf>
    <xf numFmtId="0" fontId="17" fillId="49" borderId="76" xfId="0" applyFont="1" applyFill="1" applyBorder="1" applyAlignment="1">
      <alignment horizontal="center" vertical="center"/>
    </xf>
    <xf numFmtId="0" fontId="18" fillId="25" borderId="75" xfId="0" applyFont="1" applyFill="1" applyBorder="1" applyAlignment="1">
      <alignment horizontal="center" vertical="center" wrapText="1"/>
    </xf>
    <xf numFmtId="0" fontId="17" fillId="25" borderId="76" xfId="0" applyFont="1" applyFill="1" applyBorder="1" applyAlignment="1">
      <alignment horizontal="center" vertical="center"/>
    </xf>
    <xf numFmtId="0" fontId="4" fillId="39" borderId="60" xfId="0" applyFont="1" applyFill="1" applyBorder="1" applyAlignment="1">
      <alignment horizontal="center" vertical="center" wrapText="1"/>
    </xf>
    <xf numFmtId="0" fontId="0" fillId="0" borderId="60" xfId="0" applyBorder="1">
      <alignment vertical="center"/>
    </xf>
    <xf numFmtId="0" fontId="0" fillId="0" borderId="130" xfId="0" applyBorder="1">
      <alignment vertical="center"/>
    </xf>
    <xf numFmtId="0" fontId="4" fillId="43" borderId="20" xfId="0" applyFont="1" applyFill="1" applyBorder="1" applyAlignment="1">
      <alignment horizontal="center" vertical="center"/>
    </xf>
    <xf numFmtId="0" fontId="0" fillId="0" borderId="20" xfId="0" applyBorder="1">
      <alignment vertical="center"/>
    </xf>
    <xf numFmtId="0" fontId="40" fillId="0" borderId="21" xfId="0" applyFont="1" applyBorder="1">
      <alignment vertical="center"/>
    </xf>
    <xf numFmtId="0" fontId="40" fillId="0" borderId="19" xfId="0" applyFont="1" applyBorder="1">
      <alignment vertical="center"/>
    </xf>
    <xf numFmtId="0" fontId="56" fillId="40" borderId="93" xfId="0" applyFont="1" applyFill="1" applyBorder="1" applyAlignment="1">
      <alignment horizontal="center" vertical="center"/>
    </xf>
    <xf numFmtId="0" fontId="0" fillId="0" borderId="84" xfId="0" applyBorder="1">
      <alignment vertical="center"/>
    </xf>
    <xf numFmtId="0" fontId="3" fillId="7" borderId="84" xfId="0" applyFont="1" applyFill="1" applyBorder="1" applyAlignment="1"/>
    <xf numFmtId="0" fontId="56" fillId="45" borderId="84" xfId="0" applyFont="1" applyFill="1" applyBorder="1" applyAlignment="1">
      <alignment horizontal="center" vertical="center"/>
    </xf>
    <xf numFmtId="0" fontId="0" fillId="45" borderId="84" xfId="0" applyFill="1" applyBorder="1">
      <alignment vertical="center"/>
    </xf>
    <xf numFmtId="0" fontId="3" fillId="45" borderId="84" xfId="0" applyFont="1" applyFill="1" applyBorder="1" applyAlignment="1"/>
    <xf numFmtId="0" fontId="56" fillId="47" borderId="84" xfId="0" applyFont="1" applyFill="1" applyBorder="1" applyAlignment="1">
      <alignment horizontal="center" vertical="center"/>
    </xf>
    <xf numFmtId="0" fontId="56" fillId="48" borderId="84" xfId="0" applyFont="1" applyFill="1" applyBorder="1" applyAlignment="1">
      <alignment horizontal="center" vertical="center"/>
    </xf>
    <xf numFmtId="0" fontId="0" fillId="0" borderId="20" xfId="0" applyBorder="1" applyAlignment="1">
      <alignment horizontal="center" vertical="center"/>
    </xf>
    <xf numFmtId="0" fontId="62" fillId="0" borderId="66" xfId="0" applyFont="1" applyBorder="1" applyAlignment="1">
      <alignment horizontal="center" vertical="center"/>
    </xf>
    <xf numFmtId="0" fontId="0" fillId="0" borderId="151" xfId="0" applyBorder="1">
      <alignment vertical="center"/>
    </xf>
    <xf numFmtId="0" fontId="0" fillId="0" borderId="74" xfId="0" applyBorder="1" applyAlignment="1">
      <alignment horizontal="center" vertical="center"/>
    </xf>
    <xf numFmtId="0" fontId="0" fillId="0" borderId="151" xfId="0" applyBorder="1" applyAlignment="1">
      <alignment horizontal="center" vertical="center"/>
    </xf>
    <xf numFmtId="49" fontId="0" fillId="0" borderId="18" xfId="0" applyNumberFormat="1" applyBorder="1" applyAlignment="1">
      <alignment horizontal="center" vertical="center"/>
    </xf>
    <xf numFmtId="0" fontId="62" fillId="0" borderId="18" xfId="0" applyFont="1" applyBorder="1" applyAlignment="1">
      <alignment horizontal="center" vertical="center"/>
    </xf>
  </cellXfs>
  <cellStyles count="1">
    <cellStyle name="常规" xfId="0" builtinId="0"/>
  </cellStyles>
  <dxfs count="12">
    <dxf>
      <font>
        <b val="0"/>
        <i val="0"/>
        <strike val="0"/>
        <color rgb="FFDE322C"/>
      </font>
      <fill>
        <patternFill>
          <bgColor rgb="FFFFE9E8"/>
        </patternFill>
      </fill>
    </dxf>
    <dxf>
      <font>
        <color rgb="FFDE322C"/>
      </font>
      <fill>
        <patternFill>
          <bgColor rgb="FFFFE9E8"/>
        </patternFill>
      </fill>
    </dxf>
    <dxf>
      <font>
        <b val="0"/>
        <i val="0"/>
        <strike val="0"/>
        <color rgb="FFDE322C"/>
      </font>
      <fill>
        <patternFill>
          <bgColor rgb="FFFFE9E8"/>
        </patternFill>
      </fill>
    </dxf>
    <dxf>
      <font>
        <b val="0"/>
        <i val="0"/>
        <strike val="0"/>
        <color rgb="FF1274A5"/>
      </font>
      <fill>
        <patternFill>
          <bgColor rgb="FF99DDFF"/>
        </patternFill>
      </fill>
    </dxf>
    <dxf>
      <font>
        <b val="0"/>
        <i val="0"/>
        <strike val="0"/>
        <color rgb="FFB86014"/>
      </font>
      <fill>
        <patternFill>
          <bgColor rgb="FFFFDCC4"/>
        </patternFill>
      </fill>
    </dxf>
    <dxf>
      <font>
        <b val="0"/>
        <i val="0"/>
        <strike val="0"/>
        <color rgb="FF039D8F"/>
      </font>
      <fill>
        <patternFill>
          <bgColor rgb="FFB7FCF5"/>
        </patternFill>
      </fill>
    </dxf>
    <dxf>
      <font>
        <b val="0"/>
        <i val="0"/>
        <strike val="0"/>
        <color rgb="FFBF711D"/>
      </font>
      <fill>
        <patternFill>
          <bgColor rgb="FFFEFBC6"/>
        </patternFill>
      </fill>
    </dxf>
    <dxf>
      <font>
        <b val="0"/>
        <i val="0"/>
        <strike val="0"/>
        <color rgb="FF3B1551"/>
      </font>
      <fill>
        <patternFill>
          <bgColor rgb="FFF2C7FF"/>
        </patternFill>
      </fill>
    </dxf>
    <dxf>
      <font>
        <b val="0"/>
        <i val="0"/>
        <strike val="0"/>
        <color rgb="FF002060"/>
      </font>
      <fill>
        <patternFill>
          <bgColor rgb="FFC7DCFF"/>
        </patternFill>
      </fill>
    </dxf>
    <dxf>
      <font>
        <b val="0"/>
        <i val="0"/>
        <strike val="0"/>
        <color rgb="FF00AA5B"/>
      </font>
      <fill>
        <patternFill>
          <bgColor rgb="FFEEFCDE"/>
        </patternFill>
      </fill>
    </dxf>
    <dxf>
      <font>
        <b val="0"/>
        <i val="0"/>
        <strike val="0"/>
        <color rgb="FF333333"/>
      </font>
      <fill>
        <patternFill>
          <bgColor rgb="FFBFBFBF"/>
        </patternFill>
      </fill>
    </dxf>
    <dxf>
      <font>
        <b val="0"/>
        <i val="0"/>
        <strike val="0"/>
        <color rgb="FF333333"/>
      </font>
      <fill>
        <patternFill>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角色图鉴】">
    <tabColor rgb="FFFFFFFF"/>
  </sheetPr>
  <dimension ref="A1:DS40"/>
  <sheetViews>
    <sheetView workbookViewId="0">
      <pane xSplit="1" ySplit="1" topLeftCell="B2" activePane="bottomRight" state="frozen"/>
      <selection pane="topRight"/>
      <selection pane="bottomLeft"/>
      <selection pane="bottomRight" activeCell="E4" sqref="E4"/>
    </sheetView>
  </sheetViews>
  <sheetFormatPr defaultRowHeight="12.75"/>
  <cols>
    <col min="1" max="1" width="15.28515625" style="90" customWidth="1"/>
    <col min="2" max="4" width="13.42578125" style="90" customWidth="1"/>
    <col min="5" max="5" width="13.42578125" customWidth="1"/>
    <col min="6" max="6" width="20.140625" style="492" customWidth="1"/>
    <col min="7" max="7" width="13.42578125" customWidth="1"/>
    <col min="8" max="8" width="10.28515625" style="90" customWidth="1"/>
    <col min="9" max="9" width="13.42578125" customWidth="1"/>
    <col min="10" max="10" width="8.42578125" style="90" customWidth="1"/>
    <col min="11" max="15" width="13.42578125" customWidth="1"/>
    <col min="16" max="16" width="9.7109375" customWidth="1"/>
    <col min="17" max="19" width="13.42578125" customWidth="1"/>
    <col min="20" max="20" width="36.42578125" customWidth="1"/>
    <col min="21" max="21" width="23.5703125" customWidth="1"/>
    <col min="22" max="22" width="13.42578125" customWidth="1"/>
    <col min="23" max="23" width="35.42578125" customWidth="1"/>
    <col min="24" max="42" width="13.42578125" customWidth="1"/>
    <col min="43" max="43" width="13.42578125"/>
    <col min="44" max="71" width="13.42578125" customWidth="1"/>
    <col min="72" max="72" width="42.42578125" style="101" customWidth="1"/>
    <col min="73" max="78" width="13.42578125" customWidth="1"/>
    <col min="79" max="79" width="44.7109375" customWidth="1"/>
    <col min="80" max="80" width="13.42578125" customWidth="1"/>
    <col min="81" max="81" width="17.42578125" style="91" customWidth="1"/>
    <col min="82" max="82" width="13.42578125" customWidth="1"/>
    <col min="83" max="83" width="18" style="91" customWidth="1"/>
    <col min="84" max="85" width="13.42578125" customWidth="1"/>
    <col min="86" max="86" width="59.85546875" customWidth="1"/>
    <col min="87" max="87" width="13.42578125" customWidth="1"/>
    <col min="88" max="88" width="19" style="91" customWidth="1"/>
    <col min="89" max="89" width="13.42578125" customWidth="1"/>
    <col min="90" max="90" width="13.140625" style="493" customWidth="1"/>
    <col min="91" max="95" width="13.42578125" customWidth="1"/>
    <col min="96" max="98" width="17" customWidth="1"/>
    <col min="99" max="101" width="13.42578125" customWidth="1"/>
    <col min="102" max="106" width="13.42578125" style="494" customWidth="1"/>
    <col min="107" max="107" width="13.42578125" style="495" customWidth="1"/>
    <col min="108" max="111" width="13.42578125" style="494" customWidth="1"/>
    <col min="112" max="112" width="11.42578125" style="494" customWidth="1"/>
    <col min="113" max="113" width="13.42578125" style="494" customWidth="1"/>
    <col min="114" max="114" width="13.85546875" style="494" customWidth="1"/>
    <col min="115" max="115" width="13.42578125" style="494" customWidth="1"/>
    <col min="116" max="116" width="12.7109375" style="494" customWidth="1"/>
    <col min="117" max="118" width="13.42578125" style="494" customWidth="1"/>
  </cols>
  <sheetData>
    <row r="1" spans="1:123" ht="30.75" customHeight="1">
      <c r="A1" s="36" t="s">
        <v>1012</v>
      </c>
      <c r="B1" s="129" t="s">
        <v>1013</v>
      </c>
      <c r="C1" s="129" t="s">
        <v>196</v>
      </c>
      <c r="D1" s="36" t="s">
        <v>1014</v>
      </c>
      <c r="E1" s="130" t="s">
        <v>6</v>
      </c>
      <c r="F1" s="129" t="s">
        <v>1015</v>
      </c>
      <c r="G1" s="36" t="s">
        <v>1016</v>
      </c>
      <c r="H1" s="36" t="s">
        <v>1017</v>
      </c>
      <c r="I1" s="36" t="s">
        <v>1018</v>
      </c>
      <c r="J1" s="36" t="s">
        <v>2</v>
      </c>
      <c r="K1" s="36" t="s">
        <v>1019</v>
      </c>
      <c r="L1" s="36" t="s">
        <v>1020</v>
      </c>
      <c r="M1" s="36" t="s">
        <v>1021</v>
      </c>
      <c r="N1" s="36" t="s">
        <v>1022</v>
      </c>
      <c r="O1" s="36" t="s">
        <v>1023</v>
      </c>
      <c r="P1" s="36" t="s">
        <v>1024</v>
      </c>
      <c r="Q1" s="36" t="s">
        <v>1025</v>
      </c>
      <c r="R1" s="36" t="s">
        <v>1026</v>
      </c>
      <c r="S1" s="131" t="s">
        <v>1027</v>
      </c>
      <c r="T1" s="132" t="s">
        <v>1028</v>
      </c>
      <c r="U1" s="132" t="s">
        <v>1029</v>
      </c>
      <c r="V1" s="133" t="s">
        <v>1030</v>
      </c>
      <c r="W1" s="132" t="s">
        <v>1031</v>
      </c>
      <c r="X1" s="132" t="s">
        <v>1032</v>
      </c>
      <c r="Y1" s="134" t="s">
        <v>1033</v>
      </c>
      <c r="Z1" s="36" t="s">
        <v>1034</v>
      </c>
      <c r="AA1" s="132" t="s">
        <v>3619</v>
      </c>
      <c r="AB1" s="36" t="s">
        <v>1035</v>
      </c>
      <c r="AC1" s="36" t="s">
        <v>1036</v>
      </c>
      <c r="AD1" s="36" t="s">
        <v>1037</v>
      </c>
      <c r="AE1" s="36" t="s">
        <v>3620</v>
      </c>
      <c r="AF1" s="36" t="s">
        <v>1038</v>
      </c>
      <c r="AG1" s="36" t="s">
        <v>1039</v>
      </c>
      <c r="AH1" s="36" t="s">
        <v>1040</v>
      </c>
      <c r="AI1" s="36" t="s">
        <v>1041</v>
      </c>
      <c r="AJ1" s="36" t="s">
        <v>1042</v>
      </c>
      <c r="AK1" s="36" t="s">
        <v>1043</v>
      </c>
      <c r="AL1" s="36" t="s">
        <v>1044</v>
      </c>
      <c r="AM1" s="36" t="s">
        <v>1045</v>
      </c>
      <c r="AN1" s="36" t="s">
        <v>1046</v>
      </c>
      <c r="AO1" s="36" t="s">
        <v>1047</v>
      </c>
      <c r="AP1" s="36" t="s">
        <v>1048</v>
      </c>
      <c r="AQ1" s="36" t="s">
        <v>1049</v>
      </c>
      <c r="AR1" s="36" t="s">
        <v>1050</v>
      </c>
      <c r="AS1" s="36" t="s">
        <v>1051</v>
      </c>
      <c r="AT1" s="36" t="s">
        <v>1052</v>
      </c>
      <c r="AU1" s="36" t="s">
        <v>1053</v>
      </c>
      <c r="AV1" s="36" t="s">
        <v>1054</v>
      </c>
      <c r="AW1" s="36" t="s">
        <v>1055</v>
      </c>
      <c r="AX1" s="36" t="s">
        <v>1056</v>
      </c>
      <c r="AY1" s="36" t="s">
        <v>1057</v>
      </c>
      <c r="AZ1" s="36" t="s">
        <v>1058</v>
      </c>
      <c r="BA1" s="36" t="s">
        <v>1059</v>
      </c>
      <c r="BB1" s="36" t="s">
        <v>1060</v>
      </c>
      <c r="BC1" s="36" t="s">
        <v>1061</v>
      </c>
      <c r="BD1" s="36" t="s">
        <v>1062</v>
      </c>
      <c r="BE1" s="36" t="s">
        <v>1063</v>
      </c>
      <c r="BF1" s="36" t="s">
        <v>1064</v>
      </c>
      <c r="BG1" s="36" t="s">
        <v>1065</v>
      </c>
      <c r="BH1" s="36" t="s">
        <v>1066</v>
      </c>
      <c r="BI1" s="36" t="s">
        <v>1067</v>
      </c>
      <c r="BJ1" s="36" t="s">
        <v>1068</v>
      </c>
      <c r="BK1" s="36" t="s">
        <v>1069</v>
      </c>
      <c r="BL1" s="36" t="s">
        <v>1070</v>
      </c>
      <c r="BM1" s="36" t="s">
        <v>1071</v>
      </c>
      <c r="BN1" s="36" t="s">
        <v>1072</v>
      </c>
      <c r="BO1" s="36" t="s">
        <v>1073</v>
      </c>
      <c r="BP1" s="36" t="s">
        <v>1074</v>
      </c>
      <c r="BQ1" s="36" t="s">
        <v>1075</v>
      </c>
      <c r="BR1" s="36" t="s">
        <v>1076</v>
      </c>
      <c r="BS1" s="36" t="s">
        <v>1077</v>
      </c>
      <c r="BT1" s="135" t="s">
        <v>1078</v>
      </c>
      <c r="BU1" s="136" t="s">
        <v>1079</v>
      </c>
      <c r="BV1" s="36" t="s">
        <v>1080</v>
      </c>
      <c r="BW1" s="136" t="s">
        <v>1081</v>
      </c>
      <c r="BX1" s="36" t="s">
        <v>1082</v>
      </c>
      <c r="BY1" s="136" t="s">
        <v>1083</v>
      </c>
      <c r="BZ1" s="137" t="s">
        <v>1084</v>
      </c>
      <c r="CA1" s="36" t="s">
        <v>1085</v>
      </c>
      <c r="CB1" s="138" t="s">
        <v>1086</v>
      </c>
      <c r="CC1" s="36" t="s">
        <v>1087</v>
      </c>
      <c r="CD1" s="138" t="s">
        <v>1088</v>
      </c>
      <c r="CE1" s="36" t="s">
        <v>1089</v>
      </c>
      <c r="CF1" s="137" t="s">
        <v>1090</v>
      </c>
      <c r="CG1" s="137" t="s">
        <v>1091</v>
      </c>
      <c r="CH1" s="36" t="s">
        <v>1092</v>
      </c>
      <c r="CI1" s="138" t="s">
        <v>1093</v>
      </c>
      <c r="CJ1" s="36" t="s">
        <v>1094</v>
      </c>
      <c r="CK1" s="138" t="s">
        <v>1095</v>
      </c>
      <c r="CL1" s="129" t="s">
        <v>1096</v>
      </c>
      <c r="CM1" s="36" t="s">
        <v>1097</v>
      </c>
      <c r="CN1" s="131" t="s">
        <v>1098</v>
      </c>
      <c r="CO1" s="139" t="s">
        <v>1099</v>
      </c>
      <c r="CP1" s="140" t="s">
        <v>1100</v>
      </c>
      <c r="CQ1" s="141" t="s">
        <v>1101</v>
      </c>
      <c r="CR1" s="36" t="s">
        <v>1102</v>
      </c>
      <c r="CS1" s="36" t="s">
        <v>1103</v>
      </c>
      <c r="CT1" s="36" t="s">
        <v>1104</v>
      </c>
      <c r="CU1" s="36" t="s">
        <v>1105</v>
      </c>
      <c r="CV1" s="36" t="s">
        <v>1106</v>
      </c>
      <c r="CW1" s="36" t="s">
        <v>1107</v>
      </c>
      <c r="CX1" s="142" t="s">
        <v>1108</v>
      </c>
      <c r="CY1" s="142" t="s">
        <v>1109</v>
      </c>
      <c r="CZ1" s="142" t="s">
        <v>1110</v>
      </c>
      <c r="DA1" s="142" t="s">
        <v>1111</v>
      </c>
      <c r="DB1" s="142" t="s">
        <v>1112</v>
      </c>
      <c r="DC1" s="143" t="s">
        <v>1113</v>
      </c>
      <c r="DD1" s="144" t="s">
        <v>1114</v>
      </c>
      <c r="DE1" s="144" t="s">
        <v>1115</v>
      </c>
      <c r="DF1" s="144" t="s">
        <v>1116</v>
      </c>
      <c r="DG1" s="144" t="s">
        <v>1117</v>
      </c>
      <c r="DH1" s="144" t="s">
        <v>1118</v>
      </c>
      <c r="DI1" s="144" t="s">
        <v>1119</v>
      </c>
      <c r="DJ1" s="144" t="s">
        <v>1120</v>
      </c>
      <c r="DK1" s="144" t="s">
        <v>1121</v>
      </c>
      <c r="DL1" s="144" t="s">
        <v>1122</v>
      </c>
      <c r="DM1" s="145" t="s">
        <v>1123</v>
      </c>
      <c r="DN1" s="146" t="s">
        <v>1124</v>
      </c>
      <c r="DO1" s="36" t="s">
        <v>1125</v>
      </c>
      <c r="DP1" s="36" t="s">
        <v>1126</v>
      </c>
      <c r="DQ1" s="36" t="s">
        <v>1127</v>
      </c>
      <c r="DR1" s="36" t="s">
        <v>1128</v>
      </c>
      <c r="DS1" s="36" t="s">
        <v>1129</v>
      </c>
    </row>
    <row r="2" spans="1:123" ht="30.75" customHeight="1">
      <c r="A2" s="147" t="s">
        <v>1130</v>
      </c>
      <c r="B2" s="148">
        <v>2001001</v>
      </c>
      <c r="C2" s="148" t="s">
        <v>1131</v>
      </c>
      <c r="D2" s="149" t="s">
        <v>1132</v>
      </c>
      <c r="E2" s="150" t="s">
        <v>1133</v>
      </c>
      <c r="F2" s="148" t="s">
        <v>1134</v>
      </c>
      <c r="G2" s="151" t="s">
        <v>1135</v>
      </c>
      <c r="H2" s="152" t="s">
        <v>1136</v>
      </c>
      <c r="I2" s="151" t="s">
        <v>266</v>
      </c>
      <c r="J2" s="151">
        <v>4</v>
      </c>
      <c r="K2" s="151" t="s">
        <v>1137</v>
      </c>
      <c r="L2" s="151" t="s">
        <v>1138</v>
      </c>
      <c r="M2" s="151" t="s">
        <v>1139</v>
      </c>
      <c r="N2" s="151" t="s">
        <v>1140</v>
      </c>
      <c r="O2" s="151">
        <v>16</v>
      </c>
      <c r="P2" s="153" t="s">
        <v>1141</v>
      </c>
      <c r="Q2" s="65" t="s">
        <v>1142</v>
      </c>
      <c r="R2" s="65"/>
      <c r="S2" s="154" t="s">
        <v>1143</v>
      </c>
      <c r="T2" s="155" t="s">
        <v>1144</v>
      </c>
      <c r="U2" s="156"/>
      <c r="V2" s="156" t="s">
        <v>1145</v>
      </c>
      <c r="W2" s="157" t="s">
        <v>1146</v>
      </c>
      <c r="X2" s="156">
        <v>32</v>
      </c>
      <c r="Y2" s="158">
        <v>360</v>
      </c>
      <c r="Z2" s="151">
        <v>30</v>
      </c>
      <c r="AA2" s="156">
        <v>60</v>
      </c>
      <c r="AB2" s="151">
        <v>92</v>
      </c>
      <c r="AC2" s="151">
        <v>1036</v>
      </c>
      <c r="AD2" s="151">
        <v>86</v>
      </c>
      <c r="AE2" s="151">
        <v>119</v>
      </c>
      <c r="AF2" s="151">
        <v>130</v>
      </c>
      <c r="AG2" s="151">
        <v>1468</v>
      </c>
      <c r="AH2" s="151">
        <v>122</v>
      </c>
      <c r="AI2" s="151">
        <v>155</v>
      </c>
      <c r="AJ2" s="151">
        <v>194</v>
      </c>
      <c r="AK2" s="151">
        <v>2187</v>
      </c>
      <c r="AL2" s="151">
        <v>182</v>
      </c>
      <c r="AM2" s="151">
        <v>219</v>
      </c>
      <c r="AN2" s="151">
        <v>240</v>
      </c>
      <c r="AO2" s="151">
        <v>2706</v>
      </c>
      <c r="AP2" s="151">
        <v>225</v>
      </c>
      <c r="AQ2" s="151">
        <v>262</v>
      </c>
      <c r="AR2" s="151">
        <v>276</v>
      </c>
      <c r="AS2" s="151">
        <v>3108</v>
      </c>
      <c r="AT2" s="151">
        <v>259</v>
      </c>
      <c r="AU2" s="151">
        <v>298</v>
      </c>
      <c r="AV2" s="151">
        <v>330</v>
      </c>
      <c r="AW2" s="151">
        <v>3712</v>
      </c>
      <c r="AX2" s="151">
        <v>309</v>
      </c>
      <c r="AY2" s="151">
        <v>348</v>
      </c>
      <c r="AZ2" s="159">
        <v>369</v>
      </c>
      <c r="BA2" s="159">
        <v>4157</v>
      </c>
      <c r="BB2" s="159">
        <v>346</v>
      </c>
      <c r="BC2" s="159">
        <v>388</v>
      </c>
      <c r="BD2" s="159">
        <v>425</v>
      </c>
      <c r="BE2" s="159">
        <v>4790</v>
      </c>
      <c r="BF2" s="159">
        <v>399</v>
      </c>
      <c r="BG2" s="159">
        <v>441</v>
      </c>
      <c r="BH2" s="159">
        <v>474</v>
      </c>
      <c r="BI2" s="151">
        <v>5340</v>
      </c>
      <c r="BJ2" s="151">
        <v>445</v>
      </c>
      <c r="BK2" s="159">
        <v>489</v>
      </c>
      <c r="BL2" s="151">
        <v>536</v>
      </c>
      <c r="BM2" s="151">
        <v>6031</v>
      </c>
      <c r="BN2" s="151">
        <v>502</v>
      </c>
      <c r="BO2" s="151">
        <v>547</v>
      </c>
      <c r="BP2" s="151">
        <v>588</v>
      </c>
      <c r="BQ2" s="151">
        <v>6623</v>
      </c>
      <c r="BR2" s="151">
        <v>551</v>
      </c>
      <c r="BS2" s="151">
        <v>599</v>
      </c>
      <c r="BT2" s="160" t="s">
        <v>1147</v>
      </c>
      <c r="BU2" s="161" t="s">
        <v>1148</v>
      </c>
      <c r="BV2" s="50" t="s">
        <v>1149</v>
      </c>
      <c r="BW2" s="162">
        <v>0.12</v>
      </c>
      <c r="BX2" s="162"/>
      <c r="BY2" s="162"/>
      <c r="BZ2" s="50" t="s">
        <v>1150</v>
      </c>
      <c r="CA2" s="161" t="s">
        <v>1151</v>
      </c>
      <c r="CB2" s="50" t="s">
        <v>1152</v>
      </c>
      <c r="CC2" s="161" t="s">
        <v>1153</v>
      </c>
      <c r="CD2" s="50" t="s">
        <v>1154</v>
      </c>
      <c r="CE2" s="161" t="s">
        <v>1155</v>
      </c>
      <c r="CF2" s="50" t="s">
        <v>1156</v>
      </c>
      <c r="CG2" s="50" t="s">
        <v>1157</v>
      </c>
      <c r="CH2" s="161" t="s">
        <v>1158</v>
      </c>
      <c r="CI2" s="68" t="s">
        <v>1159</v>
      </c>
      <c r="CJ2" s="161" t="s">
        <v>1160</v>
      </c>
      <c r="CK2" s="68" t="s">
        <v>1161</v>
      </c>
      <c r="CL2" s="161" t="s">
        <v>1162</v>
      </c>
      <c r="CM2" s="68"/>
      <c r="CN2" s="163"/>
      <c r="CO2" s="164">
        <v>80</v>
      </c>
      <c r="CP2" s="165" t="s">
        <v>1163</v>
      </c>
      <c r="CQ2" s="80" t="s">
        <v>1164</v>
      </c>
      <c r="CR2" s="65" t="s">
        <v>1165</v>
      </c>
      <c r="CS2" s="65" t="s">
        <v>1166</v>
      </c>
      <c r="CT2" s="65" t="s">
        <v>1167</v>
      </c>
      <c r="CU2" s="50">
        <v>5</v>
      </c>
      <c r="CV2" s="50">
        <v>57</v>
      </c>
      <c r="CW2" s="50">
        <v>4</v>
      </c>
      <c r="CX2" s="161" t="s">
        <v>1168</v>
      </c>
      <c r="CY2" s="166" t="s">
        <v>1169</v>
      </c>
      <c r="CZ2" s="161" t="s">
        <v>1170</v>
      </c>
      <c r="DA2" s="166" t="s">
        <v>1171</v>
      </c>
      <c r="DB2" s="167" t="s">
        <v>1172</v>
      </c>
      <c r="DC2" s="168" t="s">
        <v>1130</v>
      </c>
      <c r="DD2" s="168" t="s">
        <v>1173</v>
      </c>
      <c r="DE2" s="168" t="s">
        <v>1174</v>
      </c>
      <c r="DF2" s="168" t="s">
        <v>1175</v>
      </c>
      <c r="DG2" s="168" t="s">
        <v>1176</v>
      </c>
      <c r="DH2" s="168" t="s">
        <v>1177</v>
      </c>
      <c r="DI2" s="168" t="s">
        <v>1178</v>
      </c>
      <c r="DJ2" s="168" t="s">
        <v>1179</v>
      </c>
      <c r="DK2" s="168" t="s">
        <v>1180</v>
      </c>
      <c r="DL2" s="168" t="s">
        <v>1181</v>
      </c>
      <c r="DM2" s="168" t="s">
        <v>1182</v>
      </c>
      <c r="DN2" s="168" t="s">
        <v>1183</v>
      </c>
      <c r="DO2" s="166" t="s">
        <v>1184</v>
      </c>
      <c r="DP2" s="166" t="s">
        <v>1185</v>
      </c>
      <c r="DQ2" s="166" t="s">
        <v>1186</v>
      </c>
      <c r="DR2" s="166" t="s">
        <v>1187</v>
      </c>
      <c r="DS2" s="166" t="s">
        <v>1188</v>
      </c>
    </row>
    <row r="3" spans="1:123" ht="30.75" customHeight="1">
      <c r="A3" s="147" t="s">
        <v>1145</v>
      </c>
      <c r="B3" s="148">
        <v>2002001</v>
      </c>
      <c r="C3" s="148" t="s">
        <v>1189</v>
      </c>
      <c r="D3" s="149" t="s">
        <v>1190</v>
      </c>
      <c r="E3" s="150" t="s">
        <v>1133</v>
      </c>
      <c r="F3" s="148" t="s">
        <v>1191</v>
      </c>
      <c r="G3" s="152" t="s">
        <v>1192</v>
      </c>
      <c r="H3" s="151" t="s">
        <v>1193</v>
      </c>
      <c r="I3" s="152" t="s">
        <v>281</v>
      </c>
      <c r="J3" s="151">
        <v>4</v>
      </c>
      <c r="K3" s="151" t="s">
        <v>1194</v>
      </c>
      <c r="L3" s="151" t="s">
        <v>1138</v>
      </c>
      <c r="M3" s="151" t="s">
        <v>1139</v>
      </c>
      <c r="N3" s="169" t="s">
        <v>1195</v>
      </c>
      <c r="O3" s="151">
        <v>16</v>
      </c>
      <c r="P3" s="153" t="s">
        <v>1196</v>
      </c>
      <c r="Q3" s="65" t="s">
        <v>1197</v>
      </c>
      <c r="R3" s="65"/>
      <c r="S3" s="154" t="s">
        <v>1198</v>
      </c>
      <c r="T3" s="170" t="s">
        <v>1199</v>
      </c>
      <c r="U3" s="156"/>
      <c r="V3" s="156" t="s">
        <v>1130</v>
      </c>
      <c r="W3" s="157" t="s">
        <v>1146</v>
      </c>
      <c r="X3" s="156">
        <v>32</v>
      </c>
      <c r="Y3" s="158">
        <v>324</v>
      </c>
      <c r="Z3" s="151">
        <v>24</v>
      </c>
      <c r="AA3" s="156">
        <v>120</v>
      </c>
      <c r="AB3" s="156">
        <v>92</v>
      </c>
      <c r="AC3" s="158">
        <v>933</v>
      </c>
      <c r="AD3" s="151">
        <v>69</v>
      </c>
      <c r="AE3" s="156">
        <v>240</v>
      </c>
      <c r="AF3" s="151">
        <v>130</v>
      </c>
      <c r="AG3" s="151">
        <v>1321</v>
      </c>
      <c r="AH3" s="151">
        <v>97</v>
      </c>
      <c r="AI3" s="151">
        <v>312</v>
      </c>
      <c r="AJ3" s="151">
        <v>194</v>
      </c>
      <c r="AK3" s="151">
        <v>1969</v>
      </c>
      <c r="AL3" s="151">
        <v>145</v>
      </c>
      <c r="AM3" s="151">
        <v>439</v>
      </c>
      <c r="AN3" s="151">
        <v>240</v>
      </c>
      <c r="AO3" s="151">
        <v>2435</v>
      </c>
      <c r="AP3" s="151">
        <v>145</v>
      </c>
      <c r="AQ3" s="151">
        <v>525</v>
      </c>
      <c r="AR3" s="151">
        <v>276</v>
      </c>
      <c r="AS3" s="151">
        <v>2797</v>
      </c>
      <c r="AT3" s="151">
        <v>172</v>
      </c>
      <c r="AU3" s="151">
        <v>597</v>
      </c>
      <c r="AV3" s="151">
        <v>330</v>
      </c>
      <c r="AW3" s="151">
        <v>3341</v>
      </c>
      <c r="AX3" s="151">
        <v>212</v>
      </c>
      <c r="AY3" s="151">
        <v>697</v>
      </c>
      <c r="AZ3" s="151">
        <v>369</v>
      </c>
      <c r="BA3" s="151">
        <v>3741</v>
      </c>
      <c r="BB3" s="151">
        <v>242</v>
      </c>
      <c r="BC3" s="151">
        <v>776</v>
      </c>
      <c r="BD3" s="151">
        <v>425</v>
      </c>
      <c r="BE3" s="151">
        <v>4311</v>
      </c>
      <c r="BF3" s="151">
        <v>284</v>
      </c>
      <c r="BG3" s="151">
        <v>882</v>
      </c>
      <c r="BH3" s="151">
        <v>474</v>
      </c>
      <c r="BI3" s="151">
        <v>4806</v>
      </c>
      <c r="BJ3" s="151">
        <v>321</v>
      </c>
      <c r="BK3" s="151">
        <v>979</v>
      </c>
      <c r="BL3" s="151">
        <v>536</v>
      </c>
      <c r="BM3" s="151">
        <v>5428</v>
      </c>
      <c r="BN3" s="151">
        <v>367</v>
      </c>
      <c r="BO3" s="151">
        <v>1095</v>
      </c>
      <c r="BP3" s="151">
        <v>588</v>
      </c>
      <c r="BQ3" s="151">
        <v>5961</v>
      </c>
      <c r="BR3" s="151">
        <v>407</v>
      </c>
      <c r="BS3" s="151">
        <v>1200</v>
      </c>
      <c r="BT3" s="160" t="s">
        <v>1200</v>
      </c>
      <c r="BU3" s="161" t="s">
        <v>1201</v>
      </c>
      <c r="BV3" s="50"/>
      <c r="BW3" s="59"/>
      <c r="BX3" s="59"/>
      <c r="BY3" s="59"/>
      <c r="BZ3" s="50" t="s">
        <v>1202</v>
      </c>
      <c r="CA3" s="161" t="s">
        <v>1203</v>
      </c>
      <c r="CB3" s="50" t="s">
        <v>1204</v>
      </c>
      <c r="CC3" s="161" t="s">
        <v>1205</v>
      </c>
      <c r="CD3" s="171"/>
      <c r="CE3" s="171"/>
      <c r="CF3" s="172" t="s">
        <v>1156</v>
      </c>
      <c r="CG3" s="50" t="s">
        <v>1206</v>
      </c>
      <c r="CH3" s="161" t="s">
        <v>1207</v>
      </c>
      <c r="CI3" s="68" t="s">
        <v>1208</v>
      </c>
      <c r="CJ3" s="161" t="s">
        <v>1209</v>
      </c>
      <c r="CK3" s="68"/>
      <c r="CL3" s="173"/>
      <c r="CM3" s="50"/>
      <c r="CN3" s="163"/>
      <c r="CO3" s="174">
        <v>65</v>
      </c>
      <c r="CP3" s="175" t="s">
        <v>1156</v>
      </c>
      <c r="CQ3" s="80" t="s">
        <v>1210</v>
      </c>
      <c r="CR3" s="65" t="s">
        <v>1166</v>
      </c>
      <c r="CS3" s="65" t="s">
        <v>1167</v>
      </c>
      <c r="CT3" s="65" t="s">
        <v>1211</v>
      </c>
      <c r="CU3" s="50">
        <v>5</v>
      </c>
      <c r="CV3" s="50">
        <v>51</v>
      </c>
      <c r="CW3" s="50">
        <v>3</v>
      </c>
      <c r="CX3" s="161" t="s">
        <v>1168</v>
      </c>
      <c r="CY3" s="166" t="s">
        <v>1169</v>
      </c>
      <c r="CZ3" s="161" t="s">
        <v>1212</v>
      </c>
      <c r="DA3" s="166" t="s">
        <v>1171</v>
      </c>
      <c r="DB3" s="167" t="s">
        <v>1213</v>
      </c>
      <c r="DC3" s="168" t="s">
        <v>1145</v>
      </c>
      <c r="DD3" s="168" t="s">
        <v>1214</v>
      </c>
      <c r="DE3" s="168" t="s">
        <v>1215</v>
      </c>
      <c r="DF3" s="168" t="s">
        <v>1216</v>
      </c>
      <c r="DG3" s="168" t="s">
        <v>1217</v>
      </c>
      <c r="DH3" s="168" t="s">
        <v>1218</v>
      </c>
      <c r="DI3" s="168" t="s">
        <v>1219</v>
      </c>
      <c r="DJ3" s="168" t="s">
        <v>1220</v>
      </c>
      <c r="DK3" s="168" t="s">
        <v>1221</v>
      </c>
      <c r="DL3" s="168" t="s">
        <v>1222</v>
      </c>
      <c r="DM3" s="168" t="s">
        <v>1223</v>
      </c>
      <c r="DN3" s="168" t="s">
        <v>1224</v>
      </c>
      <c r="DO3" s="166" t="s">
        <v>1184</v>
      </c>
      <c r="DP3" s="166" t="s">
        <v>1185</v>
      </c>
      <c r="DQ3" s="166" t="s">
        <v>1186</v>
      </c>
      <c r="DR3" s="166" t="s">
        <v>1187</v>
      </c>
      <c r="DS3" s="166" t="s">
        <v>1188</v>
      </c>
    </row>
    <row r="4" spans="1:123" ht="30.75" customHeight="1">
      <c r="A4" s="147" t="s">
        <v>1225</v>
      </c>
      <c r="B4" s="148">
        <v>2003001</v>
      </c>
      <c r="C4" s="148" t="s">
        <v>1226</v>
      </c>
      <c r="D4" s="149" t="s">
        <v>1227</v>
      </c>
      <c r="E4" s="150" t="s">
        <v>1133</v>
      </c>
      <c r="F4" s="148" t="s">
        <v>1228</v>
      </c>
      <c r="G4" s="151" t="s">
        <v>1229</v>
      </c>
      <c r="H4" s="151" t="s">
        <v>1230</v>
      </c>
      <c r="I4" s="151" t="s">
        <v>301</v>
      </c>
      <c r="J4" s="151">
        <v>4</v>
      </c>
      <c r="K4" s="151" t="s">
        <v>1194</v>
      </c>
      <c r="L4" s="151" t="s">
        <v>1138</v>
      </c>
      <c r="M4" s="151" t="s">
        <v>1139</v>
      </c>
      <c r="N4" s="151" t="s">
        <v>1231</v>
      </c>
      <c r="O4" s="151">
        <v>16</v>
      </c>
      <c r="P4" s="153" t="s">
        <v>1232</v>
      </c>
      <c r="Q4" s="65" t="s">
        <v>1233</v>
      </c>
      <c r="R4" s="65"/>
      <c r="S4" s="154" t="s">
        <v>1234</v>
      </c>
      <c r="T4" s="156" t="s">
        <v>1235</v>
      </c>
      <c r="U4" s="156"/>
      <c r="V4" s="156"/>
      <c r="W4" s="157"/>
      <c r="X4" s="156">
        <v>38</v>
      </c>
      <c r="Y4" s="158">
        <v>324</v>
      </c>
      <c r="Z4" s="151">
        <v>27</v>
      </c>
      <c r="AA4" s="156">
        <v>72</v>
      </c>
      <c r="AB4" s="151">
        <v>110</v>
      </c>
      <c r="AC4" s="151">
        <v>933</v>
      </c>
      <c r="AD4" s="151">
        <v>77</v>
      </c>
      <c r="AE4" s="151">
        <v>143</v>
      </c>
      <c r="AF4" s="151">
        <v>156</v>
      </c>
      <c r="AG4" s="151">
        <v>1321</v>
      </c>
      <c r="AH4" s="151">
        <v>110</v>
      </c>
      <c r="AI4" s="151">
        <v>187</v>
      </c>
      <c r="AJ4" s="151">
        <v>233</v>
      </c>
      <c r="AK4" s="151">
        <v>1969</v>
      </c>
      <c r="AL4" s="151">
        <v>164</v>
      </c>
      <c r="AM4" s="151">
        <v>263</v>
      </c>
      <c r="AN4" s="151">
        <v>288</v>
      </c>
      <c r="AO4" s="151">
        <v>2435</v>
      </c>
      <c r="AP4" s="151">
        <v>202</v>
      </c>
      <c r="AQ4" s="151">
        <v>315</v>
      </c>
      <c r="AR4" s="151">
        <v>331</v>
      </c>
      <c r="AS4" s="151">
        <v>2797</v>
      </c>
      <c r="AT4" s="151">
        <v>233</v>
      </c>
      <c r="AU4" s="151">
        <v>358</v>
      </c>
      <c r="AV4" s="151">
        <v>396</v>
      </c>
      <c r="AW4" s="151">
        <v>3341</v>
      </c>
      <c r="AX4" s="151">
        <v>278</v>
      </c>
      <c r="AY4" s="151">
        <v>418</v>
      </c>
      <c r="AZ4" s="151">
        <v>443</v>
      </c>
      <c r="BA4" s="151">
        <v>3741</v>
      </c>
      <c r="BB4" s="151">
        <v>311</v>
      </c>
      <c r="BC4" s="151">
        <v>466</v>
      </c>
      <c r="BD4" s="151">
        <v>511</v>
      </c>
      <c r="BE4" s="151">
        <v>4311</v>
      </c>
      <c r="BF4" s="151">
        <v>359</v>
      </c>
      <c r="BG4" s="151">
        <v>529</v>
      </c>
      <c r="BH4" s="151">
        <v>569</v>
      </c>
      <c r="BI4" s="151">
        <v>4806</v>
      </c>
      <c r="BJ4" s="151">
        <v>400</v>
      </c>
      <c r="BK4" s="151">
        <v>587</v>
      </c>
      <c r="BL4" s="151">
        <v>643</v>
      </c>
      <c r="BM4" s="151">
        <v>5428</v>
      </c>
      <c r="BN4" s="151">
        <v>452</v>
      </c>
      <c r="BO4" s="151">
        <v>656</v>
      </c>
      <c r="BP4" s="151">
        <v>706</v>
      </c>
      <c r="BQ4" s="151">
        <v>5961</v>
      </c>
      <c r="BR4" s="151">
        <v>496</v>
      </c>
      <c r="BS4" s="151">
        <v>719</v>
      </c>
      <c r="BT4" s="160" t="s">
        <v>1236</v>
      </c>
      <c r="BU4" s="161" t="s">
        <v>1237</v>
      </c>
      <c r="BV4" s="50" t="s">
        <v>1238</v>
      </c>
      <c r="BW4" s="161" t="s">
        <v>1239</v>
      </c>
      <c r="BX4" s="161"/>
      <c r="BY4" s="161"/>
      <c r="BZ4" s="50" t="s">
        <v>1240</v>
      </c>
      <c r="CA4" s="161" t="s">
        <v>1241</v>
      </c>
      <c r="CB4" s="50" t="s">
        <v>1242</v>
      </c>
      <c r="CC4" s="161" t="s">
        <v>1243</v>
      </c>
      <c r="CD4" s="50" t="s">
        <v>1244</v>
      </c>
      <c r="CE4" s="161" t="s">
        <v>1245</v>
      </c>
      <c r="CF4" s="50" t="s">
        <v>1156</v>
      </c>
      <c r="CG4" s="50" t="s">
        <v>1246</v>
      </c>
      <c r="CH4" s="161" t="s">
        <v>1247</v>
      </c>
      <c r="CI4" s="68" t="s">
        <v>1244</v>
      </c>
      <c r="CJ4" s="161" t="s">
        <v>1248</v>
      </c>
      <c r="CK4" s="68" t="s">
        <v>1249</v>
      </c>
      <c r="CL4" s="176" t="s">
        <v>1250</v>
      </c>
      <c r="CM4" s="68"/>
      <c r="CN4" s="163"/>
      <c r="CO4" s="164">
        <v>80</v>
      </c>
      <c r="CP4" s="165" t="s">
        <v>1163</v>
      </c>
      <c r="CQ4" s="80" t="s">
        <v>1251</v>
      </c>
      <c r="CR4" s="65" t="s">
        <v>1166</v>
      </c>
      <c r="CS4" s="65" t="s">
        <v>1165</v>
      </c>
      <c r="CT4" s="65" t="s">
        <v>1167</v>
      </c>
      <c r="CU4" s="50">
        <v>6</v>
      </c>
      <c r="CV4" s="50">
        <v>51</v>
      </c>
      <c r="CW4" s="50">
        <v>4</v>
      </c>
      <c r="CX4" s="161" t="s">
        <v>1252</v>
      </c>
      <c r="CY4" s="177" t="s">
        <v>1171</v>
      </c>
      <c r="CZ4" s="161" t="s">
        <v>1253</v>
      </c>
      <c r="DA4" s="166" t="s">
        <v>1169</v>
      </c>
      <c r="DB4" s="167" t="s">
        <v>1254</v>
      </c>
      <c r="DC4" s="168" t="s">
        <v>1225</v>
      </c>
      <c r="DD4" s="168" t="s">
        <v>1255</v>
      </c>
      <c r="DE4" s="168" t="s">
        <v>1256</v>
      </c>
      <c r="DF4" s="168" t="s">
        <v>1257</v>
      </c>
      <c r="DG4" s="168" t="s">
        <v>1258</v>
      </c>
      <c r="DH4" s="168" t="s">
        <v>1259</v>
      </c>
      <c r="DI4" s="168" t="s">
        <v>1260</v>
      </c>
      <c r="DJ4" s="168" t="s">
        <v>1261</v>
      </c>
      <c r="DK4" s="168" t="s">
        <v>1262</v>
      </c>
      <c r="DL4" s="168" t="s">
        <v>1263</v>
      </c>
      <c r="DM4" s="168" t="s">
        <v>1264</v>
      </c>
      <c r="DN4" s="168" t="s">
        <v>1265</v>
      </c>
      <c r="DO4" s="166" t="s">
        <v>1184</v>
      </c>
      <c r="DP4" s="166" t="s">
        <v>1185</v>
      </c>
      <c r="DQ4" s="166" t="s">
        <v>1186</v>
      </c>
      <c r="DR4" s="166" t="s">
        <v>1187</v>
      </c>
      <c r="DS4" s="166" t="s">
        <v>1188</v>
      </c>
    </row>
    <row r="5" spans="1:123" ht="30.75" customHeight="1">
      <c r="A5" s="178" t="s">
        <v>1266</v>
      </c>
      <c r="B5" s="148">
        <v>2004001</v>
      </c>
      <c r="C5" s="148" t="s">
        <v>1267</v>
      </c>
      <c r="D5" s="501" t="s">
        <v>3640</v>
      </c>
      <c r="E5" s="150" t="s">
        <v>1133</v>
      </c>
      <c r="F5" s="148" t="s">
        <v>1268</v>
      </c>
      <c r="G5" s="151" t="s">
        <v>1135</v>
      </c>
      <c r="H5" s="152" t="s">
        <v>1136</v>
      </c>
      <c r="I5" s="151" t="s">
        <v>291</v>
      </c>
      <c r="J5" s="151">
        <v>5</v>
      </c>
      <c r="K5" s="151" t="s">
        <v>1269</v>
      </c>
      <c r="L5" s="151" t="s">
        <v>1138</v>
      </c>
      <c r="M5" s="151" t="s">
        <v>1139</v>
      </c>
      <c r="N5" s="151" t="s">
        <v>1270</v>
      </c>
      <c r="O5" s="151">
        <v>21</v>
      </c>
      <c r="P5" s="153" t="s">
        <v>1271</v>
      </c>
      <c r="Q5" s="65" t="s">
        <v>1272</v>
      </c>
      <c r="R5" s="65"/>
      <c r="S5" s="154" t="s">
        <v>1273</v>
      </c>
      <c r="T5" s="156" t="s">
        <v>1235</v>
      </c>
      <c r="U5" s="156"/>
      <c r="V5" s="156" t="s">
        <v>1274</v>
      </c>
      <c r="W5" s="157"/>
      <c r="X5" s="156">
        <v>32</v>
      </c>
      <c r="Y5" s="158">
        <v>630</v>
      </c>
      <c r="Z5" s="151">
        <v>48</v>
      </c>
      <c r="AA5" s="156">
        <v>96</v>
      </c>
      <c r="AB5" s="151">
        <v>92</v>
      </c>
      <c r="AC5" s="151">
        <v>1814</v>
      </c>
      <c r="AD5" s="151">
        <v>140</v>
      </c>
      <c r="AE5" s="151">
        <v>191</v>
      </c>
      <c r="AF5" s="151">
        <v>130</v>
      </c>
      <c r="AG5" s="151">
        <v>2570</v>
      </c>
      <c r="AH5" s="151">
        <v>198</v>
      </c>
      <c r="AI5" s="151">
        <v>249</v>
      </c>
      <c r="AJ5" s="151">
        <v>194</v>
      </c>
      <c r="AK5" s="151">
        <v>3828</v>
      </c>
      <c r="AL5" s="151">
        <v>296</v>
      </c>
      <c r="AM5" s="151">
        <v>351</v>
      </c>
      <c r="AN5" s="151">
        <v>240</v>
      </c>
      <c r="AO5" s="151">
        <v>4736</v>
      </c>
      <c r="AP5" s="151">
        <v>366</v>
      </c>
      <c r="AQ5" s="151">
        <v>420</v>
      </c>
      <c r="AR5" s="151">
        <v>276</v>
      </c>
      <c r="AS5" s="151">
        <v>5439</v>
      </c>
      <c r="AT5" s="151">
        <v>420</v>
      </c>
      <c r="AU5" s="151">
        <v>477</v>
      </c>
      <c r="AV5" s="151">
        <v>330</v>
      </c>
      <c r="AW5" s="151">
        <v>6497</v>
      </c>
      <c r="AX5" s="151">
        <v>502</v>
      </c>
      <c r="AY5" s="151">
        <v>558</v>
      </c>
      <c r="AZ5" s="151">
        <v>369</v>
      </c>
      <c r="BA5" s="151">
        <v>7274</v>
      </c>
      <c r="BB5" s="151">
        <v>562</v>
      </c>
      <c r="BC5" s="151">
        <v>621</v>
      </c>
      <c r="BD5" s="151">
        <v>425</v>
      </c>
      <c r="BE5" s="151">
        <v>8383</v>
      </c>
      <c r="BF5" s="151">
        <v>648</v>
      </c>
      <c r="BG5" s="151">
        <v>705</v>
      </c>
      <c r="BH5" s="151">
        <v>474</v>
      </c>
      <c r="BI5" s="151">
        <v>9346</v>
      </c>
      <c r="BJ5" s="151">
        <v>723</v>
      </c>
      <c r="BK5" s="151">
        <v>783</v>
      </c>
      <c r="BL5" s="151">
        <v>536</v>
      </c>
      <c r="BM5" s="151">
        <v>10555</v>
      </c>
      <c r="BN5" s="151">
        <v>816</v>
      </c>
      <c r="BO5" s="151">
        <v>875</v>
      </c>
      <c r="BP5" s="151">
        <v>588</v>
      </c>
      <c r="BQ5" s="151">
        <v>11591</v>
      </c>
      <c r="BR5" s="151">
        <v>897</v>
      </c>
      <c r="BS5" s="151">
        <v>959</v>
      </c>
      <c r="BT5" s="160" t="s">
        <v>1275</v>
      </c>
      <c r="BU5" s="161" t="s">
        <v>1276</v>
      </c>
      <c r="BV5" s="50" t="s">
        <v>1277</v>
      </c>
      <c r="BW5" s="161" t="s">
        <v>1278</v>
      </c>
      <c r="BX5" s="161"/>
      <c r="BY5" s="161"/>
      <c r="BZ5" s="50" t="s">
        <v>1279</v>
      </c>
      <c r="CA5" s="161" t="s">
        <v>1280</v>
      </c>
      <c r="CB5" s="50" t="s">
        <v>1281</v>
      </c>
      <c r="CC5" s="161" t="s">
        <v>1282</v>
      </c>
      <c r="CD5" s="171"/>
      <c r="CE5" s="171"/>
      <c r="CF5" s="179" t="s">
        <v>1283</v>
      </c>
      <c r="CG5" s="50" t="s">
        <v>1284</v>
      </c>
      <c r="CH5" s="161" t="s">
        <v>1285</v>
      </c>
      <c r="CI5" s="68" t="s">
        <v>1286</v>
      </c>
      <c r="CJ5" s="161" t="s">
        <v>1287</v>
      </c>
      <c r="CK5" s="68" t="s">
        <v>1288</v>
      </c>
      <c r="CL5" s="176" t="s">
        <v>1289</v>
      </c>
      <c r="CM5" s="68"/>
      <c r="CN5" s="163"/>
      <c r="CO5" s="174">
        <v>65</v>
      </c>
      <c r="CP5" s="174" t="s">
        <v>1156</v>
      </c>
      <c r="CQ5" s="80" t="s">
        <v>1290</v>
      </c>
      <c r="CR5" s="65" t="s">
        <v>1165</v>
      </c>
      <c r="CS5" s="65" t="s">
        <v>1291</v>
      </c>
      <c r="CT5" s="65" t="s">
        <v>1292</v>
      </c>
      <c r="CU5" s="50">
        <v>5</v>
      </c>
      <c r="CV5" s="50">
        <v>100</v>
      </c>
      <c r="CW5" s="50">
        <v>7</v>
      </c>
      <c r="CX5" s="161" t="s">
        <v>1293</v>
      </c>
      <c r="CY5" s="166" t="s">
        <v>1169</v>
      </c>
      <c r="CZ5" s="161" t="s">
        <v>1294</v>
      </c>
      <c r="DA5" s="166" t="s">
        <v>1171</v>
      </c>
      <c r="DB5" s="167" t="s">
        <v>1295</v>
      </c>
      <c r="DC5" s="168" t="s">
        <v>1266</v>
      </c>
      <c r="DD5" s="168" t="s">
        <v>1296</v>
      </c>
      <c r="DE5" s="168" t="s">
        <v>1297</v>
      </c>
      <c r="DF5" s="168" t="s">
        <v>1298</v>
      </c>
      <c r="DG5" s="168" t="s">
        <v>1299</v>
      </c>
      <c r="DH5" s="168" t="s">
        <v>1300</v>
      </c>
      <c r="DI5" s="168" t="s">
        <v>1301</v>
      </c>
      <c r="DJ5" s="168" t="s">
        <v>1302</v>
      </c>
      <c r="DK5" s="180" t="s">
        <v>1303</v>
      </c>
      <c r="DL5" s="168" t="s">
        <v>1304</v>
      </c>
      <c r="DM5" s="180" t="s">
        <v>1139</v>
      </c>
      <c r="DN5" s="168" t="s">
        <v>1305</v>
      </c>
      <c r="DO5" s="166" t="s">
        <v>1184</v>
      </c>
      <c r="DP5" s="166" t="s">
        <v>1185</v>
      </c>
      <c r="DQ5" s="166" t="s">
        <v>1186</v>
      </c>
      <c r="DR5" s="166" t="s">
        <v>1187</v>
      </c>
      <c r="DS5" s="166" t="s">
        <v>1188</v>
      </c>
    </row>
    <row r="6" spans="1:123" ht="30.75" customHeight="1">
      <c r="A6" s="147" t="s">
        <v>1274</v>
      </c>
      <c r="B6" s="148">
        <v>2005001</v>
      </c>
      <c r="C6" s="148" t="s">
        <v>1306</v>
      </c>
      <c r="D6" s="149" t="s">
        <v>1307</v>
      </c>
      <c r="E6" s="150" t="s">
        <v>1133</v>
      </c>
      <c r="F6" s="148" t="s">
        <v>1308</v>
      </c>
      <c r="G6" s="152" t="s">
        <v>1192</v>
      </c>
      <c r="H6" s="151" t="s">
        <v>1309</v>
      </c>
      <c r="I6" s="152" t="s">
        <v>281</v>
      </c>
      <c r="J6" s="151">
        <v>4</v>
      </c>
      <c r="K6" s="151" t="s">
        <v>1269</v>
      </c>
      <c r="L6" s="151" t="s">
        <v>1138</v>
      </c>
      <c r="M6" s="151" t="s">
        <v>1139</v>
      </c>
      <c r="N6" s="151" t="s">
        <v>1310</v>
      </c>
      <c r="O6" s="151">
        <v>17</v>
      </c>
      <c r="P6" s="153" t="s">
        <v>1311</v>
      </c>
      <c r="Q6" s="65" t="s">
        <v>1312</v>
      </c>
      <c r="R6" s="65"/>
      <c r="S6" s="154" t="s">
        <v>1313</v>
      </c>
      <c r="T6" s="156" t="s">
        <v>1235</v>
      </c>
      <c r="U6" s="156"/>
      <c r="V6" s="156" t="s">
        <v>1266</v>
      </c>
      <c r="W6" s="157" t="s">
        <v>1314</v>
      </c>
      <c r="X6" s="156">
        <v>32</v>
      </c>
      <c r="Y6" s="158">
        <v>324</v>
      </c>
      <c r="Z6" s="151">
        <v>24</v>
      </c>
      <c r="AA6" s="156">
        <v>120</v>
      </c>
      <c r="AB6" s="151">
        <v>92</v>
      </c>
      <c r="AC6" s="151">
        <v>933</v>
      </c>
      <c r="AD6" s="151">
        <v>69</v>
      </c>
      <c r="AE6" s="151">
        <v>240</v>
      </c>
      <c r="AF6" s="151">
        <v>130</v>
      </c>
      <c r="AG6" s="151">
        <v>1321</v>
      </c>
      <c r="AH6" s="151">
        <v>97</v>
      </c>
      <c r="AI6" s="151">
        <v>312</v>
      </c>
      <c r="AJ6" s="151">
        <v>194</v>
      </c>
      <c r="AK6" s="151">
        <v>1969</v>
      </c>
      <c r="AL6" s="151">
        <v>145</v>
      </c>
      <c r="AM6" s="151">
        <v>439</v>
      </c>
      <c r="AN6" s="151">
        <v>240</v>
      </c>
      <c r="AO6" s="151">
        <v>2435</v>
      </c>
      <c r="AP6" s="151">
        <v>145</v>
      </c>
      <c r="AQ6" s="151">
        <v>525</v>
      </c>
      <c r="AR6" s="151">
        <v>276</v>
      </c>
      <c r="AS6" s="151">
        <v>2797</v>
      </c>
      <c r="AT6" s="151">
        <v>172</v>
      </c>
      <c r="AU6" s="151">
        <v>597</v>
      </c>
      <c r="AV6" s="151">
        <v>330</v>
      </c>
      <c r="AW6" s="151">
        <v>3341</v>
      </c>
      <c r="AX6" s="151">
        <v>212</v>
      </c>
      <c r="AY6" s="151">
        <v>697</v>
      </c>
      <c r="AZ6" s="151">
        <v>369</v>
      </c>
      <c r="BA6" s="151">
        <v>3741</v>
      </c>
      <c r="BB6" s="151">
        <v>242</v>
      </c>
      <c r="BC6" s="151">
        <v>776</v>
      </c>
      <c r="BD6" s="151">
        <v>425</v>
      </c>
      <c r="BE6" s="151">
        <v>4311</v>
      </c>
      <c r="BF6" s="151">
        <v>284</v>
      </c>
      <c r="BG6" s="151">
        <v>882</v>
      </c>
      <c r="BH6" s="151">
        <v>474</v>
      </c>
      <c r="BI6" s="151">
        <v>4806</v>
      </c>
      <c r="BJ6" s="151">
        <v>321</v>
      </c>
      <c r="BK6" s="151">
        <v>979</v>
      </c>
      <c r="BL6" s="151">
        <v>536</v>
      </c>
      <c r="BM6" s="151">
        <v>5428</v>
      </c>
      <c r="BN6" s="151">
        <v>367</v>
      </c>
      <c r="BO6" s="151">
        <v>1095</v>
      </c>
      <c r="BP6" s="151">
        <v>588</v>
      </c>
      <c r="BQ6" s="151">
        <v>5961</v>
      </c>
      <c r="BR6" s="151">
        <v>407</v>
      </c>
      <c r="BS6" s="151">
        <v>1200</v>
      </c>
      <c r="BT6" s="160" t="s">
        <v>1315</v>
      </c>
      <c r="BU6" s="161" t="s">
        <v>1201</v>
      </c>
      <c r="BV6" s="50"/>
      <c r="BW6" s="59"/>
      <c r="BX6" s="59"/>
      <c r="BY6" s="59"/>
      <c r="BZ6" s="50" t="s">
        <v>1316</v>
      </c>
      <c r="CA6" s="161" t="s">
        <v>1317</v>
      </c>
      <c r="CB6" s="50" t="s">
        <v>1318</v>
      </c>
      <c r="CC6" s="161" t="s">
        <v>1319</v>
      </c>
      <c r="CD6" s="171"/>
      <c r="CE6" s="171"/>
      <c r="CF6" s="50" t="s">
        <v>1156</v>
      </c>
      <c r="CG6" s="50" t="s">
        <v>1320</v>
      </c>
      <c r="CH6" s="161" t="s">
        <v>1321</v>
      </c>
      <c r="CI6" s="68" t="s">
        <v>1322</v>
      </c>
      <c r="CJ6" s="161" t="s">
        <v>1323</v>
      </c>
      <c r="CK6" s="68"/>
      <c r="CL6" s="173"/>
      <c r="CM6" s="50"/>
      <c r="CN6" s="163"/>
      <c r="CO6" s="164">
        <v>100</v>
      </c>
      <c r="CP6" s="174" t="s">
        <v>1324</v>
      </c>
      <c r="CQ6" s="80" t="s">
        <v>1325</v>
      </c>
      <c r="CR6" s="181" t="s">
        <v>1326</v>
      </c>
      <c r="CS6" s="65" t="s">
        <v>1166</v>
      </c>
      <c r="CT6" s="65" t="s">
        <v>1167</v>
      </c>
      <c r="CU6" s="50">
        <v>5</v>
      </c>
      <c r="CV6" s="50">
        <v>51</v>
      </c>
      <c r="CW6" s="50">
        <v>3</v>
      </c>
      <c r="CX6" s="161" t="s">
        <v>1327</v>
      </c>
      <c r="CY6" s="166" t="s">
        <v>1169</v>
      </c>
      <c r="CZ6" s="161" t="s">
        <v>1328</v>
      </c>
      <c r="DA6" s="166" t="s">
        <v>1171</v>
      </c>
      <c r="DB6" s="167" t="s">
        <v>1329</v>
      </c>
      <c r="DC6" s="180" t="s">
        <v>1274</v>
      </c>
      <c r="DD6" s="168" t="s">
        <v>1330</v>
      </c>
      <c r="DE6" s="180" t="s">
        <v>1331</v>
      </c>
      <c r="DF6" s="168" t="s">
        <v>1332</v>
      </c>
      <c r="DG6" s="168" t="s">
        <v>1333</v>
      </c>
      <c r="DH6" s="168" t="s">
        <v>1334</v>
      </c>
      <c r="DI6" s="168" t="s">
        <v>1335</v>
      </c>
      <c r="DJ6" s="168" t="s">
        <v>1336</v>
      </c>
      <c r="DK6" s="168" t="s">
        <v>1337</v>
      </c>
      <c r="DL6" s="168" t="s">
        <v>1338</v>
      </c>
      <c r="DM6" s="168" t="s">
        <v>1339</v>
      </c>
      <c r="DN6" s="168" t="s">
        <v>1340</v>
      </c>
      <c r="DO6" s="166" t="s">
        <v>1184</v>
      </c>
      <c r="DP6" s="166" t="s">
        <v>1185</v>
      </c>
      <c r="DQ6" s="166" t="s">
        <v>1186</v>
      </c>
      <c r="DR6" s="166" t="s">
        <v>1187</v>
      </c>
      <c r="DS6" s="166" t="s">
        <v>1188</v>
      </c>
    </row>
    <row r="7" spans="1:123" ht="30.75" customHeight="1">
      <c r="A7" s="178" t="s">
        <v>1341</v>
      </c>
      <c r="B7" s="148">
        <v>2006001</v>
      </c>
      <c r="C7" s="148" t="s">
        <v>1342</v>
      </c>
      <c r="D7" s="149" t="s">
        <v>1343</v>
      </c>
      <c r="E7" s="150" t="s">
        <v>1133</v>
      </c>
      <c r="F7" s="148" t="s">
        <v>1344</v>
      </c>
      <c r="G7" s="151" t="s">
        <v>1135</v>
      </c>
      <c r="H7" s="151" t="s">
        <v>1193</v>
      </c>
      <c r="I7" s="151" t="s">
        <v>266</v>
      </c>
      <c r="J7" s="151">
        <v>4</v>
      </c>
      <c r="K7" s="151" t="s">
        <v>1345</v>
      </c>
      <c r="L7" s="151" t="s">
        <v>1138</v>
      </c>
      <c r="M7" s="151" t="s">
        <v>1346</v>
      </c>
      <c r="N7" s="151" t="s">
        <v>1347</v>
      </c>
      <c r="O7" s="151">
        <v>19</v>
      </c>
      <c r="P7" s="153" t="s">
        <v>1348</v>
      </c>
      <c r="Q7" s="65" t="s">
        <v>1349</v>
      </c>
      <c r="R7" s="65"/>
      <c r="S7" s="154" t="s">
        <v>1350</v>
      </c>
      <c r="T7" s="156" t="s">
        <v>1351</v>
      </c>
      <c r="U7" s="170"/>
      <c r="V7" s="170" t="s">
        <v>1352</v>
      </c>
      <c r="W7" s="157"/>
      <c r="X7" s="156">
        <v>32</v>
      </c>
      <c r="Y7" s="158">
        <v>360</v>
      </c>
      <c r="Z7" s="151">
        <v>30</v>
      </c>
      <c r="AA7" s="156">
        <v>60</v>
      </c>
      <c r="AB7" s="151">
        <v>92</v>
      </c>
      <c r="AC7" s="151">
        <v>1036</v>
      </c>
      <c r="AD7" s="151">
        <v>86</v>
      </c>
      <c r="AE7" s="151">
        <v>119</v>
      </c>
      <c r="AF7" s="151">
        <v>130</v>
      </c>
      <c r="AG7" s="151">
        <v>1468</v>
      </c>
      <c r="AH7" s="151">
        <v>122</v>
      </c>
      <c r="AI7" s="151">
        <v>155</v>
      </c>
      <c r="AJ7" s="151">
        <v>194</v>
      </c>
      <c r="AK7" s="151">
        <v>2187</v>
      </c>
      <c r="AL7" s="151">
        <v>182</v>
      </c>
      <c r="AM7" s="151">
        <v>219</v>
      </c>
      <c r="AN7" s="151">
        <v>240</v>
      </c>
      <c r="AO7" s="151">
        <v>2706</v>
      </c>
      <c r="AP7" s="151">
        <v>225</v>
      </c>
      <c r="AQ7" s="151">
        <v>262</v>
      </c>
      <c r="AR7" s="151">
        <v>276</v>
      </c>
      <c r="AS7" s="151">
        <v>3108</v>
      </c>
      <c r="AT7" s="151">
        <v>259</v>
      </c>
      <c r="AU7" s="151">
        <v>298</v>
      </c>
      <c r="AV7" s="151">
        <v>330</v>
      </c>
      <c r="AW7" s="151">
        <v>3712</v>
      </c>
      <c r="AX7" s="151">
        <v>309</v>
      </c>
      <c r="AY7" s="151">
        <v>348</v>
      </c>
      <c r="AZ7" s="151">
        <v>369</v>
      </c>
      <c r="BA7" s="151">
        <v>4157</v>
      </c>
      <c r="BB7" s="151">
        <v>346</v>
      </c>
      <c r="BC7" s="151">
        <v>388</v>
      </c>
      <c r="BD7" s="151">
        <v>425</v>
      </c>
      <c r="BE7" s="151">
        <v>4790</v>
      </c>
      <c r="BF7" s="151">
        <v>399</v>
      </c>
      <c r="BG7" s="151">
        <v>441</v>
      </c>
      <c r="BH7" s="151">
        <v>474</v>
      </c>
      <c r="BI7" s="151">
        <v>5340</v>
      </c>
      <c r="BJ7" s="151">
        <v>445</v>
      </c>
      <c r="BK7" s="151">
        <v>489</v>
      </c>
      <c r="BL7" s="151">
        <v>536</v>
      </c>
      <c r="BM7" s="151">
        <v>6031</v>
      </c>
      <c r="BN7" s="151">
        <v>502</v>
      </c>
      <c r="BO7" s="151">
        <v>547</v>
      </c>
      <c r="BP7" s="151">
        <v>588</v>
      </c>
      <c r="BQ7" s="151">
        <v>6623</v>
      </c>
      <c r="BR7" s="151">
        <v>551</v>
      </c>
      <c r="BS7" s="151">
        <v>599</v>
      </c>
      <c r="BT7" s="160" t="s">
        <v>1353</v>
      </c>
      <c r="BU7" s="161" t="s">
        <v>1148</v>
      </c>
      <c r="BV7" s="50" t="s">
        <v>1149</v>
      </c>
      <c r="BW7" s="182">
        <v>0.12</v>
      </c>
      <c r="BX7" s="182"/>
      <c r="BY7" s="182"/>
      <c r="BZ7" s="50" t="s">
        <v>1354</v>
      </c>
      <c r="CA7" s="161" t="s">
        <v>1355</v>
      </c>
      <c r="CB7" s="50" t="s">
        <v>1356</v>
      </c>
      <c r="CC7" s="161" t="s">
        <v>1357</v>
      </c>
      <c r="CD7" s="50" t="s">
        <v>1238</v>
      </c>
      <c r="CE7" s="161" t="s">
        <v>1358</v>
      </c>
      <c r="CF7" s="179" t="s">
        <v>1283</v>
      </c>
      <c r="CG7" s="50" t="s">
        <v>1359</v>
      </c>
      <c r="CH7" s="161" t="s">
        <v>1360</v>
      </c>
      <c r="CI7" s="68" t="s">
        <v>1361</v>
      </c>
      <c r="CJ7" s="161" t="s">
        <v>1362</v>
      </c>
      <c r="CK7" s="68"/>
      <c r="CL7" s="173"/>
      <c r="CM7" s="50"/>
      <c r="CN7" s="163"/>
      <c r="CO7" s="174">
        <v>50</v>
      </c>
      <c r="CP7" s="174" t="s">
        <v>1363</v>
      </c>
      <c r="CQ7" s="80" t="s">
        <v>1364</v>
      </c>
      <c r="CR7" s="65" t="s">
        <v>1165</v>
      </c>
      <c r="CS7" s="65" t="s">
        <v>1166</v>
      </c>
      <c r="CT7" s="65" t="s">
        <v>1365</v>
      </c>
      <c r="CU7" s="50">
        <v>5</v>
      </c>
      <c r="CV7" s="50">
        <v>57</v>
      </c>
      <c r="CW7" s="50">
        <v>4</v>
      </c>
      <c r="CX7" s="161" t="s">
        <v>1366</v>
      </c>
      <c r="CY7" s="166" t="s">
        <v>1169</v>
      </c>
      <c r="CZ7" s="161" t="s">
        <v>1367</v>
      </c>
      <c r="DA7" s="166" t="s">
        <v>1171</v>
      </c>
      <c r="DB7" s="167" t="s">
        <v>1368</v>
      </c>
      <c r="DC7" s="180" t="s">
        <v>1341</v>
      </c>
      <c r="DD7" s="168" t="s">
        <v>1369</v>
      </c>
      <c r="DE7" s="168" t="s">
        <v>1370</v>
      </c>
      <c r="DF7" s="168" t="s">
        <v>1371</v>
      </c>
      <c r="DG7" s="168" t="s">
        <v>1372</v>
      </c>
      <c r="DH7" s="168" t="s">
        <v>1373</v>
      </c>
      <c r="DI7" s="168" t="s">
        <v>1374</v>
      </c>
      <c r="DJ7" s="168" t="s">
        <v>1375</v>
      </c>
      <c r="DK7" s="168" t="s">
        <v>1376</v>
      </c>
      <c r="DL7" s="168" t="s">
        <v>1377</v>
      </c>
      <c r="DM7" s="168" t="s">
        <v>1378</v>
      </c>
      <c r="DN7" s="168" t="s">
        <v>1379</v>
      </c>
      <c r="DO7" s="166" t="s">
        <v>1184</v>
      </c>
      <c r="DP7" s="166" t="s">
        <v>1185</v>
      </c>
      <c r="DQ7" s="166" t="s">
        <v>1186</v>
      </c>
      <c r="DR7" s="166" t="s">
        <v>1187</v>
      </c>
      <c r="DS7" s="166" t="s">
        <v>1188</v>
      </c>
    </row>
    <row r="8" spans="1:123" ht="30.75" customHeight="1">
      <c r="A8" s="178" t="s">
        <v>1380</v>
      </c>
      <c r="B8" s="148">
        <v>2007001</v>
      </c>
      <c r="C8" s="148" t="s">
        <v>1381</v>
      </c>
      <c r="D8" s="149" t="s">
        <v>1382</v>
      </c>
      <c r="E8" s="150" t="s">
        <v>1133</v>
      </c>
      <c r="F8" s="148" t="s">
        <v>1383</v>
      </c>
      <c r="G8" s="152" t="s">
        <v>1192</v>
      </c>
      <c r="H8" s="151" t="s">
        <v>1230</v>
      </c>
      <c r="I8" s="152" t="s">
        <v>281</v>
      </c>
      <c r="J8" s="151">
        <v>5</v>
      </c>
      <c r="K8" s="151" t="s">
        <v>1269</v>
      </c>
      <c r="L8" s="151" t="s">
        <v>1138</v>
      </c>
      <c r="M8" s="151" t="s">
        <v>1346</v>
      </c>
      <c r="N8" s="151" t="s">
        <v>1384</v>
      </c>
      <c r="O8" s="151" t="s">
        <v>1385</v>
      </c>
      <c r="P8" s="153" t="s">
        <v>1386</v>
      </c>
      <c r="Q8" s="65" t="s">
        <v>1387</v>
      </c>
      <c r="R8" s="65"/>
      <c r="S8" s="154" t="s">
        <v>1388</v>
      </c>
      <c r="T8" s="156"/>
      <c r="U8" s="156" t="s">
        <v>1389</v>
      </c>
      <c r="V8" s="156" t="s">
        <v>1390</v>
      </c>
      <c r="W8" s="157" t="s">
        <v>1391</v>
      </c>
      <c r="X8" s="156">
        <v>40</v>
      </c>
      <c r="Y8" s="158">
        <v>405</v>
      </c>
      <c r="Z8" s="151">
        <v>30</v>
      </c>
      <c r="AA8" s="156">
        <v>120</v>
      </c>
      <c r="AB8" s="156">
        <v>115</v>
      </c>
      <c r="AC8" s="158">
        <v>1166</v>
      </c>
      <c r="AD8" s="151">
        <v>86</v>
      </c>
      <c r="AE8" s="156">
        <v>240</v>
      </c>
      <c r="AF8" s="151">
        <v>163</v>
      </c>
      <c r="AG8" s="151">
        <v>1652</v>
      </c>
      <c r="AH8" s="151">
        <v>122</v>
      </c>
      <c r="AI8" s="151">
        <v>312</v>
      </c>
      <c r="AJ8" s="151">
        <v>243</v>
      </c>
      <c r="AK8" s="151">
        <v>2461</v>
      </c>
      <c r="AL8" s="151">
        <v>182</v>
      </c>
      <c r="AM8" s="151">
        <v>439</v>
      </c>
      <c r="AN8" s="151">
        <v>300</v>
      </c>
      <c r="AO8" s="151">
        <v>3044</v>
      </c>
      <c r="AP8" s="151">
        <v>225</v>
      </c>
      <c r="AQ8" s="151">
        <v>525</v>
      </c>
      <c r="AR8" s="151">
        <v>345</v>
      </c>
      <c r="AS8" s="151">
        <v>3496</v>
      </c>
      <c r="AT8" s="151">
        <v>259</v>
      </c>
      <c r="AU8" s="151">
        <v>597</v>
      </c>
      <c r="AV8" s="151">
        <v>412</v>
      </c>
      <c r="AW8" s="151">
        <v>4177</v>
      </c>
      <c r="AX8" s="151">
        <v>309</v>
      </c>
      <c r="AY8" s="151">
        <v>697</v>
      </c>
      <c r="AZ8" s="151">
        <v>461</v>
      </c>
      <c r="BA8" s="151">
        <v>4676</v>
      </c>
      <c r="BB8" s="151">
        <v>346</v>
      </c>
      <c r="BC8" s="151">
        <v>776</v>
      </c>
      <c r="BD8" s="151">
        <v>532</v>
      </c>
      <c r="BE8" s="151">
        <v>5389</v>
      </c>
      <c r="BF8" s="151">
        <v>399</v>
      </c>
      <c r="BG8" s="151">
        <v>882</v>
      </c>
      <c r="BH8" s="151">
        <v>593</v>
      </c>
      <c r="BI8" s="151">
        <v>6008</v>
      </c>
      <c r="BJ8" s="151">
        <v>445</v>
      </c>
      <c r="BK8" s="151">
        <v>979</v>
      </c>
      <c r="BL8" s="151">
        <v>670</v>
      </c>
      <c r="BM8" s="151">
        <v>6785</v>
      </c>
      <c r="BN8" s="151">
        <v>502</v>
      </c>
      <c r="BO8" s="151">
        <v>1095</v>
      </c>
      <c r="BP8" s="151">
        <v>735</v>
      </c>
      <c r="BQ8" s="151">
        <v>7452</v>
      </c>
      <c r="BR8" s="151">
        <v>551</v>
      </c>
      <c r="BS8" s="151">
        <v>1200</v>
      </c>
      <c r="BT8" s="160" t="s">
        <v>1392</v>
      </c>
      <c r="BU8" s="161" t="s">
        <v>1201</v>
      </c>
      <c r="BV8" s="50"/>
      <c r="BW8" s="59"/>
      <c r="BX8" s="59"/>
      <c r="BY8" s="59"/>
      <c r="BZ8" s="50" t="s">
        <v>1393</v>
      </c>
      <c r="CA8" s="161" t="s">
        <v>1394</v>
      </c>
      <c r="CB8" s="50" t="s">
        <v>1395</v>
      </c>
      <c r="CC8" s="161" t="s">
        <v>1396</v>
      </c>
      <c r="CD8" s="171"/>
      <c r="CE8" s="171"/>
      <c r="CF8" s="179" t="s">
        <v>1283</v>
      </c>
      <c r="CG8" s="183" t="s">
        <v>1397</v>
      </c>
      <c r="CH8" s="161" t="s">
        <v>1398</v>
      </c>
      <c r="CI8" s="68" t="s">
        <v>1399</v>
      </c>
      <c r="CJ8" s="161" t="s">
        <v>1319</v>
      </c>
      <c r="CK8" s="68" t="s">
        <v>1161</v>
      </c>
      <c r="CL8" s="161" t="s">
        <v>1400</v>
      </c>
      <c r="CM8" s="184"/>
      <c r="CN8" s="185"/>
      <c r="CO8" s="164">
        <v>100</v>
      </c>
      <c r="CP8" s="174" t="s">
        <v>1324</v>
      </c>
      <c r="CQ8" s="80" t="s">
        <v>1401</v>
      </c>
      <c r="CR8" s="65" t="s">
        <v>1402</v>
      </c>
      <c r="CS8" s="65" t="s">
        <v>1326</v>
      </c>
      <c r="CT8" s="65" t="s">
        <v>1211</v>
      </c>
      <c r="CU8" s="152">
        <v>6</v>
      </c>
      <c r="CV8" s="152">
        <v>64</v>
      </c>
      <c r="CW8" s="152">
        <v>4</v>
      </c>
      <c r="CX8" s="161" t="s">
        <v>1403</v>
      </c>
      <c r="CY8" s="166" t="s">
        <v>1169</v>
      </c>
      <c r="CZ8" s="161" t="s">
        <v>1404</v>
      </c>
      <c r="DA8" s="166" t="s">
        <v>1171</v>
      </c>
      <c r="DB8" s="161" t="s">
        <v>1405</v>
      </c>
      <c r="DC8" s="180" t="s">
        <v>1380</v>
      </c>
      <c r="DD8" s="168" t="s">
        <v>1406</v>
      </c>
      <c r="DE8" s="168" t="s">
        <v>1407</v>
      </c>
      <c r="DF8" s="168" t="s">
        <v>1408</v>
      </c>
      <c r="DG8" s="168" t="s">
        <v>1409</v>
      </c>
      <c r="DH8" s="168" t="s">
        <v>1410</v>
      </c>
      <c r="DI8" s="168" t="s">
        <v>1411</v>
      </c>
      <c r="DJ8" s="168" t="s">
        <v>1412</v>
      </c>
      <c r="DK8" s="168" t="s">
        <v>1413</v>
      </c>
      <c r="DL8" s="168" t="s">
        <v>1414</v>
      </c>
      <c r="DM8" s="168" t="s">
        <v>1415</v>
      </c>
      <c r="DN8" s="168" t="s">
        <v>1416</v>
      </c>
      <c r="DO8" s="166" t="s">
        <v>1184</v>
      </c>
      <c r="DP8" s="166" t="s">
        <v>1185</v>
      </c>
      <c r="DQ8" s="166" t="s">
        <v>1186</v>
      </c>
      <c r="DR8" s="166" t="s">
        <v>1187</v>
      </c>
      <c r="DS8" s="166" t="s">
        <v>1188</v>
      </c>
    </row>
    <row r="9" spans="1:123" ht="30.75" customHeight="1">
      <c r="A9" s="186" t="s">
        <v>1352</v>
      </c>
      <c r="B9" s="187">
        <v>2008001</v>
      </c>
      <c r="C9" s="187" t="s">
        <v>1417</v>
      </c>
      <c r="D9" s="151" t="s">
        <v>1418</v>
      </c>
      <c r="E9" s="150" t="s">
        <v>1133</v>
      </c>
      <c r="F9" s="188" t="s">
        <v>1419</v>
      </c>
      <c r="G9" s="151" t="s">
        <v>1135</v>
      </c>
      <c r="H9" s="151" t="s">
        <v>1230</v>
      </c>
      <c r="I9" s="151" t="s">
        <v>266</v>
      </c>
      <c r="J9" s="151">
        <v>5</v>
      </c>
      <c r="K9" s="151" t="s">
        <v>1345</v>
      </c>
      <c r="L9" s="151" t="s">
        <v>1138</v>
      </c>
      <c r="M9" s="151" t="s">
        <v>1346</v>
      </c>
      <c r="N9" s="151" t="s">
        <v>1420</v>
      </c>
      <c r="O9" s="151">
        <v>26</v>
      </c>
      <c r="P9" s="153" t="s">
        <v>1348</v>
      </c>
      <c r="Q9" s="65" t="s">
        <v>1421</v>
      </c>
      <c r="R9" s="65"/>
      <c r="S9" s="154" t="s">
        <v>1422</v>
      </c>
      <c r="T9" s="155" t="s">
        <v>1144</v>
      </c>
      <c r="U9" s="156"/>
      <c r="V9" s="156" t="s">
        <v>1341</v>
      </c>
      <c r="W9" s="157"/>
      <c r="X9" s="156">
        <v>32</v>
      </c>
      <c r="Y9" s="158">
        <v>630</v>
      </c>
      <c r="Z9" s="151">
        <v>48</v>
      </c>
      <c r="AA9" s="156">
        <v>96</v>
      </c>
      <c r="AB9" s="151">
        <v>92</v>
      </c>
      <c r="AC9" s="151">
        <v>1814</v>
      </c>
      <c r="AD9" s="151">
        <v>140</v>
      </c>
      <c r="AE9" s="151">
        <v>191</v>
      </c>
      <c r="AF9" s="151">
        <v>130</v>
      </c>
      <c r="AG9" s="151">
        <v>2570</v>
      </c>
      <c r="AH9" s="151">
        <v>198</v>
      </c>
      <c r="AI9" s="151">
        <v>249</v>
      </c>
      <c r="AJ9" s="151">
        <v>194</v>
      </c>
      <c r="AK9" s="151">
        <v>3828</v>
      </c>
      <c r="AL9" s="151">
        <v>296</v>
      </c>
      <c r="AM9" s="151">
        <v>351</v>
      </c>
      <c r="AN9" s="151">
        <v>240</v>
      </c>
      <c r="AO9" s="151">
        <v>4736</v>
      </c>
      <c r="AP9" s="151">
        <v>366</v>
      </c>
      <c r="AQ9" s="151">
        <v>420</v>
      </c>
      <c r="AR9" s="151">
        <v>276</v>
      </c>
      <c r="AS9" s="151">
        <v>5439</v>
      </c>
      <c r="AT9" s="151">
        <v>420</v>
      </c>
      <c r="AU9" s="151">
        <v>477</v>
      </c>
      <c r="AV9" s="151">
        <v>330</v>
      </c>
      <c r="AW9" s="151">
        <v>6497</v>
      </c>
      <c r="AX9" s="151">
        <v>502</v>
      </c>
      <c r="AY9" s="151">
        <v>558</v>
      </c>
      <c r="AZ9" s="151">
        <v>369</v>
      </c>
      <c r="BA9" s="151">
        <v>7274</v>
      </c>
      <c r="BB9" s="151">
        <v>562</v>
      </c>
      <c r="BC9" s="151">
        <v>621</v>
      </c>
      <c r="BD9" s="151">
        <v>425</v>
      </c>
      <c r="BE9" s="151">
        <v>8383</v>
      </c>
      <c r="BF9" s="151">
        <v>648</v>
      </c>
      <c r="BG9" s="151">
        <v>705</v>
      </c>
      <c r="BH9" s="151">
        <v>474</v>
      </c>
      <c r="BI9" s="151">
        <v>9346</v>
      </c>
      <c r="BJ9" s="151">
        <v>723</v>
      </c>
      <c r="BK9" s="151">
        <v>783</v>
      </c>
      <c r="BL9" s="151">
        <v>536</v>
      </c>
      <c r="BM9" s="151">
        <v>10555</v>
      </c>
      <c r="BN9" s="151">
        <v>816</v>
      </c>
      <c r="BO9" s="151">
        <v>875</v>
      </c>
      <c r="BP9" s="151">
        <v>588</v>
      </c>
      <c r="BQ9" s="151">
        <v>11591</v>
      </c>
      <c r="BR9" s="151">
        <v>897</v>
      </c>
      <c r="BS9" s="151">
        <v>959</v>
      </c>
      <c r="BT9" s="160" t="s">
        <v>1423</v>
      </c>
      <c r="BU9" s="161" t="s">
        <v>1424</v>
      </c>
      <c r="BV9" s="50" t="s">
        <v>1149</v>
      </c>
      <c r="BW9" s="162">
        <v>0.12</v>
      </c>
      <c r="BX9" s="162"/>
      <c r="BY9" s="162"/>
      <c r="BZ9" s="50" t="s">
        <v>1425</v>
      </c>
      <c r="CA9" s="161" t="s">
        <v>1426</v>
      </c>
      <c r="CB9" s="50" t="s">
        <v>1427</v>
      </c>
      <c r="CC9" s="161" t="s">
        <v>1428</v>
      </c>
      <c r="CD9" s="171"/>
      <c r="CE9" s="171"/>
      <c r="CF9" s="50" t="s">
        <v>1156</v>
      </c>
      <c r="CG9" s="164" t="s">
        <v>1429</v>
      </c>
      <c r="CH9" s="189" t="s">
        <v>1430</v>
      </c>
      <c r="CI9" s="68" t="s">
        <v>1431</v>
      </c>
      <c r="CJ9" s="161" t="s">
        <v>1432</v>
      </c>
      <c r="CK9" s="68" t="s">
        <v>1433</v>
      </c>
      <c r="CL9" s="176" t="s">
        <v>1434</v>
      </c>
      <c r="CM9" s="184"/>
      <c r="CN9" s="185"/>
      <c r="CO9" s="164">
        <v>100</v>
      </c>
      <c r="CP9" s="174" t="s">
        <v>1324</v>
      </c>
      <c r="CQ9" s="80" t="s">
        <v>1435</v>
      </c>
      <c r="CR9" s="65" t="s">
        <v>1165</v>
      </c>
      <c r="CS9" s="65" t="s">
        <v>1436</v>
      </c>
      <c r="CT9" s="65" t="s">
        <v>1291</v>
      </c>
      <c r="CU9" s="50">
        <v>5</v>
      </c>
      <c r="CV9" s="50">
        <v>100</v>
      </c>
      <c r="CW9" s="50">
        <v>7</v>
      </c>
      <c r="CX9" s="161" t="s">
        <v>1437</v>
      </c>
      <c r="CY9" s="166" t="s">
        <v>1169</v>
      </c>
      <c r="CZ9" s="161" t="s">
        <v>1438</v>
      </c>
      <c r="DA9" s="166" t="s">
        <v>1171</v>
      </c>
      <c r="DB9" s="167" t="s">
        <v>1439</v>
      </c>
      <c r="DC9" s="180" t="s">
        <v>1352</v>
      </c>
      <c r="DD9" s="168" t="s">
        <v>1440</v>
      </c>
      <c r="DE9" s="168" t="s">
        <v>1441</v>
      </c>
      <c r="DF9" s="168" t="s">
        <v>1442</v>
      </c>
      <c r="DG9" s="168" t="s">
        <v>1443</v>
      </c>
      <c r="DH9" s="168" t="s">
        <v>1444</v>
      </c>
      <c r="DI9" s="168" t="s">
        <v>1445</v>
      </c>
      <c r="DJ9" s="168" t="s">
        <v>1446</v>
      </c>
      <c r="DK9" s="168" t="s">
        <v>1447</v>
      </c>
      <c r="DL9" s="168" t="s">
        <v>1448</v>
      </c>
      <c r="DM9" s="168" t="s">
        <v>1449</v>
      </c>
      <c r="DN9" s="168" t="s">
        <v>1450</v>
      </c>
      <c r="DO9" s="166" t="s">
        <v>1184</v>
      </c>
      <c r="DP9" s="166" t="s">
        <v>1185</v>
      </c>
      <c r="DQ9" s="166" t="s">
        <v>1186</v>
      </c>
      <c r="DR9" s="166" t="s">
        <v>1187</v>
      </c>
      <c r="DS9" s="166" t="s">
        <v>1188</v>
      </c>
    </row>
    <row r="10" spans="1:123" ht="30.75" customHeight="1">
      <c r="A10" s="186" t="s">
        <v>1451</v>
      </c>
      <c r="B10" s="187">
        <v>2009001</v>
      </c>
      <c r="C10" s="187" t="s">
        <v>1452</v>
      </c>
      <c r="D10" s="151" t="s">
        <v>1453</v>
      </c>
      <c r="E10" s="150" t="s">
        <v>1133</v>
      </c>
      <c r="F10" s="188" t="s">
        <v>1454</v>
      </c>
      <c r="G10" s="152" t="s">
        <v>1192</v>
      </c>
      <c r="H10" s="151" t="s">
        <v>1309</v>
      </c>
      <c r="I10" s="152" t="s">
        <v>281</v>
      </c>
      <c r="J10" s="151">
        <v>5</v>
      </c>
      <c r="K10" s="151" t="s">
        <v>1345</v>
      </c>
      <c r="L10" s="151" t="s">
        <v>1138</v>
      </c>
      <c r="M10" s="151" t="s">
        <v>1455</v>
      </c>
      <c r="N10" s="151" t="s">
        <v>1456</v>
      </c>
      <c r="O10" s="151">
        <v>15</v>
      </c>
      <c r="P10" s="153" t="s">
        <v>1457</v>
      </c>
      <c r="Q10" s="65" t="s">
        <v>1458</v>
      </c>
      <c r="R10" s="65"/>
      <c r="S10" s="154" t="s">
        <v>1459</v>
      </c>
      <c r="T10" s="156" t="s">
        <v>1235</v>
      </c>
      <c r="U10" s="156"/>
      <c r="V10" s="156" t="s">
        <v>1460</v>
      </c>
      <c r="W10" s="157"/>
      <c r="X10" s="156">
        <v>32</v>
      </c>
      <c r="Y10" s="158">
        <v>630</v>
      </c>
      <c r="Z10" s="151">
        <v>48</v>
      </c>
      <c r="AA10" s="156">
        <v>96</v>
      </c>
      <c r="AB10" s="151">
        <v>92</v>
      </c>
      <c r="AC10" s="151">
        <v>1814</v>
      </c>
      <c r="AD10" s="151">
        <v>140</v>
      </c>
      <c r="AE10" s="151">
        <v>191</v>
      </c>
      <c r="AF10" s="151">
        <v>130</v>
      </c>
      <c r="AG10" s="151">
        <v>2570</v>
      </c>
      <c r="AH10" s="151">
        <v>198</v>
      </c>
      <c r="AI10" s="151">
        <v>249</v>
      </c>
      <c r="AJ10" s="151">
        <v>194</v>
      </c>
      <c r="AK10" s="151">
        <v>3828</v>
      </c>
      <c r="AL10" s="151">
        <v>296</v>
      </c>
      <c r="AM10" s="151">
        <v>351</v>
      </c>
      <c r="AN10" s="151">
        <v>240</v>
      </c>
      <c r="AO10" s="151">
        <v>4736</v>
      </c>
      <c r="AP10" s="151">
        <v>366</v>
      </c>
      <c r="AQ10" s="151">
        <v>420</v>
      </c>
      <c r="AR10" s="151">
        <v>276</v>
      </c>
      <c r="AS10" s="151">
        <v>5439</v>
      </c>
      <c r="AT10" s="151">
        <v>420</v>
      </c>
      <c r="AU10" s="151">
        <v>477</v>
      </c>
      <c r="AV10" s="151">
        <v>330</v>
      </c>
      <c r="AW10" s="151">
        <v>6497</v>
      </c>
      <c r="AX10" s="151">
        <v>502</v>
      </c>
      <c r="AY10" s="151">
        <v>558</v>
      </c>
      <c r="AZ10" s="159">
        <v>369</v>
      </c>
      <c r="BA10" s="159">
        <v>7274</v>
      </c>
      <c r="BB10" s="159">
        <v>562</v>
      </c>
      <c r="BC10" s="159">
        <v>621</v>
      </c>
      <c r="BD10" s="159">
        <v>425</v>
      </c>
      <c r="BE10" s="159">
        <v>8383</v>
      </c>
      <c r="BF10" s="159">
        <v>648</v>
      </c>
      <c r="BG10" s="159">
        <v>705</v>
      </c>
      <c r="BH10" s="159">
        <v>474</v>
      </c>
      <c r="BI10" s="151">
        <v>9346</v>
      </c>
      <c r="BJ10" s="151">
        <v>723</v>
      </c>
      <c r="BK10" s="159">
        <v>783</v>
      </c>
      <c r="BL10" s="151">
        <v>536</v>
      </c>
      <c r="BM10" s="151">
        <v>10555</v>
      </c>
      <c r="BN10" s="151">
        <v>816</v>
      </c>
      <c r="BO10" s="151">
        <v>875</v>
      </c>
      <c r="BP10" s="151">
        <v>588</v>
      </c>
      <c r="BQ10" s="151">
        <v>11591</v>
      </c>
      <c r="BR10" s="151">
        <v>897</v>
      </c>
      <c r="BS10" s="151">
        <v>959</v>
      </c>
      <c r="BT10" s="160" t="s">
        <v>1315</v>
      </c>
      <c r="BU10" s="161" t="s">
        <v>1201</v>
      </c>
      <c r="BV10" s="50"/>
      <c r="BW10" s="59"/>
      <c r="BX10" s="59"/>
      <c r="BY10" s="59"/>
      <c r="BZ10" s="50" t="s">
        <v>1461</v>
      </c>
      <c r="CA10" s="161" t="s">
        <v>1462</v>
      </c>
      <c r="CB10" s="50" t="s">
        <v>1463</v>
      </c>
      <c r="CC10" s="161" t="s">
        <v>1396</v>
      </c>
      <c r="CD10" s="171"/>
      <c r="CE10" s="171"/>
      <c r="CF10" s="179" t="s">
        <v>1283</v>
      </c>
      <c r="CG10" s="164" t="s">
        <v>1455</v>
      </c>
      <c r="CH10" s="189" t="s">
        <v>1464</v>
      </c>
      <c r="CI10" s="68" t="s">
        <v>1465</v>
      </c>
      <c r="CJ10" s="161" t="s">
        <v>1466</v>
      </c>
      <c r="CK10" s="190"/>
      <c r="CL10" s="191"/>
      <c r="CM10" s="50"/>
      <c r="CN10" s="163"/>
      <c r="CO10" s="164">
        <v>100</v>
      </c>
      <c r="CP10" s="174" t="s">
        <v>1324</v>
      </c>
      <c r="CQ10" s="80" t="s">
        <v>1467</v>
      </c>
      <c r="CR10" s="181" t="s">
        <v>1326</v>
      </c>
      <c r="CS10" s="181" t="s">
        <v>1402</v>
      </c>
      <c r="CT10" s="181" t="s">
        <v>1211</v>
      </c>
      <c r="CU10" s="50">
        <v>5</v>
      </c>
      <c r="CV10" s="50">
        <v>100</v>
      </c>
      <c r="CW10" s="50">
        <v>7</v>
      </c>
      <c r="CX10" s="161" t="s">
        <v>1468</v>
      </c>
      <c r="CY10" s="177" t="s">
        <v>1171</v>
      </c>
      <c r="CZ10" s="161" t="s">
        <v>1405</v>
      </c>
      <c r="DA10" s="166" t="s">
        <v>1169</v>
      </c>
      <c r="DB10" s="167" t="s">
        <v>1469</v>
      </c>
      <c r="DC10" s="180" t="s">
        <v>1451</v>
      </c>
      <c r="DD10" s="168" t="s">
        <v>1470</v>
      </c>
      <c r="DE10" s="168" t="s">
        <v>1471</v>
      </c>
      <c r="DF10" s="168" t="s">
        <v>1472</v>
      </c>
      <c r="DG10" s="168" t="s">
        <v>1473</v>
      </c>
      <c r="DH10" s="168" t="s">
        <v>1474</v>
      </c>
      <c r="DI10" s="168" t="s">
        <v>1475</v>
      </c>
      <c r="DJ10" s="168" t="s">
        <v>1476</v>
      </c>
      <c r="DK10" s="168" t="s">
        <v>1477</v>
      </c>
      <c r="DL10" s="168" t="s">
        <v>1478</v>
      </c>
      <c r="DM10" s="168" t="s">
        <v>1479</v>
      </c>
      <c r="DN10" s="168" t="s">
        <v>1480</v>
      </c>
      <c r="DO10" s="166" t="s">
        <v>1184</v>
      </c>
      <c r="DP10" s="166" t="s">
        <v>1185</v>
      </c>
      <c r="DQ10" s="166" t="s">
        <v>1186</v>
      </c>
      <c r="DR10" s="166" t="s">
        <v>1187</v>
      </c>
      <c r="DS10" s="166" t="s">
        <v>1188</v>
      </c>
    </row>
    <row r="11" spans="1:123" ht="30.75" customHeight="1">
      <c r="A11" s="178" t="s">
        <v>1390</v>
      </c>
      <c r="B11" s="148">
        <v>2010001</v>
      </c>
      <c r="C11" s="148" t="s">
        <v>1481</v>
      </c>
      <c r="D11" s="149" t="s">
        <v>1482</v>
      </c>
      <c r="E11" s="150" t="s">
        <v>1133</v>
      </c>
      <c r="F11" s="148" t="s">
        <v>1483</v>
      </c>
      <c r="G11" s="151" t="s">
        <v>1229</v>
      </c>
      <c r="H11" s="151" t="s">
        <v>1136</v>
      </c>
      <c r="I11" s="151" t="s">
        <v>301</v>
      </c>
      <c r="J11" s="151">
        <v>4</v>
      </c>
      <c r="K11" s="151" t="s">
        <v>1194</v>
      </c>
      <c r="L11" s="151" t="s">
        <v>1138</v>
      </c>
      <c r="M11" s="151" t="s">
        <v>1346</v>
      </c>
      <c r="N11" s="151" t="s">
        <v>1484</v>
      </c>
      <c r="O11" s="151">
        <v>17</v>
      </c>
      <c r="P11" s="153" t="s">
        <v>1386</v>
      </c>
      <c r="Q11" s="65" t="s">
        <v>1485</v>
      </c>
      <c r="R11" s="65"/>
      <c r="S11" s="154" t="s">
        <v>1486</v>
      </c>
      <c r="T11" s="156" t="s">
        <v>1351</v>
      </c>
      <c r="U11" s="170"/>
      <c r="V11" s="170" t="s">
        <v>1380</v>
      </c>
      <c r="W11" s="157"/>
      <c r="X11" s="156">
        <v>38</v>
      </c>
      <c r="Y11" s="158">
        <v>324</v>
      </c>
      <c r="Z11" s="151">
        <v>27</v>
      </c>
      <c r="AA11" s="156">
        <v>72</v>
      </c>
      <c r="AB11" s="151">
        <v>110</v>
      </c>
      <c r="AC11" s="151">
        <v>933</v>
      </c>
      <c r="AD11" s="151">
        <v>77</v>
      </c>
      <c r="AE11" s="151">
        <v>143</v>
      </c>
      <c r="AF11" s="151">
        <v>156</v>
      </c>
      <c r="AG11" s="151">
        <v>1321</v>
      </c>
      <c r="AH11" s="151">
        <v>110</v>
      </c>
      <c r="AI11" s="151">
        <v>187</v>
      </c>
      <c r="AJ11" s="151">
        <v>233</v>
      </c>
      <c r="AK11" s="151">
        <v>1969</v>
      </c>
      <c r="AL11" s="151">
        <v>164</v>
      </c>
      <c r="AM11" s="151">
        <v>263</v>
      </c>
      <c r="AN11" s="151">
        <v>288</v>
      </c>
      <c r="AO11" s="151">
        <v>2435</v>
      </c>
      <c r="AP11" s="151">
        <v>202</v>
      </c>
      <c r="AQ11" s="151">
        <v>315</v>
      </c>
      <c r="AR11" s="151">
        <v>331</v>
      </c>
      <c r="AS11" s="151">
        <v>2797</v>
      </c>
      <c r="AT11" s="151">
        <v>233</v>
      </c>
      <c r="AU11" s="151">
        <v>358</v>
      </c>
      <c r="AV11" s="151">
        <v>396</v>
      </c>
      <c r="AW11" s="151">
        <v>3341</v>
      </c>
      <c r="AX11" s="151">
        <v>278</v>
      </c>
      <c r="AY11" s="151">
        <v>418</v>
      </c>
      <c r="AZ11" s="151">
        <v>443</v>
      </c>
      <c r="BA11" s="151">
        <v>3741</v>
      </c>
      <c r="BB11" s="151">
        <v>311</v>
      </c>
      <c r="BC11" s="151">
        <v>466</v>
      </c>
      <c r="BD11" s="151">
        <v>511</v>
      </c>
      <c r="BE11" s="151">
        <v>4311</v>
      </c>
      <c r="BF11" s="151">
        <v>359</v>
      </c>
      <c r="BG11" s="151">
        <v>529</v>
      </c>
      <c r="BH11" s="151">
        <v>569</v>
      </c>
      <c r="BI11" s="151">
        <v>4806</v>
      </c>
      <c r="BJ11" s="151">
        <v>400</v>
      </c>
      <c r="BK11" s="151">
        <v>587</v>
      </c>
      <c r="BL11" s="151">
        <v>643</v>
      </c>
      <c r="BM11" s="151">
        <v>5428</v>
      </c>
      <c r="BN11" s="151">
        <v>452</v>
      </c>
      <c r="BO11" s="151">
        <v>656</v>
      </c>
      <c r="BP11" s="151">
        <v>706</v>
      </c>
      <c r="BQ11" s="151">
        <v>5961</v>
      </c>
      <c r="BR11" s="151">
        <v>496</v>
      </c>
      <c r="BS11" s="151">
        <v>719</v>
      </c>
      <c r="BT11" s="160" t="s">
        <v>1487</v>
      </c>
      <c r="BU11" s="161" t="s">
        <v>1237</v>
      </c>
      <c r="BV11" s="50" t="s">
        <v>1238</v>
      </c>
      <c r="BW11" s="161" t="s">
        <v>1239</v>
      </c>
      <c r="BX11" s="161"/>
      <c r="BY11" s="161"/>
      <c r="BZ11" s="50" t="s">
        <v>1488</v>
      </c>
      <c r="CA11" s="161" t="s">
        <v>1489</v>
      </c>
      <c r="CB11" s="50" t="s">
        <v>1281</v>
      </c>
      <c r="CC11" s="161" t="s">
        <v>1490</v>
      </c>
      <c r="CD11" s="50" t="s">
        <v>1491</v>
      </c>
      <c r="CE11" s="161" t="s">
        <v>1492</v>
      </c>
      <c r="CF11" s="192" t="s">
        <v>1283</v>
      </c>
      <c r="CG11" s="164" t="s">
        <v>1493</v>
      </c>
      <c r="CH11" s="189" t="s">
        <v>1494</v>
      </c>
      <c r="CI11" s="68" t="s">
        <v>1238</v>
      </c>
      <c r="CJ11" s="161" t="s">
        <v>1495</v>
      </c>
      <c r="CK11" s="190"/>
      <c r="CL11" s="191"/>
      <c r="CM11" s="50"/>
      <c r="CN11" s="163"/>
      <c r="CO11" s="174">
        <v>50</v>
      </c>
      <c r="CP11" s="174" t="s">
        <v>1363</v>
      </c>
      <c r="CQ11" s="80" t="s">
        <v>1496</v>
      </c>
      <c r="CR11" s="65" t="s">
        <v>1165</v>
      </c>
      <c r="CS11" s="65" t="s">
        <v>1167</v>
      </c>
      <c r="CT11" s="65" t="s">
        <v>1497</v>
      </c>
      <c r="CU11" s="50">
        <v>6</v>
      </c>
      <c r="CV11" s="50">
        <v>51</v>
      </c>
      <c r="CW11" s="50">
        <v>4</v>
      </c>
      <c r="CX11" s="161" t="s">
        <v>1498</v>
      </c>
      <c r="CY11" s="166" t="s">
        <v>1169</v>
      </c>
      <c r="CZ11" s="161" t="s">
        <v>1499</v>
      </c>
      <c r="DA11" s="166" t="s">
        <v>1171</v>
      </c>
      <c r="DB11" s="167" t="s">
        <v>1254</v>
      </c>
      <c r="DC11" s="180" t="s">
        <v>1500</v>
      </c>
      <c r="DD11" s="168" t="s">
        <v>1501</v>
      </c>
      <c r="DE11" s="168" t="s">
        <v>1502</v>
      </c>
      <c r="DF11" s="168" t="s">
        <v>1503</v>
      </c>
      <c r="DG11" s="168" t="s">
        <v>1504</v>
      </c>
      <c r="DH11" s="168" t="s">
        <v>1505</v>
      </c>
      <c r="DI11" s="168" t="s">
        <v>1506</v>
      </c>
      <c r="DJ11" s="168" t="s">
        <v>1507</v>
      </c>
      <c r="DK11" s="168" t="s">
        <v>1508</v>
      </c>
      <c r="DL11" s="168" t="s">
        <v>1509</v>
      </c>
      <c r="DM11" s="168" t="s">
        <v>1510</v>
      </c>
      <c r="DN11" s="168" t="s">
        <v>1511</v>
      </c>
      <c r="DO11" s="166" t="s">
        <v>1184</v>
      </c>
      <c r="DP11" s="166" t="s">
        <v>1185</v>
      </c>
      <c r="DQ11" s="166" t="s">
        <v>1186</v>
      </c>
      <c r="DR11" s="166" t="s">
        <v>1187</v>
      </c>
      <c r="DS11" s="166" t="s">
        <v>1188</v>
      </c>
    </row>
    <row r="12" spans="1:123" ht="30.75" customHeight="1">
      <c r="A12" s="193" t="s">
        <v>1512</v>
      </c>
      <c r="B12" s="194">
        <v>2011001</v>
      </c>
      <c r="C12" s="194" t="s">
        <v>1513</v>
      </c>
      <c r="D12" s="194" t="s">
        <v>1514</v>
      </c>
      <c r="E12" s="150" t="s">
        <v>1133</v>
      </c>
      <c r="F12" s="194" t="s">
        <v>1515</v>
      </c>
      <c r="G12" s="152" t="s">
        <v>1192</v>
      </c>
      <c r="H12" s="152" t="s">
        <v>1136</v>
      </c>
      <c r="I12" s="152" t="s">
        <v>281</v>
      </c>
      <c r="J12" s="152">
        <v>5</v>
      </c>
      <c r="K12" s="152" t="s">
        <v>1516</v>
      </c>
      <c r="L12" s="152" t="s">
        <v>1138</v>
      </c>
      <c r="M12" s="152" t="s">
        <v>1517</v>
      </c>
      <c r="N12" s="152" t="s">
        <v>1518</v>
      </c>
      <c r="O12" s="152">
        <v>21</v>
      </c>
      <c r="P12" s="153" t="s">
        <v>1519</v>
      </c>
      <c r="Q12" s="181" t="s">
        <v>1520</v>
      </c>
      <c r="R12" s="181"/>
      <c r="S12" s="195" t="s">
        <v>1521</v>
      </c>
      <c r="T12" s="156" t="s">
        <v>1351</v>
      </c>
      <c r="U12" s="196"/>
      <c r="V12" s="196" t="s">
        <v>1522</v>
      </c>
      <c r="W12" s="157" t="s">
        <v>1523</v>
      </c>
      <c r="X12" s="156">
        <v>40</v>
      </c>
      <c r="Y12" s="158">
        <v>405</v>
      </c>
      <c r="Z12" s="151">
        <v>30</v>
      </c>
      <c r="AA12" s="156">
        <v>120</v>
      </c>
      <c r="AB12" s="156">
        <v>115</v>
      </c>
      <c r="AC12" s="158">
        <v>1166</v>
      </c>
      <c r="AD12" s="151">
        <v>86</v>
      </c>
      <c r="AE12" s="156">
        <v>240</v>
      </c>
      <c r="AF12" s="151">
        <v>163</v>
      </c>
      <c r="AG12" s="151">
        <v>1652</v>
      </c>
      <c r="AH12" s="151">
        <v>122</v>
      </c>
      <c r="AI12" s="151">
        <v>312</v>
      </c>
      <c r="AJ12" s="151">
        <v>243</v>
      </c>
      <c r="AK12" s="151">
        <v>2461</v>
      </c>
      <c r="AL12" s="151">
        <v>182</v>
      </c>
      <c r="AM12" s="151">
        <v>439</v>
      </c>
      <c r="AN12" s="151">
        <v>300</v>
      </c>
      <c r="AO12" s="151">
        <v>3044</v>
      </c>
      <c r="AP12" s="151">
        <v>225</v>
      </c>
      <c r="AQ12" s="151">
        <v>525</v>
      </c>
      <c r="AR12" s="151">
        <v>345</v>
      </c>
      <c r="AS12" s="151">
        <v>3496</v>
      </c>
      <c r="AT12" s="151">
        <v>259</v>
      </c>
      <c r="AU12" s="151">
        <v>597</v>
      </c>
      <c r="AV12" s="151">
        <v>412</v>
      </c>
      <c r="AW12" s="151">
        <v>4177</v>
      </c>
      <c r="AX12" s="151">
        <v>309</v>
      </c>
      <c r="AY12" s="151">
        <v>697</v>
      </c>
      <c r="AZ12" s="151">
        <v>461</v>
      </c>
      <c r="BA12" s="151">
        <v>4676</v>
      </c>
      <c r="BB12" s="151">
        <v>346</v>
      </c>
      <c r="BC12" s="151">
        <v>776</v>
      </c>
      <c r="BD12" s="151">
        <v>532</v>
      </c>
      <c r="BE12" s="151">
        <v>5389</v>
      </c>
      <c r="BF12" s="151">
        <v>399</v>
      </c>
      <c r="BG12" s="151">
        <v>882</v>
      </c>
      <c r="BH12" s="151">
        <v>593</v>
      </c>
      <c r="BI12" s="151">
        <v>6008</v>
      </c>
      <c r="BJ12" s="151">
        <v>445</v>
      </c>
      <c r="BK12" s="151">
        <v>979</v>
      </c>
      <c r="BL12" s="151">
        <v>670</v>
      </c>
      <c r="BM12" s="151">
        <v>6785</v>
      </c>
      <c r="BN12" s="151">
        <v>502</v>
      </c>
      <c r="BO12" s="151">
        <v>1095</v>
      </c>
      <c r="BP12" s="151">
        <v>735</v>
      </c>
      <c r="BQ12" s="151">
        <v>7452</v>
      </c>
      <c r="BR12" s="151">
        <v>551</v>
      </c>
      <c r="BS12" s="151">
        <v>1200</v>
      </c>
      <c r="BT12" s="181" t="s">
        <v>1524</v>
      </c>
      <c r="BU12" s="166" t="s">
        <v>1201</v>
      </c>
      <c r="BV12" s="50"/>
      <c r="BW12" s="59"/>
      <c r="BX12" s="59"/>
      <c r="BY12" s="59"/>
      <c r="BZ12" s="152" t="s">
        <v>1525</v>
      </c>
      <c r="CA12" s="166" t="s">
        <v>1526</v>
      </c>
      <c r="CB12" s="197" t="s">
        <v>1527</v>
      </c>
      <c r="CC12" s="166" t="s">
        <v>1528</v>
      </c>
      <c r="CD12" s="171"/>
      <c r="CE12" s="171"/>
      <c r="CF12" s="198" t="s">
        <v>1156</v>
      </c>
      <c r="CG12" s="165" t="s">
        <v>1529</v>
      </c>
      <c r="CH12" s="199" t="s">
        <v>1530</v>
      </c>
      <c r="CI12" s="197" t="s">
        <v>1531</v>
      </c>
      <c r="CJ12" s="166" t="s">
        <v>1532</v>
      </c>
      <c r="CK12" s="197" t="s">
        <v>1533</v>
      </c>
      <c r="CL12" s="176" t="s">
        <v>1534</v>
      </c>
      <c r="CM12" s="50"/>
      <c r="CN12" s="163"/>
      <c r="CO12" s="164">
        <v>80</v>
      </c>
      <c r="CP12" s="165" t="s">
        <v>1163</v>
      </c>
      <c r="CQ12" s="200" t="s">
        <v>1535</v>
      </c>
      <c r="CR12" s="181" t="s">
        <v>1326</v>
      </c>
      <c r="CS12" s="181" t="s">
        <v>1402</v>
      </c>
      <c r="CT12" s="181" t="s">
        <v>1211</v>
      </c>
      <c r="CU12" s="152">
        <v>6</v>
      </c>
      <c r="CV12" s="152">
        <v>64</v>
      </c>
      <c r="CW12" s="152">
        <v>4</v>
      </c>
      <c r="CX12" s="166" t="s">
        <v>1536</v>
      </c>
      <c r="CY12" s="166" t="s">
        <v>1169</v>
      </c>
      <c r="CZ12" s="166" t="s">
        <v>1537</v>
      </c>
      <c r="DA12" s="166" t="s">
        <v>1171</v>
      </c>
      <c r="DB12" s="201" t="s">
        <v>1538</v>
      </c>
      <c r="DC12" s="202" t="s">
        <v>1512</v>
      </c>
      <c r="DD12" s="168" t="s">
        <v>1539</v>
      </c>
      <c r="DE12" s="202" t="s">
        <v>1540</v>
      </c>
      <c r="DF12" s="202" t="s">
        <v>1541</v>
      </c>
      <c r="DG12" s="202" t="s">
        <v>1542</v>
      </c>
      <c r="DH12" s="202" t="s">
        <v>1543</v>
      </c>
      <c r="DI12" s="202" t="s">
        <v>1544</v>
      </c>
      <c r="DJ12" s="168" t="s">
        <v>1545</v>
      </c>
      <c r="DK12" s="202" t="s">
        <v>1546</v>
      </c>
      <c r="DL12" s="168" t="s">
        <v>1547</v>
      </c>
      <c r="DM12" s="202" t="s">
        <v>1548</v>
      </c>
      <c r="DN12" s="202" t="s">
        <v>1549</v>
      </c>
      <c r="DO12" s="166" t="s">
        <v>1184</v>
      </c>
      <c r="DP12" s="166" t="s">
        <v>1185</v>
      </c>
      <c r="DQ12" s="166" t="s">
        <v>1186</v>
      </c>
      <c r="DR12" s="166" t="s">
        <v>1187</v>
      </c>
      <c r="DS12" s="166" t="s">
        <v>1188</v>
      </c>
    </row>
    <row r="13" spans="1:123" ht="30.75" customHeight="1">
      <c r="A13" s="186" t="s">
        <v>1460</v>
      </c>
      <c r="B13" s="148">
        <v>2012001</v>
      </c>
      <c r="C13" s="148" t="s">
        <v>1550</v>
      </c>
      <c r="D13" s="149" t="s">
        <v>1551</v>
      </c>
      <c r="E13" s="150" t="s">
        <v>1133</v>
      </c>
      <c r="F13" s="148" t="s">
        <v>1552</v>
      </c>
      <c r="G13" s="152" t="s">
        <v>1192</v>
      </c>
      <c r="H13" s="151" t="s">
        <v>1230</v>
      </c>
      <c r="I13" s="152" t="s">
        <v>281</v>
      </c>
      <c r="J13" s="151">
        <v>4</v>
      </c>
      <c r="K13" s="151" t="s">
        <v>1345</v>
      </c>
      <c r="L13" s="151" t="s">
        <v>1138</v>
      </c>
      <c r="M13" s="151" t="s">
        <v>1455</v>
      </c>
      <c r="N13" s="151" t="s">
        <v>1553</v>
      </c>
      <c r="O13" s="151">
        <v>18</v>
      </c>
      <c r="P13" s="153" t="s">
        <v>1232</v>
      </c>
      <c r="Q13" s="65" t="s">
        <v>1554</v>
      </c>
      <c r="R13" s="65"/>
      <c r="S13" s="154" t="s">
        <v>1555</v>
      </c>
      <c r="T13" s="156" t="s">
        <v>1351</v>
      </c>
      <c r="U13" s="156"/>
      <c r="V13" s="156" t="s">
        <v>1451</v>
      </c>
      <c r="W13" s="157" t="s">
        <v>1556</v>
      </c>
      <c r="X13" s="156">
        <v>32</v>
      </c>
      <c r="Y13" s="158">
        <v>360</v>
      </c>
      <c r="Z13" s="151">
        <v>30</v>
      </c>
      <c r="AA13" s="156">
        <v>60</v>
      </c>
      <c r="AB13" s="151">
        <v>92</v>
      </c>
      <c r="AC13" s="151">
        <v>1036</v>
      </c>
      <c r="AD13" s="151">
        <v>86</v>
      </c>
      <c r="AE13" s="151">
        <v>119</v>
      </c>
      <c r="AF13" s="151">
        <v>130</v>
      </c>
      <c r="AG13" s="151">
        <v>1468</v>
      </c>
      <c r="AH13" s="151">
        <v>122</v>
      </c>
      <c r="AI13" s="151">
        <v>155</v>
      </c>
      <c r="AJ13" s="151">
        <v>194</v>
      </c>
      <c r="AK13" s="151">
        <v>2187</v>
      </c>
      <c r="AL13" s="151">
        <v>182</v>
      </c>
      <c r="AM13" s="151">
        <v>219</v>
      </c>
      <c r="AN13" s="151">
        <v>240</v>
      </c>
      <c r="AO13" s="151">
        <v>2706</v>
      </c>
      <c r="AP13" s="151">
        <v>225</v>
      </c>
      <c r="AQ13" s="151">
        <v>262</v>
      </c>
      <c r="AR13" s="151">
        <v>276</v>
      </c>
      <c r="AS13" s="151">
        <v>3108</v>
      </c>
      <c r="AT13" s="151">
        <v>259</v>
      </c>
      <c r="AU13" s="151">
        <v>298</v>
      </c>
      <c r="AV13" s="151">
        <v>330</v>
      </c>
      <c r="AW13" s="151">
        <v>3712</v>
      </c>
      <c r="AX13" s="151">
        <v>309</v>
      </c>
      <c r="AY13" s="151">
        <v>348</v>
      </c>
      <c r="AZ13" s="151">
        <v>369</v>
      </c>
      <c r="BA13" s="151">
        <v>4157</v>
      </c>
      <c r="BB13" s="151">
        <v>346</v>
      </c>
      <c r="BC13" s="151">
        <v>388</v>
      </c>
      <c r="BD13" s="151">
        <v>425</v>
      </c>
      <c r="BE13" s="151">
        <v>4790</v>
      </c>
      <c r="BF13" s="151">
        <v>399</v>
      </c>
      <c r="BG13" s="151">
        <v>441</v>
      </c>
      <c r="BH13" s="151">
        <v>474</v>
      </c>
      <c r="BI13" s="151">
        <v>5340</v>
      </c>
      <c r="BJ13" s="151">
        <v>445</v>
      </c>
      <c r="BK13" s="151">
        <v>489</v>
      </c>
      <c r="BL13" s="151">
        <v>536</v>
      </c>
      <c r="BM13" s="151">
        <v>6031</v>
      </c>
      <c r="BN13" s="151">
        <v>502</v>
      </c>
      <c r="BO13" s="151">
        <v>547</v>
      </c>
      <c r="BP13" s="151">
        <v>588</v>
      </c>
      <c r="BQ13" s="151">
        <v>6623</v>
      </c>
      <c r="BR13" s="151">
        <v>551</v>
      </c>
      <c r="BS13" s="151">
        <v>599</v>
      </c>
      <c r="BT13" s="160" t="s">
        <v>1392</v>
      </c>
      <c r="BU13" s="161" t="s">
        <v>1201</v>
      </c>
      <c r="BV13" s="50"/>
      <c r="BW13" s="59"/>
      <c r="BX13" s="59"/>
      <c r="BY13" s="59"/>
      <c r="BZ13" s="50" t="s">
        <v>1557</v>
      </c>
      <c r="CA13" s="161" t="s">
        <v>1558</v>
      </c>
      <c r="CB13" s="50" t="s">
        <v>1559</v>
      </c>
      <c r="CC13" s="161" t="s">
        <v>1560</v>
      </c>
      <c r="CD13" s="171"/>
      <c r="CE13" s="171"/>
      <c r="CF13" s="179" t="s">
        <v>1283</v>
      </c>
      <c r="CG13" s="203" t="s">
        <v>1561</v>
      </c>
      <c r="CH13" s="161" t="s">
        <v>1562</v>
      </c>
      <c r="CI13" s="68" t="s">
        <v>1563</v>
      </c>
      <c r="CJ13" s="161" t="s">
        <v>1564</v>
      </c>
      <c r="CK13" s="68"/>
      <c r="CL13" s="173"/>
      <c r="CM13" s="184"/>
      <c r="CN13" s="185"/>
      <c r="CO13" s="164">
        <v>100</v>
      </c>
      <c r="CP13" s="165" t="s">
        <v>1324</v>
      </c>
      <c r="CQ13" s="80" t="s">
        <v>1565</v>
      </c>
      <c r="CR13" s="65" t="s">
        <v>1167</v>
      </c>
      <c r="CS13" s="65" t="s">
        <v>1165</v>
      </c>
      <c r="CT13" s="65" t="s">
        <v>1326</v>
      </c>
      <c r="CU13" s="50">
        <v>5</v>
      </c>
      <c r="CV13" s="50">
        <v>57</v>
      </c>
      <c r="CW13" s="50">
        <v>4</v>
      </c>
      <c r="CX13" s="161" t="s">
        <v>1566</v>
      </c>
      <c r="CY13" s="166" t="s">
        <v>1169</v>
      </c>
      <c r="CZ13" s="161" t="s">
        <v>1567</v>
      </c>
      <c r="DA13" s="166" t="s">
        <v>1171</v>
      </c>
      <c r="DB13" s="167" t="s">
        <v>1568</v>
      </c>
      <c r="DC13" s="180" t="s">
        <v>1460</v>
      </c>
      <c r="DD13" s="168" t="s">
        <v>1569</v>
      </c>
      <c r="DE13" s="168" t="s">
        <v>1570</v>
      </c>
      <c r="DF13" s="168" t="s">
        <v>1571</v>
      </c>
      <c r="DG13" s="168" t="s">
        <v>1572</v>
      </c>
      <c r="DH13" s="168" t="s">
        <v>1573</v>
      </c>
      <c r="DI13" s="168" t="s">
        <v>1574</v>
      </c>
      <c r="DJ13" s="168" t="s">
        <v>1575</v>
      </c>
      <c r="DK13" s="168" t="s">
        <v>1576</v>
      </c>
      <c r="DL13" s="168" t="s">
        <v>1577</v>
      </c>
      <c r="DM13" s="168" t="s">
        <v>1578</v>
      </c>
      <c r="DN13" s="168" t="s">
        <v>1579</v>
      </c>
      <c r="DO13" s="166" t="s">
        <v>1184</v>
      </c>
      <c r="DP13" s="166" t="s">
        <v>1185</v>
      </c>
      <c r="DQ13" s="166" t="s">
        <v>1186</v>
      </c>
      <c r="DR13" s="166" t="s">
        <v>1187</v>
      </c>
      <c r="DS13" s="166" t="s">
        <v>1188</v>
      </c>
    </row>
    <row r="14" spans="1:123" ht="30.75" customHeight="1">
      <c r="A14" s="186" t="s">
        <v>1522</v>
      </c>
      <c r="B14" s="187">
        <v>2013001</v>
      </c>
      <c r="C14" s="187" t="s">
        <v>1580</v>
      </c>
      <c r="D14" s="151" t="s">
        <v>1581</v>
      </c>
      <c r="E14" s="150" t="s">
        <v>1133</v>
      </c>
      <c r="F14" s="188" t="s">
        <v>1582</v>
      </c>
      <c r="G14" s="151" t="s">
        <v>1583</v>
      </c>
      <c r="H14" s="151" t="s">
        <v>1230</v>
      </c>
      <c r="I14" s="151" t="s">
        <v>291</v>
      </c>
      <c r="J14" s="151">
        <v>4</v>
      </c>
      <c r="K14" s="151" t="s">
        <v>1584</v>
      </c>
      <c r="L14" s="151" t="s">
        <v>1138</v>
      </c>
      <c r="M14" s="151" t="s">
        <v>1517</v>
      </c>
      <c r="N14" s="151" t="s">
        <v>1585</v>
      </c>
      <c r="O14" s="151">
        <v>18</v>
      </c>
      <c r="P14" s="153" t="s">
        <v>1586</v>
      </c>
      <c r="Q14" s="65" t="s">
        <v>1587</v>
      </c>
      <c r="R14" s="65"/>
      <c r="S14" s="154" t="s">
        <v>1588</v>
      </c>
      <c r="T14" s="155" t="s">
        <v>1144</v>
      </c>
      <c r="U14" s="156"/>
      <c r="V14" s="156" t="s">
        <v>1512</v>
      </c>
      <c r="W14" s="157"/>
      <c r="X14" s="156">
        <v>32</v>
      </c>
      <c r="Y14" s="158">
        <v>324</v>
      </c>
      <c r="Z14" s="151">
        <v>24</v>
      </c>
      <c r="AA14" s="156">
        <v>120</v>
      </c>
      <c r="AB14" s="151">
        <v>92</v>
      </c>
      <c r="AC14" s="151">
        <v>933</v>
      </c>
      <c r="AD14" s="151">
        <v>69</v>
      </c>
      <c r="AE14" s="151">
        <v>240</v>
      </c>
      <c r="AF14" s="151">
        <v>130</v>
      </c>
      <c r="AG14" s="151">
        <v>1321</v>
      </c>
      <c r="AH14" s="151">
        <v>97</v>
      </c>
      <c r="AI14" s="151">
        <v>312</v>
      </c>
      <c r="AJ14" s="151">
        <v>194</v>
      </c>
      <c r="AK14" s="151">
        <v>1969</v>
      </c>
      <c r="AL14" s="151">
        <v>145</v>
      </c>
      <c r="AM14" s="151">
        <v>439</v>
      </c>
      <c r="AN14" s="151">
        <v>240</v>
      </c>
      <c r="AO14" s="151">
        <v>2435</v>
      </c>
      <c r="AP14" s="151">
        <v>145</v>
      </c>
      <c r="AQ14" s="151">
        <v>525</v>
      </c>
      <c r="AR14" s="151">
        <v>276</v>
      </c>
      <c r="AS14" s="151">
        <v>2797</v>
      </c>
      <c r="AT14" s="151">
        <v>172</v>
      </c>
      <c r="AU14" s="151">
        <v>597</v>
      </c>
      <c r="AV14" s="151">
        <v>330</v>
      </c>
      <c r="AW14" s="151">
        <v>3341</v>
      </c>
      <c r="AX14" s="151">
        <v>212</v>
      </c>
      <c r="AY14" s="151">
        <v>697</v>
      </c>
      <c r="AZ14" s="151">
        <v>369</v>
      </c>
      <c r="BA14" s="151">
        <v>3741</v>
      </c>
      <c r="BB14" s="151">
        <v>242</v>
      </c>
      <c r="BC14" s="151">
        <v>776</v>
      </c>
      <c r="BD14" s="151">
        <v>425</v>
      </c>
      <c r="BE14" s="151">
        <v>4311</v>
      </c>
      <c r="BF14" s="151">
        <v>284</v>
      </c>
      <c r="BG14" s="151">
        <v>882</v>
      </c>
      <c r="BH14" s="151">
        <v>474</v>
      </c>
      <c r="BI14" s="151">
        <v>4806</v>
      </c>
      <c r="BJ14" s="151">
        <v>321</v>
      </c>
      <c r="BK14" s="151">
        <v>979</v>
      </c>
      <c r="BL14" s="151">
        <v>536</v>
      </c>
      <c r="BM14" s="151">
        <v>5428</v>
      </c>
      <c r="BN14" s="151">
        <v>367</v>
      </c>
      <c r="BO14" s="151">
        <v>1095</v>
      </c>
      <c r="BP14" s="151">
        <v>588</v>
      </c>
      <c r="BQ14" s="151">
        <v>5961</v>
      </c>
      <c r="BR14" s="151">
        <v>407</v>
      </c>
      <c r="BS14" s="151">
        <v>1200</v>
      </c>
      <c r="BT14" s="160" t="s">
        <v>1589</v>
      </c>
      <c r="BU14" s="161" t="s">
        <v>1276</v>
      </c>
      <c r="BV14" s="50" t="s">
        <v>1277</v>
      </c>
      <c r="BW14" s="161" t="s">
        <v>1278</v>
      </c>
      <c r="BX14" s="161"/>
      <c r="BY14" s="161"/>
      <c r="BZ14" s="50" t="s">
        <v>1590</v>
      </c>
      <c r="CA14" s="161" t="s">
        <v>1591</v>
      </c>
      <c r="CB14" s="50" t="s">
        <v>1592</v>
      </c>
      <c r="CC14" s="161" t="s">
        <v>1593</v>
      </c>
      <c r="CD14" s="171"/>
      <c r="CE14" s="171"/>
      <c r="CF14" s="179" t="s">
        <v>1400</v>
      </c>
      <c r="CG14" s="50" t="s">
        <v>1594</v>
      </c>
      <c r="CH14" s="161" t="s">
        <v>1595</v>
      </c>
      <c r="CI14" s="68" t="s">
        <v>1596</v>
      </c>
      <c r="CJ14" s="161" t="s">
        <v>1597</v>
      </c>
      <c r="CK14" s="190"/>
      <c r="CL14" s="191"/>
      <c r="CM14" s="50"/>
      <c r="CN14" s="163"/>
      <c r="CO14" s="164">
        <v>50</v>
      </c>
      <c r="CP14" s="204" t="s">
        <v>1363</v>
      </c>
      <c r="CQ14" s="80" t="s">
        <v>1598</v>
      </c>
      <c r="CR14" s="65" t="s">
        <v>1167</v>
      </c>
      <c r="CS14" s="65" t="s">
        <v>1165</v>
      </c>
      <c r="CT14" s="65" t="s">
        <v>1326</v>
      </c>
      <c r="CU14" s="50">
        <v>5</v>
      </c>
      <c r="CV14" s="50">
        <v>51</v>
      </c>
      <c r="CW14" s="50">
        <v>3</v>
      </c>
      <c r="CX14" s="161" t="s">
        <v>1599</v>
      </c>
      <c r="CY14" s="166" t="s">
        <v>1169</v>
      </c>
      <c r="CZ14" s="161" t="s">
        <v>1600</v>
      </c>
      <c r="DA14" s="166" t="s">
        <v>1171</v>
      </c>
      <c r="DB14" s="167" t="s">
        <v>1601</v>
      </c>
      <c r="DC14" s="180" t="s">
        <v>1522</v>
      </c>
      <c r="DD14" s="168" t="s">
        <v>1602</v>
      </c>
      <c r="DE14" s="168" t="s">
        <v>1603</v>
      </c>
      <c r="DF14" s="168" t="s">
        <v>1604</v>
      </c>
      <c r="DG14" s="168" t="s">
        <v>1605</v>
      </c>
      <c r="DH14" s="168" t="s">
        <v>1606</v>
      </c>
      <c r="DI14" s="168" t="s">
        <v>1607</v>
      </c>
      <c r="DJ14" s="168" t="s">
        <v>1608</v>
      </c>
      <c r="DK14" s="168" t="s">
        <v>1609</v>
      </c>
      <c r="DL14" s="168" t="s">
        <v>1610</v>
      </c>
      <c r="DM14" s="168" t="s">
        <v>1611</v>
      </c>
      <c r="DN14" s="168" t="s">
        <v>1612</v>
      </c>
      <c r="DO14" s="166" t="s">
        <v>1184</v>
      </c>
      <c r="DP14" s="166" t="s">
        <v>1185</v>
      </c>
      <c r="DQ14" s="166" t="s">
        <v>1186</v>
      </c>
      <c r="DR14" s="166" t="s">
        <v>1187</v>
      </c>
      <c r="DS14" s="166" t="s">
        <v>1188</v>
      </c>
    </row>
    <row r="15" spans="1:123" ht="30.75" customHeight="1">
      <c r="A15" s="186" t="s">
        <v>1613</v>
      </c>
      <c r="B15" s="187">
        <v>2014001</v>
      </c>
      <c r="C15" s="187" t="s">
        <v>1614</v>
      </c>
      <c r="D15" s="151" t="s">
        <v>1615</v>
      </c>
      <c r="E15" s="150" t="s">
        <v>1133</v>
      </c>
      <c r="F15" s="188" t="s">
        <v>1616</v>
      </c>
      <c r="G15" s="151" t="s">
        <v>1583</v>
      </c>
      <c r="H15" s="151" t="s">
        <v>1193</v>
      </c>
      <c r="I15" s="151" t="s">
        <v>301</v>
      </c>
      <c r="J15" s="151">
        <v>5</v>
      </c>
      <c r="K15" s="151" t="s">
        <v>1617</v>
      </c>
      <c r="L15" s="151" t="s">
        <v>1617</v>
      </c>
      <c r="M15" s="151" t="s">
        <v>1618</v>
      </c>
      <c r="N15" s="151" t="s">
        <v>1619</v>
      </c>
      <c r="O15" s="151">
        <v>18</v>
      </c>
      <c r="P15" s="153" t="s">
        <v>1586</v>
      </c>
      <c r="Q15" s="65" t="s">
        <v>1620</v>
      </c>
      <c r="R15" s="65"/>
      <c r="S15" s="154" t="s">
        <v>1621</v>
      </c>
      <c r="T15" s="155" t="s">
        <v>1622</v>
      </c>
      <c r="U15" s="170"/>
      <c r="V15" s="170"/>
      <c r="W15" s="196" t="s">
        <v>1623</v>
      </c>
      <c r="X15" s="156">
        <v>48</v>
      </c>
      <c r="Y15" s="158">
        <v>405</v>
      </c>
      <c r="Z15" s="151">
        <v>33</v>
      </c>
      <c r="AA15" s="156">
        <v>72</v>
      </c>
      <c r="AB15" s="156">
        <v>138</v>
      </c>
      <c r="AC15" s="158">
        <v>1166</v>
      </c>
      <c r="AD15" s="151">
        <v>97</v>
      </c>
      <c r="AE15" s="156">
        <v>143</v>
      </c>
      <c r="AF15" s="151">
        <v>195</v>
      </c>
      <c r="AG15" s="151">
        <v>1652</v>
      </c>
      <c r="AH15" s="151">
        <v>137</v>
      </c>
      <c r="AI15" s="151">
        <v>187</v>
      </c>
      <c r="AJ15" s="151">
        <v>291</v>
      </c>
      <c r="AK15" s="151">
        <v>2461</v>
      </c>
      <c r="AL15" s="151">
        <v>205</v>
      </c>
      <c r="AM15" s="151">
        <v>263</v>
      </c>
      <c r="AN15" s="151">
        <v>360</v>
      </c>
      <c r="AO15" s="151">
        <v>3044</v>
      </c>
      <c r="AP15" s="151">
        <v>253</v>
      </c>
      <c r="AQ15" s="151">
        <v>315</v>
      </c>
      <c r="AR15" s="151">
        <v>414</v>
      </c>
      <c r="AS15" s="151">
        <v>3496</v>
      </c>
      <c r="AT15" s="151">
        <v>291</v>
      </c>
      <c r="AU15" s="151">
        <v>358</v>
      </c>
      <c r="AV15" s="151">
        <v>495</v>
      </c>
      <c r="AW15" s="151">
        <v>4177</v>
      </c>
      <c r="AX15" s="151">
        <v>348</v>
      </c>
      <c r="AY15" s="151">
        <v>418</v>
      </c>
      <c r="AZ15" s="151">
        <v>554</v>
      </c>
      <c r="BA15" s="151">
        <v>4676</v>
      </c>
      <c r="BB15" s="151">
        <v>389</v>
      </c>
      <c r="BC15" s="151">
        <v>466</v>
      </c>
      <c r="BD15" s="151">
        <v>638</v>
      </c>
      <c r="BE15" s="151">
        <v>5389</v>
      </c>
      <c r="BF15" s="151">
        <v>449</v>
      </c>
      <c r="BG15" s="151">
        <v>529</v>
      </c>
      <c r="BH15" s="151">
        <v>712</v>
      </c>
      <c r="BI15" s="151">
        <v>6008</v>
      </c>
      <c r="BJ15" s="151">
        <v>500</v>
      </c>
      <c r="BK15" s="151">
        <v>587</v>
      </c>
      <c r="BL15" s="151">
        <v>804</v>
      </c>
      <c r="BM15" s="151">
        <v>6785</v>
      </c>
      <c r="BN15" s="151">
        <v>565</v>
      </c>
      <c r="BO15" s="151">
        <v>656</v>
      </c>
      <c r="BP15" s="151">
        <v>883</v>
      </c>
      <c r="BQ15" s="151">
        <v>7452</v>
      </c>
      <c r="BR15" s="151">
        <v>620</v>
      </c>
      <c r="BS15" s="151">
        <v>719</v>
      </c>
      <c r="BT15" s="160" t="s">
        <v>1624</v>
      </c>
      <c r="BU15" s="161" t="s">
        <v>1237</v>
      </c>
      <c r="BV15" s="50" t="s">
        <v>1238</v>
      </c>
      <c r="BW15" s="161" t="s">
        <v>1239</v>
      </c>
      <c r="BX15" s="161"/>
      <c r="BY15" s="161"/>
      <c r="BZ15" s="50" t="s">
        <v>1625</v>
      </c>
      <c r="CA15" s="161" t="s">
        <v>1626</v>
      </c>
      <c r="CB15" s="50" t="s">
        <v>1627</v>
      </c>
      <c r="CC15" s="161" t="s">
        <v>1428</v>
      </c>
      <c r="CD15" s="50" t="s">
        <v>1161</v>
      </c>
      <c r="CE15" s="161" t="s">
        <v>1162</v>
      </c>
      <c r="CF15" s="50" t="s">
        <v>1156</v>
      </c>
      <c r="CG15" s="50" t="s">
        <v>1628</v>
      </c>
      <c r="CH15" s="161" t="s">
        <v>1629</v>
      </c>
      <c r="CI15" s="68" t="s">
        <v>1630</v>
      </c>
      <c r="CJ15" s="161" t="s">
        <v>1631</v>
      </c>
      <c r="CK15" s="190"/>
      <c r="CL15" s="191"/>
      <c r="CM15" s="50"/>
      <c r="CN15" s="163"/>
      <c r="CO15" s="164">
        <v>100</v>
      </c>
      <c r="CP15" s="174" t="s">
        <v>1324</v>
      </c>
      <c r="CQ15" s="80" t="s">
        <v>1632</v>
      </c>
      <c r="CR15" s="65" t="s">
        <v>1165</v>
      </c>
      <c r="CS15" s="65" t="s">
        <v>1167</v>
      </c>
      <c r="CT15" s="65" t="s">
        <v>1166</v>
      </c>
      <c r="CU15" s="50">
        <v>7</v>
      </c>
      <c r="CV15" s="50">
        <v>64</v>
      </c>
      <c r="CW15" s="50">
        <v>5</v>
      </c>
      <c r="CX15" s="161" t="s">
        <v>1600</v>
      </c>
      <c r="CY15" s="166" t="s">
        <v>1169</v>
      </c>
      <c r="CZ15" s="161" t="s">
        <v>1633</v>
      </c>
      <c r="DA15" s="166" t="s">
        <v>1171</v>
      </c>
      <c r="DB15" s="167" t="s">
        <v>1634</v>
      </c>
      <c r="DC15" s="180" t="s">
        <v>1635</v>
      </c>
      <c r="DD15" s="168" t="s">
        <v>1636</v>
      </c>
      <c r="DE15" s="168" t="s">
        <v>1637</v>
      </c>
      <c r="DF15" s="168" t="s">
        <v>1638</v>
      </c>
      <c r="DG15" s="168" t="s">
        <v>1639</v>
      </c>
      <c r="DH15" s="168" t="s">
        <v>1640</v>
      </c>
      <c r="DI15" s="168" t="s">
        <v>1641</v>
      </c>
      <c r="DJ15" s="168" t="s">
        <v>1642</v>
      </c>
      <c r="DK15" s="168" t="s">
        <v>1643</v>
      </c>
      <c r="DL15" s="168" t="s">
        <v>1644</v>
      </c>
      <c r="DM15" s="168" t="s">
        <v>1645</v>
      </c>
      <c r="DN15" s="168" t="s">
        <v>1646</v>
      </c>
      <c r="DO15" s="166" t="s">
        <v>1184</v>
      </c>
      <c r="DP15" s="166" t="s">
        <v>1185</v>
      </c>
      <c r="DQ15" s="166" t="s">
        <v>1186</v>
      </c>
      <c r="DR15" s="166" t="s">
        <v>1187</v>
      </c>
      <c r="DS15" s="166" t="s">
        <v>1188</v>
      </c>
    </row>
    <row r="16" spans="1:123" ht="30.75" customHeight="1">
      <c r="A16" s="186" t="s">
        <v>1647</v>
      </c>
      <c r="B16" s="187">
        <v>2015001</v>
      </c>
      <c r="C16" s="187" t="s">
        <v>1648</v>
      </c>
      <c r="D16" s="151" t="s">
        <v>1649</v>
      </c>
      <c r="E16" s="150" t="s">
        <v>1133</v>
      </c>
      <c r="F16" s="188" t="s">
        <v>1650</v>
      </c>
      <c r="G16" s="151" t="s">
        <v>1583</v>
      </c>
      <c r="H16" s="151" t="s">
        <v>1309</v>
      </c>
      <c r="I16" s="151" t="s">
        <v>291</v>
      </c>
      <c r="J16" s="151">
        <v>4</v>
      </c>
      <c r="K16" s="151" t="s">
        <v>1194</v>
      </c>
      <c r="L16" s="151" t="s">
        <v>1617</v>
      </c>
      <c r="M16" s="151" t="s">
        <v>1618</v>
      </c>
      <c r="N16" s="151" t="s">
        <v>1651</v>
      </c>
      <c r="O16" s="151">
        <v>16</v>
      </c>
      <c r="P16" s="153" t="s">
        <v>1232</v>
      </c>
      <c r="Q16" s="65" t="s">
        <v>1652</v>
      </c>
      <c r="R16" s="65"/>
      <c r="S16" s="154" t="s">
        <v>1653</v>
      </c>
      <c r="T16" s="156" t="s">
        <v>1235</v>
      </c>
      <c r="U16" s="156"/>
      <c r="V16" s="156" t="s">
        <v>1654</v>
      </c>
      <c r="W16" s="157"/>
      <c r="X16" s="156">
        <v>32</v>
      </c>
      <c r="Y16" s="158">
        <v>360</v>
      </c>
      <c r="Z16" s="151">
        <v>30</v>
      </c>
      <c r="AA16" s="156">
        <v>60</v>
      </c>
      <c r="AB16" s="151">
        <v>92</v>
      </c>
      <c r="AC16" s="151">
        <v>1036</v>
      </c>
      <c r="AD16" s="151">
        <v>86</v>
      </c>
      <c r="AE16" s="151">
        <v>119</v>
      </c>
      <c r="AF16" s="151">
        <v>130</v>
      </c>
      <c r="AG16" s="151">
        <v>1468</v>
      </c>
      <c r="AH16" s="151">
        <v>122</v>
      </c>
      <c r="AI16" s="151">
        <v>155</v>
      </c>
      <c r="AJ16" s="151">
        <v>194</v>
      </c>
      <c r="AK16" s="151">
        <v>2187</v>
      </c>
      <c r="AL16" s="151">
        <v>182</v>
      </c>
      <c r="AM16" s="151">
        <v>219</v>
      </c>
      <c r="AN16" s="151">
        <v>240</v>
      </c>
      <c r="AO16" s="151">
        <v>2706</v>
      </c>
      <c r="AP16" s="151">
        <v>225</v>
      </c>
      <c r="AQ16" s="151">
        <v>262</v>
      </c>
      <c r="AR16" s="151">
        <v>276</v>
      </c>
      <c r="AS16" s="151">
        <v>3108</v>
      </c>
      <c r="AT16" s="151">
        <v>259</v>
      </c>
      <c r="AU16" s="151">
        <v>298</v>
      </c>
      <c r="AV16" s="151">
        <v>330</v>
      </c>
      <c r="AW16" s="151">
        <v>3712</v>
      </c>
      <c r="AX16" s="151">
        <v>309</v>
      </c>
      <c r="AY16" s="151">
        <v>348</v>
      </c>
      <c r="AZ16" s="151">
        <v>369</v>
      </c>
      <c r="BA16" s="151">
        <v>4157</v>
      </c>
      <c r="BB16" s="151">
        <v>346</v>
      </c>
      <c r="BC16" s="151">
        <v>388</v>
      </c>
      <c r="BD16" s="151">
        <v>425</v>
      </c>
      <c r="BE16" s="151">
        <v>4790</v>
      </c>
      <c r="BF16" s="151">
        <v>399</v>
      </c>
      <c r="BG16" s="151">
        <v>441</v>
      </c>
      <c r="BH16" s="151">
        <v>474</v>
      </c>
      <c r="BI16" s="151">
        <v>5340</v>
      </c>
      <c r="BJ16" s="151">
        <v>445</v>
      </c>
      <c r="BK16" s="151">
        <v>489</v>
      </c>
      <c r="BL16" s="151">
        <v>536</v>
      </c>
      <c r="BM16" s="151">
        <v>6031</v>
      </c>
      <c r="BN16" s="151">
        <v>502</v>
      </c>
      <c r="BO16" s="151">
        <v>547</v>
      </c>
      <c r="BP16" s="151">
        <v>588</v>
      </c>
      <c r="BQ16" s="151">
        <v>6623</v>
      </c>
      <c r="BR16" s="151">
        <v>551</v>
      </c>
      <c r="BS16" s="151">
        <v>599</v>
      </c>
      <c r="BT16" s="160" t="s">
        <v>1655</v>
      </c>
      <c r="BU16" s="161" t="s">
        <v>1276</v>
      </c>
      <c r="BV16" s="50" t="s">
        <v>1277</v>
      </c>
      <c r="BW16" s="161" t="s">
        <v>1278</v>
      </c>
      <c r="BX16" s="161"/>
      <c r="BY16" s="161"/>
      <c r="BZ16" s="50" t="s">
        <v>1656</v>
      </c>
      <c r="CA16" s="161" t="s">
        <v>1657</v>
      </c>
      <c r="CB16" s="50" t="s">
        <v>1658</v>
      </c>
      <c r="CC16" s="161" t="s">
        <v>1396</v>
      </c>
      <c r="CD16" s="171"/>
      <c r="CE16" s="171"/>
      <c r="CF16" s="179" t="s">
        <v>1283</v>
      </c>
      <c r="CG16" s="50" t="s">
        <v>1659</v>
      </c>
      <c r="CH16" s="161" t="s">
        <v>1660</v>
      </c>
      <c r="CI16" s="68" t="s">
        <v>1661</v>
      </c>
      <c r="CJ16" s="161" t="s">
        <v>1662</v>
      </c>
      <c r="CK16" s="190"/>
      <c r="CL16" s="191"/>
      <c r="CM16" s="50"/>
      <c r="CN16" s="163"/>
      <c r="CO16" s="164">
        <v>50</v>
      </c>
      <c r="CP16" s="204" t="s">
        <v>1363</v>
      </c>
      <c r="CQ16" s="80" t="s">
        <v>1663</v>
      </c>
      <c r="CR16" s="65" t="s">
        <v>1167</v>
      </c>
      <c r="CS16" s="65" t="s">
        <v>1165</v>
      </c>
      <c r="CT16" s="65" t="s">
        <v>1326</v>
      </c>
      <c r="CU16" s="50">
        <v>5</v>
      </c>
      <c r="CV16" s="50">
        <v>57</v>
      </c>
      <c r="CW16" s="50">
        <v>4</v>
      </c>
      <c r="CX16" s="161" t="s">
        <v>1252</v>
      </c>
      <c r="CY16" s="177" t="s">
        <v>1171</v>
      </c>
      <c r="CZ16" s="161" t="s">
        <v>1664</v>
      </c>
      <c r="DA16" s="166" t="s">
        <v>1169</v>
      </c>
      <c r="DB16" s="167" t="s">
        <v>1665</v>
      </c>
      <c r="DC16" s="180" t="s">
        <v>1647</v>
      </c>
      <c r="DD16" s="168" t="s">
        <v>1666</v>
      </c>
      <c r="DE16" s="168" t="s">
        <v>1667</v>
      </c>
      <c r="DF16" s="168" t="s">
        <v>1668</v>
      </c>
      <c r="DG16" s="168" t="s">
        <v>1669</v>
      </c>
      <c r="DH16" s="168" t="s">
        <v>1670</v>
      </c>
      <c r="DI16" s="168" t="s">
        <v>1671</v>
      </c>
      <c r="DJ16" s="168" t="s">
        <v>1672</v>
      </c>
      <c r="DK16" s="168" t="s">
        <v>1673</v>
      </c>
      <c r="DL16" s="168" t="s">
        <v>1674</v>
      </c>
      <c r="DM16" s="168" t="s">
        <v>1618</v>
      </c>
      <c r="DN16" s="168" t="s">
        <v>1675</v>
      </c>
      <c r="DO16" s="166" t="s">
        <v>1184</v>
      </c>
      <c r="DP16" s="166" t="s">
        <v>1185</v>
      </c>
      <c r="DQ16" s="166" t="s">
        <v>1186</v>
      </c>
      <c r="DR16" s="166" t="s">
        <v>1187</v>
      </c>
      <c r="DS16" s="166" t="s">
        <v>1188</v>
      </c>
    </row>
    <row r="17" spans="1:123" ht="30.75" customHeight="1">
      <c r="A17" s="178" t="s">
        <v>1654</v>
      </c>
      <c r="B17" s="148">
        <v>2016001</v>
      </c>
      <c r="C17" s="148" t="s">
        <v>1676</v>
      </c>
      <c r="D17" s="149" t="s">
        <v>1677</v>
      </c>
      <c r="E17" s="150" t="s">
        <v>1133</v>
      </c>
      <c r="F17" s="148" t="s">
        <v>1678</v>
      </c>
      <c r="G17" s="151" t="s">
        <v>1135</v>
      </c>
      <c r="H17" s="152" t="s">
        <v>1136</v>
      </c>
      <c r="I17" s="152" t="s">
        <v>281</v>
      </c>
      <c r="J17" s="151">
        <v>5</v>
      </c>
      <c r="K17" s="151" t="s">
        <v>1617</v>
      </c>
      <c r="L17" s="151" t="s">
        <v>1617</v>
      </c>
      <c r="M17" s="151" t="s">
        <v>1618</v>
      </c>
      <c r="N17" s="151" t="s">
        <v>1679</v>
      </c>
      <c r="O17" s="151">
        <v>20</v>
      </c>
      <c r="P17" s="153" t="s">
        <v>1457</v>
      </c>
      <c r="Q17" s="65" t="s">
        <v>1680</v>
      </c>
      <c r="R17" s="65"/>
      <c r="S17" s="154" t="s">
        <v>1681</v>
      </c>
      <c r="T17" s="156" t="s">
        <v>1235</v>
      </c>
      <c r="U17" s="156"/>
      <c r="V17" s="156" t="s">
        <v>1647</v>
      </c>
      <c r="W17" s="157"/>
      <c r="X17" s="156">
        <v>40</v>
      </c>
      <c r="Y17" s="158">
        <v>405</v>
      </c>
      <c r="Z17" s="151">
        <v>30</v>
      </c>
      <c r="AA17" s="156">
        <v>120</v>
      </c>
      <c r="AB17" s="151">
        <v>115</v>
      </c>
      <c r="AC17" s="151">
        <v>1166</v>
      </c>
      <c r="AD17" s="151">
        <v>86</v>
      </c>
      <c r="AE17" s="151">
        <v>240</v>
      </c>
      <c r="AF17" s="151">
        <v>163</v>
      </c>
      <c r="AG17" s="151">
        <v>1652</v>
      </c>
      <c r="AH17" s="151">
        <v>122</v>
      </c>
      <c r="AI17" s="151">
        <v>312</v>
      </c>
      <c r="AJ17" s="151">
        <v>243</v>
      </c>
      <c r="AK17" s="151">
        <v>2461</v>
      </c>
      <c r="AL17" s="151">
        <v>182</v>
      </c>
      <c r="AM17" s="151">
        <v>439</v>
      </c>
      <c r="AN17" s="151">
        <v>300</v>
      </c>
      <c r="AO17" s="151">
        <v>3044</v>
      </c>
      <c r="AP17" s="151">
        <v>225</v>
      </c>
      <c r="AQ17" s="151">
        <v>525</v>
      </c>
      <c r="AR17" s="151">
        <v>345</v>
      </c>
      <c r="AS17" s="151">
        <v>3496</v>
      </c>
      <c r="AT17" s="151">
        <v>259</v>
      </c>
      <c r="AU17" s="151">
        <v>597</v>
      </c>
      <c r="AV17" s="151">
        <v>412</v>
      </c>
      <c r="AW17" s="151">
        <v>4177</v>
      </c>
      <c r="AX17" s="151">
        <v>309</v>
      </c>
      <c r="AY17" s="151">
        <v>697</v>
      </c>
      <c r="AZ17" s="151">
        <v>461</v>
      </c>
      <c r="BA17" s="151">
        <v>4676</v>
      </c>
      <c r="BB17" s="151">
        <v>346</v>
      </c>
      <c r="BC17" s="151">
        <v>776</v>
      </c>
      <c r="BD17" s="151">
        <v>532</v>
      </c>
      <c r="BE17" s="151">
        <v>5389</v>
      </c>
      <c r="BF17" s="151">
        <v>399</v>
      </c>
      <c r="BG17" s="151">
        <v>882</v>
      </c>
      <c r="BH17" s="151">
        <v>593</v>
      </c>
      <c r="BI17" s="151">
        <v>6008</v>
      </c>
      <c r="BJ17" s="151">
        <v>445</v>
      </c>
      <c r="BK17" s="151">
        <v>979</v>
      </c>
      <c r="BL17" s="151">
        <v>670</v>
      </c>
      <c r="BM17" s="151">
        <v>6785</v>
      </c>
      <c r="BN17" s="151">
        <v>502</v>
      </c>
      <c r="BO17" s="151">
        <v>1095</v>
      </c>
      <c r="BP17" s="151">
        <v>735</v>
      </c>
      <c r="BQ17" s="151">
        <v>7452</v>
      </c>
      <c r="BR17" s="151">
        <v>551</v>
      </c>
      <c r="BS17" s="151">
        <v>1200</v>
      </c>
      <c r="BT17" s="160" t="s">
        <v>1524</v>
      </c>
      <c r="BU17" s="161" t="s">
        <v>1201</v>
      </c>
      <c r="BV17" s="50"/>
      <c r="BW17" s="59"/>
      <c r="BX17" s="59"/>
      <c r="BY17" s="59"/>
      <c r="BZ17" s="50" t="s">
        <v>1682</v>
      </c>
      <c r="CA17" s="161" t="s">
        <v>1683</v>
      </c>
      <c r="CB17" s="50" t="s">
        <v>1684</v>
      </c>
      <c r="CC17" s="161" t="s">
        <v>1685</v>
      </c>
      <c r="CD17" s="171"/>
      <c r="CE17" s="171"/>
      <c r="CF17" s="50" t="s">
        <v>1156</v>
      </c>
      <c r="CG17" s="50" t="s">
        <v>1686</v>
      </c>
      <c r="CH17" s="161" t="s">
        <v>1687</v>
      </c>
      <c r="CI17" s="68" t="s">
        <v>1688</v>
      </c>
      <c r="CJ17" s="161" t="s">
        <v>1689</v>
      </c>
      <c r="CK17" s="190"/>
      <c r="CL17" s="191"/>
      <c r="CM17" s="50"/>
      <c r="CN17" s="163"/>
      <c r="CO17" s="204">
        <v>80</v>
      </c>
      <c r="CP17" s="204" t="s">
        <v>1163</v>
      </c>
      <c r="CQ17" s="80" t="s">
        <v>1690</v>
      </c>
      <c r="CR17" s="65" t="s">
        <v>1291</v>
      </c>
      <c r="CS17" s="65" t="s">
        <v>1165</v>
      </c>
      <c r="CT17" s="65" t="s">
        <v>1326</v>
      </c>
      <c r="CU17" s="152">
        <v>6</v>
      </c>
      <c r="CV17" s="152">
        <v>64</v>
      </c>
      <c r="CW17" s="152">
        <v>4</v>
      </c>
      <c r="CX17" s="161" t="s">
        <v>1691</v>
      </c>
      <c r="CY17" s="166" t="s">
        <v>1169</v>
      </c>
      <c r="CZ17" s="161" t="s">
        <v>1692</v>
      </c>
      <c r="DA17" s="166" t="s">
        <v>1171</v>
      </c>
      <c r="DB17" s="167" t="s">
        <v>1600</v>
      </c>
      <c r="DC17" s="180" t="s">
        <v>1693</v>
      </c>
      <c r="DD17" s="168" t="s">
        <v>1694</v>
      </c>
      <c r="DE17" s="168" t="s">
        <v>1695</v>
      </c>
      <c r="DF17" s="168" t="s">
        <v>1696</v>
      </c>
      <c r="DG17" s="168" t="s">
        <v>1697</v>
      </c>
      <c r="DH17" s="168" t="s">
        <v>1698</v>
      </c>
      <c r="DI17" s="168" t="s">
        <v>1699</v>
      </c>
      <c r="DJ17" s="168" t="s">
        <v>1700</v>
      </c>
      <c r="DK17" s="168" t="s">
        <v>1701</v>
      </c>
      <c r="DL17" s="168" t="s">
        <v>1702</v>
      </c>
      <c r="DM17" s="168" t="s">
        <v>1654</v>
      </c>
      <c r="DN17" s="168" t="s">
        <v>1703</v>
      </c>
      <c r="DO17" s="166" t="s">
        <v>1184</v>
      </c>
      <c r="DP17" s="166" t="s">
        <v>1185</v>
      </c>
      <c r="DQ17" s="166" t="s">
        <v>1186</v>
      </c>
      <c r="DR17" s="166" t="s">
        <v>1187</v>
      </c>
      <c r="DS17" s="166" t="s">
        <v>1188</v>
      </c>
    </row>
    <row r="18" spans="1:123" ht="30.75" customHeight="1">
      <c r="A18" s="186" t="s">
        <v>1704</v>
      </c>
      <c r="B18" s="187">
        <v>2017001</v>
      </c>
      <c r="C18" s="187" t="s">
        <v>1705</v>
      </c>
      <c r="D18" s="151" t="s">
        <v>1706</v>
      </c>
      <c r="E18" s="150" t="s">
        <v>1133</v>
      </c>
      <c r="F18" s="188" t="s">
        <v>1707</v>
      </c>
      <c r="G18" s="151" t="s">
        <v>1229</v>
      </c>
      <c r="H18" s="151" t="s">
        <v>1309</v>
      </c>
      <c r="I18" s="151" t="s">
        <v>301</v>
      </c>
      <c r="J18" s="151">
        <v>4</v>
      </c>
      <c r="K18" s="151" t="s">
        <v>1269</v>
      </c>
      <c r="L18" s="151" t="s">
        <v>1138</v>
      </c>
      <c r="M18" s="151" t="s">
        <v>1455</v>
      </c>
      <c r="N18" s="151" t="s">
        <v>1708</v>
      </c>
      <c r="O18" s="151">
        <v>14</v>
      </c>
      <c r="P18" s="153" t="s">
        <v>1457</v>
      </c>
      <c r="Q18" s="65" t="s">
        <v>1709</v>
      </c>
      <c r="R18" s="65"/>
      <c r="S18" s="154" t="s">
        <v>1710</v>
      </c>
      <c r="T18" s="156"/>
      <c r="U18" s="156"/>
      <c r="V18" s="156" t="s">
        <v>1711</v>
      </c>
      <c r="W18" s="157"/>
      <c r="X18" s="156">
        <v>38</v>
      </c>
      <c r="Y18" s="158">
        <v>324</v>
      </c>
      <c r="Z18" s="151">
        <v>27</v>
      </c>
      <c r="AA18" s="156">
        <v>72</v>
      </c>
      <c r="AB18" s="151">
        <v>110</v>
      </c>
      <c r="AC18" s="151">
        <v>933</v>
      </c>
      <c r="AD18" s="151">
        <v>77</v>
      </c>
      <c r="AE18" s="151">
        <v>143</v>
      </c>
      <c r="AF18" s="151">
        <v>156</v>
      </c>
      <c r="AG18" s="151">
        <v>1321</v>
      </c>
      <c r="AH18" s="151">
        <v>110</v>
      </c>
      <c r="AI18" s="151">
        <v>187</v>
      </c>
      <c r="AJ18" s="151">
        <v>233</v>
      </c>
      <c r="AK18" s="151">
        <v>1969</v>
      </c>
      <c r="AL18" s="151">
        <v>164</v>
      </c>
      <c r="AM18" s="151">
        <v>263</v>
      </c>
      <c r="AN18" s="151">
        <v>288</v>
      </c>
      <c r="AO18" s="151">
        <v>2435</v>
      </c>
      <c r="AP18" s="151">
        <v>202</v>
      </c>
      <c r="AQ18" s="151">
        <v>315</v>
      </c>
      <c r="AR18" s="151">
        <v>331</v>
      </c>
      <c r="AS18" s="151">
        <v>2797</v>
      </c>
      <c r="AT18" s="151">
        <v>233</v>
      </c>
      <c r="AU18" s="151">
        <v>358</v>
      </c>
      <c r="AV18" s="151">
        <v>396</v>
      </c>
      <c r="AW18" s="151">
        <v>3341</v>
      </c>
      <c r="AX18" s="151">
        <v>278</v>
      </c>
      <c r="AY18" s="151">
        <v>418</v>
      </c>
      <c r="AZ18" s="151">
        <v>443</v>
      </c>
      <c r="BA18" s="151">
        <v>3741</v>
      </c>
      <c r="BB18" s="151">
        <v>311</v>
      </c>
      <c r="BC18" s="151">
        <v>466</v>
      </c>
      <c r="BD18" s="151">
        <v>511</v>
      </c>
      <c r="BE18" s="151">
        <v>4311</v>
      </c>
      <c r="BF18" s="151">
        <v>359</v>
      </c>
      <c r="BG18" s="151">
        <v>529</v>
      </c>
      <c r="BH18" s="151">
        <v>569</v>
      </c>
      <c r="BI18" s="151">
        <v>4806</v>
      </c>
      <c r="BJ18" s="151">
        <v>400</v>
      </c>
      <c r="BK18" s="151">
        <v>587</v>
      </c>
      <c r="BL18" s="151">
        <v>643</v>
      </c>
      <c r="BM18" s="151">
        <v>5428</v>
      </c>
      <c r="BN18" s="151">
        <v>452</v>
      </c>
      <c r="BO18" s="151">
        <v>656</v>
      </c>
      <c r="BP18" s="151">
        <v>706</v>
      </c>
      <c r="BQ18" s="151">
        <v>5961</v>
      </c>
      <c r="BR18" s="151">
        <v>496</v>
      </c>
      <c r="BS18" s="151">
        <v>719</v>
      </c>
      <c r="BT18" s="160" t="s">
        <v>1712</v>
      </c>
      <c r="BU18" s="161" t="s">
        <v>1237</v>
      </c>
      <c r="BV18" s="50" t="s">
        <v>1238</v>
      </c>
      <c r="BW18" s="161" t="s">
        <v>1239</v>
      </c>
      <c r="BX18" s="161"/>
      <c r="BY18" s="161"/>
      <c r="BZ18" s="50" t="s">
        <v>1713</v>
      </c>
      <c r="CA18" s="161" t="s">
        <v>1714</v>
      </c>
      <c r="CB18" s="50" t="s">
        <v>1715</v>
      </c>
      <c r="CC18" s="161" t="s">
        <v>1716</v>
      </c>
      <c r="CD18" s="50" t="s">
        <v>1717</v>
      </c>
      <c r="CE18" s="161" t="s">
        <v>1245</v>
      </c>
      <c r="CF18" s="50" t="s">
        <v>1156</v>
      </c>
      <c r="CG18" s="50" t="s">
        <v>1718</v>
      </c>
      <c r="CH18" s="161" t="s">
        <v>1719</v>
      </c>
      <c r="CI18" s="68" t="s">
        <v>1717</v>
      </c>
      <c r="CJ18" s="161" t="s">
        <v>1720</v>
      </c>
      <c r="CK18" s="68" t="s">
        <v>1721</v>
      </c>
      <c r="CL18" s="205">
        <v>0.35</v>
      </c>
      <c r="CM18" s="50" t="s">
        <v>1161</v>
      </c>
      <c r="CN18" s="163" t="s">
        <v>1400</v>
      </c>
      <c r="CO18" s="206">
        <v>100</v>
      </c>
      <c r="CP18" s="174" t="s">
        <v>1324</v>
      </c>
      <c r="CQ18" s="80" t="s">
        <v>1722</v>
      </c>
      <c r="CR18" s="65" t="s">
        <v>1165</v>
      </c>
      <c r="CS18" s="65" t="s">
        <v>1167</v>
      </c>
      <c r="CT18" s="65" t="s">
        <v>1166</v>
      </c>
      <c r="CU18" s="50">
        <v>6</v>
      </c>
      <c r="CV18" s="50">
        <v>51</v>
      </c>
      <c r="CW18" s="50">
        <v>4</v>
      </c>
      <c r="CX18" s="161" t="s">
        <v>1723</v>
      </c>
      <c r="CY18" s="177" t="s">
        <v>1171</v>
      </c>
      <c r="CZ18" s="161" t="s">
        <v>1252</v>
      </c>
      <c r="DA18" s="166" t="s">
        <v>1169</v>
      </c>
      <c r="DB18" s="167" t="s">
        <v>1601</v>
      </c>
      <c r="DC18" s="180" t="s">
        <v>1704</v>
      </c>
      <c r="DD18" s="168" t="s">
        <v>1724</v>
      </c>
      <c r="DE18" s="168" t="s">
        <v>1725</v>
      </c>
      <c r="DF18" s="168" t="s">
        <v>1726</v>
      </c>
      <c r="DG18" s="168" t="s">
        <v>1727</v>
      </c>
      <c r="DH18" s="168" t="s">
        <v>1728</v>
      </c>
      <c r="DI18" s="168" t="s">
        <v>1729</v>
      </c>
      <c r="DJ18" s="168" t="s">
        <v>1730</v>
      </c>
      <c r="DK18" s="168" t="s">
        <v>1709</v>
      </c>
      <c r="DL18" s="168" t="s">
        <v>1731</v>
      </c>
      <c r="DM18" s="168" t="s">
        <v>1732</v>
      </c>
      <c r="DN18" s="168" t="s">
        <v>1733</v>
      </c>
      <c r="DO18" s="166" t="s">
        <v>1184</v>
      </c>
      <c r="DP18" s="166" t="s">
        <v>1185</v>
      </c>
      <c r="DQ18" s="166" t="s">
        <v>1186</v>
      </c>
      <c r="DR18" s="166" t="s">
        <v>1187</v>
      </c>
      <c r="DS18" s="166" t="s">
        <v>1188</v>
      </c>
    </row>
    <row r="19" spans="1:123" ht="30.75" customHeight="1">
      <c r="A19" s="53" t="s">
        <v>1734</v>
      </c>
      <c r="B19" s="207">
        <v>2018001</v>
      </c>
      <c r="C19" s="207" t="s">
        <v>1735</v>
      </c>
      <c r="D19" s="53" t="s">
        <v>1736</v>
      </c>
      <c r="E19" s="208" t="s">
        <v>1133</v>
      </c>
      <c r="F19" s="207" t="s">
        <v>1737</v>
      </c>
      <c r="G19" s="151" t="s">
        <v>1135</v>
      </c>
      <c r="H19" s="152" t="s">
        <v>1230</v>
      </c>
      <c r="I19" s="151" t="s">
        <v>266</v>
      </c>
      <c r="J19" s="209">
        <v>4</v>
      </c>
      <c r="K19" s="151" t="s">
        <v>1194</v>
      </c>
      <c r="L19" s="151" t="s">
        <v>1138</v>
      </c>
      <c r="M19" s="151" t="s">
        <v>1738</v>
      </c>
      <c r="N19" s="53" t="s">
        <v>1739</v>
      </c>
      <c r="O19" s="53">
        <v>17</v>
      </c>
      <c r="P19" s="53" t="s">
        <v>1740</v>
      </c>
      <c r="Q19" s="53" t="s">
        <v>1741</v>
      </c>
      <c r="R19" s="53"/>
      <c r="S19" s="210" t="s">
        <v>1742</v>
      </c>
      <c r="T19" s="156" t="s">
        <v>1235</v>
      </c>
      <c r="U19" s="211"/>
      <c r="V19" s="211" t="s">
        <v>1743</v>
      </c>
      <c r="W19" s="196" t="s">
        <v>1744</v>
      </c>
      <c r="X19" s="156">
        <v>32</v>
      </c>
      <c r="Y19" s="158">
        <v>360</v>
      </c>
      <c r="Z19" s="151">
        <v>30</v>
      </c>
      <c r="AA19" s="156">
        <v>60</v>
      </c>
      <c r="AB19" s="151">
        <v>92</v>
      </c>
      <c r="AC19" s="151">
        <v>1036</v>
      </c>
      <c r="AD19" s="151">
        <v>86</v>
      </c>
      <c r="AE19" s="151">
        <v>119</v>
      </c>
      <c r="AF19" s="151">
        <v>130</v>
      </c>
      <c r="AG19" s="151">
        <v>1468</v>
      </c>
      <c r="AH19" s="151">
        <v>122</v>
      </c>
      <c r="AI19" s="151">
        <v>155</v>
      </c>
      <c r="AJ19" s="151">
        <v>194</v>
      </c>
      <c r="AK19" s="151">
        <v>2187</v>
      </c>
      <c r="AL19" s="151">
        <v>182</v>
      </c>
      <c r="AM19" s="151">
        <v>219</v>
      </c>
      <c r="AN19" s="151">
        <v>240</v>
      </c>
      <c r="AO19" s="151">
        <v>2706</v>
      </c>
      <c r="AP19" s="151">
        <v>225</v>
      </c>
      <c r="AQ19" s="151">
        <v>262</v>
      </c>
      <c r="AR19" s="151">
        <v>276</v>
      </c>
      <c r="AS19" s="151">
        <v>3108</v>
      </c>
      <c r="AT19" s="151">
        <v>259</v>
      </c>
      <c r="AU19" s="151">
        <v>298</v>
      </c>
      <c r="AV19" s="151">
        <v>330</v>
      </c>
      <c r="AW19" s="151">
        <v>3712</v>
      </c>
      <c r="AX19" s="151">
        <v>309</v>
      </c>
      <c r="AY19" s="151">
        <v>348</v>
      </c>
      <c r="AZ19" s="151">
        <v>369</v>
      </c>
      <c r="BA19" s="151">
        <v>4157</v>
      </c>
      <c r="BB19" s="151">
        <v>346</v>
      </c>
      <c r="BC19" s="151">
        <v>388</v>
      </c>
      <c r="BD19" s="151">
        <v>425</v>
      </c>
      <c r="BE19" s="151">
        <v>4790</v>
      </c>
      <c r="BF19" s="151">
        <v>399</v>
      </c>
      <c r="BG19" s="151">
        <v>441</v>
      </c>
      <c r="BH19" s="151">
        <v>474</v>
      </c>
      <c r="BI19" s="151">
        <v>5340</v>
      </c>
      <c r="BJ19" s="151">
        <v>445</v>
      </c>
      <c r="BK19" s="151">
        <v>489</v>
      </c>
      <c r="BL19" s="151">
        <v>536</v>
      </c>
      <c r="BM19" s="151">
        <v>6031</v>
      </c>
      <c r="BN19" s="151">
        <v>502</v>
      </c>
      <c r="BO19" s="151">
        <v>547</v>
      </c>
      <c r="BP19" s="151">
        <v>588</v>
      </c>
      <c r="BQ19" s="151">
        <v>6623</v>
      </c>
      <c r="BR19" s="151">
        <v>551</v>
      </c>
      <c r="BS19" s="151">
        <v>599</v>
      </c>
      <c r="BT19" s="160" t="s">
        <v>1745</v>
      </c>
      <c r="BU19" s="161" t="s">
        <v>1424</v>
      </c>
      <c r="BV19" s="50" t="s">
        <v>1149</v>
      </c>
      <c r="BW19" s="162">
        <v>0.12</v>
      </c>
      <c r="BX19" s="53"/>
      <c r="BY19" s="53"/>
      <c r="BZ19" s="53" t="s">
        <v>1746</v>
      </c>
      <c r="CA19" s="212" t="s">
        <v>1747</v>
      </c>
      <c r="CB19" s="65" t="s">
        <v>1288</v>
      </c>
      <c r="CC19" s="212" t="s">
        <v>1748</v>
      </c>
      <c r="CD19" s="53"/>
      <c r="CE19" s="53"/>
      <c r="CF19" s="53" t="s">
        <v>1749</v>
      </c>
      <c r="CG19" s="53" t="s">
        <v>1750</v>
      </c>
      <c r="CH19" s="212" t="s">
        <v>1751</v>
      </c>
      <c r="CI19" s="65" t="s">
        <v>1752</v>
      </c>
      <c r="CJ19" s="212" t="s">
        <v>1753</v>
      </c>
      <c r="CK19" s="65" t="s">
        <v>1754</v>
      </c>
      <c r="CL19" s="212" t="s">
        <v>1755</v>
      </c>
      <c r="CM19" s="53"/>
      <c r="CN19" s="210"/>
      <c r="CO19" s="164">
        <v>100</v>
      </c>
      <c r="CP19" s="174" t="s">
        <v>1756</v>
      </c>
      <c r="CQ19" s="213" t="s">
        <v>1757</v>
      </c>
      <c r="CR19" s="65" t="s">
        <v>1165</v>
      </c>
      <c r="CS19" s="65" t="s">
        <v>1166</v>
      </c>
      <c r="CT19" s="65" t="s">
        <v>1291</v>
      </c>
      <c r="CU19" s="50">
        <v>5</v>
      </c>
      <c r="CV19" s="50">
        <v>57</v>
      </c>
      <c r="CW19" s="50">
        <v>4</v>
      </c>
      <c r="CX19" s="212" t="s">
        <v>1758</v>
      </c>
      <c r="CY19" s="166" t="s">
        <v>1169</v>
      </c>
      <c r="CZ19" s="212" t="s">
        <v>1759</v>
      </c>
      <c r="DA19" s="166" t="s">
        <v>1171</v>
      </c>
      <c r="DB19" s="214" t="s">
        <v>1760</v>
      </c>
      <c r="DC19" s="215" t="s">
        <v>1734</v>
      </c>
      <c r="DD19" s="216" t="s">
        <v>1761</v>
      </c>
      <c r="DE19" s="216" t="s">
        <v>1762</v>
      </c>
      <c r="DF19" s="216" t="s">
        <v>1763</v>
      </c>
      <c r="DG19" s="216" t="s">
        <v>1764</v>
      </c>
      <c r="DH19" s="216" t="s">
        <v>1765</v>
      </c>
      <c r="DI19" s="216" t="s">
        <v>1766</v>
      </c>
      <c r="DJ19" s="216" t="s">
        <v>1767</v>
      </c>
      <c r="DK19" s="216" t="s">
        <v>1768</v>
      </c>
      <c r="DL19" s="216" t="s">
        <v>1769</v>
      </c>
      <c r="DM19" s="216" t="s">
        <v>1770</v>
      </c>
      <c r="DN19" s="216" t="s">
        <v>1771</v>
      </c>
      <c r="DO19" s="53"/>
      <c r="DP19" s="53"/>
      <c r="DQ19" s="53"/>
      <c r="DR19" s="53"/>
      <c r="DS19" s="166" t="s">
        <v>1188</v>
      </c>
    </row>
    <row r="20" spans="1:123" ht="30.75" customHeight="1">
      <c r="A20" s="186" t="s">
        <v>1743</v>
      </c>
      <c r="B20" s="187">
        <v>2019001</v>
      </c>
      <c r="C20" s="187" t="s">
        <v>1772</v>
      </c>
      <c r="D20" s="151" t="s">
        <v>1773</v>
      </c>
      <c r="E20" s="150" t="s">
        <v>1133</v>
      </c>
      <c r="F20" s="188" t="s">
        <v>1774</v>
      </c>
      <c r="G20" s="217" t="s">
        <v>1192</v>
      </c>
      <c r="H20" s="209" t="s">
        <v>1193</v>
      </c>
      <c r="I20" s="217" t="s">
        <v>281</v>
      </c>
      <c r="J20" s="209">
        <v>4</v>
      </c>
      <c r="K20" s="151" t="s">
        <v>1194</v>
      </c>
      <c r="L20" s="151" t="s">
        <v>1138</v>
      </c>
      <c r="M20" s="151" t="s">
        <v>1738</v>
      </c>
      <c r="N20" s="151" t="s">
        <v>1775</v>
      </c>
      <c r="O20" s="151">
        <v>16</v>
      </c>
      <c r="P20" s="153" t="s">
        <v>1776</v>
      </c>
      <c r="Q20" s="65" t="s">
        <v>1777</v>
      </c>
      <c r="R20" s="65"/>
      <c r="S20" s="154" t="s">
        <v>1778</v>
      </c>
      <c r="T20" s="156"/>
      <c r="U20" s="156" t="s">
        <v>1779</v>
      </c>
      <c r="V20" s="218" t="s">
        <v>1734</v>
      </c>
      <c r="W20" s="156"/>
      <c r="X20" s="156">
        <v>25</v>
      </c>
      <c r="Y20" s="158">
        <v>504</v>
      </c>
      <c r="Z20" s="151">
        <v>39</v>
      </c>
      <c r="AA20" s="156">
        <v>96</v>
      </c>
      <c r="AB20" s="151">
        <v>73</v>
      </c>
      <c r="AC20" s="151">
        <v>1451</v>
      </c>
      <c r="AD20" s="151">
        <v>112</v>
      </c>
      <c r="AE20" s="151">
        <v>191</v>
      </c>
      <c r="AF20" s="151">
        <v>104</v>
      </c>
      <c r="AG20" s="151">
        <v>2056</v>
      </c>
      <c r="AH20" s="151">
        <v>159</v>
      </c>
      <c r="AI20" s="151">
        <v>249</v>
      </c>
      <c r="AJ20" s="151">
        <v>155</v>
      </c>
      <c r="AK20" s="151">
        <v>3063</v>
      </c>
      <c r="AL20" s="151">
        <v>237</v>
      </c>
      <c r="AM20" s="151">
        <v>351</v>
      </c>
      <c r="AN20" s="151">
        <v>192</v>
      </c>
      <c r="AO20" s="151">
        <v>3788</v>
      </c>
      <c r="AP20" s="151">
        <v>293</v>
      </c>
      <c r="AQ20" s="151">
        <v>420</v>
      </c>
      <c r="AR20" s="151">
        <v>221</v>
      </c>
      <c r="AS20" s="151">
        <v>4351</v>
      </c>
      <c r="AT20" s="151">
        <v>336</v>
      </c>
      <c r="AU20" s="151">
        <v>477</v>
      </c>
      <c r="AV20" s="151">
        <v>264</v>
      </c>
      <c r="AW20" s="151">
        <v>5198</v>
      </c>
      <c r="AX20" s="151">
        <v>402</v>
      </c>
      <c r="AY20" s="151">
        <v>558</v>
      </c>
      <c r="AZ20" s="159">
        <v>295</v>
      </c>
      <c r="BA20" s="159">
        <v>5819</v>
      </c>
      <c r="BB20" s="159">
        <v>450</v>
      </c>
      <c r="BC20" s="159">
        <v>621</v>
      </c>
      <c r="BD20" s="159">
        <v>340</v>
      </c>
      <c r="BE20" s="159">
        <v>6706</v>
      </c>
      <c r="BF20" s="159">
        <v>518</v>
      </c>
      <c r="BG20" s="159">
        <v>705</v>
      </c>
      <c r="BH20" s="159">
        <v>379</v>
      </c>
      <c r="BI20" s="151">
        <v>7476</v>
      </c>
      <c r="BJ20" s="151">
        <v>578</v>
      </c>
      <c r="BK20" s="159">
        <v>783</v>
      </c>
      <c r="BL20" s="151">
        <v>428</v>
      </c>
      <c r="BM20" s="151">
        <v>8444</v>
      </c>
      <c r="BN20" s="151">
        <v>653</v>
      </c>
      <c r="BO20" s="151">
        <v>875</v>
      </c>
      <c r="BP20" s="151">
        <v>471</v>
      </c>
      <c r="BQ20" s="151">
        <v>9273</v>
      </c>
      <c r="BR20" s="151">
        <v>717</v>
      </c>
      <c r="BS20" s="151">
        <v>959</v>
      </c>
      <c r="BT20" s="160" t="s">
        <v>1200</v>
      </c>
      <c r="BU20" s="161" t="s">
        <v>1201</v>
      </c>
      <c r="BV20" s="50"/>
      <c r="BW20" s="59"/>
      <c r="BX20" s="59"/>
      <c r="BY20" s="59"/>
      <c r="BZ20" s="50" t="s">
        <v>1780</v>
      </c>
      <c r="CA20" s="161" t="s">
        <v>1781</v>
      </c>
      <c r="CB20" s="50" t="s">
        <v>1782</v>
      </c>
      <c r="CC20" s="161" t="s">
        <v>1783</v>
      </c>
      <c r="CD20" s="171"/>
      <c r="CE20" s="171"/>
      <c r="CF20" s="179" t="s">
        <v>1156</v>
      </c>
      <c r="CG20" s="50" t="s">
        <v>1784</v>
      </c>
      <c r="CH20" s="161" t="s">
        <v>1785</v>
      </c>
      <c r="CI20" s="68" t="s">
        <v>1786</v>
      </c>
      <c r="CJ20" s="161" t="s">
        <v>1787</v>
      </c>
      <c r="CK20" s="190"/>
      <c r="CL20" s="191"/>
      <c r="CM20" s="50"/>
      <c r="CN20" s="163"/>
      <c r="CO20" s="204">
        <v>80</v>
      </c>
      <c r="CP20" s="204" t="s">
        <v>1788</v>
      </c>
      <c r="CQ20" s="80" t="s">
        <v>1789</v>
      </c>
      <c r="CR20" s="181" t="s">
        <v>1211</v>
      </c>
      <c r="CS20" s="65" t="s">
        <v>1165</v>
      </c>
      <c r="CT20" s="65" t="s">
        <v>1166</v>
      </c>
      <c r="CU20" s="50">
        <v>4</v>
      </c>
      <c r="CV20" s="50">
        <v>80</v>
      </c>
      <c r="CW20" s="50">
        <v>6</v>
      </c>
      <c r="CX20" s="161" t="s">
        <v>1790</v>
      </c>
      <c r="CY20" s="166" t="s">
        <v>1169</v>
      </c>
      <c r="CZ20" s="161" t="s">
        <v>1791</v>
      </c>
      <c r="DA20" s="166" t="s">
        <v>1171</v>
      </c>
      <c r="DB20" s="167" t="s">
        <v>1792</v>
      </c>
      <c r="DC20" s="180" t="s">
        <v>1743</v>
      </c>
      <c r="DD20" s="168" t="s">
        <v>1793</v>
      </c>
      <c r="DE20" s="168" t="s">
        <v>1794</v>
      </c>
      <c r="DF20" s="168" t="s">
        <v>1795</v>
      </c>
      <c r="DG20" s="168" t="s">
        <v>1796</v>
      </c>
      <c r="DH20" s="168" t="s">
        <v>1797</v>
      </c>
      <c r="DI20" s="168" t="s">
        <v>1798</v>
      </c>
      <c r="DJ20" s="168" t="s">
        <v>1799</v>
      </c>
      <c r="DK20" s="168" t="s">
        <v>1800</v>
      </c>
      <c r="DL20" s="168" t="s">
        <v>1801</v>
      </c>
      <c r="DM20" s="168" t="s">
        <v>1802</v>
      </c>
      <c r="DN20" s="168" t="s">
        <v>1803</v>
      </c>
      <c r="DO20" s="166" t="s">
        <v>1184</v>
      </c>
      <c r="DP20" s="166" t="s">
        <v>1185</v>
      </c>
      <c r="DQ20" s="166" t="s">
        <v>1186</v>
      </c>
      <c r="DR20" s="166" t="s">
        <v>1187</v>
      </c>
      <c r="DS20" s="166" t="s">
        <v>1188</v>
      </c>
    </row>
    <row r="21" spans="1:123" ht="30.75" customHeight="1">
      <c r="A21" s="186" t="s">
        <v>1711</v>
      </c>
      <c r="B21" s="187">
        <v>2020001</v>
      </c>
      <c r="C21" s="187" t="s">
        <v>1804</v>
      </c>
      <c r="D21" s="151" t="s">
        <v>1805</v>
      </c>
      <c r="E21" s="150" t="s">
        <v>1133</v>
      </c>
      <c r="F21" s="188" t="s">
        <v>1806</v>
      </c>
      <c r="G21" s="152" t="s">
        <v>1192</v>
      </c>
      <c r="H21" s="151" t="s">
        <v>1309</v>
      </c>
      <c r="I21" s="152" t="s">
        <v>281</v>
      </c>
      <c r="J21" s="151">
        <v>4</v>
      </c>
      <c r="K21" s="151" t="s">
        <v>1269</v>
      </c>
      <c r="L21" s="151" t="s">
        <v>1138</v>
      </c>
      <c r="M21" s="151" t="s">
        <v>1455</v>
      </c>
      <c r="N21" s="151" t="s">
        <v>1708</v>
      </c>
      <c r="O21" s="151">
        <v>14</v>
      </c>
      <c r="P21" s="153" t="s">
        <v>1807</v>
      </c>
      <c r="Q21" s="65" t="s">
        <v>1808</v>
      </c>
      <c r="R21" s="65"/>
      <c r="S21" s="154" t="s">
        <v>1809</v>
      </c>
      <c r="T21" s="156"/>
      <c r="U21" s="156"/>
      <c r="V21" s="156" t="s">
        <v>1704</v>
      </c>
      <c r="W21" s="157"/>
      <c r="X21" s="156">
        <v>32</v>
      </c>
      <c r="Y21" s="158">
        <v>324</v>
      </c>
      <c r="Z21" s="151">
        <v>24</v>
      </c>
      <c r="AA21" s="156">
        <v>120</v>
      </c>
      <c r="AB21" s="151">
        <v>92</v>
      </c>
      <c r="AC21" s="151">
        <v>933</v>
      </c>
      <c r="AD21" s="151">
        <v>69</v>
      </c>
      <c r="AE21" s="151">
        <v>240</v>
      </c>
      <c r="AF21" s="151">
        <v>130</v>
      </c>
      <c r="AG21" s="151">
        <v>1321</v>
      </c>
      <c r="AH21" s="151">
        <v>97</v>
      </c>
      <c r="AI21" s="151">
        <v>312</v>
      </c>
      <c r="AJ21" s="151">
        <v>194</v>
      </c>
      <c r="AK21" s="151">
        <v>1969</v>
      </c>
      <c r="AL21" s="151">
        <v>145</v>
      </c>
      <c r="AM21" s="151">
        <v>439</v>
      </c>
      <c r="AN21" s="151">
        <v>240</v>
      </c>
      <c r="AO21" s="151">
        <v>2435</v>
      </c>
      <c r="AP21" s="151">
        <v>145</v>
      </c>
      <c r="AQ21" s="151">
        <v>525</v>
      </c>
      <c r="AR21" s="151">
        <v>276</v>
      </c>
      <c r="AS21" s="151">
        <v>2797</v>
      </c>
      <c r="AT21" s="151">
        <v>172</v>
      </c>
      <c r="AU21" s="151">
        <v>597</v>
      </c>
      <c r="AV21" s="151">
        <v>330</v>
      </c>
      <c r="AW21" s="151">
        <v>3341</v>
      </c>
      <c r="AX21" s="151">
        <v>212</v>
      </c>
      <c r="AY21" s="151">
        <v>697</v>
      </c>
      <c r="AZ21" s="156">
        <v>369</v>
      </c>
      <c r="BA21" s="156">
        <v>3741</v>
      </c>
      <c r="BB21" s="156">
        <v>242</v>
      </c>
      <c r="BC21" s="156">
        <v>776</v>
      </c>
      <c r="BD21" s="156">
        <v>425</v>
      </c>
      <c r="BE21" s="156">
        <v>4311</v>
      </c>
      <c r="BF21" s="156">
        <v>284</v>
      </c>
      <c r="BG21" s="156">
        <v>882</v>
      </c>
      <c r="BH21" s="156">
        <v>474</v>
      </c>
      <c r="BI21" s="158">
        <v>4806</v>
      </c>
      <c r="BJ21" s="151">
        <v>321</v>
      </c>
      <c r="BK21" s="156">
        <v>979</v>
      </c>
      <c r="BL21" s="151">
        <v>536</v>
      </c>
      <c r="BM21" s="151">
        <v>5428</v>
      </c>
      <c r="BN21" s="151">
        <v>367</v>
      </c>
      <c r="BO21" s="151">
        <v>1095</v>
      </c>
      <c r="BP21" s="151">
        <v>588</v>
      </c>
      <c r="BQ21" s="151">
        <v>5961</v>
      </c>
      <c r="BR21" s="151">
        <v>407</v>
      </c>
      <c r="BS21" s="151">
        <v>1200</v>
      </c>
      <c r="BT21" s="160" t="s">
        <v>1315</v>
      </c>
      <c r="BU21" s="161" t="s">
        <v>1201</v>
      </c>
      <c r="BV21" s="50"/>
      <c r="BW21" s="59"/>
      <c r="BX21" s="59"/>
      <c r="BY21" s="59"/>
      <c r="BZ21" s="50" t="s">
        <v>1810</v>
      </c>
      <c r="CA21" s="161" t="s">
        <v>1811</v>
      </c>
      <c r="CB21" s="50" t="s">
        <v>1281</v>
      </c>
      <c r="CC21" s="161" t="s">
        <v>1812</v>
      </c>
      <c r="CD21" s="171"/>
      <c r="CE21" s="171"/>
      <c r="CF21" s="50" t="s">
        <v>1156</v>
      </c>
      <c r="CG21" s="50" t="s">
        <v>1813</v>
      </c>
      <c r="CH21" s="161" t="s">
        <v>1814</v>
      </c>
      <c r="CI21" s="68" t="s">
        <v>1281</v>
      </c>
      <c r="CJ21" s="161" t="s">
        <v>1815</v>
      </c>
      <c r="CK21" s="68"/>
      <c r="CL21" s="173"/>
      <c r="CM21" s="50"/>
      <c r="CN21" s="163"/>
      <c r="CO21" s="164">
        <v>100</v>
      </c>
      <c r="CP21" s="174" t="s">
        <v>1788</v>
      </c>
      <c r="CQ21" s="80" t="s">
        <v>1816</v>
      </c>
      <c r="CR21" s="65" t="s">
        <v>1165</v>
      </c>
      <c r="CS21" s="65" t="s">
        <v>1166</v>
      </c>
      <c r="CT21" s="65" t="s">
        <v>1292</v>
      </c>
      <c r="CU21" s="50">
        <v>5</v>
      </c>
      <c r="CV21" s="50">
        <v>51</v>
      </c>
      <c r="CW21" s="50">
        <v>3</v>
      </c>
      <c r="CX21" s="161" t="s">
        <v>1252</v>
      </c>
      <c r="CY21" s="177" t="s">
        <v>1171</v>
      </c>
      <c r="CZ21" s="161" t="s">
        <v>1817</v>
      </c>
      <c r="DA21" s="166" t="s">
        <v>1169</v>
      </c>
      <c r="DB21" s="167" t="s">
        <v>1818</v>
      </c>
      <c r="DC21" s="180" t="s">
        <v>1711</v>
      </c>
      <c r="DD21" s="168" t="s">
        <v>1819</v>
      </c>
      <c r="DE21" s="168" t="s">
        <v>1820</v>
      </c>
      <c r="DF21" s="168" t="s">
        <v>1821</v>
      </c>
      <c r="DG21" s="168" t="s">
        <v>1822</v>
      </c>
      <c r="DH21" s="168" t="s">
        <v>1823</v>
      </c>
      <c r="DI21" s="168" t="s">
        <v>1824</v>
      </c>
      <c r="DJ21" s="168" t="s">
        <v>1825</v>
      </c>
      <c r="DK21" s="168" t="s">
        <v>1826</v>
      </c>
      <c r="DL21" s="168" t="s">
        <v>1827</v>
      </c>
      <c r="DM21" s="168" t="s">
        <v>1828</v>
      </c>
      <c r="DN21" s="168" t="s">
        <v>1829</v>
      </c>
      <c r="DO21" s="166" t="s">
        <v>1184</v>
      </c>
      <c r="DP21" s="166" t="s">
        <v>1185</v>
      </c>
      <c r="DQ21" s="166" t="s">
        <v>1186</v>
      </c>
      <c r="DR21" s="166" t="s">
        <v>1187</v>
      </c>
      <c r="DS21" s="166" t="s">
        <v>1188</v>
      </c>
    </row>
    <row r="22" spans="1:123" ht="30.75" customHeight="1">
      <c r="A22" s="178" t="s">
        <v>1830</v>
      </c>
      <c r="B22" s="148">
        <v>2021001</v>
      </c>
      <c r="C22" s="148" t="s">
        <v>1831</v>
      </c>
      <c r="D22" s="149" t="s">
        <v>1832</v>
      </c>
      <c r="E22" s="150" t="s">
        <v>1133</v>
      </c>
      <c r="F22" s="148" t="s">
        <v>1833</v>
      </c>
      <c r="G22" s="151" t="s">
        <v>1135</v>
      </c>
      <c r="H22" s="151" t="s">
        <v>1193</v>
      </c>
      <c r="I22" s="151" t="s">
        <v>266</v>
      </c>
      <c r="J22" s="151">
        <v>5</v>
      </c>
      <c r="K22" s="151" t="s">
        <v>1584</v>
      </c>
      <c r="L22" s="151" t="s">
        <v>1138</v>
      </c>
      <c r="M22" s="151" t="s">
        <v>1738</v>
      </c>
      <c r="N22" s="151" t="s">
        <v>1834</v>
      </c>
      <c r="O22" s="151">
        <v>21</v>
      </c>
      <c r="P22" s="153" t="s">
        <v>1835</v>
      </c>
      <c r="Q22" s="65" t="s">
        <v>1836</v>
      </c>
      <c r="R22" s="65"/>
      <c r="S22" s="154" t="s">
        <v>1837</v>
      </c>
      <c r="T22" s="156"/>
      <c r="U22" s="156"/>
      <c r="V22" s="156" t="s">
        <v>1838</v>
      </c>
      <c r="W22" s="157"/>
      <c r="X22" s="156">
        <v>40</v>
      </c>
      <c r="Y22" s="158">
        <v>450</v>
      </c>
      <c r="Z22" s="151">
        <v>37</v>
      </c>
      <c r="AA22" s="156">
        <v>60</v>
      </c>
      <c r="AB22" s="151">
        <v>115</v>
      </c>
      <c r="AC22" s="151">
        <v>1296</v>
      </c>
      <c r="AD22" s="151">
        <v>108</v>
      </c>
      <c r="AE22" s="151">
        <v>119</v>
      </c>
      <c r="AF22" s="151">
        <v>163</v>
      </c>
      <c r="AG22" s="151">
        <v>1836</v>
      </c>
      <c r="AH22" s="151">
        <v>153</v>
      </c>
      <c r="AI22" s="151">
        <v>155</v>
      </c>
      <c r="AJ22" s="151">
        <v>243</v>
      </c>
      <c r="AK22" s="151">
        <v>2734</v>
      </c>
      <c r="AL22" s="151">
        <v>227</v>
      </c>
      <c r="AM22" s="151">
        <v>219</v>
      </c>
      <c r="AN22" s="151">
        <v>300</v>
      </c>
      <c r="AO22" s="151">
        <v>3382</v>
      </c>
      <c r="AP22" s="151">
        <v>281</v>
      </c>
      <c r="AQ22" s="151">
        <v>262</v>
      </c>
      <c r="AR22" s="151">
        <v>345</v>
      </c>
      <c r="AS22" s="151">
        <v>3885</v>
      </c>
      <c r="AT22" s="151">
        <v>323</v>
      </c>
      <c r="AU22" s="151">
        <v>298</v>
      </c>
      <c r="AV22" s="151">
        <v>412</v>
      </c>
      <c r="AW22" s="151">
        <v>4641</v>
      </c>
      <c r="AX22" s="151">
        <v>386</v>
      </c>
      <c r="AY22" s="151">
        <v>348</v>
      </c>
      <c r="AZ22" s="156">
        <v>461</v>
      </c>
      <c r="BA22" s="156">
        <v>5196</v>
      </c>
      <c r="BB22" s="156">
        <v>433</v>
      </c>
      <c r="BC22" s="156">
        <v>388</v>
      </c>
      <c r="BD22" s="156">
        <v>532</v>
      </c>
      <c r="BE22" s="156">
        <v>5988</v>
      </c>
      <c r="BF22" s="156">
        <v>499</v>
      </c>
      <c r="BG22" s="156">
        <v>441</v>
      </c>
      <c r="BH22" s="156">
        <v>593</v>
      </c>
      <c r="BI22" s="158">
        <v>6675</v>
      </c>
      <c r="BJ22" s="151">
        <v>556</v>
      </c>
      <c r="BK22" s="156">
        <v>489</v>
      </c>
      <c r="BL22" s="151">
        <v>670</v>
      </c>
      <c r="BM22" s="151">
        <v>7539</v>
      </c>
      <c r="BN22" s="151">
        <v>628</v>
      </c>
      <c r="BO22" s="151">
        <v>547</v>
      </c>
      <c r="BP22" s="151">
        <v>735</v>
      </c>
      <c r="BQ22" s="151">
        <v>8280</v>
      </c>
      <c r="BR22" s="151">
        <v>690</v>
      </c>
      <c r="BS22" s="151">
        <v>599</v>
      </c>
      <c r="BT22" s="160" t="s">
        <v>1839</v>
      </c>
      <c r="BU22" s="161" t="s">
        <v>1424</v>
      </c>
      <c r="BV22" s="50" t="s">
        <v>1149</v>
      </c>
      <c r="BW22" s="162">
        <v>0.12</v>
      </c>
      <c r="BX22" s="162"/>
      <c r="BY22" s="162"/>
      <c r="BZ22" s="50" t="s">
        <v>1840</v>
      </c>
      <c r="CA22" s="161" t="s">
        <v>1841</v>
      </c>
      <c r="CB22" s="50" t="s">
        <v>1281</v>
      </c>
      <c r="CC22" s="161" t="s">
        <v>1842</v>
      </c>
      <c r="CD22" s="171"/>
      <c r="CE22" s="171"/>
      <c r="CF22" s="179" t="s">
        <v>1283</v>
      </c>
      <c r="CG22" s="50" t="s">
        <v>1843</v>
      </c>
      <c r="CH22" s="161" t="s">
        <v>1844</v>
      </c>
      <c r="CI22" s="68" t="s">
        <v>1845</v>
      </c>
      <c r="CJ22" s="161" t="s">
        <v>1846</v>
      </c>
      <c r="CK22" s="190"/>
      <c r="CL22" s="191"/>
      <c r="CM22" s="50"/>
      <c r="CN22" s="163"/>
      <c r="CO22" s="164">
        <v>100</v>
      </c>
      <c r="CP22" s="174" t="s">
        <v>1324</v>
      </c>
      <c r="CQ22" s="80" t="s">
        <v>1847</v>
      </c>
      <c r="CR22" s="65" t="s">
        <v>1165</v>
      </c>
      <c r="CS22" s="65" t="s">
        <v>1291</v>
      </c>
      <c r="CT22" s="65" t="s">
        <v>1365</v>
      </c>
      <c r="CU22" s="50">
        <v>6</v>
      </c>
      <c r="CV22" s="50">
        <v>72</v>
      </c>
      <c r="CW22" s="50">
        <v>6</v>
      </c>
      <c r="CX22" s="161" t="s">
        <v>1848</v>
      </c>
      <c r="CY22" s="166" t="s">
        <v>1169</v>
      </c>
      <c r="CZ22" s="161" t="s">
        <v>1849</v>
      </c>
      <c r="DA22" s="166" t="s">
        <v>1171</v>
      </c>
      <c r="DB22" s="167" t="s">
        <v>1850</v>
      </c>
      <c r="DC22" s="180" t="s">
        <v>1830</v>
      </c>
      <c r="DD22" s="168" t="s">
        <v>1851</v>
      </c>
      <c r="DE22" s="168" t="s">
        <v>1852</v>
      </c>
      <c r="DF22" s="168" t="s">
        <v>1853</v>
      </c>
      <c r="DG22" s="168" t="s">
        <v>1854</v>
      </c>
      <c r="DH22" s="168" t="s">
        <v>1855</v>
      </c>
      <c r="DI22" s="168" t="s">
        <v>1856</v>
      </c>
      <c r="DJ22" s="168" t="s">
        <v>1857</v>
      </c>
      <c r="DK22" s="168" t="s">
        <v>1858</v>
      </c>
      <c r="DL22" s="168" t="s">
        <v>1859</v>
      </c>
      <c r="DM22" s="168" t="s">
        <v>1860</v>
      </c>
      <c r="DN22" s="168" t="s">
        <v>1861</v>
      </c>
      <c r="DO22" s="166" t="s">
        <v>1184</v>
      </c>
      <c r="DP22" s="166" t="s">
        <v>1185</v>
      </c>
      <c r="DQ22" s="166" t="s">
        <v>1186</v>
      </c>
      <c r="DR22" s="166" t="s">
        <v>1187</v>
      </c>
      <c r="DS22" s="166" t="s">
        <v>1188</v>
      </c>
    </row>
    <row r="23" spans="1:123" ht="30.75" customHeight="1">
      <c r="A23" s="178" t="s">
        <v>1838</v>
      </c>
      <c r="B23" s="148">
        <v>2023001</v>
      </c>
      <c r="C23" s="148" t="s">
        <v>1862</v>
      </c>
      <c r="D23" s="149" t="s">
        <v>1863</v>
      </c>
      <c r="E23" s="150" t="s">
        <v>1133</v>
      </c>
      <c r="F23" s="148" t="s">
        <v>1864</v>
      </c>
      <c r="G23" s="151" t="s">
        <v>1135</v>
      </c>
      <c r="H23" s="152" t="s">
        <v>1136</v>
      </c>
      <c r="I23" s="151" t="s">
        <v>266</v>
      </c>
      <c r="J23" s="151">
        <v>5</v>
      </c>
      <c r="K23" s="151" t="s">
        <v>1584</v>
      </c>
      <c r="L23" s="151" t="s">
        <v>1138</v>
      </c>
      <c r="M23" s="151" t="s">
        <v>1738</v>
      </c>
      <c r="N23" s="151" t="s">
        <v>1865</v>
      </c>
      <c r="O23" s="151">
        <v>23</v>
      </c>
      <c r="P23" s="153" t="s">
        <v>1866</v>
      </c>
      <c r="Q23" s="65" t="s">
        <v>1867</v>
      </c>
      <c r="R23" s="65"/>
      <c r="S23" s="154" t="s">
        <v>1868</v>
      </c>
      <c r="T23" s="155" t="s">
        <v>1622</v>
      </c>
      <c r="U23" s="170"/>
      <c r="V23" s="170" t="s">
        <v>1830</v>
      </c>
      <c r="W23" s="157"/>
      <c r="X23" s="156">
        <v>40</v>
      </c>
      <c r="Y23" s="158">
        <v>450</v>
      </c>
      <c r="Z23" s="151">
        <v>37</v>
      </c>
      <c r="AA23" s="156">
        <v>60</v>
      </c>
      <c r="AB23" s="151">
        <v>115</v>
      </c>
      <c r="AC23" s="151">
        <v>1296</v>
      </c>
      <c r="AD23" s="151">
        <v>108</v>
      </c>
      <c r="AE23" s="151">
        <v>119</v>
      </c>
      <c r="AF23" s="151">
        <v>163</v>
      </c>
      <c r="AG23" s="151">
        <v>1836</v>
      </c>
      <c r="AH23" s="151">
        <v>153</v>
      </c>
      <c r="AI23" s="151">
        <v>155</v>
      </c>
      <c r="AJ23" s="151">
        <v>243</v>
      </c>
      <c r="AK23" s="151">
        <v>2734</v>
      </c>
      <c r="AL23" s="151">
        <v>227</v>
      </c>
      <c r="AM23" s="151">
        <v>219</v>
      </c>
      <c r="AN23" s="151">
        <v>300</v>
      </c>
      <c r="AO23" s="151">
        <v>3382</v>
      </c>
      <c r="AP23" s="151">
        <v>281</v>
      </c>
      <c r="AQ23" s="151">
        <v>262</v>
      </c>
      <c r="AR23" s="151">
        <v>345</v>
      </c>
      <c r="AS23" s="151">
        <v>3885</v>
      </c>
      <c r="AT23" s="151">
        <v>323</v>
      </c>
      <c r="AU23" s="151">
        <v>298</v>
      </c>
      <c r="AV23" s="151">
        <v>412</v>
      </c>
      <c r="AW23" s="151">
        <v>4641</v>
      </c>
      <c r="AX23" s="151">
        <v>386</v>
      </c>
      <c r="AY23" s="151">
        <v>348</v>
      </c>
      <c r="AZ23" s="156">
        <v>461</v>
      </c>
      <c r="BA23" s="156">
        <v>5196</v>
      </c>
      <c r="BB23" s="156">
        <v>433</v>
      </c>
      <c r="BC23" s="156">
        <v>388</v>
      </c>
      <c r="BD23" s="156">
        <v>532</v>
      </c>
      <c r="BE23" s="156">
        <v>5988</v>
      </c>
      <c r="BF23" s="156">
        <v>499</v>
      </c>
      <c r="BG23" s="156">
        <v>441</v>
      </c>
      <c r="BH23" s="156">
        <v>593</v>
      </c>
      <c r="BI23" s="158">
        <v>6675</v>
      </c>
      <c r="BJ23" s="151">
        <v>556</v>
      </c>
      <c r="BK23" s="156">
        <v>489</v>
      </c>
      <c r="BL23" s="151">
        <v>670</v>
      </c>
      <c r="BM23" s="151">
        <v>7539</v>
      </c>
      <c r="BN23" s="151">
        <v>628</v>
      </c>
      <c r="BO23" s="151">
        <v>547</v>
      </c>
      <c r="BP23" s="151">
        <v>735</v>
      </c>
      <c r="BQ23" s="151">
        <v>8280</v>
      </c>
      <c r="BR23" s="151">
        <v>690</v>
      </c>
      <c r="BS23" s="151">
        <v>599</v>
      </c>
      <c r="BT23" s="160" t="s">
        <v>1869</v>
      </c>
      <c r="BU23" s="161" t="s">
        <v>1424</v>
      </c>
      <c r="BV23" s="50" t="s">
        <v>1149</v>
      </c>
      <c r="BW23" s="162">
        <v>0.12</v>
      </c>
      <c r="BX23" s="162"/>
      <c r="BY23" s="162"/>
      <c r="BZ23" s="50" t="s">
        <v>1870</v>
      </c>
      <c r="CA23" s="161" t="s">
        <v>1871</v>
      </c>
      <c r="CB23" s="50" t="s">
        <v>1361</v>
      </c>
      <c r="CC23" s="161" t="s">
        <v>1872</v>
      </c>
      <c r="CD23" s="50" t="s">
        <v>1873</v>
      </c>
      <c r="CE23" s="219">
        <v>0.25</v>
      </c>
      <c r="CF23" s="50" t="s">
        <v>1156</v>
      </c>
      <c r="CG23" s="50" t="s">
        <v>1874</v>
      </c>
      <c r="CH23" s="161" t="s">
        <v>1875</v>
      </c>
      <c r="CI23" s="68" t="s">
        <v>1876</v>
      </c>
      <c r="CJ23" s="161" t="s">
        <v>1877</v>
      </c>
      <c r="CK23" s="68"/>
      <c r="CL23" s="173"/>
      <c r="CM23" s="50"/>
      <c r="CN23" s="163"/>
      <c r="CO23" s="164">
        <v>100</v>
      </c>
      <c r="CP23" s="174" t="s">
        <v>1324</v>
      </c>
      <c r="CQ23" s="80" t="s">
        <v>1878</v>
      </c>
      <c r="CR23" s="65" t="s">
        <v>1165</v>
      </c>
      <c r="CS23" s="65" t="s">
        <v>1291</v>
      </c>
      <c r="CT23" s="65" t="s">
        <v>1292</v>
      </c>
      <c r="CU23" s="50">
        <v>6</v>
      </c>
      <c r="CV23" s="50">
        <v>72</v>
      </c>
      <c r="CW23" s="50">
        <v>6</v>
      </c>
      <c r="CX23" s="161" t="s">
        <v>1879</v>
      </c>
      <c r="CY23" s="177" t="s">
        <v>1171</v>
      </c>
      <c r="CZ23" s="161" t="s">
        <v>1880</v>
      </c>
      <c r="DA23" s="166" t="s">
        <v>1169</v>
      </c>
      <c r="DB23" s="167" t="s">
        <v>1881</v>
      </c>
      <c r="DC23" s="180" t="s">
        <v>1838</v>
      </c>
      <c r="DD23" s="168" t="s">
        <v>1882</v>
      </c>
      <c r="DE23" s="168" t="s">
        <v>1867</v>
      </c>
      <c r="DF23" s="168" t="s">
        <v>1883</v>
      </c>
      <c r="DG23" s="168" t="s">
        <v>1884</v>
      </c>
      <c r="DH23" s="168" t="s">
        <v>1885</v>
      </c>
      <c r="DI23" s="168" t="s">
        <v>1886</v>
      </c>
      <c r="DJ23" s="168" t="s">
        <v>1887</v>
      </c>
      <c r="DK23" s="168" t="s">
        <v>1888</v>
      </c>
      <c r="DL23" s="168" t="s">
        <v>1889</v>
      </c>
      <c r="DM23" s="168" t="s">
        <v>1890</v>
      </c>
      <c r="DN23" s="168" t="s">
        <v>1891</v>
      </c>
      <c r="DO23" s="166" t="s">
        <v>1184</v>
      </c>
      <c r="DP23" s="166" t="s">
        <v>1185</v>
      </c>
      <c r="DQ23" s="166" t="s">
        <v>1186</v>
      </c>
      <c r="DR23" s="166" t="s">
        <v>1187</v>
      </c>
      <c r="DS23" s="166" t="s">
        <v>1188</v>
      </c>
    </row>
    <row r="24" spans="1:123" ht="30.75" customHeight="1">
      <c r="A24" s="220" t="s">
        <v>1892</v>
      </c>
      <c r="B24" s="220">
        <v>2024001</v>
      </c>
      <c r="C24" s="220" t="s">
        <v>1893</v>
      </c>
      <c r="D24" s="220" t="s">
        <v>1894</v>
      </c>
      <c r="E24" s="208" t="s">
        <v>1133</v>
      </c>
      <c r="F24" s="220" t="s">
        <v>1895</v>
      </c>
      <c r="G24" s="220" t="s">
        <v>1583</v>
      </c>
      <c r="H24" s="220" t="s">
        <v>1193</v>
      </c>
      <c r="I24" s="220" t="s">
        <v>291</v>
      </c>
      <c r="J24" s="220">
        <v>4</v>
      </c>
      <c r="K24" s="220" t="s">
        <v>1269</v>
      </c>
      <c r="L24" s="220" t="s">
        <v>1138</v>
      </c>
      <c r="M24" s="220" t="s">
        <v>1896</v>
      </c>
      <c r="N24" s="220" t="s">
        <v>1897</v>
      </c>
      <c r="O24" s="220">
        <v>19</v>
      </c>
      <c r="P24" s="220" t="s">
        <v>1835</v>
      </c>
      <c r="Q24" s="220" t="s">
        <v>1898</v>
      </c>
      <c r="R24" s="220"/>
      <c r="S24" s="220" t="s">
        <v>1899</v>
      </c>
      <c r="T24" s="220" t="s">
        <v>1622</v>
      </c>
      <c r="U24" s="220"/>
      <c r="V24" s="220"/>
      <c r="W24" s="221"/>
      <c r="X24" s="220">
        <v>32</v>
      </c>
      <c r="Y24" s="220">
        <v>324</v>
      </c>
      <c r="Z24" s="220">
        <v>24</v>
      </c>
      <c r="AA24" s="220">
        <v>120</v>
      </c>
      <c r="AB24" s="220">
        <v>92</v>
      </c>
      <c r="AC24" s="220">
        <v>933</v>
      </c>
      <c r="AD24" s="220">
        <v>69</v>
      </c>
      <c r="AE24" s="220">
        <v>240</v>
      </c>
      <c r="AF24" s="220">
        <v>130</v>
      </c>
      <c r="AG24" s="220">
        <v>1321</v>
      </c>
      <c r="AH24" s="220">
        <v>97</v>
      </c>
      <c r="AI24" s="220">
        <v>312</v>
      </c>
      <c r="AJ24" s="220">
        <v>194</v>
      </c>
      <c r="AK24" s="220">
        <v>1969</v>
      </c>
      <c r="AL24" s="220">
        <v>145</v>
      </c>
      <c r="AM24" s="220">
        <v>439</v>
      </c>
      <c r="AN24" s="220">
        <v>240</v>
      </c>
      <c r="AO24" s="220">
        <v>2435</v>
      </c>
      <c r="AP24" s="220">
        <v>145</v>
      </c>
      <c r="AQ24" s="220">
        <v>525</v>
      </c>
      <c r="AR24" s="220">
        <v>276</v>
      </c>
      <c r="AS24" s="220">
        <v>2797</v>
      </c>
      <c r="AT24" s="220">
        <v>172</v>
      </c>
      <c r="AU24" s="220">
        <v>597</v>
      </c>
      <c r="AV24" s="220">
        <v>330</v>
      </c>
      <c r="AW24" s="220">
        <v>3341</v>
      </c>
      <c r="AX24" s="220">
        <v>212</v>
      </c>
      <c r="AY24" s="220">
        <v>697</v>
      </c>
      <c r="AZ24" s="220">
        <v>369</v>
      </c>
      <c r="BA24" s="220">
        <v>3741</v>
      </c>
      <c r="BB24" s="220">
        <v>242</v>
      </c>
      <c r="BC24" s="220">
        <v>776</v>
      </c>
      <c r="BD24" s="220">
        <v>425</v>
      </c>
      <c r="BE24" s="220">
        <v>4311</v>
      </c>
      <c r="BF24" s="220">
        <v>284</v>
      </c>
      <c r="BG24" s="220">
        <v>882</v>
      </c>
      <c r="BH24" s="220">
        <v>474</v>
      </c>
      <c r="BI24" s="220">
        <v>4806</v>
      </c>
      <c r="BJ24" s="220">
        <v>321</v>
      </c>
      <c r="BK24" s="220">
        <v>979</v>
      </c>
      <c r="BL24" s="220">
        <v>536</v>
      </c>
      <c r="BM24" s="220">
        <v>5428</v>
      </c>
      <c r="BN24" s="220">
        <v>367</v>
      </c>
      <c r="BO24" s="220">
        <v>1095</v>
      </c>
      <c r="BP24" s="220">
        <v>588</v>
      </c>
      <c r="BQ24" s="220">
        <v>5961</v>
      </c>
      <c r="BR24" s="220">
        <v>407</v>
      </c>
      <c r="BS24" s="220">
        <v>1200</v>
      </c>
      <c r="BT24" s="220" t="s">
        <v>1900</v>
      </c>
      <c r="BU24" s="220" t="s">
        <v>1276</v>
      </c>
      <c r="BV24" s="221" t="s">
        <v>1277</v>
      </c>
      <c r="BW24" s="220" t="s">
        <v>1278</v>
      </c>
      <c r="BX24" s="220"/>
      <c r="BY24" s="220"/>
      <c r="BZ24" s="221" t="s">
        <v>1901</v>
      </c>
      <c r="CA24" s="220" t="s">
        <v>1902</v>
      </c>
      <c r="CB24" s="221" t="s">
        <v>1288</v>
      </c>
      <c r="CC24" s="220" t="s">
        <v>1903</v>
      </c>
      <c r="CD24" s="220"/>
      <c r="CE24" s="220"/>
      <c r="CF24" s="220" t="s">
        <v>1283</v>
      </c>
      <c r="CG24" s="221" t="s">
        <v>1904</v>
      </c>
      <c r="CH24" s="220" t="s">
        <v>1905</v>
      </c>
      <c r="CI24" s="220" t="s">
        <v>1288</v>
      </c>
      <c r="CJ24" s="220" t="s">
        <v>1906</v>
      </c>
      <c r="CK24" s="220"/>
      <c r="CL24" s="220"/>
      <c r="CM24" s="221"/>
      <c r="CN24" s="221"/>
      <c r="CO24" s="220">
        <v>50</v>
      </c>
      <c r="CP24" s="220" t="s">
        <v>1363</v>
      </c>
      <c r="CQ24" s="220" t="s">
        <v>1907</v>
      </c>
      <c r="CR24" s="220" t="s">
        <v>1166</v>
      </c>
      <c r="CS24" s="220" t="s">
        <v>1167</v>
      </c>
      <c r="CT24" s="220" t="s">
        <v>1326</v>
      </c>
      <c r="CU24" s="221">
        <v>5</v>
      </c>
      <c r="CV24" s="221">
        <v>51</v>
      </c>
      <c r="CW24" s="221">
        <v>3</v>
      </c>
      <c r="CX24" s="220" t="s">
        <v>1252</v>
      </c>
      <c r="CY24" s="220" t="s">
        <v>1169</v>
      </c>
      <c r="CZ24" s="220" t="s">
        <v>1908</v>
      </c>
      <c r="DA24" s="220" t="s">
        <v>1171</v>
      </c>
      <c r="DB24" s="220" t="s">
        <v>1909</v>
      </c>
      <c r="DC24" s="220" t="s">
        <v>1892</v>
      </c>
      <c r="DD24" s="220" t="s">
        <v>1910</v>
      </c>
      <c r="DE24" s="220" t="s">
        <v>1911</v>
      </c>
      <c r="DF24" s="220" t="s">
        <v>1912</v>
      </c>
      <c r="DG24" s="220" t="s">
        <v>1913</v>
      </c>
      <c r="DH24" s="220" t="s">
        <v>1914</v>
      </c>
      <c r="DI24" s="220" t="s">
        <v>1915</v>
      </c>
      <c r="DJ24" s="220" t="s">
        <v>1916</v>
      </c>
      <c r="DK24" s="220" t="s">
        <v>1917</v>
      </c>
      <c r="DL24" s="220" t="s">
        <v>1918</v>
      </c>
      <c r="DM24" s="220" t="s">
        <v>1919</v>
      </c>
      <c r="DN24" s="220" t="s">
        <v>1920</v>
      </c>
      <c r="DO24" s="220" t="s">
        <v>1184</v>
      </c>
      <c r="DP24" s="220" t="s">
        <v>1185</v>
      </c>
      <c r="DQ24" s="220" t="s">
        <v>1186</v>
      </c>
      <c r="DR24" s="220" t="s">
        <v>1187</v>
      </c>
      <c r="DS24" s="220" t="s">
        <v>1188</v>
      </c>
    </row>
    <row r="25" spans="1:123" ht="30.75" customHeight="1">
      <c r="A25" s="207" t="s">
        <v>1921</v>
      </c>
      <c r="B25" s="222">
        <v>2025001</v>
      </c>
      <c r="C25" s="207" t="s">
        <v>1922</v>
      </c>
      <c r="D25" s="207" t="s">
        <v>1923</v>
      </c>
      <c r="E25" s="208" t="s">
        <v>1133</v>
      </c>
      <c r="F25" s="207" t="s">
        <v>1924</v>
      </c>
      <c r="G25" s="207" t="s">
        <v>1135</v>
      </c>
      <c r="H25" s="207" t="s">
        <v>1230</v>
      </c>
      <c r="I25" s="207" t="s">
        <v>266</v>
      </c>
      <c r="J25" s="207">
        <v>5</v>
      </c>
      <c r="K25" s="207" t="s">
        <v>1194</v>
      </c>
      <c r="L25" s="207" t="s">
        <v>1138</v>
      </c>
      <c r="M25" s="207" t="s">
        <v>1896</v>
      </c>
      <c r="N25" s="207" t="s">
        <v>1925</v>
      </c>
      <c r="O25" s="207">
        <v>18</v>
      </c>
      <c r="P25" s="207" t="s">
        <v>1232</v>
      </c>
      <c r="Q25" s="207" t="s">
        <v>1926</v>
      </c>
      <c r="R25" s="207"/>
      <c r="S25" s="207" t="s">
        <v>1927</v>
      </c>
      <c r="T25" s="207" t="s">
        <v>1928</v>
      </c>
      <c r="U25" s="207"/>
      <c r="V25" s="207" t="s">
        <v>1892</v>
      </c>
      <c r="W25" s="207"/>
      <c r="X25" s="207">
        <v>40</v>
      </c>
      <c r="Y25" s="207">
        <v>450</v>
      </c>
      <c r="Z25" s="207">
        <v>37</v>
      </c>
      <c r="AA25" s="207">
        <v>60</v>
      </c>
      <c r="AB25" s="207"/>
      <c r="AC25" s="207"/>
      <c r="AD25" s="207"/>
      <c r="AE25" s="207"/>
      <c r="AF25" s="207"/>
      <c r="AG25" s="207"/>
      <c r="AH25" s="207"/>
      <c r="AI25" s="207"/>
      <c r="AJ25" s="207"/>
      <c r="AK25" s="207"/>
      <c r="AL25" s="207"/>
      <c r="AM25" s="207"/>
      <c r="AN25" s="207">
        <v>360</v>
      </c>
      <c r="AO25" s="207">
        <v>3044</v>
      </c>
      <c r="AP25" s="207">
        <v>253</v>
      </c>
      <c r="AQ25" s="207">
        <v>315</v>
      </c>
      <c r="AR25" s="207">
        <v>414</v>
      </c>
      <c r="AS25" s="207">
        <v>3496</v>
      </c>
      <c r="AT25" s="207">
        <v>291</v>
      </c>
      <c r="AU25" s="207">
        <v>358</v>
      </c>
      <c r="AV25" s="207"/>
      <c r="AW25" s="207"/>
      <c r="AX25" s="207"/>
      <c r="AY25" s="207"/>
      <c r="AZ25" s="207"/>
      <c r="BA25" s="207"/>
      <c r="BB25" s="207"/>
      <c r="BC25" s="207"/>
      <c r="BD25" s="207"/>
      <c r="BE25" s="207"/>
      <c r="BF25" s="207"/>
      <c r="BG25" s="207"/>
      <c r="BH25" s="207"/>
      <c r="BI25" s="207"/>
      <c r="BJ25" s="207"/>
      <c r="BK25" s="207"/>
      <c r="BL25" s="207"/>
      <c r="BM25" s="207"/>
      <c r="BN25" s="207"/>
      <c r="BO25" s="207"/>
      <c r="BP25" s="207">
        <v>735</v>
      </c>
      <c r="BQ25" s="207">
        <v>8280</v>
      </c>
      <c r="BR25" s="207">
        <v>690</v>
      </c>
      <c r="BS25" s="207">
        <v>599</v>
      </c>
      <c r="BT25" s="207" t="s">
        <v>1423</v>
      </c>
      <c r="BU25" s="207"/>
      <c r="BV25" s="207" t="s">
        <v>1149</v>
      </c>
      <c r="BW25" s="207"/>
      <c r="BX25" s="207"/>
      <c r="BY25" s="207"/>
      <c r="BZ25" s="207" t="s">
        <v>1929</v>
      </c>
      <c r="CA25" s="207" t="s">
        <v>1930</v>
      </c>
      <c r="CB25" s="207" t="s">
        <v>1931</v>
      </c>
      <c r="CC25" s="207"/>
      <c r="CD25" s="207" t="s">
        <v>1932</v>
      </c>
      <c r="CE25" s="207"/>
      <c r="CF25" s="207" t="s">
        <v>1156</v>
      </c>
      <c r="CG25" s="207" t="s">
        <v>1933</v>
      </c>
      <c r="CH25" s="207" t="s">
        <v>1934</v>
      </c>
      <c r="CI25" s="207" t="s">
        <v>1935</v>
      </c>
      <c r="CJ25" s="207"/>
      <c r="CK25" s="207"/>
      <c r="CL25" s="207"/>
      <c r="CM25" s="207"/>
      <c r="CN25" s="207"/>
      <c r="CO25" s="207">
        <v>100</v>
      </c>
      <c r="CP25" s="207" t="s">
        <v>1324</v>
      </c>
      <c r="CQ25" s="207" t="s">
        <v>1936</v>
      </c>
      <c r="CR25" s="207" t="s">
        <v>1165</v>
      </c>
      <c r="CS25" s="207" t="s">
        <v>1937</v>
      </c>
      <c r="CT25" s="207" t="s">
        <v>1938</v>
      </c>
      <c r="CU25" s="207">
        <v>6</v>
      </c>
      <c r="CV25" s="207">
        <v>72</v>
      </c>
      <c r="CW25" s="207">
        <v>6</v>
      </c>
      <c r="CX25" s="207" t="s">
        <v>1939</v>
      </c>
      <c r="CY25" s="207" t="s">
        <v>1171</v>
      </c>
      <c r="CZ25" s="207" t="s">
        <v>1940</v>
      </c>
      <c r="DA25" s="207" t="s">
        <v>1169</v>
      </c>
      <c r="DB25" s="207" t="s">
        <v>1941</v>
      </c>
      <c r="DC25" s="207" t="s">
        <v>1921</v>
      </c>
      <c r="DD25" s="207" t="s">
        <v>1942</v>
      </c>
      <c r="DE25" s="207" t="s">
        <v>1943</v>
      </c>
      <c r="DF25" s="207" t="s">
        <v>1944</v>
      </c>
      <c r="DG25" s="207" t="s">
        <v>1945</v>
      </c>
      <c r="DH25" s="207" t="s">
        <v>1946</v>
      </c>
      <c r="DI25" s="207" t="s">
        <v>1947</v>
      </c>
      <c r="DJ25" s="207" t="s">
        <v>1948</v>
      </c>
      <c r="DK25" s="207" t="s">
        <v>1949</v>
      </c>
      <c r="DL25" s="207" t="s">
        <v>1950</v>
      </c>
      <c r="DM25" s="207" t="s">
        <v>1951</v>
      </c>
      <c r="DN25" s="207" t="s">
        <v>1952</v>
      </c>
      <c r="DO25" s="223"/>
      <c r="DP25" s="223"/>
      <c r="DQ25" s="223"/>
      <c r="DR25" s="223"/>
      <c r="DS25" s="220"/>
    </row>
    <row r="26" spans="1:123" ht="30.75" customHeight="1">
      <c r="A26" s="222" t="s">
        <v>1953</v>
      </c>
      <c r="B26" s="222">
        <v>2026001</v>
      </c>
      <c r="C26" s="222" t="s">
        <v>1954</v>
      </c>
      <c r="D26" s="222" t="s">
        <v>1955</v>
      </c>
      <c r="E26" s="208" t="s">
        <v>1133</v>
      </c>
      <c r="F26" s="222" t="s">
        <v>1956</v>
      </c>
      <c r="G26" s="220" t="s">
        <v>1135</v>
      </c>
      <c r="H26" s="220" t="s">
        <v>1309</v>
      </c>
      <c r="I26" s="220" t="s">
        <v>266</v>
      </c>
      <c r="J26" s="220">
        <v>5</v>
      </c>
      <c r="K26" s="220" t="s">
        <v>1345</v>
      </c>
      <c r="L26" s="220" t="s">
        <v>1138</v>
      </c>
      <c r="M26" s="220" t="s">
        <v>1896</v>
      </c>
      <c r="N26" s="220" t="s">
        <v>1957</v>
      </c>
      <c r="O26" s="220">
        <v>25</v>
      </c>
      <c r="P26" s="220" t="s">
        <v>1958</v>
      </c>
      <c r="Q26" s="220" t="s">
        <v>1959</v>
      </c>
      <c r="R26" s="220"/>
      <c r="S26" s="220" t="s">
        <v>1960</v>
      </c>
      <c r="T26" s="220" t="s">
        <v>1622</v>
      </c>
      <c r="U26" s="220"/>
      <c r="V26" s="220"/>
      <c r="W26" s="221"/>
      <c r="X26" s="220">
        <v>40</v>
      </c>
      <c r="Y26" s="220">
        <v>450</v>
      </c>
      <c r="Z26" s="220">
        <v>37</v>
      </c>
      <c r="AA26" s="220">
        <v>60</v>
      </c>
      <c r="AB26" s="220">
        <v>115</v>
      </c>
      <c r="AC26" s="220">
        <v>1296</v>
      </c>
      <c r="AD26" s="220">
        <v>108</v>
      </c>
      <c r="AE26" s="220">
        <v>119</v>
      </c>
      <c r="AF26" s="220">
        <v>163</v>
      </c>
      <c r="AG26" s="220">
        <v>1836</v>
      </c>
      <c r="AH26" s="220">
        <v>153</v>
      </c>
      <c r="AI26" s="220">
        <v>155</v>
      </c>
      <c r="AJ26" s="220">
        <v>243</v>
      </c>
      <c r="AK26" s="220">
        <v>2734</v>
      </c>
      <c r="AL26" s="220">
        <v>227</v>
      </c>
      <c r="AM26" s="220">
        <v>219</v>
      </c>
      <c r="AN26" s="220">
        <v>300</v>
      </c>
      <c r="AO26" s="220">
        <v>3382</v>
      </c>
      <c r="AP26" s="220">
        <v>281</v>
      </c>
      <c r="AQ26" s="220">
        <v>262</v>
      </c>
      <c r="AR26" s="220">
        <v>345</v>
      </c>
      <c r="AS26" s="220">
        <v>3885</v>
      </c>
      <c r="AT26" s="220">
        <v>323</v>
      </c>
      <c r="AU26" s="220">
        <v>298</v>
      </c>
      <c r="AV26" s="220">
        <v>412</v>
      </c>
      <c r="AW26" s="220">
        <v>4641</v>
      </c>
      <c r="AX26" s="220">
        <v>386</v>
      </c>
      <c r="AY26" s="220">
        <v>348</v>
      </c>
      <c r="AZ26" s="220">
        <v>461</v>
      </c>
      <c r="BA26" s="220">
        <v>5196</v>
      </c>
      <c r="BB26" s="220">
        <v>433</v>
      </c>
      <c r="BC26" s="220">
        <v>388</v>
      </c>
      <c r="BD26" s="220">
        <v>532</v>
      </c>
      <c r="BE26" s="220">
        <v>5988</v>
      </c>
      <c r="BF26" s="220">
        <v>499</v>
      </c>
      <c r="BG26" s="220">
        <v>441</v>
      </c>
      <c r="BH26" s="220">
        <v>593</v>
      </c>
      <c r="BI26" s="220">
        <v>6675</v>
      </c>
      <c r="BJ26" s="220">
        <v>556</v>
      </c>
      <c r="BK26" s="220">
        <v>489</v>
      </c>
      <c r="BL26" s="220">
        <v>670</v>
      </c>
      <c r="BM26" s="220">
        <v>7539</v>
      </c>
      <c r="BN26" s="220">
        <v>628</v>
      </c>
      <c r="BO26" s="220">
        <v>547</v>
      </c>
      <c r="BP26" s="220">
        <v>735</v>
      </c>
      <c r="BQ26" s="220">
        <v>8280</v>
      </c>
      <c r="BR26" s="220">
        <v>690</v>
      </c>
      <c r="BS26" s="220">
        <v>599</v>
      </c>
      <c r="BT26" s="220" t="s">
        <v>1961</v>
      </c>
      <c r="BU26" s="220" t="s">
        <v>1424</v>
      </c>
      <c r="BV26" s="221" t="s">
        <v>1149</v>
      </c>
      <c r="BW26" s="220">
        <v>0.12</v>
      </c>
      <c r="BX26" s="220"/>
      <c r="BY26" s="220"/>
      <c r="BZ26" s="221" t="s">
        <v>1962</v>
      </c>
      <c r="CA26" s="220" t="s">
        <v>1963</v>
      </c>
      <c r="CB26" s="221" t="s">
        <v>1964</v>
      </c>
      <c r="CC26" s="220" t="s">
        <v>1965</v>
      </c>
      <c r="CD26" s="221" t="s">
        <v>1966</v>
      </c>
      <c r="CE26" s="220" t="s">
        <v>1967</v>
      </c>
      <c r="CF26" s="220" t="s">
        <v>1283</v>
      </c>
      <c r="CG26" s="221" t="s">
        <v>1968</v>
      </c>
      <c r="CH26" s="220" t="s">
        <v>1969</v>
      </c>
      <c r="CI26" s="220" t="s">
        <v>1970</v>
      </c>
      <c r="CJ26" s="220" t="s">
        <v>1971</v>
      </c>
      <c r="CK26" s="220" t="s">
        <v>1966</v>
      </c>
      <c r="CL26" s="220" t="s">
        <v>1972</v>
      </c>
      <c r="CM26" s="220"/>
      <c r="CN26" s="221"/>
      <c r="CO26" s="220">
        <v>80</v>
      </c>
      <c r="CP26" s="220" t="s">
        <v>1163</v>
      </c>
      <c r="CQ26" s="220" t="s">
        <v>1973</v>
      </c>
      <c r="CR26" s="220" t="s">
        <v>1165</v>
      </c>
      <c r="CS26" s="220" t="s">
        <v>1974</v>
      </c>
      <c r="CT26" s="220" t="s">
        <v>1292</v>
      </c>
      <c r="CU26" s="221">
        <v>6</v>
      </c>
      <c r="CV26" s="221">
        <v>72</v>
      </c>
      <c r="CW26" s="221">
        <v>6</v>
      </c>
      <c r="CX26" s="220" t="s">
        <v>1975</v>
      </c>
      <c r="CY26" s="220" t="s">
        <v>1171</v>
      </c>
      <c r="CZ26" s="220" t="s">
        <v>1976</v>
      </c>
      <c r="DA26" s="220" t="s">
        <v>1169</v>
      </c>
      <c r="DB26" s="220" t="s">
        <v>1977</v>
      </c>
      <c r="DC26" s="220" t="s">
        <v>1953</v>
      </c>
      <c r="DD26" s="220" t="s">
        <v>1978</v>
      </c>
      <c r="DE26" s="220" t="s">
        <v>1979</v>
      </c>
      <c r="DF26" s="220" t="s">
        <v>1980</v>
      </c>
      <c r="DG26" s="220" t="s">
        <v>1981</v>
      </c>
      <c r="DH26" s="220" t="s">
        <v>1982</v>
      </c>
      <c r="DI26" s="220" t="s">
        <v>1983</v>
      </c>
      <c r="DJ26" s="220" t="s">
        <v>1984</v>
      </c>
      <c r="DK26" s="220" t="s">
        <v>1985</v>
      </c>
      <c r="DL26" s="220" t="s">
        <v>1986</v>
      </c>
      <c r="DM26" s="220" t="s">
        <v>1987</v>
      </c>
      <c r="DN26" s="220" t="s">
        <v>1988</v>
      </c>
      <c r="DO26" s="220" t="s">
        <v>1184</v>
      </c>
      <c r="DP26" s="220" t="s">
        <v>1185</v>
      </c>
      <c r="DQ26" s="220" t="s">
        <v>1186</v>
      </c>
      <c r="DR26" s="220" t="s">
        <v>1187</v>
      </c>
      <c r="DS26" s="207"/>
    </row>
    <row r="27" spans="1:123" ht="30.75" customHeight="1">
      <c r="A27" s="207" t="s">
        <v>1989</v>
      </c>
      <c r="B27" s="207">
        <v>2027001</v>
      </c>
      <c r="C27" s="207" t="s">
        <v>1990</v>
      </c>
      <c r="D27" s="224" t="s">
        <v>855</v>
      </c>
      <c r="E27" s="208" t="s">
        <v>1133</v>
      </c>
      <c r="F27" s="224" t="s">
        <v>855</v>
      </c>
      <c r="G27" s="224" t="s">
        <v>855</v>
      </c>
      <c r="H27" s="224" t="s">
        <v>855</v>
      </c>
      <c r="I27" s="224" t="s">
        <v>855</v>
      </c>
      <c r="J27" s="224" t="s">
        <v>855</v>
      </c>
      <c r="K27" s="224" t="s">
        <v>855</v>
      </c>
      <c r="L27" s="224" t="s">
        <v>855</v>
      </c>
      <c r="M27" s="224" t="s">
        <v>855</v>
      </c>
      <c r="N27" s="224" t="s">
        <v>855</v>
      </c>
      <c r="O27" s="224" t="s">
        <v>855</v>
      </c>
      <c r="P27" s="224" t="s">
        <v>855</v>
      </c>
      <c r="Q27" s="224" t="s">
        <v>855</v>
      </c>
      <c r="R27" s="207"/>
      <c r="S27" s="224" t="s">
        <v>855</v>
      </c>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207"/>
      <c r="BF27" s="207"/>
      <c r="BG27" s="207"/>
      <c r="BH27" s="207"/>
      <c r="BI27" s="207"/>
      <c r="BJ27" s="207"/>
      <c r="BK27" s="207"/>
      <c r="BL27" s="207"/>
      <c r="BM27" s="207"/>
      <c r="BN27" s="207"/>
      <c r="BO27" s="207"/>
      <c r="BP27" s="207"/>
      <c r="BQ27" s="207"/>
      <c r="BR27" s="207"/>
      <c r="BS27" s="207"/>
      <c r="BT27" s="207"/>
      <c r="BU27" s="207"/>
      <c r="BV27" s="207"/>
      <c r="BW27" s="207"/>
      <c r="BX27" s="207"/>
      <c r="BY27" s="207"/>
      <c r="BZ27" s="207"/>
      <c r="CA27" s="207"/>
      <c r="CB27" s="207"/>
      <c r="CC27" s="207"/>
      <c r="CD27" s="207"/>
      <c r="CE27" s="207"/>
      <c r="CF27" s="207"/>
      <c r="CG27" s="207"/>
      <c r="CH27" s="207"/>
      <c r="CI27" s="207"/>
      <c r="CJ27" s="207"/>
      <c r="CK27" s="207"/>
      <c r="CL27" s="207"/>
      <c r="CM27" s="207"/>
      <c r="CN27" s="207"/>
      <c r="CO27" s="207"/>
      <c r="CP27" s="207"/>
      <c r="CQ27" s="207"/>
      <c r="CR27" s="207"/>
      <c r="CS27" s="207"/>
      <c r="CT27" s="207"/>
      <c r="CU27" s="207"/>
      <c r="CV27" s="207"/>
      <c r="CW27" s="207"/>
      <c r="CX27" s="207"/>
      <c r="CY27" s="207"/>
      <c r="CZ27" s="207"/>
      <c r="DA27" s="207"/>
      <c r="DB27" s="207"/>
      <c r="DC27" s="207"/>
      <c r="DD27" s="207"/>
      <c r="DE27" s="207"/>
      <c r="DF27" s="207"/>
      <c r="DG27" s="207"/>
      <c r="DH27" s="207"/>
      <c r="DI27" s="207"/>
      <c r="DJ27" s="207"/>
      <c r="DK27" s="207"/>
      <c r="DL27" s="207"/>
      <c r="DM27" s="207"/>
      <c r="DN27" s="207"/>
      <c r="DO27" s="207"/>
      <c r="DP27" s="207"/>
      <c r="DQ27" s="207"/>
      <c r="DR27" s="207"/>
      <c r="DS27" s="207"/>
    </row>
    <row r="28" spans="1:123" ht="30.75" customHeight="1">
      <c r="A28" s="220" t="s">
        <v>1991</v>
      </c>
      <c r="B28" s="220">
        <v>2029001</v>
      </c>
      <c r="C28" s="220" t="s">
        <v>1992</v>
      </c>
      <c r="D28" s="220" t="s">
        <v>1993</v>
      </c>
      <c r="E28" s="208" t="s">
        <v>1133</v>
      </c>
      <c r="F28" s="220" t="s">
        <v>1994</v>
      </c>
      <c r="G28" s="220" t="s">
        <v>1583</v>
      </c>
      <c r="H28" s="220" t="s">
        <v>1193</v>
      </c>
      <c r="I28" s="220" t="s">
        <v>291</v>
      </c>
      <c r="J28" s="220">
        <v>5</v>
      </c>
      <c r="K28" s="220" t="s">
        <v>1194</v>
      </c>
      <c r="L28" s="220" t="s">
        <v>1138</v>
      </c>
      <c r="M28" s="220" t="s">
        <v>1995</v>
      </c>
      <c r="N28" s="220" t="s">
        <v>1996</v>
      </c>
      <c r="O28" s="220">
        <v>15</v>
      </c>
      <c r="P28" s="220" t="s">
        <v>1997</v>
      </c>
      <c r="Q28" s="220" t="s">
        <v>1998</v>
      </c>
      <c r="R28" s="220"/>
      <c r="S28" s="220" t="s">
        <v>1999</v>
      </c>
      <c r="T28" s="220" t="s">
        <v>2000</v>
      </c>
      <c r="U28" s="220"/>
      <c r="V28" s="220"/>
      <c r="W28" s="220"/>
      <c r="X28" s="220">
        <v>32</v>
      </c>
      <c r="Y28" s="220">
        <v>630</v>
      </c>
      <c r="Z28" s="220">
        <v>48</v>
      </c>
      <c r="AA28" s="220">
        <v>96</v>
      </c>
      <c r="AB28" s="220">
        <v>92</v>
      </c>
      <c r="AC28" s="220">
        <v>1814</v>
      </c>
      <c r="AD28" s="220">
        <v>140</v>
      </c>
      <c r="AE28" s="220">
        <v>191</v>
      </c>
      <c r="AF28" s="220">
        <v>130</v>
      </c>
      <c r="AG28" s="220">
        <v>2570</v>
      </c>
      <c r="AH28" s="220">
        <v>198</v>
      </c>
      <c r="AI28" s="220">
        <v>249</v>
      </c>
      <c r="AJ28" s="220">
        <v>194</v>
      </c>
      <c r="AK28" s="220">
        <v>3828</v>
      </c>
      <c r="AL28" s="220">
        <v>296</v>
      </c>
      <c r="AM28" s="220">
        <v>351</v>
      </c>
      <c r="AN28" s="220">
        <v>240</v>
      </c>
      <c r="AO28" s="220">
        <v>4736</v>
      </c>
      <c r="AP28" s="220">
        <v>366</v>
      </c>
      <c r="AQ28" s="220">
        <v>420</v>
      </c>
      <c r="AR28" s="220">
        <v>276</v>
      </c>
      <c r="AS28" s="220">
        <v>5439</v>
      </c>
      <c r="AT28" s="220">
        <v>420</v>
      </c>
      <c r="AU28" s="220">
        <v>477</v>
      </c>
      <c r="AV28" s="220">
        <v>330</v>
      </c>
      <c r="AW28" s="220">
        <v>6497</v>
      </c>
      <c r="AX28" s="220">
        <v>502</v>
      </c>
      <c r="AY28" s="220">
        <v>558</v>
      </c>
      <c r="AZ28" s="220">
        <v>369</v>
      </c>
      <c r="BA28" s="220">
        <v>7274</v>
      </c>
      <c r="BB28" s="220">
        <v>562</v>
      </c>
      <c r="BC28" s="220">
        <v>621</v>
      </c>
      <c r="BD28" s="220">
        <v>425</v>
      </c>
      <c r="BE28" s="220">
        <v>8383</v>
      </c>
      <c r="BF28" s="220">
        <v>648</v>
      </c>
      <c r="BG28" s="220">
        <v>705</v>
      </c>
      <c r="BH28" s="220">
        <v>474</v>
      </c>
      <c r="BI28" s="220">
        <v>9346</v>
      </c>
      <c r="BJ28" s="220">
        <v>723</v>
      </c>
      <c r="BK28" s="220">
        <v>783</v>
      </c>
      <c r="BL28" s="220">
        <v>536</v>
      </c>
      <c r="BM28" s="220">
        <v>10555</v>
      </c>
      <c r="BN28" s="220">
        <v>816</v>
      </c>
      <c r="BO28" s="220">
        <v>875</v>
      </c>
      <c r="BP28" s="220">
        <v>588</v>
      </c>
      <c r="BQ28" s="220">
        <v>11591</v>
      </c>
      <c r="BR28" s="220">
        <v>897</v>
      </c>
      <c r="BS28" s="220">
        <v>959</v>
      </c>
      <c r="BT28" s="220" t="s">
        <v>2001</v>
      </c>
      <c r="BU28" s="220" t="s">
        <v>1276</v>
      </c>
      <c r="BV28" s="221" t="s">
        <v>2002</v>
      </c>
      <c r="BW28" s="220">
        <v>25</v>
      </c>
      <c r="BX28" s="221" t="s">
        <v>1277</v>
      </c>
      <c r="BY28" s="220" t="s">
        <v>1278</v>
      </c>
      <c r="BZ28" s="221" t="s">
        <v>2003</v>
      </c>
      <c r="CA28" s="220" t="s">
        <v>2004</v>
      </c>
      <c r="CB28" s="221" t="s">
        <v>2005</v>
      </c>
      <c r="CC28" s="220" t="s">
        <v>2006</v>
      </c>
      <c r="CD28" s="220"/>
      <c r="CE28" s="220"/>
      <c r="CF28" s="220" t="s">
        <v>1283</v>
      </c>
      <c r="CG28" s="221" t="s">
        <v>2007</v>
      </c>
      <c r="CH28" s="220" t="s">
        <v>2008</v>
      </c>
      <c r="CI28" s="221" t="s">
        <v>926</v>
      </c>
      <c r="CJ28" s="220" t="s">
        <v>2009</v>
      </c>
      <c r="CK28" s="221" t="s">
        <v>1161</v>
      </c>
      <c r="CL28" s="220" t="s">
        <v>1156</v>
      </c>
      <c r="CM28" s="221"/>
      <c r="CN28" s="221"/>
      <c r="CO28" s="220">
        <v>100</v>
      </c>
      <c r="CP28" s="220" t="s">
        <v>2010</v>
      </c>
      <c r="CQ28" s="220" t="s">
        <v>2011</v>
      </c>
      <c r="CR28" s="220" t="s">
        <v>1165</v>
      </c>
      <c r="CS28" s="220" t="s">
        <v>1326</v>
      </c>
      <c r="CT28" s="220" t="s">
        <v>1365</v>
      </c>
      <c r="CU28" s="221">
        <v>5</v>
      </c>
      <c r="CV28" s="221">
        <v>100</v>
      </c>
      <c r="CW28" s="221">
        <v>7</v>
      </c>
      <c r="CX28" s="220" t="s">
        <v>2012</v>
      </c>
      <c r="CY28" s="220" t="s">
        <v>1169</v>
      </c>
      <c r="CZ28" s="220" t="s">
        <v>2013</v>
      </c>
      <c r="DA28" s="220" t="s">
        <v>1171</v>
      </c>
      <c r="DB28" s="220" t="s">
        <v>2014</v>
      </c>
      <c r="DC28" s="220" t="s">
        <v>1991</v>
      </c>
      <c r="DD28" s="220" t="s">
        <v>2015</v>
      </c>
      <c r="DE28" s="220" t="s">
        <v>2016</v>
      </c>
      <c r="DF28" s="220" t="s">
        <v>2017</v>
      </c>
      <c r="DG28" s="220" t="s">
        <v>2018</v>
      </c>
      <c r="DH28" s="220" t="s">
        <v>2019</v>
      </c>
      <c r="DI28" s="220" t="s">
        <v>2020</v>
      </c>
      <c r="DJ28" s="220" t="s">
        <v>2021</v>
      </c>
      <c r="DK28" s="220" t="s">
        <v>2022</v>
      </c>
      <c r="DL28" s="220" t="s">
        <v>2023</v>
      </c>
      <c r="DM28" s="220" t="s">
        <v>2024</v>
      </c>
      <c r="DN28" s="220" t="s">
        <v>2025</v>
      </c>
      <c r="DO28" s="220"/>
      <c r="DP28" s="220"/>
      <c r="DQ28" s="220"/>
      <c r="DR28" s="220"/>
      <c r="DS28" s="207"/>
    </row>
    <row r="29" spans="1:123" ht="30.75" customHeight="1">
      <c r="A29" s="207" t="s">
        <v>2026</v>
      </c>
      <c r="B29" s="207">
        <v>2031001</v>
      </c>
      <c r="C29" s="207" t="s">
        <v>2027</v>
      </c>
      <c r="D29" s="224" t="s">
        <v>855</v>
      </c>
      <c r="E29" s="208" t="s">
        <v>1133</v>
      </c>
      <c r="F29" s="224" t="s">
        <v>855</v>
      </c>
      <c r="G29" s="224" t="s">
        <v>855</v>
      </c>
      <c r="H29" s="224" t="s">
        <v>855</v>
      </c>
      <c r="I29" s="224" t="s">
        <v>855</v>
      </c>
      <c r="J29" s="224" t="s">
        <v>855</v>
      </c>
      <c r="K29" s="224" t="s">
        <v>855</v>
      </c>
      <c r="L29" s="224" t="s">
        <v>855</v>
      </c>
      <c r="M29" s="224" t="s">
        <v>855</v>
      </c>
      <c r="N29" s="224" t="s">
        <v>855</v>
      </c>
      <c r="O29" s="224" t="s">
        <v>855</v>
      </c>
      <c r="P29" s="224" t="s">
        <v>855</v>
      </c>
      <c r="Q29" s="224" t="s">
        <v>855</v>
      </c>
      <c r="R29" s="207"/>
      <c r="S29" s="224" t="s">
        <v>855</v>
      </c>
      <c r="T29" s="207"/>
      <c r="U29" s="207"/>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207"/>
      <c r="BF29" s="207"/>
      <c r="BG29" s="207"/>
      <c r="BH29" s="207"/>
      <c r="BI29" s="207"/>
      <c r="BJ29" s="207"/>
      <c r="BK29" s="207"/>
      <c r="BL29" s="207"/>
      <c r="BM29" s="207"/>
      <c r="BN29" s="207"/>
      <c r="BO29" s="207"/>
      <c r="BP29" s="207"/>
      <c r="BQ29" s="207"/>
      <c r="BR29" s="207"/>
      <c r="BS29" s="207"/>
      <c r="BT29" s="207"/>
      <c r="BU29" s="207"/>
      <c r="BV29" s="207"/>
      <c r="BW29" s="207"/>
      <c r="BX29" s="207"/>
      <c r="BY29" s="207"/>
      <c r="BZ29" s="207"/>
      <c r="CA29" s="207"/>
      <c r="CB29" s="207"/>
      <c r="CC29" s="225"/>
      <c r="CD29" s="207"/>
      <c r="CE29" s="225"/>
      <c r="CF29" s="207"/>
      <c r="CG29" s="207"/>
      <c r="CH29" s="207"/>
      <c r="CI29" s="207"/>
      <c r="CJ29" s="225"/>
      <c r="CK29" s="207"/>
      <c r="CL29" s="225"/>
      <c r="CM29" s="207"/>
      <c r="CN29" s="207"/>
      <c r="CO29" s="207"/>
      <c r="CP29" s="207"/>
      <c r="CQ29" s="207"/>
      <c r="CR29" s="207"/>
      <c r="CS29" s="207"/>
      <c r="CT29" s="207"/>
      <c r="CU29" s="207"/>
      <c r="CV29" s="207"/>
      <c r="CW29" s="207"/>
      <c r="CX29" s="225"/>
      <c r="CY29" s="225"/>
      <c r="CZ29" s="225"/>
      <c r="DA29" s="225"/>
      <c r="DB29" s="225"/>
      <c r="DC29" s="225"/>
      <c r="DD29" s="225"/>
      <c r="DE29" s="225"/>
      <c r="DF29" s="225"/>
      <c r="DG29" s="225"/>
      <c r="DH29" s="225"/>
      <c r="DI29" s="225"/>
      <c r="DJ29" s="225"/>
      <c r="DK29" s="225"/>
      <c r="DL29" s="225"/>
      <c r="DM29" s="225"/>
      <c r="DN29" s="225"/>
      <c r="DO29" s="207"/>
      <c r="DP29" s="207"/>
      <c r="DQ29" s="207"/>
      <c r="DR29" s="207"/>
      <c r="DS29" s="207"/>
    </row>
    <row r="30" spans="1:123" ht="30.75" customHeight="1">
      <c r="A30" s="207" t="s">
        <v>2028</v>
      </c>
      <c r="B30" s="207">
        <v>2033001</v>
      </c>
      <c r="C30" s="207" t="s">
        <v>2029</v>
      </c>
      <c r="D30" s="207" t="s">
        <v>2030</v>
      </c>
      <c r="E30" s="208" t="s">
        <v>1133</v>
      </c>
      <c r="F30" s="207" t="s">
        <v>2031</v>
      </c>
      <c r="G30" s="220" t="s">
        <v>1229</v>
      </c>
      <c r="H30" s="220" t="s">
        <v>1136</v>
      </c>
      <c r="I30" s="220" t="s">
        <v>301</v>
      </c>
      <c r="J30" s="220">
        <v>5</v>
      </c>
      <c r="K30" s="220" t="s">
        <v>1584</v>
      </c>
      <c r="L30" s="220" t="s">
        <v>1138</v>
      </c>
      <c r="M30" s="207" t="s">
        <v>2032</v>
      </c>
      <c r="N30" s="207" t="s">
        <v>2033</v>
      </c>
      <c r="O30" s="207">
        <v>21</v>
      </c>
      <c r="P30" s="207" t="s">
        <v>1311</v>
      </c>
      <c r="Q30" s="207" t="s">
        <v>2034</v>
      </c>
      <c r="R30" s="207"/>
      <c r="S30" s="207" t="s">
        <v>2035</v>
      </c>
      <c r="T30" s="207" t="s">
        <v>2036</v>
      </c>
      <c r="U30" s="207" t="s">
        <v>739</v>
      </c>
      <c r="V30" s="207"/>
      <c r="W30" s="207"/>
      <c r="X30" s="220">
        <v>48</v>
      </c>
      <c r="Y30" s="220">
        <v>405</v>
      </c>
      <c r="Z30" s="220">
        <v>33</v>
      </c>
      <c r="AA30" s="220">
        <v>72</v>
      </c>
      <c r="AB30" s="220">
        <v>138</v>
      </c>
      <c r="AC30" s="220">
        <v>1166</v>
      </c>
      <c r="AD30" s="220">
        <v>97</v>
      </c>
      <c r="AE30" s="220">
        <v>143</v>
      </c>
      <c r="AF30" s="220">
        <v>195</v>
      </c>
      <c r="AG30" s="220">
        <v>1652</v>
      </c>
      <c r="AH30" s="220">
        <v>137</v>
      </c>
      <c r="AI30" s="220">
        <v>187</v>
      </c>
      <c r="AJ30" s="220">
        <v>291</v>
      </c>
      <c r="AK30" s="220">
        <v>2461</v>
      </c>
      <c r="AL30" s="220">
        <v>205</v>
      </c>
      <c r="AM30" s="220">
        <v>263</v>
      </c>
      <c r="AN30" s="220">
        <v>360</v>
      </c>
      <c r="AO30" s="220">
        <v>3044</v>
      </c>
      <c r="AP30" s="220">
        <v>253</v>
      </c>
      <c r="AQ30" s="220">
        <v>315</v>
      </c>
      <c r="AR30" s="220">
        <v>414</v>
      </c>
      <c r="AS30" s="220">
        <v>3496</v>
      </c>
      <c r="AT30" s="220">
        <v>291</v>
      </c>
      <c r="AU30" s="220">
        <v>358</v>
      </c>
      <c r="AV30" s="220">
        <v>495</v>
      </c>
      <c r="AW30" s="220">
        <v>4177</v>
      </c>
      <c r="AX30" s="220">
        <v>348</v>
      </c>
      <c r="AY30" s="220">
        <v>418</v>
      </c>
      <c r="AZ30" s="220">
        <v>554</v>
      </c>
      <c r="BA30" s="220">
        <v>4676</v>
      </c>
      <c r="BB30" s="220">
        <v>389</v>
      </c>
      <c r="BC30" s="220">
        <v>466</v>
      </c>
      <c r="BD30" s="220">
        <v>638</v>
      </c>
      <c r="BE30" s="220">
        <v>5389</v>
      </c>
      <c r="BF30" s="220">
        <v>449</v>
      </c>
      <c r="BG30" s="220">
        <v>529</v>
      </c>
      <c r="BH30" s="220">
        <v>712</v>
      </c>
      <c r="BI30" s="220">
        <v>6008</v>
      </c>
      <c r="BJ30" s="220">
        <v>500</v>
      </c>
      <c r="BK30" s="220">
        <v>587</v>
      </c>
      <c r="BL30" s="220">
        <v>804</v>
      </c>
      <c r="BM30" s="220">
        <v>6785</v>
      </c>
      <c r="BN30" s="220">
        <v>565</v>
      </c>
      <c r="BO30" s="220">
        <v>656</v>
      </c>
      <c r="BP30" s="220">
        <v>883</v>
      </c>
      <c r="BQ30" s="220">
        <v>7452</v>
      </c>
      <c r="BR30" s="220">
        <v>620</v>
      </c>
      <c r="BS30" s="220">
        <v>719</v>
      </c>
      <c r="BT30" s="220" t="s">
        <v>2037</v>
      </c>
      <c r="BU30" s="222" t="s">
        <v>2038</v>
      </c>
      <c r="BV30" s="221" t="s">
        <v>1238</v>
      </c>
      <c r="BW30" s="220" t="s">
        <v>1239</v>
      </c>
      <c r="BX30" s="207"/>
      <c r="BY30" s="207"/>
      <c r="BZ30" s="207" t="s">
        <v>2039</v>
      </c>
      <c r="CA30" s="222" t="s">
        <v>2040</v>
      </c>
      <c r="CB30" s="220" t="s">
        <v>2041</v>
      </c>
      <c r="CC30" s="222" t="s">
        <v>2042</v>
      </c>
      <c r="CD30" s="220" t="s">
        <v>2043</v>
      </c>
      <c r="CE30" s="222" t="s">
        <v>2044</v>
      </c>
      <c r="CF30" s="207" t="s">
        <v>2010</v>
      </c>
      <c r="CG30" s="207" t="s">
        <v>2045</v>
      </c>
      <c r="CH30" s="222" t="s">
        <v>2046</v>
      </c>
      <c r="CI30" s="220" t="s">
        <v>2047</v>
      </c>
      <c r="CJ30" s="222" t="s">
        <v>2048</v>
      </c>
      <c r="CK30" s="220" t="s">
        <v>2049</v>
      </c>
      <c r="CL30" s="222">
        <v>0.2</v>
      </c>
      <c r="CM30" s="207"/>
      <c r="CN30" s="207"/>
      <c r="CO30" s="221">
        <v>100</v>
      </c>
      <c r="CP30" s="220" t="s">
        <v>1324</v>
      </c>
      <c r="CQ30" s="207" t="s">
        <v>2050</v>
      </c>
      <c r="CR30" s="220" t="s">
        <v>1165</v>
      </c>
      <c r="CS30" s="220" t="s">
        <v>1166</v>
      </c>
      <c r="CT30" s="220" t="s">
        <v>1497</v>
      </c>
      <c r="CU30" s="221">
        <v>7</v>
      </c>
      <c r="CV30" s="221">
        <v>64</v>
      </c>
      <c r="CW30" s="221">
        <v>5</v>
      </c>
      <c r="CX30" s="222" t="s">
        <v>2051</v>
      </c>
      <c r="CY30" s="220" t="s">
        <v>1169</v>
      </c>
      <c r="CZ30" s="222" t="s">
        <v>2052</v>
      </c>
      <c r="DA30" s="220" t="s">
        <v>1171</v>
      </c>
      <c r="DB30" s="222" t="s">
        <v>2053</v>
      </c>
      <c r="DC30" s="222" t="s">
        <v>2028</v>
      </c>
      <c r="DD30" s="222" t="s">
        <v>2054</v>
      </c>
      <c r="DE30" s="222" t="s">
        <v>2055</v>
      </c>
      <c r="DF30" s="222" t="s">
        <v>2056</v>
      </c>
      <c r="DG30" s="222" t="s">
        <v>2057</v>
      </c>
      <c r="DH30" s="222" t="s">
        <v>2058</v>
      </c>
      <c r="DI30" s="222" t="s">
        <v>1299</v>
      </c>
      <c r="DJ30" s="222" t="s">
        <v>2059</v>
      </c>
      <c r="DK30" s="222" t="s">
        <v>2060</v>
      </c>
      <c r="DL30" s="222" t="s">
        <v>2061</v>
      </c>
      <c r="DM30" s="222" t="s">
        <v>2028</v>
      </c>
      <c r="DN30" s="222" t="s">
        <v>2062</v>
      </c>
      <c r="DO30" s="207"/>
      <c r="DP30" s="207"/>
      <c r="DQ30" s="207"/>
      <c r="DR30" s="207"/>
      <c r="DS30" s="207"/>
    </row>
    <row r="31" spans="1:123" ht="30.75" customHeight="1">
      <c r="A31" s="207" t="s">
        <v>2063</v>
      </c>
      <c r="B31" s="207">
        <v>2036001</v>
      </c>
      <c r="C31" s="207" t="s">
        <v>2064</v>
      </c>
      <c r="D31" s="224" t="s">
        <v>855</v>
      </c>
      <c r="E31" s="208" t="s">
        <v>1133</v>
      </c>
      <c r="F31" s="224" t="s">
        <v>855</v>
      </c>
      <c r="G31" s="224" t="s">
        <v>855</v>
      </c>
      <c r="H31" s="224" t="s">
        <v>855</v>
      </c>
      <c r="I31" s="224" t="s">
        <v>855</v>
      </c>
      <c r="J31" s="224" t="s">
        <v>855</v>
      </c>
      <c r="K31" s="224" t="s">
        <v>855</v>
      </c>
      <c r="L31" s="224" t="s">
        <v>855</v>
      </c>
      <c r="M31" s="224" t="s">
        <v>855</v>
      </c>
      <c r="N31" s="224" t="s">
        <v>855</v>
      </c>
      <c r="O31" s="224" t="s">
        <v>855</v>
      </c>
      <c r="P31" s="224" t="s">
        <v>855</v>
      </c>
      <c r="Q31" s="224" t="s">
        <v>855</v>
      </c>
      <c r="R31" s="207"/>
      <c r="S31" s="224" t="s">
        <v>855</v>
      </c>
      <c r="T31" s="207"/>
      <c r="U31" s="207"/>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207"/>
      <c r="BF31" s="207"/>
      <c r="BG31" s="207"/>
      <c r="BH31" s="207"/>
      <c r="BI31" s="207"/>
      <c r="BJ31" s="207"/>
      <c r="BK31" s="207"/>
      <c r="BL31" s="207"/>
      <c r="BM31" s="207"/>
      <c r="BN31" s="207"/>
      <c r="BO31" s="207"/>
      <c r="BP31" s="207"/>
      <c r="BQ31" s="207"/>
      <c r="BR31" s="207"/>
      <c r="BS31" s="207"/>
      <c r="BT31" s="207"/>
      <c r="BU31" s="207"/>
      <c r="BV31" s="207"/>
      <c r="BW31" s="207"/>
      <c r="BX31" s="207"/>
      <c r="BY31" s="207"/>
      <c r="BZ31" s="207"/>
      <c r="CA31" s="207"/>
      <c r="CB31" s="207"/>
      <c r="CC31" s="225"/>
      <c r="CD31" s="207"/>
      <c r="CE31" s="225"/>
      <c r="CF31" s="207"/>
      <c r="CG31" s="207"/>
      <c r="CH31" s="207"/>
      <c r="CI31" s="207"/>
      <c r="CJ31" s="225"/>
      <c r="CK31" s="207"/>
      <c r="CL31" s="225"/>
      <c r="CM31" s="207"/>
      <c r="CN31" s="207"/>
      <c r="CO31" s="207"/>
      <c r="CP31" s="207"/>
      <c r="CQ31" s="207"/>
      <c r="CR31" s="207"/>
      <c r="CS31" s="207"/>
      <c r="CT31" s="207"/>
      <c r="CU31" s="207"/>
      <c r="CV31" s="207"/>
      <c r="CW31" s="207"/>
      <c r="CX31" s="225"/>
      <c r="CY31" s="225"/>
      <c r="CZ31" s="225"/>
      <c r="DA31" s="225"/>
      <c r="DB31" s="225"/>
      <c r="DC31" s="225"/>
      <c r="DD31" s="225"/>
      <c r="DE31" s="225"/>
      <c r="DF31" s="225"/>
      <c r="DG31" s="225"/>
      <c r="DH31" s="225"/>
      <c r="DI31" s="225"/>
      <c r="DJ31" s="225"/>
      <c r="DK31" s="225"/>
      <c r="DL31" s="225"/>
      <c r="DM31" s="225"/>
      <c r="DN31" s="225"/>
      <c r="DO31" s="207"/>
      <c r="DP31" s="207"/>
      <c r="DQ31" s="207"/>
      <c r="DR31" s="207"/>
      <c r="DS31" s="207"/>
    </row>
    <row r="32" spans="1:123" ht="30.75" customHeight="1">
      <c r="A32" s="207" t="s">
        <v>2065</v>
      </c>
      <c r="B32" s="207">
        <v>2037001</v>
      </c>
      <c r="C32" s="207" t="s">
        <v>2066</v>
      </c>
      <c r="D32" s="224" t="s">
        <v>855</v>
      </c>
      <c r="E32" s="208" t="s">
        <v>1133</v>
      </c>
      <c r="F32" s="224" t="s">
        <v>855</v>
      </c>
      <c r="G32" s="224" t="s">
        <v>855</v>
      </c>
      <c r="H32" s="224" t="s">
        <v>855</v>
      </c>
      <c r="I32" s="224" t="s">
        <v>855</v>
      </c>
      <c r="J32" s="224" t="s">
        <v>855</v>
      </c>
      <c r="K32" s="224" t="s">
        <v>855</v>
      </c>
      <c r="L32" s="224" t="s">
        <v>855</v>
      </c>
      <c r="M32" s="224" t="s">
        <v>855</v>
      </c>
      <c r="N32" s="224" t="s">
        <v>855</v>
      </c>
      <c r="O32" s="224" t="s">
        <v>855</v>
      </c>
      <c r="P32" s="224" t="s">
        <v>855</v>
      </c>
      <c r="Q32" s="224" t="s">
        <v>855</v>
      </c>
      <c r="R32" s="207"/>
      <c r="S32" s="224" t="s">
        <v>855</v>
      </c>
      <c r="T32" s="207"/>
      <c r="U32" s="207"/>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207"/>
      <c r="BF32" s="207"/>
      <c r="BG32" s="207"/>
      <c r="BH32" s="207"/>
      <c r="BI32" s="207"/>
      <c r="BJ32" s="207"/>
      <c r="BK32" s="207"/>
      <c r="BL32" s="207"/>
      <c r="BM32" s="207"/>
      <c r="BN32" s="207"/>
      <c r="BO32" s="207"/>
      <c r="BP32" s="207"/>
      <c r="BQ32" s="207"/>
      <c r="BR32" s="207"/>
      <c r="BS32" s="207"/>
      <c r="BT32" s="207"/>
      <c r="BU32" s="207"/>
      <c r="BV32" s="207"/>
      <c r="BW32" s="207"/>
      <c r="BX32" s="207"/>
      <c r="BY32" s="207"/>
      <c r="BZ32" s="207"/>
      <c r="CA32" s="207"/>
      <c r="CB32" s="207"/>
      <c r="CC32" s="225"/>
      <c r="CD32" s="207"/>
      <c r="CE32" s="225"/>
      <c r="CF32" s="207"/>
      <c r="CG32" s="207"/>
      <c r="CH32" s="207"/>
      <c r="CI32" s="207"/>
      <c r="CJ32" s="225"/>
      <c r="CK32" s="207"/>
      <c r="CL32" s="225"/>
      <c r="CM32" s="207"/>
      <c r="CN32" s="207"/>
      <c r="CO32" s="207"/>
      <c r="CP32" s="207"/>
      <c r="CQ32" s="207"/>
      <c r="CR32" s="207"/>
      <c r="CS32" s="207"/>
      <c r="CT32" s="207"/>
      <c r="CU32" s="207"/>
      <c r="CV32" s="207"/>
      <c r="CW32" s="207"/>
      <c r="CX32" s="225"/>
      <c r="CY32" s="225"/>
      <c r="CZ32" s="225"/>
      <c r="DA32" s="225"/>
      <c r="DB32" s="225"/>
      <c r="DC32" s="225"/>
      <c r="DD32" s="225"/>
      <c r="DE32" s="225"/>
      <c r="DF32" s="225"/>
      <c r="DG32" s="225"/>
      <c r="DH32" s="225"/>
      <c r="DI32" s="225"/>
      <c r="DJ32" s="225"/>
      <c r="DK32" s="225"/>
      <c r="DL32" s="225"/>
      <c r="DM32" s="225"/>
      <c r="DN32" s="225"/>
      <c r="DO32" s="207"/>
      <c r="DP32" s="207"/>
      <c r="DQ32" s="207"/>
      <c r="DR32" s="207"/>
      <c r="DS32" s="207"/>
    </row>
    <row r="33" spans="1:123" ht="30.75" customHeight="1">
      <c r="A33" s="207" t="s">
        <v>2067</v>
      </c>
      <c r="B33" s="207">
        <v>2038001</v>
      </c>
      <c r="C33" s="207" t="s">
        <v>2068</v>
      </c>
      <c r="D33" s="224" t="s">
        <v>855</v>
      </c>
      <c r="E33" s="208" t="s">
        <v>1133</v>
      </c>
      <c r="F33" s="224" t="s">
        <v>855</v>
      </c>
      <c r="G33" s="224" t="s">
        <v>855</v>
      </c>
      <c r="H33" s="224" t="s">
        <v>855</v>
      </c>
      <c r="I33" s="224" t="s">
        <v>855</v>
      </c>
      <c r="J33" s="224" t="s">
        <v>855</v>
      </c>
      <c r="K33" s="224" t="s">
        <v>855</v>
      </c>
      <c r="L33" s="224" t="s">
        <v>855</v>
      </c>
      <c r="M33" s="224" t="s">
        <v>855</v>
      </c>
      <c r="N33" s="224" t="s">
        <v>855</v>
      </c>
      <c r="O33" s="224" t="s">
        <v>855</v>
      </c>
      <c r="P33" s="224" t="s">
        <v>855</v>
      </c>
      <c r="Q33" s="224" t="s">
        <v>855</v>
      </c>
      <c r="R33" s="207"/>
      <c r="S33" s="224" t="s">
        <v>855</v>
      </c>
      <c r="T33" s="207"/>
      <c r="U33" s="207"/>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207"/>
      <c r="BF33" s="207"/>
      <c r="BG33" s="207"/>
      <c r="BH33" s="207"/>
      <c r="BI33" s="207"/>
      <c r="BJ33" s="207"/>
      <c r="BK33" s="207"/>
      <c r="BL33" s="207"/>
      <c r="BM33" s="207"/>
      <c r="BN33" s="207"/>
      <c r="BO33" s="207"/>
      <c r="BP33" s="207"/>
      <c r="BQ33" s="207"/>
      <c r="BR33" s="207"/>
      <c r="BS33" s="207"/>
      <c r="BT33" s="207"/>
      <c r="BU33" s="207"/>
      <c r="BV33" s="207"/>
      <c r="BW33" s="207"/>
      <c r="BX33" s="207"/>
      <c r="BY33" s="207"/>
      <c r="BZ33" s="207"/>
      <c r="CA33" s="207"/>
      <c r="CB33" s="207"/>
      <c r="CC33" s="225"/>
      <c r="CD33" s="207"/>
      <c r="CE33" s="225"/>
      <c r="CF33" s="207"/>
      <c r="CG33" s="207"/>
      <c r="CH33" s="207"/>
      <c r="CI33" s="207"/>
      <c r="CJ33" s="225"/>
      <c r="CK33" s="207"/>
      <c r="CL33" s="225"/>
      <c r="CM33" s="207"/>
      <c r="CN33" s="207"/>
      <c r="CO33" s="207"/>
      <c r="CP33" s="207"/>
      <c r="CQ33" s="207"/>
      <c r="CR33" s="207"/>
      <c r="CS33" s="207"/>
      <c r="CT33" s="207"/>
      <c r="CU33" s="207"/>
      <c r="CV33" s="207"/>
      <c r="CW33" s="207"/>
      <c r="CX33" s="225"/>
      <c r="CY33" s="225"/>
      <c r="CZ33" s="225"/>
      <c r="DA33" s="225"/>
      <c r="DB33" s="225"/>
      <c r="DC33" s="225"/>
      <c r="DD33" s="225"/>
      <c r="DE33" s="225"/>
      <c r="DF33" s="225"/>
      <c r="DG33" s="225"/>
      <c r="DH33" s="225"/>
      <c r="DI33" s="225"/>
      <c r="DJ33" s="225"/>
      <c r="DK33" s="225"/>
      <c r="DL33" s="225"/>
      <c r="DM33" s="225"/>
      <c r="DN33" s="225"/>
      <c r="DO33" s="207"/>
      <c r="DP33" s="207"/>
      <c r="DQ33" s="207"/>
      <c r="DR33" s="207"/>
      <c r="DS33" s="207"/>
    </row>
    <row r="34" spans="1:123" ht="30.75" customHeight="1">
      <c r="A34" s="207" t="s">
        <v>2069</v>
      </c>
      <c r="B34" s="207">
        <v>2039001</v>
      </c>
      <c r="C34" s="207" t="s">
        <v>2070</v>
      </c>
      <c r="D34" s="224" t="s">
        <v>855</v>
      </c>
      <c r="E34" s="208" t="s">
        <v>1133</v>
      </c>
      <c r="F34" s="224" t="s">
        <v>855</v>
      </c>
      <c r="G34" s="224" t="s">
        <v>855</v>
      </c>
      <c r="H34" s="224" t="s">
        <v>855</v>
      </c>
      <c r="I34" s="224" t="s">
        <v>855</v>
      </c>
      <c r="J34" s="224" t="s">
        <v>855</v>
      </c>
      <c r="K34" s="224" t="s">
        <v>855</v>
      </c>
      <c r="L34" s="224" t="s">
        <v>855</v>
      </c>
      <c r="M34" s="224" t="s">
        <v>855</v>
      </c>
      <c r="N34" s="224" t="s">
        <v>855</v>
      </c>
      <c r="O34" s="224" t="s">
        <v>855</v>
      </c>
      <c r="P34" s="224" t="s">
        <v>855</v>
      </c>
      <c r="Q34" s="224" t="s">
        <v>855</v>
      </c>
      <c r="R34" s="207"/>
      <c r="S34" s="224" t="s">
        <v>855</v>
      </c>
      <c r="T34" s="207"/>
      <c r="U34" s="207"/>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207"/>
      <c r="BF34" s="207"/>
      <c r="BG34" s="207"/>
      <c r="BH34" s="207"/>
      <c r="BI34" s="207"/>
      <c r="BJ34" s="207"/>
      <c r="BK34" s="207"/>
      <c r="BL34" s="207"/>
      <c r="BM34" s="207"/>
      <c r="BN34" s="207"/>
      <c r="BO34" s="207"/>
      <c r="BP34" s="207"/>
      <c r="BQ34" s="207"/>
      <c r="BR34" s="207"/>
      <c r="BS34" s="207"/>
      <c r="BT34" s="207"/>
      <c r="BU34" s="207"/>
      <c r="BV34" s="207"/>
      <c r="BW34" s="207"/>
      <c r="BX34" s="207"/>
      <c r="BY34" s="207"/>
      <c r="BZ34" s="207"/>
      <c r="CA34" s="207"/>
      <c r="CB34" s="207"/>
      <c r="CC34" s="225"/>
      <c r="CD34" s="207"/>
      <c r="CE34" s="225"/>
      <c r="CF34" s="207"/>
      <c r="CG34" s="207"/>
      <c r="CH34" s="207"/>
      <c r="CI34" s="207"/>
      <c r="CJ34" s="225"/>
      <c r="CK34" s="207"/>
      <c r="CL34" s="225"/>
      <c r="CM34" s="207"/>
      <c r="CN34" s="207"/>
      <c r="CO34" s="207"/>
      <c r="CP34" s="207"/>
      <c r="CQ34" s="207"/>
      <c r="CR34" s="207"/>
      <c r="CS34" s="207"/>
      <c r="CT34" s="207"/>
      <c r="CU34" s="207"/>
      <c r="CV34" s="207"/>
      <c r="CW34" s="207"/>
      <c r="CX34" s="225"/>
      <c r="CY34" s="225"/>
      <c r="CZ34" s="225"/>
      <c r="DA34" s="225"/>
      <c r="DB34" s="225"/>
      <c r="DC34" s="225"/>
      <c r="DD34" s="225"/>
      <c r="DE34" s="225"/>
      <c r="DF34" s="225"/>
      <c r="DG34" s="225"/>
      <c r="DH34" s="225"/>
      <c r="DI34" s="225"/>
      <c r="DJ34" s="225"/>
      <c r="DK34" s="225"/>
      <c r="DL34" s="225"/>
      <c r="DM34" s="225"/>
      <c r="DN34" s="225"/>
      <c r="DO34" s="207"/>
      <c r="DP34" s="207"/>
      <c r="DQ34" s="207"/>
      <c r="DR34" s="207"/>
      <c r="DS34" s="207"/>
    </row>
    <row r="35" spans="1:123" ht="30.75" customHeight="1">
      <c r="A35" s="207" t="s">
        <v>2071</v>
      </c>
      <c r="B35" s="207">
        <v>2040001</v>
      </c>
      <c r="C35" s="207" t="s">
        <v>2072</v>
      </c>
      <c r="D35" s="224" t="s">
        <v>855</v>
      </c>
      <c r="E35" s="208" t="s">
        <v>1133</v>
      </c>
      <c r="F35" s="224" t="s">
        <v>855</v>
      </c>
      <c r="G35" s="224" t="s">
        <v>855</v>
      </c>
      <c r="H35" s="224" t="s">
        <v>855</v>
      </c>
      <c r="I35" s="224" t="s">
        <v>855</v>
      </c>
      <c r="J35" s="224" t="s">
        <v>855</v>
      </c>
      <c r="K35" s="224" t="s">
        <v>855</v>
      </c>
      <c r="L35" s="224" t="s">
        <v>855</v>
      </c>
      <c r="M35" s="224" t="s">
        <v>855</v>
      </c>
      <c r="N35" s="224" t="s">
        <v>855</v>
      </c>
      <c r="O35" s="224" t="s">
        <v>855</v>
      </c>
      <c r="P35" s="224" t="s">
        <v>855</v>
      </c>
      <c r="Q35" s="224" t="s">
        <v>855</v>
      </c>
      <c r="R35" s="207"/>
      <c r="S35" s="224" t="s">
        <v>855</v>
      </c>
      <c r="T35" s="207"/>
      <c r="U35" s="207"/>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207"/>
      <c r="BF35" s="207"/>
      <c r="BG35" s="207"/>
      <c r="BH35" s="207"/>
      <c r="BI35" s="207"/>
      <c r="BJ35" s="207"/>
      <c r="BK35" s="207"/>
      <c r="BL35" s="207"/>
      <c r="BM35" s="207"/>
      <c r="BN35" s="207"/>
      <c r="BO35" s="207"/>
      <c r="BP35" s="207"/>
      <c r="BQ35" s="207"/>
      <c r="BR35" s="207"/>
      <c r="BS35" s="207"/>
      <c r="BT35" s="207"/>
      <c r="BU35" s="207"/>
      <c r="BV35" s="207"/>
      <c r="BW35" s="207"/>
      <c r="BX35" s="207"/>
      <c r="BY35" s="207"/>
      <c r="BZ35" s="207"/>
      <c r="CA35" s="207"/>
      <c r="CB35" s="207"/>
      <c r="CC35" s="225"/>
      <c r="CD35" s="207"/>
      <c r="CE35" s="225"/>
      <c r="CF35" s="207"/>
      <c r="CG35" s="207"/>
      <c r="CH35" s="207"/>
      <c r="CI35" s="207"/>
      <c r="CJ35" s="225"/>
      <c r="CK35" s="207"/>
      <c r="CL35" s="225"/>
      <c r="CM35" s="207"/>
      <c r="CN35" s="207"/>
      <c r="CO35" s="207"/>
      <c r="CP35" s="207"/>
      <c r="CQ35" s="207"/>
      <c r="CR35" s="207"/>
      <c r="CS35" s="207"/>
      <c r="CT35" s="207"/>
      <c r="CU35" s="207"/>
      <c r="CV35" s="207"/>
      <c r="CW35" s="207"/>
      <c r="CX35" s="225"/>
      <c r="CY35" s="225"/>
      <c r="CZ35" s="225"/>
      <c r="DA35" s="225"/>
      <c r="DB35" s="225"/>
      <c r="DC35" s="225"/>
      <c r="DD35" s="225"/>
      <c r="DE35" s="225"/>
      <c r="DF35" s="225"/>
      <c r="DG35" s="225"/>
      <c r="DH35" s="225"/>
      <c r="DI35" s="225"/>
      <c r="DJ35" s="225"/>
      <c r="DK35" s="225"/>
      <c r="DL35" s="225"/>
      <c r="DM35" s="225"/>
      <c r="DN35" s="225"/>
      <c r="DO35" s="207"/>
      <c r="DP35" s="207"/>
      <c r="DQ35" s="207"/>
      <c r="DR35" s="207"/>
      <c r="DS35" s="207"/>
    </row>
    <row r="36" spans="1:123" ht="30.75" customHeight="1">
      <c r="A36" s="207" t="s">
        <v>2073</v>
      </c>
      <c r="B36" s="207">
        <v>2041001</v>
      </c>
      <c r="C36" s="207" t="s">
        <v>2074</v>
      </c>
      <c r="D36" s="224" t="s">
        <v>855</v>
      </c>
      <c r="E36" s="208" t="s">
        <v>1133</v>
      </c>
      <c r="F36" s="224" t="s">
        <v>855</v>
      </c>
      <c r="G36" s="224" t="s">
        <v>855</v>
      </c>
      <c r="H36" s="224" t="s">
        <v>855</v>
      </c>
      <c r="I36" s="224" t="s">
        <v>855</v>
      </c>
      <c r="J36" s="224" t="s">
        <v>855</v>
      </c>
      <c r="K36" s="224" t="s">
        <v>855</v>
      </c>
      <c r="L36" s="224" t="s">
        <v>855</v>
      </c>
      <c r="M36" s="224" t="s">
        <v>855</v>
      </c>
      <c r="N36" s="224" t="s">
        <v>855</v>
      </c>
      <c r="O36" s="224" t="s">
        <v>855</v>
      </c>
      <c r="P36" s="224" t="s">
        <v>855</v>
      </c>
      <c r="Q36" s="224" t="s">
        <v>855</v>
      </c>
      <c r="R36" s="207"/>
      <c r="S36" s="224" t="s">
        <v>855</v>
      </c>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207"/>
      <c r="BF36" s="207"/>
      <c r="BG36" s="207"/>
      <c r="BH36" s="207"/>
      <c r="BI36" s="207"/>
      <c r="BJ36" s="207"/>
      <c r="BK36" s="207"/>
      <c r="BL36" s="207"/>
      <c r="BM36" s="207"/>
      <c r="BN36" s="207"/>
      <c r="BO36" s="207"/>
      <c r="BP36" s="207"/>
      <c r="BQ36" s="207"/>
      <c r="BR36" s="207"/>
      <c r="BS36" s="207"/>
      <c r="BT36" s="207"/>
      <c r="BU36" s="207"/>
      <c r="BV36" s="207"/>
      <c r="BW36" s="207"/>
      <c r="BX36" s="207"/>
      <c r="BY36" s="207"/>
      <c r="BZ36" s="207"/>
      <c r="CA36" s="207"/>
      <c r="CB36" s="207"/>
      <c r="CC36" s="225"/>
      <c r="CD36" s="207"/>
      <c r="CE36" s="225"/>
      <c r="CF36" s="207"/>
      <c r="CG36" s="207"/>
      <c r="CH36" s="207"/>
      <c r="CI36" s="207"/>
      <c r="CJ36" s="225"/>
      <c r="CK36" s="207"/>
      <c r="CL36" s="225"/>
      <c r="CM36" s="207"/>
      <c r="CN36" s="207"/>
      <c r="CO36" s="207"/>
      <c r="CP36" s="207"/>
      <c r="CQ36" s="207"/>
      <c r="CR36" s="207"/>
      <c r="CS36" s="207"/>
      <c r="CT36" s="207"/>
      <c r="CU36" s="207"/>
      <c r="CV36" s="207"/>
      <c r="CW36" s="207"/>
      <c r="CX36" s="225"/>
      <c r="CY36" s="225"/>
      <c r="CZ36" s="225"/>
      <c r="DA36" s="225"/>
      <c r="DB36" s="225"/>
      <c r="DC36" s="225"/>
      <c r="DD36" s="225"/>
      <c r="DE36" s="225"/>
      <c r="DF36" s="225"/>
      <c r="DG36" s="225"/>
      <c r="DH36" s="225"/>
      <c r="DI36" s="225"/>
      <c r="DJ36" s="225"/>
      <c r="DK36" s="225"/>
      <c r="DL36" s="225"/>
      <c r="DM36" s="225"/>
      <c r="DN36" s="225"/>
      <c r="DO36" s="207"/>
      <c r="DP36" s="207"/>
      <c r="DQ36" s="207"/>
      <c r="DR36" s="207"/>
      <c r="DS36" s="207"/>
    </row>
    <row r="37" spans="1:123" ht="30.75" customHeight="1">
      <c r="A37" s="207" t="s">
        <v>2075</v>
      </c>
      <c r="B37" s="207">
        <v>2049001</v>
      </c>
      <c r="C37" s="207" t="s">
        <v>2076</v>
      </c>
      <c r="D37" s="224" t="s">
        <v>855</v>
      </c>
      <c r="E37" s="208" t="s">
        <v>1133</v>
      </c>
      <c r="F37" s="224" t="s">
        <v>855</v>
      </c>
      <c r="G37" s="224" t="s">
        <v>855</v>
      </c>
      <c r="H37" s="224" t="s">
        <v>855</v>
      </c>
      <c r="I37" s="224" t="s">
        <v>855</v>
      </c>
      <c r="J37" s="224" t="s">
        <v>855</v>
      </c>
      <c r="K37" s="224" t="s">
        <v>855</v>
      </c>
      <c r="L37" s="224" t="s">
        <v>855</v>
      </c>
      <c r="M37" s="224" t="s">
        <v>855</v>
      </c>
      <c r="N37" s="224" t="s">
        <v>855</v>
      </c>
      <c r="O37" s="224" t="s">
        <v>855</v>
      </c>
      <c r="P37" s="224" t="s">
        <v>855</v>
      </c>
      <c r="Q37" s="224" t="s">
        <v>855</v>
      </c>
      <c r="R37" s="207"/>
      <c r="S37" s="224" t="s">
        <v>855</v>
      </c>
      <c r="T37" s="207"/>
      <c r="U37" s="207"/>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207"/>
      <c r="BF37" s="207"/>
      <c r="BG37" s="207"/>
      <c r="BH37" s="207"/>
      <c r="BI37" s="207"/>
      <c r="BJ37" s="207"/>
      <c r="BK37" s="207"/>
      <c r="BL37" s="207"/>
      <c r="BM37" s="207"/>
      <c r="BN37" s="207"/>
      <c r="BO37" s="207"/>
      <c r="BP37" s="207"/>
      <c r="BQ37" s="207"/>
      <c r="BR37" s="207"/>
      <c r="BS37" s="207"/>
      <c r="BT37" s="207"/>
      <c r="BU37" s="207"/>
      <c r="BV37" s="207"/>
      <c r="BW37" s="207"/>
      <c r="BX37" s="207"/>
      <c r="BY37" s="207"/>
      <c r="BZ37" s="207"/>
      <c r="CA37" s="207"/>
      <c r="CB37" s="207"/>
      <c r="CC37" s="225"/>
      <c r="CD37" s="207"/>
      <c r="CE37" s="225"/>
      <c r="CF37" s="207"/>
      <c r="CG37" s="207"/>
      <c r="CH37" s="207"/>
      <c r="CI37" s="207"/>
      <c r="CJ37" s="225"/>
      <c r="CK37" s="207"/>
      <c r="CL37" s="225"/>
      <c r="CM37" s="207"/>
      <c r="CN37" s="207"/>
      <c r="CO37" s="207"/>
      <c r="CP37" s="207"/>
      <c r="CQ37" s="207"/>
      <c r="CR37" s="207"/>
      <c r="CS37" s="207"/>
      <c r="CT37" s="207"/>
      <c r="CU37" s="207"/>
      <c r="CV37" s="207"/>
      <c r="CW37" s="207"/>
      <c r="CX37" s="225"/>
      <c r="CY37" s="225"/>
      <c r="CZ37" s="225"/>
      <c r="DA37" s="225"/>
      <c r="DB37" s="225"/>
      <c r="DC37" s="225"/>
      <c r="DD37" s="225"/>
      <c r="DE37" s="225"/>
      <c r="DF37" s="225"/>
      <c r="DG37" s="225"/>
      <c r="DH37" s="225"/>
      <c r="DI37" s="225"/>
      <c r="DJ37" s="225"/>
      <c r="DK37" s="225"/>
      <c r="DL37" s="225"/>
      <c r="DM37" s="225"/>
      <c r="DN37" s="225"/>
      <c r="DO37" s="207"/>
      <c r="DP37" s="207"/>
      <c r="DQ37" s="207"/>
      <c r="DR37" s="207"/>
      <c r="DS37" s="207"/>
    </row>
    <row r="38" spans="1:123" ht="30.75" customHeight="1">
      <c r="B38" s="101"/>
      <c r="C38" s="101"/>
      <c r="E38" s="34"/>
    </row>
    <row r="39" spans="1:123" ht="30.75" customHeight="1">
      <c r="B39" s="101"/>
      <c r="C39" s="101"/>
      <c r="E39" s="34"/>
    </row>
    <row r="40" spans="1:123" ht="30.75" customHeight="1">
      <c r="B40" s="101"/>
      <c r="C40" s="101"/>
      <c r="E40" s="34"/>
    </row>
  </sheetData>
  <autoFilter ref="A1:DR37" xr:uid="{00000000-0009-0000-0000-000000000000}">
    <sortState xmlns:xlrd2="http://schemas.microsoft.com/office/spreadsheetml/2017/richdata2" ref="A2:DR37">
      <sortCondition ref="B1:B37"/>
    </sortState>
  </autoFilter>
  <phoneticPr fontId="75" type="noConversion"/>
  <conditionalFormatting sqref="A1:CO1 CP1:DS24 O2:CO3 A2:M24 N4:CN4 N5:CO6 N7:CN9 N10:CO17 N18:CN18 N19:CO19 N20:CN21 N22:CO24 BU25:BY25 CF25 G25:L26 X25:BS27 CR25:CW27 CY25:CY27 DA25:DA27 BV26:BW26 BT26:BT27 CO26:CP27 T27 W27 BU27:BW27">
    <cfRule type="cellIs" dxfId="11" priority="1" operator="equal">
      <formula>"无"</formula>
      <formula>TEXT(A1,"G/通用格式")=TEXT("无","G/通用格式")</formula>
    </cfRule>
  </conditionalFormatting>
  <dataValidations count="1">
    <dataValidation type="list" allowBlank="1" showInputMessage="1" showErrorMessage="1" sqref="E1:E1048576" xr:uid="{00000000-0002-0000-0000-000000000000}">
      <formula1>"常驻池,限定池,"</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符术拓板】">
    <tabColor rgb="FFFFFFFF"/>
  </sheetPr>
  <dimension ref="A1:X26"/>
  <sheetViews>
    <sheetView workbookViewId="0"/>
  </sheetViews>
  <sheetFormatPr defaultRowHeight="12.75"/>
  <cols>
    <col min="2" max="2" width="21.140625" style="90" customWidth="1"/>
    <col min="4" max="13" width="9.42578125" style="90" customWidth="1"/>
  </cols>
  <sheetData>
    <row r="1" spans="1:24" ht="21.75" customHeight="1">
      <c r="A1" s="508" t="s">
        <v>945</v>
      </c>
      <c r="B1" s="509"/>
      <c r="C1" s="510"/>
      <c r="D1" s="510"/>
      <c r="E1" s="510"/>
      <c r="F1" s="510"/>
      <c r="G1" s="510"/>
      <c r="H1" s="510"/>
      <c r="I1" s="510"/>
      <c r="J1" s="510"/>
      <c r="K1" s="510"/>
      <c r="L1" s="510"/>
      <c r="M1" s="504"/>
      <c r="O1" s="511" t="s">
        <v>946</v>
      </c>
      <c r="P1" s="512"/>
      <c r="Q1" s="512"/>
      <c r="R1" s="512"/>
      <c r="S1" s="512"/>
      <c r="T1" s="512"/>
      <c r="U1" s="512"/>
      <c r="V1" s="512"/>
      <c r="W1" s="512"/>
      <c r="X1" s="504"/>
    </row>
    <row r="2" spans="1:24" ht="21.75" customHeight="1">
      <c r="A2" s="1" t="s">
        <v>947</v>
      </c>
      <c r="B2" s="1" t="s">
        <v>948</v>
      </c>
      <c r="C2" s="1" t="s">
        <v>949</v>
      </c>
      <c r="D2" s="1" t="s">
        <v>950</v>
      </c>
      <c r="E2" s="1" t="s">
        <v>951</v>
      </c>
      <c r="F2" s="1" t="s">
        <v>952</v>
      </c>
      <c r="G2" s="1" t="s">
        <v>953</v>
      </c>
      <c r="H2" s="1" t="s">
        <v>954</v>
      </c>
      <c r="I2" s="1" t="s">
        <v>955</v>
      </c>
      <c r="J2" s="1" t="s">
        <v>956</v>
      </c>
      <c r="K2" s="1" t="s">
        <v>957</v>
      </c>
      <c r="L2" s="1" t="s">
        <v>958</v>
      </c>
      <c r="M2" s="1" t="s">
        <v>959</v>
      </c>
      <c r="O2" s="125" t="s">
        <v>960</v>
      </c>
      <c r="P2" s="125" t="s">
        <v>961</v>
      </c>
      <c r="Q2" s="125" t="s">
        <v>962</v>
      </c>
      <c r="R2" s="125" t="s">
        <v>963</v>
      </c>
      <c r="S2" s="125" t="s">
        <v>964</v>
      </c>
      <c r="T2" s="125" t="s">
        <v>965</v>
      </c>
      <c r="U2" s="125" t="s">
        <v>966</v>
      </c>
      <c r="V2" s="125" t="s">
        <v>967</v>
      </c>
      <c r="W2" s="125" t="s">
        <v>968</v>
      </c>
      <c r="X2" s="125" t="s">
        <v>969</v>
      </c>
    </row>
    <row r="3" spans="1:24">
      <c r="A3" s="126" t="s">
        <v>970</v>
      </c>
      <c r="B3" s="127" t="s">
        <v>971</v>
      </c>
      <c r="C3" s="4" t="s">
        <v>972</v>
      </c>
      <c r="D3" s="4">
        <v>140</v>
      </c>
      <c r="E3" s="4">
        <v>210</v>
      </c>
      <c r="F3" s="4">
        <v>320</v>
      </c>
      <c r="G3" s="4">
        <v>470</v>
      </c>
      <c r="H3" s="4">
        <v>710</v>
      </c>
      <c r="I3" s="4">
        <v>1070</v>
      </c>
      <c r="J3" s="4"/>
      <c r="K3" s="4"/>
      <c r="L3" s="4"/>
      <c r="M3" s="4"/>
      <c r="O3" s="4">
        <v>2</v>
      </c>
      <c r="P3" s="4">
        <v>4</v>
      </c>
      <c r="Q3" s="4">
        <v>8</v>
      </c>
      <c r="R3" s="4">
        <v>15</v>
      </c>
      <c r="S3" s="4">
        <v>30</v>
      </c>
      <c r="T3" s="4">
        <v>65</v>
      </c>
      <c r="U3" s="4"/>
      <c r="V3" s="4"/>
      <c r="W3" s="4"/>
      <c r="X3" s="4"/>
    </row>
    <row r="4" spans="1:24">
      <c r="A4" s="126" t="s">
        <v>970</v>
      </c>
      <c r="B4" s="127" t="s">
        <v>973</v>
      </c>
      <c r="C4" s="4" t="s">
        <v>974</v>
      </c>
      <c r="D4" s="128">
        <v>0.04</v>
      </c>
      <c r="E4" s="128">
        <v>0.05</v>
      </c>
      <c r="F4" s="128">
        <v>7.0000000000000007E-2</v>
      </c>
      <c r="G4" s="128">
        <v>0.11</v>
      </c>
      <c r="H4" s="128">
        <v>0.15</v>
      </c>
      <c r="I4" s="4" t="s">
        <v>975</v>
      </c>
      <c r="J4" s="4"/>
      <c r="K4" s="4"/>
      <c r="L4" s="4"/>
      <c r="M4" s="4"/>
    </row>
    <row r="5" spans="1:24">
      <c r="A5" s="126" t="s">
        <v>976</v>
      </c>
      <c r="B5" s="127" t="s">
        <v>977</v>
      </c>
      <c r="C5" s="4" t="s">
        <v>205</v>
      </c>
      <c r="D5" s="4">
        <v>9</v>
      </c>
      <c r="E5" s="4">
        <v>14</v>
      </c>
      <c r="F5" s="4">
        <v>21</v>
      </c>
      <c r="G5" s="4">
        <v>32</v>
      </c>
      <c r="H5" s="4">
        <v>45</v>
      </c>
      <c r="I5" s="4">
        <v>70</v>
      </c>
      <c r="J5" s="4"/>
      <c r="K5" s="4"/>
      <c r="L5" s="4"/>
      <c r="M5" s="4"/>
      <c r="O5" s="511" t="s">
        <v>978</v>
      </c>
      <c r="P5" s="512"/>
      <c r="Q5" s="512"/>
      <c r="R5" s="512"/>
      <c r="S5" s="512"/>
      <c r="T5" s="512"/>
      <c r="U5" s="512"/>
      <c r="V5" s="512"/>
      <c r="W5" s="512"/>
      <c r="X5" s="504"/>
    </row>
    <row r="6" spans="1:24">
      <c r="A6" s="126" t="s">
        <v>976</v>
      </c>
      <c r="B6" s="127" t="s">
        <v>979</v>
      </c>
      <c r="C6" s="4" t="s">
        <v>980</v>
      </c>
      <c r="D6" s="128">
        <v>0.04</v>
      </c>
      <c r="E6" s="128">
        <v>0.05</v>
      </c>
      <c r="F6" s="128">
        <v>7.0000000000000007E-2</v>
      </c>
      <c r="G6" s="128">
        <v>0.1</v>
      </c>
      <c r="H6" s="128">
        <v>0.15</v>
      </c>
      <c r="I6" s="4"/>
      <c r="J6" s="4"/>
      <c r="K6" s="4"/>
      <c r="L6" s="4"/>
      <c r="M6" s="4"/>
      <c r="O6" s="1" t="s">
        <v>950</v>
      </c>
      <c r="P6" s="1" t="s">
        <v>951</v>
      </c>
      <c r="Q6" s="1" t="s">
        <v>952</v>
      </c>
      <c r="R6" s="1" t="s">
        <v>953</v>
      </c>
      <c r="S6" s="1" t="s">
        <v>954</v>
      </c>
      <c r="T6" s="1" t="s">
        <v>955</v>
      </c>
      <c r="U6" s="1" t="s">
        <v>956</v>
      </c>
      <c r="V6" s="1" t="s">
        <v>957</v>
      </c>
      <c r="W6" s="1" t="s">
        <v>958</v>
      </c>
      <c r="X6" s="1" t="s">
        <v>959</v>
      </c>
    </row>
    <row r="7" spans="1:24">
      <c r="A7" s="126" t="s">
        <v>970</v>
      </c>
      <c r="B7" s="127" t="s">
        <v>981</v>
      </c>
      <c r="C7" s="4" t="s">
        <v>982</v>
      </c>
      <c r="D7" s="4">
        <v>8</v>
      </c>
      <c r="E7" s="4">
        <v>12</v>
      </c>
      <c r="F7" s="4">
        <v>18</v>
      </c>
      <c r="G7" s="4">
        <v>26</v>
      </c>
      <c r="H7" s="4">
        <v>40</v>
      </c>
      <c r="I7" s="4"/>
      <c r="J7" s="4"/>
      <c r="K7" s="4"/>
      <c r="L7" s="4"/>
      <c r="M7" s="4"/>
      <c r="O7" s="4">
        <v>10000</v>
      </c>
      <c r="P7" s="4">
        <v>20000</v>
      </c>
      <c r="Q7" s="4">
        <v>30000</v>
      </c>
      <c r="R7" s="4">
        <v>40000</v>
      </c>
      <c r="S7" s="4">
        <v>50000</v>
      </c>
      <c r="T7" s="4">
        <v>60000</v>
      </c>
      <c r="U7" s="4">
        <v>70000</v>
      </c>
      <c r="V7" s="4">
        <v>80000</v>
      </c>
      <c r="W7" s="4">
        <v>90000</v>
      </c>
      <c r="X7" s="4">
        <v>100000</v>
      </c>
    </row>
    <row r="8" spans="1:24">
      <c r="A8" s="126" t="s">
        <v>970</v>
      </c>
      <c r="B8" s="127" t="s">
        <v>983</v>
      </c>
      <c r="C8" s="4" t="s">
        <v>984</v>
      </c>
      <c r="D8" s="128">
        <v>0.06</v>
      </c>
      <c r="E8" s="128">
        <v>0.08</v>
      </c>
      <c r="F8" s="128">
        <v>0.11</v>
      </c>
      <c r="G8" s="128">
        <v>0.14000000000000001</v>
      </c>
      <c r="H8" s="128">
        <v>0.2</v>
      </c>
      <c r="I8" s="128">
        <v>0.25</v>
      </c>
      <c r="J8" s="4"/>
      <c r="K8" s="4"/>
      <c r="L8" s="4"/>
      <c r="M8" s="4"/>
    </row>
    <row r="9" spans="1:24">
      <c r="A9" s="126" t="s">
        <v>985</v>
      </c>
      <c r="B9" s="127" t="s">
        <v>986</v>
      </c>
      <c r="C9" s="4" t="s">
        <v>987</v>
      </c>
      <c r="D9" s="4">
        <v>12</v>
      </c>
      <c r="E9" s="4">
        <v>19</v>
      </c>
      <c r="F9" s="4">
        <v>28</v>
      </c>
      <c r="G9" s="4">
        <v>42</v>
      </c>
      <c r="H9" s="4">
        <v>65</v>
      </c>
      <c r="I9" s="4">
        <v>95</v>
      </c>
      <c r="J9" s="4"/>
      <c r="K9" s="4"/>
      <c r="L9" s="4"/>
      <c r="M9" s="4"/>
    </row>
    <row r="10" spans="1:24">
      <c r="A10" s="126" t="s">
        <v>976</v>
      </c>
      <c r="B10" s="127" t="s">
        <v>988</v>
      </c>
      <c r="C10" s="4" t="s">
        <v>206</v>
      </c>
      <c r="D10" s="128">
        <v>0.04</v>
      </c>
      <c r="E10" s="128">
        <v>0.05</v>
      </c>
      <c r="F10" s="128">
        <v>0.06</v>
      </c>
      <c r="G10" s="128">
        <v>7.0000000000000007E-2</v>
      </c>
      <c r="H10" s="128">
        <v>0.08</v>
      </c>
      <c r="I10" s="128">
        <v>0.1</v>
      </c>
      <c r="J10" s="128">
        <v>0.12</v>
      </c>
      <c r="K10" s="4"/>
      <c r="L10" s="4"/>
      <c r="M10" s="4"/>
    </row>
    <row r="11" spans="1:24">
      <c r="A11" s="126" t="s">
        <v>976</v>
      </c>
      <c r="B11" s="127" t="s">
        <v>989</v>
      </c>
      <c r="C11" s="4" t="s">
        <v>207</v>
      </c>
      <c r="D11" s="128">
        <v>0.08</v>
      </c>
      <c r="E11" s="128">
        <v>0.09</v>
      </c>
      <c r="F11" s="128">
        <v>0.11</v>
      </c>
      <c r="G11" s="128">
        <v>0.13</v>
      </c>
      <c r="H11" s="128">
        <v>0.16</v>
      </c>
      <c r="I11" s="128">
        <v>0.19</v>
      </c>
      <c r="J11" s="4"/>
      <c r="K11" s="4"/>
      <c r="L11" s="4"/>
      <c r="M11" s="4"/>
    </row>
    <row r="12" spans="1:24">
      <c r="A12" s="126" t="s">
        <v>970</v>
      </c>
      <c r="B12" s="127" t="s">
        <v>990</v>
      </c>
      <c r="C12" s="4" t="s">
        <v>991</v>
      </c>
      <c r="D12" s="128">
        <v>0.04</v>
      </c>
      <c r="E12" s="128">
        <v>0.05</v>
      </c>
      <c r="F12" s="128">
        <v>0.06</v>
      </c>
      <c r="G12" s="128">
        <v>7.0000000000000007E-2</v>
      </c>
      <c r="H12" s="128">
        <v>0.08</v>
      </c>
      <c r="I12" s="128">
        <v>0.1</v>
      </c>
      <c r="J12" s="128">
        <v>0.12</v>
      </c>
      <c r="K12" s="4"/>
      <c r="L12" s="4"/>
      <c r="M12" s="4"/>
    </row>
    <row r="13" spans="1:24">
      <c r="A13" s="126" t="s">
        <v>970</v>
      </c>
      <c r="B13" s="127" t="s">
        <v>992</v>
      </c>
      <c r="C13" s="4" t="s">
        <v>993</v>
      </c>
      <c r="D13" s="128">
        <v>0.04</v>
      </c>
      <c r="E13" s="128">
        <v>0.05</v>
      </c>
      <c r="F13" s="128">
        <v>0.06</v>
      </c>
      <c r="G13" s="128">
        <v>7.0000000000000007E-2</v>
      </c>
      <c r="H13" s="128">
        <v>0.08</v>
      </c>
      <c r="I13" s="128">
        <v>0.1</v>
      </c>
      <c r="J13" s="128">
        <v>0.12</v>
      </c>
      <c r="K13" s="4"/>
      <c r="L13" s="4"/>
      <c r="M13" s="4"/>
    </row>
    <row r="14" spans="1:24">
      <c r="A14" s="126" t="s">
        <v>985</v>
      </c>
      <c r="B14" s="127" t="s">
        <v>994</v>
      </c>
      <c r="C14" s="4" t="s">
        <v>933</v>
      </c>
      <c r="D14" s="128">
        <v>0.03</v>
      </c>
      <c r="E14" s="128">
        <v>0.04</v>
      </c>
      <c r="F14" s="128">
        <v>0.05</v>
      </c>
      <c r="G14" s="128">
        <v>0.06</v>
      </c>
      <c r="H14" s="128">
        <v>7.0000000000000007E-2</v>
      </c>
      <c r="I14" s="128">
        <v>0.08</v>
      </c>
      <c r="J14" s="4"/>
      <c r="K14" s="4"/>
      <c r="L14" s="4"/>
      <c r="M14" s="4"/>
    </row>
    <row r="15" spans="1:24">
      <c r="A15" s="126" t="s">
        <v>995</v>
      </c>
      <c r="B15" s="127" t="s">
        <v>996</v>
      </c>
      <c r="C15" s="4" t="s">
        <v>997</v>
      </c>
      <c r="D15" s="128">
        <v>0.04</v>
      </c>
      <c r="E15" s="128">
        <v>0.05</v>
      </c>
      <c r="F15" s="128">
        <v>0.06</v>
      </c>
      <c r="G15" s="128">
        <v>7.0000000000000007E-2</v>
      </c>
      <c r="H15" s="128">
        <v>0.08</v>
      </c>
      <c r="I15" s="128">
        <v>0.1</v>
      </c>
      <c r="J15" s="128">
        <v>0.12</v>
      </c>
      <c r="K15" s="4"/>
      <c r="L15" s="4"/>
      <c r="M15" s="4"/>
    </row>
    <row r="16" spans="1:24">
      <c r="A16" s="126" t="s">
        <v>995</v>
      </c>
      <c r="B16" s="127" t="s">
        <v>998</v>
      </c>
      <c r="C16" s="4" t="s">
        <v>999</v>
      </c>
      <c r="D16" s="128">
        <v>0.04</v>
      </c>
      <c r="E16" s="128">
        <v>0.05</v>
      </c>
      <c r="F16" s="128">
        <v>0.06</v>
      </c>
      <c r="G16" s="128">
        <v>7.0000000000000007E-2</v>
      </c>
      <c r="H16" s="128">
        <v>0.08</v>
      </c>
      <c r="I16" s="128">
        <v>0.1</v>
      </c>
      <c r="J16" s="128">
        <v>0.12</v>
      </c>
      <c r="K16" s="4"/>
      <c r="L16" s="4"/>
      <c r="M16" s="4"/>
    </row>
    <row r="17" spans="1:13">
      <c r="A17" s="126" t="s">
        <v>995</v>
      </c>
      <c r="B17" s="127" t="s">
        <v>1000</v>
      </c>
      <c r="C17" s="4" t="s">
        <v>1001</v>
      </c>
      <c r="D17" s="128">
        <v>0.04</v>
      </c>
      <c r="E17" s="128">
        <v>0.05</v>
      </c>
      <c r="F17" s="128">
        <v>0.06</v>
      </c>
      <c r="G17" s="128">
        <v>7.0000000000000007E-2</v>
      </c>
      <c r="H17" s="128">
        <v>0.08</v>
      </c>
      <c r="I17" s="128">
        <v>0.1</v>
      </c>
      <c r="J17" s="128">
        <v>0.12</v>
      </c>
      <c r="K17" s="4"/>
      <c r="L17" s="4"/>
      <c r="M17" s="4"/>
    </row>
    <row r="18" spans="1:13">
      <c r="A18" s="126" t="s">
        <v>995</v>
      </c>
      <c r="B18" s="127" t="s">
        <v>1002</v>
      </c>
      <c r="C18" s="4" t="s">
        <v>1003</v>
      </c>
      <c r="D18" s="128">
        <v>0.04</v>
      </c>
      <c r="E18" s="128">
        <v>0.05</v>
      </c>
      <c r="F18" s="128">
        <v>0.06</v>
      </c>
      <c r="G18" s="128">
        <v>7.0000000000000007E-2</v>
      </c>
      <c r="H18" s="128">
        <v>0.08</v>
      </c>
      <c r="I18" s="128">
        <v>0.1</v>
      </c>
      <c r="J18" s="128">
        <v>0.12</v>
      </c>
      <c r="K18" s="4"/>
      <c r="L18" s="4"/>
      <c r="M18" s="4"/>
    </row>
    <row r="19" spans="1:13">
      <c r="A19" s="126" t="s">
        <v>985</v>
      </c>
      <c r="B19" s="127" t="s">
        <v>1004</v>
      </c>
      <c r="C19" s="4" t="s">
        <v>1005</v>
      </c>
      <c r="D19" s="128">
        <v>0.04</v>
      </c>
      <c r="E19" s="128">
        <v>0.05</v>
      </c>
      <c r="F19" s="128">
        <v>0.06</v>
      </c>
      <c r="G19" s="128">
        <v>7.0000000000000007E-2</v>
      </c>
      <c r="H19" s="128">
        <v>0.08</v>
      </c>
      <c r="I19" s="128">
        <v>0.1</v>
      </c>
      <c r="J19" s="128">
        <v>0.12</v>
      </c>
      <c r="K19" s="4"/>
      <c r="L19" s="4"/>
      <c r="M19" s="4"/>
    </row>
    <row r="20" spans="1:13">
      <c r="A20" s="126" t="s">
        <v>985</v>
      </c>
      <c r="B20" s="127" t="s">
        <v>1006</v>
      </c>
      <c r="C20" s="4" t="s">
        <v>1007</v>
      </c>
      <c r="D20" s="128">
        <v>0.04</v>
      </c>
      <c r="E20" s="128">
        <v>0.05</v>
      </c>
      <c r="F20" s="128">
        <v>0.06</v>
      </c>
      <c r="G20" s="128">
        <v>7.0000000000000007E-2</v>
      </c>
      <c r="H20" s="128">
        <v>0.08</v>
      </c>
      <c r="I20" s="128">
        <v>0.1</v>
      </c>
      <c r="J20" s="128">
        <v>0.12</v>
      </c>
      <c r="K20" s="4"/>
      <c r="L20" s="4"/>
      <c r="M20" s="4"/>
    </row>
    <row r="21" spans="1:13">
      <c r="A21" s="126" t="s">
        <v>985</v>
      </c>
      <c r="B21" s="127" t="s">
        <v>1008</v>
      </c>
      <c r="C21" s="4" t="s">
        <v>1009</v>
      </c>
      <c r="D21" s="128">
        <v>0.04</v>
      </c>
      <c r="E21" s="128">
        <v>0.05</v>
      </c>
      <c r="F21" s="128">
        <v>0.06</v>
      </c>
      <c r="G21" s="128">
        <v>7.0000000000000007E-2</v>
      </c>
      <c r="H21" s="128">
        <v>0.08</v>
      </c>
      <c r="I21" s="128">
        <v>0.1</v>
      </c>
      <c r="J21" s="128">
        <v>0.12</v>
      </c>
      <c r="K21" s="4"/>
      <c r="L21" s="4"/>
      <c r="M21" s="4"/>
    </row>
    <row r="22" spans="1:13">
      <c r="A22" s="126" t="s">
        <v>985</v>
      </c>
      <c r="B22" s="127" t="s">
        <v>1010</v>
      </c>
      <c r="C22" s="4" t="s">
        <v>1011</v>
      </c>
      <c r="D22" s="128">
        <v>0.04</v>
      </c>
      <c r="E22" s="128">
        <v>0.05</v>
      </c>
      <c r="F22" s="128">
        <v>0.06</v>
      </c>
      <c r="G22" s="128">
        <v>7.0000000000000007E-2</v>
      </c>
      <c r="H22" s="128">
        <v>0.08</v>
      </c>
      <c r="I22" s="128">
        <v>0.1</v>
      </c>
      <c r="J22" s="128">
        <v>0.12</v>
      </c>
      <c r="K22" s="4"/>
      <c r="L22" s="4"/>
      <c r="M22" s="4"/>
    </row>
    <row r="23" spans="1:13">
      <c r="A23" s="90"/>
      <c r="C23" s="90"/>
    </row>
    <row r="24" spans="1:13">
      <c r="A24" s="90"/>
      <c r="C24" s="90"/>
    </row>
    <row r="25" spans="1:13">
      <c r="A25" s="90"/>
      <c r="C25" s="90"/>
    </row>
    <row r="26" spans="1:13">
      <c r="A26" s="90"/>
      <c r="C26" s="90"/>
    </row>
  </sheetData>
  <mergeCells count="3">
    <mergeCell ref="A1:M1"/>
    <mergeCell ref="O5:X5"/>
    <mergeCell ref="O1:X1"/>
  </mergeCells>
  <phoneticPr fontId="75" type="noConversion"/>
  <dataValidations count="1">
    <dataValidation type="list" allowBlank="1" showInputMessage="1" showErrorMessage="1" sqref="A3:A26" xr:uid="{00000000-0002-0000-0900-000000000000}">
      <formula1>"生存型,输出型,特殊型,元素型,"</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211"/>
  <sheetViews>
    <sheetView workbookViewId="0">
      <pane ySplit="1" topLeftCell="A2" activePane="bottomLeft" state="frozen"/>
      <selection pane="bottomLeft"/>
    </sheetView>
  </sheetViews>
  <sheetFormatPr defaultRowHeight="12.75"/>
  <cols>
    <col min="1" max="1" width="13.85546875" customWidth="1"/>
    <col min="2" max="2" width="21.42578125" customWidth="1"/>
    <col min="3" max="3" width="12.28515625" customWidth="1"/>
    <col min="6" max="6" width="42.85546875" style="492" customWidth="1"/>
    <col min="7" max="7" width="33.28515625" customWidth="1"/>
  </cols>
  <sheetData>
    <row r="1" spans="1:17" ht="24.95" customHeight="1">
      <c r="A1" s="1" t="s">
        <v>0</v>
      </c>
      <c r="B1" s="1" t="s">
        <v>1</v>
      </c>
      <c r="C1" s="1" t="s">
        <v>2</v>
      </c>
      <c r="D1" s="1" t="s">
        <v>3</v>
      </c>
      <c r="E1" s="2" t="s">
        <v>4</v>
      </c>
      <c r="F1" s="2" t="s">
        <v>5</v>
      </c>
      <c r="G1" s="1" t="s">
        <v>6</v>
      </c>
    </row>
    <row r="2" spans="1:17" ht="24.95" customHeight="1">
      <c r="A2" s="3" t="s">
        <v>7</v>
      </c>
      <c r="B2" s="4" t="s">
        <v>8</v>
      </c>
      <c r="C2" s="5">
        <v>5</v>
      </c>
      <c r="D2" s="6" t="s">
        <v>9</v>
      </c>
      <c r="E2" s="5" t="s">
        <v>10</v>
      </c>
      <c r="F2" s="7" t="s">
        <v>11</v>
      </c>
      <c r="G2" s="8" t="s">
        <v>12</v>
      </c>
      <c r="M2" s="513" t="s">
        <v>13</v>
      </c>
      <c r="N2" s="515"/>
      <c r="O2" s="513" t="s">
        <v>14</v>
      </c>
      <c r="P2" s="514"/>
      <c r="Q2" s="515"/>
    </row>
    <row r="3" spans="1:17" ht="24.95" customHeight="1">
      <c r="A3" s="3" t="s">
        <v>7</v>
      </c>
      <c r="B3" s="4" t="s">
        <v>15</v>
      </c>
      <c r="C3" s="5">
        <v>4</v>
      </c>
      <c r="D3" s="6" t="s">
        <v>9</v>
      </c>
      <c r="E3" s="9" t="s">
        <v>10</v>
      </c>
      <c r="F3" s="7" t="s">
        <v>11</v>
      </c>
      <c r="G3" s="8" t="s">
        <v>16</v>
      </c>
      <c r="J3" s="10" t="s">
        <v>17</v>
      </c>
      <c r="K3" s="10" t="s">
        <v>18</v>
      </c>
      <c r="L3" s="10" t="s">
        <v>19</v>
      </c>
      <c r="M3" s="516"/>
      <c r="N3" s="518"/>
      <c r="O3" s="516"/>
      <c r="P3" s="517"/>
      <c r="Q3" s="518"/>
    </row>
    <row r="4" spans="1:17" ht="24.95" customHeight="1">
      <c r="A4" s="3" t="s">
        <v>7</v>
      </c>
      <c r="B4" s="4" t="s">
        <v>20</v>
      </c>
      <c r="C4" s="5">
        <v>4</v>
      </c>
      <c r="D4" s="6" t="s">
        <v>9</v>
      </c>
      <c r="E4" s="9" t="s">
        <v>10</v>
      </c>
      <c r="F4" s="7" t="s">
        <v>11</v>
      </c>
      <c r="G4" s="8" t="s">
        <v>12</v>
      </c>
      <c r="J4" s="11" t="s">
        <v>21</v>
      </c>
      <c r="K4" s="11" t="s">
        <v>22</v>
      </c>
      <c r="L4" t="s">
        <v>23</v>
      </c>
      <c r="M4" s="516"/>
      <c r="N4" s="518"/>
      <c r="O4" s="516"/>
      <c r="P4" s="517"/>
      <c r="Q4" s="518"/>
    </row>
    <row r="5" spans="1:17" ht="24.95" customHeight="1">
      <c r="A5" s="3" t="s">
        <v>7</v>
      </c>
      <c r="B5" s="4" t="s">
        <v>24</v>
      </c>
      <c r="C5" s="5">
        <v>4</v>
      </c>
      <c r="D5" s="6" t="s">
        <v>9</v>
      </c>
      <c r="E5" s="9" t="s">
        <v>10</v>
      </c>
      <c r="F5" s="7" t="s">
        <v>11</v>
      </c>
      <c r="G5" s="8" t="s">
        <v>12</v>
      </c>
      <c r="K5" s="11" t="s">
        <v>25</v>
      </c>
      <c r="L5" t="s">
        <v>26</v>
      </c>
      <c r="M5" s="516"/>
      <c r="N5" s="518"/>
      <c r="O5" s="516"/>
      <c r="P5" s="517"/>
      <c r="Q5" s="518"/>
    </row>
    <row r="6" spans="1:17" ht="24.95" customHeight="1">
      <c r="A6" s="3" t="s">
        <v>7</v>
      </c>
      <c r="B6" s="4" t="s">
        <v>27</v>
      </c>
      <c r="C6" s="5">
        <v>4</v>
      </c>
      <c r="D6" s="6" t="s">
        <v>9</v>
      </c>
      <c r="E6" s="9" t="s">
        <v>10</v>
      </c>
      <c r="F6" s="7" t="s">
        <v>11</v>
      </c>
      <c r="G6" s="8" t="s">
        <v>12</v>
      </c>
      <c r="K6" s="11" t="s">
        <v>28</v>
      </c>
      <c r="L6" t="s">
        <v>29</v>
      </c>
      <c r="M6" s="516"/>
      <c r="N6" s="518"/>
      <c r="O6" s="516"/>
      <c r="P6" s="517"/>
      <c r="Q6" s="518"/>
    </row>
    <row r="7" spans="1:17" ht="24.95" customHeight="1">
      <c r="A7" s="3" t="s">
        <v>7</v>
      </c>
      <c r="B7" s="4" t="s">
        <v>30</v>
      </c>
      <c r="C7" s="5">
        <v>5</v>
      </c>
      <c r="D7" s="6" t="s">
        <v>9</v>
      </c>
      <c r="E7" s="9" t="s">
        <v>10</v>
      </c>
      <c r="F7" s="7" t="s">
        <v>11</v>
      </c>
      <c r="G7" s="8" t="s">
        <v>12</v>
      </c>
      <c r="K7" s="11" t="s">
        <v>31</v>
      </c>
      <c r="L7" t="s">
        <v>32</v>
      </c>
      <c r="M7" s="519"/>
      <c r="N7" s="521"/>
      <c r="O7" s="519"/>
      <c r="P7" s="520"/>
      <c r="Q7" s="521"/>
    </row>
    <row r="8" spans="1:17" ht="24.95" customHeight="1">
      <c r="A8" s="3" t="s">
        <v>7</v>
      </c>
      <c r="B8" s="4" t="s">
        <v>33</v>
      </c>
      <c r="C8" s="5">
        <v>4</v>
      </c>
      <c r="D8" s="6" t="s">
        <v>9</v>
      </c>
      <c r="E8" s="9" t="s">
        <v>10</v>
      </c>
      <c r="F8" s="7" t="s">
        <v>11</v>
      </c>
      <c r="G8" s="8" t="s">
        <v>12</v>
      </c>
      <c r="J8" s="12" t="s">
        <v>34</v>
      </c>
      <c r="K8" s="12" t="s">
        <v>23</v>
      </c>
      <c r="L8" t="s">
        <v>35</v>
      </c>
    </row>
    <row r="9" spans="1:17" ht="24.95" customHeight="1">
      <c r="A9" s="3" t="s">
        <v>7</v>
      </c>
      <c r="B9" s="4" t="s">
        <v>36</v>
      </c>
      <c r="C9" s="5">
        <v>4</v>
      </c>
      <c r="D9" s="6" t="s">
        <v>9</v>
      </c>
      <c r="E9" s="9" t="s">
        <v>10</v>
      </c>
      <c r="F9" s="7" t="s">
        <v>11</v>
      </c>
      <c r="G9" s="8" t="s">
        <v>12</v>
      </c>
      <c r="K9" s="12" t="s">
        <v>37</v>
      </c>
      <c r="L9" t="s">
        <v>38</v>
      </c>
    </row>
    <row r="10" spans="1:17" ht="24.95" customHeight="1">
      <c r="A10" s="3" t="s">
        <v>7</v>
      </c>
      <c r="B10" s="4" t="s">
        <v>39</v>
      </c>
      <c r="C10" s="5">
        <v>5</v>
      </c>
      <c r="D10" s="6" t="s">
        <v>9</v>
      </c>
      <c r="E10" s="9" t="s">
        <v>10</v>
      </c>
      <c r="F10" s="7" t="s">
        <v>11</v>
      </c>
      <c r="G10" s="8" t="s">
        <v>12</v>
      </c>
      <c r="K10" s="12" t="s">
        <v>40</v>
      </c>
      <c r="L10" t="s">
        <v>41</v>
      </c>
    </row>
    <row r="11" spans="1:17" ht="24.95" customHeight="1">
      <c r="A11" s="3" t="s">
        <v>7</v>
      </c>
      <c r="B11" s="4" t="s">
        <v>42</v>
      </c>
      <c r="C11" s="5">
        <v>5</v>
      </c>
      <c r="D11" s="6" t="s">
        <v>9</v>
      </c>
      <c r="E11" s="13" t="s">
        <v>10</v>
      </c>
      <c r="F11" s="7" t="s">
        <v>11</v>
      </c>
      <c r="G11" s="8" t="s">
        <v>12</v>
      </c>
      <c r="J11" s="14" t="s">
        <v>9</v>
      </c>
      <c r="K11" s="15" t="s">
        <v>10</v>
      </c>
      <c r="L11" t="s">
        <v>43</v>
      </c>
    </row>
    <row r="12" spans="1:17" ht="24.95" customHeight="1">
      <c r="A12" s="3" t="s">
        <v>7</v>
      </c>
      <c r="B12" s="4" t="s">
        <v>44</v>
      </c>
      <c r="C12" s="5">
        <v>4</v>
      </c>
      <c r="D12" s="6" t="s">
        <v>9</v>
      </c>
      <c r="E12" s="13" t="s">
        <v>10</v>
      </c>
      <c r="F12" s="7" t="s">
        <v>11</v>
      </c>
      <c r="G12" s="8" t="s">
        <v>12</v>
      </c>
      <c r="J12" s="16"/>
      <c r="K12" s="15" t="s">
        <v>45</v>
      </c>
      <c r="L12" t="s">
        <v>46</v>
      </c>
    </row>
    <row r="13" spans="1:17" ht="24.95" customHeight="1">
      <c r="A13" s="3" t="s">
        <v>7</v>
      </c>
      <c r="B13" s="4" t="s">
        <v>47</v>
      </c>
      <c r="C13" s="5">
        <v>5</v>
      </c>
      <c r="D13" s="6" t="s">
        <v>9</v>
      </c>
      <c r="E13" s="13" t="s">
        <v>10</v>
      </c>
      <c r="F13" s="7" t="s">
        <v>11</v>
      </c>
      <c r="G13" s="8" t="s">
        <v>12</v>
      </c>
      <c r="J13" s="16"/>
      <c r="K13" s="15" t="s">
        <v>48</v>
      </c>
      <c r="L13" t="s">
        <v>49</v>
      </c>
    </row>
    <row r="14" spans="1:17" ht="24.95" customHeight="1">
      <c r="A14" s="3" t="s">
        <v>7</v>
      </c>
      <c r="B14" s="4" t="s">
        <v>50</v>
      </c>
      <c r="C14" s="5">
        <v>4</v>
      </c>
      <c r="D14" s="6" t="s">
        <v>9</v>
      </c>
      <c r="E14" s="13" t="s">
        <v>10</v>
      </c>
      <c r="F14" s="7" t="s">
        <v>11</v>
      </c>
      <c r="G14" s="8" t="s">
        <v>12</v>
      </c>
      <c r="K14" s="15" t="s">
        <v>51</v>
      </c>
      <c r="L14" t="s">
        <v>52</v>
      </c>
    </row>
    <row r="15" spans="1:17" ht="24.95" customHeight="1">
      <c r="A15" s="3" t="s">
        <v>7</v>
      </c>
      <c r="B15" s="4" t="s">
        <v>53</v>
      </c>
      <c r="C15" s="5">
        <v>4</v>
      </c>
      <c r="D15" s="6" t="s">
        <v>9</v>
      </c>
      <c r="E15" s="13" t="s">
        <v>10</v>
      </c>
      <c r="F15" s="7" t="s">
        <v>11</v>
      </c>
      <c r="G15" s="8" t="s">
        <v>12</v>
      </c>
      <c r="J15" s="17" t="s">
        <v>54</v>
      </c>
      <c r="K15" s="17" t="s">
        <v>55</v>
      </c>
      <c r="L15" t="s">
        <v>56</v>
      </c>
    </row>
    <row r="16" spans="1:17" ht="24.95" customHeight="1">
      <c r="A16" s="3" t="s">
        <v>7</v>
      </c>
      <c r="B16" s="4" t="s">
        <v>57</v>
      </c>
      <c r="C16" s="5">
        <v>4</v>
      </c>
      <c r="D16" s="6" t="s">
        <v>9</v>
      </c>
      <c r="E16" s="13" t="s">
        <v>10</v>
      </c>
      <c r="F16" s="7" t="s">
        <v>11</v>
      </c>
      <c r="G16" s="8" t="s">
        <v>12</v>
      </c>
      <c r="K16" s="17" t="s">
        <v>58</v>
      </c>
      <c r="L16" t="s">
        <v>59</v>
      </c>
    </row>
    <row r="17" spans="1:12" ht="24.95" customHeight="1">
      <c r="A17" s="3" t="s">
        <v>7</v>
      </c>
      <c r="B17" s="4" t="s">
        <v>60</v>
      </c>
      <c r="C17" s="5">
        <v>4</v>
      </c>
      <c r="D17" s="6" t="s">
        <v>9</v>
      </c>
      <c r="E17" s="13" t="s">
        <v>10</v>
      </c>
      <c r="F17" s="7" t="s">
        <v>11</v>
      </c>
      <c r="G17" s="8" t="s">
        <v>12</v>
      </c>
      <c r="K17" s="17" t="s">
        <v>61</v>
      </c>
      <c r="L17" t="s">
        <v>62</v>
      </c>
    </row>
    <row r="18" spans="1:12" ht="24.95" customHeight="1">
      <c r="A18" s="3" t="s">
        <v>7</v>
      </c>
      <c r="B18" s="4" t="s">
        <v>63</v>
      </c>
      <c r="C18" s="5">
        <v>4</v>
      </c>
      <c r="D18" s="6" t="s">
        <v>9</v>
      </c>
      <c r="E18" s="13" t="s">
        <v>10</v>
      </c>
      <c r="F18" s="7" t="s">
        <v>11</v>
      </c>
      <c r="G18" s="8" t="s">
        <v>12</v>
      </c>
      <c r="L18" t="s">
        <v>64</v>
      </c>
    </row>
    <row r="19" spans="1:12" ht="24.95" customHeight="1">
      <c r="A19" s="3" t="s">
        <v>7</v>
      </c>
      <c r="B19" s="4" t="s">
        <v>65</v>
      </c>
      <c r="C19" s="5">
        <v>5</v>
      </c>
      <c r="D19" s="6" t="s">
        <v>9</v>
      </c>
      <c r="E19" s="13" t="s">
        <v>10</v>
      </c>
      <c r="F19" s="7" t="s">
        <v>11</v>
      </c>
      <c r="G19" s="8" t="s">
        <v>12</v>
      </c>
      <c r="L19" t="s">
        <v>66</v>
      </c>
    </row>
    <row r="20" spans="1:12" ht="24.95" customHeight="1">
      <c r="A20" s="3" t="s">
        <v>7</v>
      </c>
      <c r="B20" s="4" t="s">
        <v>67</v>
      </c>
      <c r="C20" s="5">
        <v>5</v>
      </c>
      <c r="D20" s="6" t="s">
        <v>9</v>
      </c>
      <c r="E20" s="9" t="s">
        <v>10</v>
      </c>
      <c r="F20" s="7" t="s">
        <v>11</v>
      </c>
      <c r="G20" s="8" t="s">
        <v>12</v>
      </c>
      <c r="L20" t="s">
        <v>68</v>
      </c>
    </row>
    <row r="21" spans="1:12" ht="24.95" customHeight="1">
      <c r="A21" s="3" t="s">
        <v>7</v>
      </c>
      <c r="B21" s="4" t="s">
        <v>69</v>
      </c>
      <c r="C21" s="5">
        <v>5</v>
      </c>
      <c r="D21" s="6" t="s">
        <v>9</v>
      </c>
      <c r="E21" s="9" t="s">
        <v>10</v>
      </c>
      <c r="F21" s="7" t="s">
        <v>11</v>
      </c>
      <c r="G21" s="8" t="s">
        <v>12</v>
      </c>
      <c r="L21" t="s">
        <v>70</v>
      </c>
    </row>
    <row r="22" spans="1:12" ht="24.95" customHeight="1">
      <c r="A22" s="3" t="s">
        <v>7</v>
      </c>
      <c r="B22" s="4" t="s">
        <v>71</v>
      </c>
      <c r="C22" s="5">
        <v>5</v>
      </c>
      <c r="D22" s="6" t="s">
        <v>9</v>
      </c>
      <c r="E22" s="9" t="s">
        <v>10</v>
      </c>
      <c r="F22" s="7" t="s">
        <v>11</v>
      </c>
      <c r="G22" s="8" t="s">
        <v>23</v>
      </c>
      <c r="L22" t="s">
        <v>72</v>
      </c>
    </row>
    <row r="23" spans="1:12" ht="24.95" customHeight="1">
      <c r="A23" s="3" t="s">
        <v>7</v>
      </c>
      <c r="B23" s="4" t="s">
        <v>73</v>
      </c>
      <c r="C23" s="5">
        <v>5</v>
      </c>
      <c r="D23" s="6" t="s">
        <v>9</v>
      </c>
      <c r="E23" s="9" t="s">
        <v>10</v>
      </c>
      <c r="F23" s="7" t="s">
        <v>11</v>
      </c>
      <c r="G23" s="8" t="s">
        <v>23</v>
      </c>
      <c r="L23" s="10" t="s">
        <v>74</v>
      </c>
    </row>
    <row r="24" spans="1:12" ht="24.95" customHeight="1">
      <c r="A24" s="3" t="s">
        <v>7</v>
      </c>
      <c r="B24" s="4" t="s">
        <v>75</v>
      </c>
      <c r="C24" s="5">
        <v>4</v>
      </c>
      <c r="D24" s="6" t="s">
        <v>9</v>
      </c>
      <c r="E24" s="9" t="s">
        <v>10</v>
      </c>
      <c r="F24" s="7" t="s">
        <v>11</v>
      </c>
      <c r="G24" s="8" t="s">
        <v>76</v>
      </c>
      <c r="L24" t="s">
        <v>77</v>
      </c>
    </row>
    <row r="25" spans="1:12" ht="24.95" customHeight="1">
      <c r="A25" s="18" t="s">
        <v>7</v>
      </c>
      <c r="B25" s="19" t="s">
        <v>78</v>
      </c>
      <c r="C25" s="19">
        <v>4</v>
      </c>
      <c r="D25" s="20" t="s">
        <v>34</v>
      </c>
      <c r="E25" s="20" t="s">
        <v>37</v>
      </c>
      <c r="F25" s="21" t="s">
        <v>79</v>
      </c>
      <c r="G25" s="8" t="s">
        <v>80</v>
      </c>
      <c r="L25" t="s">
        <v>81</v>
      </c>
    </row>
    <row r="26" spans="1:12" ht="24.95" customHeight="1">
      <c r="A26" s="18" t="s">
        <v>7</v>
      </c>
      <c r="B26" s="19" t="s">
        <v>82</v>
      </c>
      <c r="C26" s="19">
        <v>5</v>
      </c>
      <c r="D26" s="20" t="s">
        <v>21</v>
      </c>
      <c r="E26" s="20" t="s">
        <v>31</v>
      </c>
      <c r="F26" s="21" t="s">
        <v>83</v>
      </c>
      <c r="G26" s="22" t="s">
        <v>84</v>
      </c>
    </row>
    <row r="27" spans="1:12" ht="24.95" customHeight="1">
      <c r="A27" s="18" t="s">
        <v>7</v>
      </c>
      <c r="B27" s="19" t="s">
        <v>85</v>
      </c>
      <c r="C27" s="19">
        <v>5</v>
      </c>
      <c r="D27" s="20" t="s">
        <v>21</v>
      </c>
      <c r="E27" s="20" t="s">
        <v>31</v>
      </c>
      <c r="F27" s="21" t="s">
        <v>86</v>
      </c>
      <c r="G27" s="8" t="s">
        <v>52</v>
      </c>
    </row>
    <row r="28" spans="1:12" ht="24.95" customHeight="1">
      <c r="A28" s="18" t="s">
        <v>7</v>
      </c>
      <c r="B28" s="19" t="s">
        <v>87</v>
      </c>
      <c r="C28" s="19">
        <v>4</v>
      </c>
      <c r="D28" s="20" t="s">
        <v>34</v>
      </c>
      <c r="E28" s="20" t="s">
        <v>23</v>
      </c>
      <c r="F28" s="21" t="s">
        <v>88</v>
      </c>
      <c r="G28" s="8" t="s">
        <v>89</v>
      </c>
    </row>
    <row r="29" spans="1:12" ht="24.95" customHeight="1">
      <c r="A29" s="18" t="s">
        <v>7</v>
      </c>
      <c r="B29" s="19" t="s">
        <v>90</v>
      </c>
      <c r="C29" s="19">
        <v>2</v>
      </c>
      <c r="D29" s="20" t="s">
        <v>21</v>
      </c>
      <c r="E29" s="20" t="s">
        <v>22</v>
      </c>
      <c r="F29" s="21" t="s">
        <v>91</v>
      </c>
      <c r="G29" s="8" t="s">
        <v>92</v>
      </c>
    </row>
    <row r="30" spans="1:12" ht="24.95" customHeight="1">
      <c r="A30" s="18" t="s">
        <v>7</v>
      </c>
      <c r="B30" s="19" t="s">
        <v>93</v>
      </c>
      <c r="C30" s="19">
        <v>4</v>
      </c>
      <c r="D30" s="20" t="s">
        <v>21</v>
      </c>
      <c r="E30" s="20" t="s">
        <v>25</v>
      </c>
      <c r="F30" s="21" t="s">
        <v>94</v>
      </c>
      <c r="G30" s="8" t="s">
        <v>26</v>
      </c>
    </row>
    <row r="31" spans="1:12" ht="24.95" customHeight="1">
      <c r="A31" s="18" t="s">
        <v>7</v>
      </c>
      <c r="B31" s="23" t="s">
        <v>95</v>
      </c>
      <c r="C31" s="19">
        <v>3</v>
      </c>
      <c r="D31" s="20" t="s">
        <v>21</v>
      </c>
      <c r="E31" s="20" t="s">
        <v>28</v>
      </c>
      <c r="F31" s="21" t="s">
        <v>96</v>
      </c>
      <c r="G31" s="8" t="s">
        <v>41</v>
      </c>
    </row>
    <row r="32" spans="1:12" ht="24.95" customHeight="1">
      <c r="A32" s="18" t="s">
        <v>7</v>
      </c>
      <c r="B32" s="19" t="s">
        <v>97</v>
      </c>
      <c r="C32" s="19">
        <v>4</v>
      </c>
      <c r="D32" s="20" t="s">
        <v>21</v>
      </c>
      <c r="E32" s="20" t="s">
        <v>28</v>
      </c>
      <c r="F32" s="21" t="s">
        <v>98</v>
      </c>
      <c r="G32" s="8" t="s">
        <v>43</v>
      </c>
    </row>
    <row r="33" spans="1:7" ht="24.95" customHeight="1">
      <c r="A33" s="18" t="s">
        <v>7</v>
      </c>
      <c r="B33" s="19" t="s">
        <v>99</v>
      </c>
      <c r="C33" s="19">
        <v>5</v>
      </c>
      <c r="D33" s="20" t="s">
        <v>21</v>
      </c>
      <c r="E33" s="20" t="s">
        <v>28</v>
      </c>
      <c r="F33" s="21" t="s">
        <v>100</v>
      </c>
      <c r="G33" s="8" t="s">
        <v>23</v>
      </c>
    </row>
    <row r="34" spans="1:7" ht="24.95" customHeight="1">
      <c r="A34" s="18" t="s">
        <v>7</v>
      </c>
      <c r="B34" s="19" t="s">
        <v>101</v>
      </c>
      <c r="C34" s="19">
        <v>3</v>
      </c>
      <c r="D34" s="20" t="s">
        <v>21</v>
      </c>
      <c r="E34" s="20" t="s">
        <v>28</v>
      </c>
      <c r="F34" s="21" t="s">
        <v>102</v>
      </c>
      <c r="G34" s="8" t="s">
        <v>23</v>
      </c>
    </row>
    <row r="35" spans="1:7" ht="24.95" customHeight="1">
      <c r="A35" s="18" t="s">
        <v>7</v>
      </c>
      <c r="B35" s="19" t="s">
        <v>103</v>
      </c>
      <c r="C35" s="19">
        <v>4</v>
      </c>
      <c r="D35" s="20" t="s">
        <v>21</v>
      </c>
      <c r="E35" s="20" t="s">
        <v>28</v>
      </c>
      <c r="F35" s="21" t="s">
        <v>104</v>
      </c>
      <c r="G35" s="8" t="s">
        <v>105</v>
      </c>
    </row>
    <row r="36" spans="1:7" ht="24.95" customHeight="1">
      <c r="A36" s="3" t="s">
        <v>7</v>
      </c>
      <c r="B36" s="4" t="s">
        <v>106</v>
      </c>
      <c r="C36" s="4">
        <v>4</v>
      </c>
      <c r="D36" s="6" t="s">
        <v>9</v>
      </c>
      <c r="E36" s="6" t="s">
        <v>45</v>
      </c>
      <c r="F36" s="21" t="s">
        <v>107</v>
      </c>
      <c r="G36" s="8" t="s">
        <v>108</v>
      </c>
    </row>
    <row r="37" spans="1:7" ht="24.95" customHeight="1">
      <c r="A37" s="3" t="s">
        <v>7</v>
      </c>
      <c r="B37" s="4" t="s">
        <v>109</v>
      </c>
      <c r="C37" s="4">
        <v>3</v>
      </c>
      <c r="D37" s="6" t="s">
        <v>9</v>
      </c>
      <c r="E37" s="6" t="s">
        <v>45</v>
      </c>
      <c r="F37" s="21" t="s">
        <v>110</v>
      </c>
      <c r="G37" s="8" t="s">
        <v>108</v>
      </c>
    </row>
    <row r="38" spans="1:7" ht="24.95" customHeight="1">
      <c r="A38" s="3" t="s">
        <v>7</v>
      </c>
      <c r="B38" s="4" t="s">
        <v>111</v>
      </c>
      <c r="C38" s="4">
        <v>2</v>
      </c>
      <c r="D38" s="6" t="s">
        <v>9</v>
      </c>
      <c r="E38" s="6" t="s">
        <v>45</v>
      </c>
      <c r="F38" s="21" t="s">
        <v>112</v>
      </c>
      <c r="G38" s="8" t="s">
        <v>113</v>
      </c>
    </row>
    <row r="39" spans="1:7" ht="24.95" customHeight="1">
      <c r="A39" s="3" t="s">
        <v>7</v>
      </c>
      <c r="B39" s="4" t="s">
        <v>114</v>
      </c>
      <c r="C39" s="4">
        <v>1</v>
      </c>
      <c r="D39" s="6" t="s">
        <v>9</v>
      </c>
      <c r="E39" s="6" t="s">
        <v>45</v>
      </c>
      <c r="F39" s="21" t="s">
        <v>115</v>
      </c>
      <c r="G39" s="8" t="s">
        <v>116</v>
      </c>
    </row>
    <row r="40" spans="1:7" ht="24.95" customHeight="1">
      <c r="A40" s="3" t="s">
        <v>7</v>
      </c>
      <c r="B40" s="4" t="s">
        <v>117</v>
      </c>
      <c r="C40" s="4">
        <v>5</v>
      </c>
      <c r="D40" s="6" t="s">
        <v>9</v>
      </c>
      <c r="E40" s="6" t="s">
        <v>48</v>
      </c>
      <c r="F40" s="21" t="s">
        <v>118</v>
      </c>
      <c r="G40" s="8" t="s">
        <v>119</v>
      </c>
    </row>
    <row r="41" spans="1:7" ht="24.95" customHeight="1">
      <c r="A41" s="3" t="s">
        <v>7</v>
      </c>
      <c r="B41" s="4" t="s">
        <v>120</v>
      </c>
      <c r="C41" s="4">
        <v>4</v>
      </c>
      <c r="D41" s="6" t="s">
        <v>9</v>
      </c>
      <c r="E41" s="6" t="s">
        <v>48</v>
      </c>
      <c r="F41" s="21" t="s">
        <v>121</v>
      </c>
      <c r="G41" s="8" t="s">
        <v>122</v>
      </c>
    </row>
    <row r="42" spans="1:7" ht="24.95" customHeight="1">
      <c r="A42" s="3" t="s">
        <v>7</v>
      </c>
      <c r="B42" s="4" t="s">
        <v>123</v>
      </c>
      <c r="C42" s="4">
        <v>3</v>
      </c>
      <c r="D42" s="6" t="s">
        <v>9</v>
      </c>
      <c r="E42" s="6" t="s">
        <v>48</v>
      </c>
      <c r="F42" s="21" t="s">
        <v>124</v>
      </c>
      <c r="G42" s="8" t="s">
        <v>125</v>
      </c>
    </row>
    <row r="43" spans="1:7" ht="24.95" customHeight="1">
      <c r="A43" s="3" t="s">
        <v>7</v>
      </c>
      <c r="B43" s="4" t="s">
        <v>126</v>
      </c>
      <c r="C43" s="4">
        <v>2</v>
      </c>
      <c r="D43" s="6" t="s">
        <v>9</v>
      </c>
      <c r="E43" s="6" t="s">
        <v>48</v>
      </c>
      <c r="F43" s="21" t="s">
        <v>127</v>
      </c>
      <c r="G43" s="8" t="s">
        <v>128</v>
      </c>
    </row>
    <row r="44" spans="1:7" ht="24.95" customHeight="1">
      <c r="A44" s="3" t="s">
        <v>7</v>
      </c>
      <c r="B44" s="4" t="s">
        <v>129</v>
      </c>
      <c r="C44" s="4">
        <v>5</v>
      </c>
      <c r="D44" s="6" t="s">
        <v>9</v>
      </c>
      <c r="E44" s="6" t="s">
        <v>48</v>
      </c>
      <c r="F44" s="21" t="s">
        <v>130</v>
      </c>
      <c r="G44" s="8" t="s">
        <v>119</v>
      </c>
    </row>
    <row r="45" spans="1:7" ht="24.95" customHeight="1">
      <c r="A45" s="3" t="s">
        <v>7</v>
      </c>
      <c r="B45" s="4" t="s">
        <v>131</v>
      </c>
      <c r="C45" s="4">
        <v>4</v>
      </c>
      <c r="D45" s="6" t="s">
        <v>9</v>
      </c>
      <c r="E45" s="6" t="s">
        <v>48</v>
      </c>
      <c r="F45" s="21" t="s">
        <v>132</v>
      </c>
      <c r="G45" s="8" t="s">
        <v>122</v>
      </c>
    </row>
    <row r="46" spans="1:7" ht="24.95" customHeight="1">
      <c r="A46" s="3" t="s">
        <v>7</v>
      </c>
      <c r="B46" s="4" t="s">
        <v>133</v>
      </c>
      <c r="C46" s="4">
        <v>3</v>
      </c>
      <c r="D46" s="6" t="s">
        <v>9</v>
      </c>
      <c r="E46" s="6" t="s">
        <v>48</v>
      </c>
      <c r="F46" s="21" t="s">
        <v>134</v>
      </c>
      <c r="G46" s="8" t="s">
        <v>125</v>
      </c>
    </row>
    <row r="47" spans="1:7" ht="24.95" customHeight="1">
      <c r="A47" s="3" t="s">
        <v>7</v>
      </c>
      <c r="B47" s="4" t="s">
        <v>135</v>
      </c>
      <c r="C47" s="4">
        <v>2</v>
      </c>
      <c r="D47" s="6" t="s">
        <v>9</v>
      </c>
      <c r="E47" s="6" t="s">
        <v>48</v>
      </c>
      <c r="F47" s="21" t="s">
        <v>136</v>
      </c>
      <c r="G47" s="8" t="s">
        <v>128</v>
      </c>
    </row>
    <row r="48" spans="1:7" ht="24.95" customHeight="1">
      <c r="A48" s="3" t="s">
        <v>7</v>
      </c>
      <c r="B48" s="4" t="s">
        <v>137</v>
      </c>
      <c r="C48" s="4">
        <v>5</v>
      </c>
      <c r="D48" s="6" t="s">
        <v>9</v>
      </c>
      <c r="E48" s="6" t="s">
        <v>48</v>
      </c>
      <c r="F48" s="21" t="s">
        <v>138</v>
      </c>
      <c r="G48" s="8" t="s">
        <v>119</v>
      </c>
    </row>
    <row r="49" spans="1:7" ht="24.95" customHeight="1">
      <c r="A49" s="3" t="s">
        <v>7</v>
      </c>
      <c r="B49" s="4" t="s">
        <v>139</v>
      </c>
      <c r="C49" s="4">
        <v>4</v>
      </c>
      <c r="D49" s="6" t="s">
        <v>9</v>
      </c>
      <c r="E49" s="6" t="s">
        <v>48</v>
      </c>
      <c r="F49" s="21" t="s">
        <v>140</v>
      </c>
      <c r="G49" s="8" t="s">
        <v>122</v>
      </c>
    </row>
    <row r="50" spans="1:7" ht="24.95" customHeight="1">
      <c r="A50" s="3" t="s">
        <v>7</v>
      </c>
      <c r="B50" s="4" t="s">
        <v>141</v>
      </c>
      <c r="C50" s="4">
        <v>3</v>
      </c>
      <c r="D50" s="6" t="s">
        <v>9</v>
      </c>
      <c r="E50" s="6" t="s">
        <v>48</v>
      </c>
      <c r="F50" s="21" t="s">
        <v>142</v>
      </c>
      <c r="G50" s="8" t="s">
        <v>125</v>
      </c>
    </row>
    <row r="51" spans="1:7" ht="24.95" customHeight="1">
      <c r="A51" s="3" t="s">
        <v>7</v>
      </c>
      <c r="B51" s="4" t="s">
        <v>143</v>
      </c>
      <c r="C51" s="4">
        <v>2</v>
      </c>
      <c r="D51" s="6" t="s">
        <v>9</v>
      </c>
      <c r="E51" s="6" t="s">
        <v>48</v>
      </c>
      <c r="F51" s="21" t="s">
        <v>144</v>
      </c>
      <c r="G51" s="8" t="s">
        <v>128</v>
      </c>
    </row>
    <row r="52" spans="1:7" ht="24.95" customHeight="1">
      <c r="A52" s="3" t="s">
        <v>7</v>
      </c>
      <c r="B52" s="4" t="s">
        <v>145</v>
      </c>
      <c r="C52" s="4">
        <v>5</v>
      </c>
      <c r="D52" s="6" t="s">
        <v>9</v>
      </c>
      <c r="E52" s="6" t="s">
        <v>48</v>
      </c>
      <c r="F52" s="21" t="s">
        <v>146</v>
      </c>
      <c r="G52" s="8" t="s">
        <v>119</v>
      </c>
    </row>
    <row r="53" spans="1:7" ht="24.95" customHeight="1">
      <c r="A53" s="3" t="s">
        <v>7</v>
      </c>
      <c r="B53" s="4" t="s">
        <v>147</v>
      </c>
      <c r="C53" s="4">
        <v>4</v>
      </c>
      <c r="D53" s="6" t="s">
        <v>9</v>
      </c>
      <c r="E53" s="6" t="s">
        <v>48</v>
      </c>
      <c r="F53" s="21" t="s">
        <v>148</v>
      </c>
      <c r="G53" s="8" t="s">
        <v>122</v>
      </c>
    </row>
    <row r="54" spans="1:7" ht="24.95" customHeight="1">
      <c r="A54" s="3" t="s">
        <v>7</v>
      </c>
      <c r="B54" s="4" t="s">
        <v>149</v>
      </c>
      <c r="C54" s="4">
        <v>3</v>
      </c>
      <c r="D54" s="6" t="s">
        <v>9</v>
      </c>
      <c r="E54" s="6" t="s">
        <v>48</v>
      </c>
      <c r="F54" s="21" t="s">
        <v>150</v>
      </c>
      <c r="G54" s="8" t="s">
        <v>125</v>
      </c>
    </row>
    <row r="55" spans="1:7" ht="24.95" customHeight="1">
      <c r="A55" s="3" t="s">
        <v>7</v>
      </c>
      <c r="B55" s="4" t="s">
        <v>151</v>
      </c>
      <c r="C55" s="4">
        <v>2</v>
      </c>
      <c r="D55" s="6" t="s">
        <v>9</v>
      </c>
      <c r="E55" s="6" t="s">
        <v>48</v>
      </c>
      <c r="F55" s="21" t="s">
        <v>152</v>
      </c>
      <c r="G55" s="8" t="s">
        <v>128</v>
      </c>
    </row>
    <row r="56" spans="1:7" ht="24.95" customHeight="1">
      <c r="A56" s="3" t="s">
        <v>7</v>
      </c>
      <c r="B56" s="4" t="s">
        <v>153</v>
      </c>
      <c r="C56" s="4">
        <v>4</v>
      </c>
      <c r="D56" s="6" t="s">
        <v>9</v>
      </c>
      <c r="E56" s="6" t="s">
        <v>51</v>
      </c>
      <c r="F56" s="21" t="s">
        <v>154</v>
      </c>
      <c r="G56" s="8" t="s">
        <v>41</v>
      </c>
    </row>
    <row r="57" spans="1:7" ht="24.95" customHeight="1">
      <c r="A57" s="3" t="s">
        <v>7</v>
      </c>
      <c r="B57" s="4" t="s">
        <v>155</v>
      </c>
      <c r="C57" s="4">
        <v>3</v>
      </c>
      <c r="D57" s="6" t="s">
        <v>9</v>
      </c>
      <c r="E57" s="6" t="s">
        <v>51</v>
      </c>
      <c r="F57" s="21" t="s">
        <v>156</v>
      </c>
      <c r="G57" s="8" t="s">
        <v>157</v>
      </c>
    </row>
    <row r="58" spans="1:7" ht="24.95" customHeight="1">
      <c r="A58" s="3" t="s">
        <v>7</v>
      </c>
      <c r="B58" s="4" t="s">
        <v>158</v>
      </c>
      <c r="C58" s="4">
        <v>2</v>
      </c>
      <c r="D58" s="6" t="s">
        <v>9</v>
      </c>
      <c r="E58" s="6" t="s">
        <v>51</v>
      </c>
      <c r="F58" s="21" t="s">
        <v>159</v>
      </c>
      <c r="G58" s="8" t="s">
        <v>160</v>
      </c>
    </row>
    <row r="59" spans="1:7" ht="24.95" customHeight="1">
      <c r="A59" s="3" t="s">
        <v>7</v>
      </c>
      <c r="B59" s="4" t="s">
        <v>161</v>
      </c>
      <c r="C59" s="4">
        <v>4</v>
      </c>
      <c r="D59" s="6" t="s">
        <v>54</v>
      </c>
      <c r="E59" s="6" t="s">
        <v>55</v>
      </c>
      <c r="F59" s="21" t="s">
        <v>162</v>
      </c>
      <c r="G59" s="8" t="s">
        <v>108</v>
      </c>
    </row>
    <row r="60" spans="1:7" ht="24.95" customHeight="1">
      <c r="A60" s="3" t="s">
        <v>7</v>
      </c>
      <c r="B60" s="4" t="s">
        <v>163</v>
      </c>
      <c r="C60" s="4">
        <v>3</v>
      </c>
      <c r="D60" s="6" t="s">
        <v>54</v>
      </c>
      <c r="E60" s="6" t="s">
        <v>55</v>
      </c>
      <c r="F60" s="21" t="s">
        <v>164</v>
      </c>
      <c r="G60" s="8" t="s">
        <v>108</v>
      </c>
    </row>
    <row r="61" spans="1:7" ht="24.95" customHeight="1">
      <c r="A61" s="3" t="s">
        <v>7</v>
      </c>
      <c r="B61" s="4" t="s">
        <v>165</v>
      </c>
      <c r="C61" s="4">
        <v>2</v>
      </c>
      <c r="D61" s="6" t="s">
        <v>54</v>
      </c>
      <c r="E61" s="6" t="s">
        <v>55</v>
      </c>
      <c r="F61" s="21" t="s">
        <v>166</v>
      </c>
      <c r="G61" s="8" t="s">
        <v>113</v>
      </c>
    </row>
    <row r="62" spans="1:7" ht="24.95" customHeight="1">
      <c r="A62" s="3" t="s">
        <v>7</v>
      </c>
      <c r="B62" s="4" t="s">
        <v>167</v>
      </c>
      <c r="C62" s="4">
        <v>1</v>
      </c>
      <c r="D62" s="6" t="s">
        <v>54</v>
      </c>
      <c r="E62" s="6" t="s">
        <v>55</v>
      </c>
      <c r="F62" s="21" t="s">
        <v>168</v>
      </c>
      <c r="G62" s="8" t="s">
        <v>35</v>
      </c>
    </row>
    <row r="63" spans="1:7" ht="24.95" customHeight="1">
      <c r="A63" s="3" t="s">
        <v>7</v>
      </c>
      <c r="B63" s="4" t="s">
        <v>169</v>
      </c>
      <c r="C63" s="4">
        <v>5</v>
      </c>
      <c r="D63" s="6" t="s">
        <v>54</v>
      </c>
      <c r="E63" s="6" t="s">
        <v>58</v>
      </c>
      <c r="F63" s="21" t="s">
        <v>170</v>
      </c>
      <c r="G63" s="8" t="s">
        <v>171</v>
      </c>
    </row>
    <row r="64" spans="1:7" ht="24.95" customHeight="1">
      <c r="A64" s="3" t="s">
        <v>7</v>
      </c>
      <c r="B64" s="4" t="s">
        <v>172</v>
      </c>
      <c r="C64" s="4">
        <v>4</v>
      </c>
      <c r="D64" s="6" t="s">
        <v>54</v>
      </c>
      <c r="E64" s="6" t="s">
        <v>58</v>
      </c>
      <c r="F64" s="21" t="s">
        <v>173</v>
      </c>
      <c r="G64" s="8" t="s">
        <v>171</v>
      </c>
    </row>
    <row r="65" spans="1:19" ht="24.95" customHeight="1">
      <c r="A65" s="3" t="s">
        <v>7</v>
      </c>
      <c r="B65" s="4" t="s">
        <v>174</v>
      </c>
      <c r="C65" s="4">
        <v>3</v>
      </c>
      <c r="D65" s="6" t="s">
        <v>54</v>
      </c>
      <c r="E65" s="6" t="s">
        <v>58</v>
      </c>
      <c r="F65" s="21" t="s">
        <v>175</v>
      </c>
      <c r="G65" s="8" t="s">
        <v>171</v>
      </c>
    </row>
    <row r="66" spans="1:19" ht="24.95" customHeight="1">
      <c r="A66" s="3" t="s">
        <v>7</v>
      </c>
      <c r="B66" s="4" t="s">
        <v>176</v>
      </c>
      <c r="C66" s="4">
        <v>2</v>
      </c>
      <c r="D66" s="6" t="s">
        <v>54</v>
      </c>
      <c r="E66" s="6" t="s">
        <v>58</v>
      </c>
      <c r="F66" s="21" t="s">
        <v>177</v>
      </c>
      <c r="G66" s="8" t="s">
        <v>35</v>
      </c>
    </row>
    <row r="67" spans="1:19" ht="24.95" customHeight="1">
      <c r="A67" s="3" t="s">
        <v>7</v>
      </c>
      <c r="B67" s="4" t="s">
        <v>178</v>
      </c>
      <c r="C67" s="4">
        <v>3</v>
      </c>
      <c r="D67" s="6" t="s">
        <v>54</v>
      </c>
      <c r="E67" s="6" t="s">
        <v>61</v>
      </c>
      <c r="F67" s="21" t="s">
        <v>179</v>
      </c>
      <c r="G67" s="8" t="s">
        <v>180</v>
      </c>
    </row>
    <row r="68" spans="1:19" ht="24.95" customHeight="1">
      <c r="A68" s="3" t="s">
        <v>7</v>
      </c>
      <c r="B68" s="4" t="s">
        <v>66</v>
      </c>
      <c r="C68" s="4">
        <v>5</v>
      </c>
      <c r="D68" s="24" t="s">
        <v>34</v>
      </c>
      <c r="E68" s="6" t="s">
        <v>40</v>
      </c>
      <c r="F68" s="21" t="s">
        <v>181</v>
      </c>
      <c r="G68" s="8" t="s">
        <v>52</v>
      </c>
    </row>
    <row r="69" spans="1:19" ht="24.95" customHeight="1">
      <c r="A69" s="3" t="s">
        <v>7</v>
      </c>
      <c r="B69" s="4" t="s">
        <v>68</v>
      </c>
      <c r="C69" s="4">
        <v>4</v>
      </c>
      <c r="D69" s="24" t="s">
        <v>34</v>
      </c>
      <c r="E69" s="6" t="s">
        <v>40</v>
      </c>
      <c r="F69" s="21" t="s">
        <v>182</v>
      </c>
      <c r="G69" s="8" t="s">
        <v>52</v>
      </c>
    </row>
    <row r="70" spans="1:19" ht="24.95" customHeight="1">
      <c r="A70" s="3" t="s">
        <v>7</v>
      </c>
      <c r="B70" s="4" t="s">
        <v>70</v>
      </c>
      <c r="C70" s="4">
        <v>3</v>
      </c>
      <c r="D70" s="24" t="s">
        <v>34</v>
      </c>
      <c r="E70" s="6" t="s">
        <v>40</v>
      </c>
      <c r="F70" s="21" t="s">
        <v>183</v>
      </c>
      <c r="G70" s="8" t="s">
        <v>52</v>
      </c>
    </row>
    <row r="71" spans="1:19" ht="24.95" customHeight="1">
      <c r="A71" s="3" t="s">
        <v>7</v>
      </c>
      <c r="B71" s="4" t="s">
        <v>72</v>
      </c>
      <c r="C71" s="4">
        <v>2</v>
      </c>
      <c r="D71" s="24" t="s">
        <v>34</v>
      </c>
      <c r="E71" s="6" t="s">
        <v>40</v>
      </c>
      <c r="F71" s="21" t="s">
        <v>184</v>
      </c>
      <c r="G71" s="8" t="s">
        <v>52</v>
      </c>
    </row>
    <row r="72" spans="1:19" ht="24.95" customHeight="1">
      <c r="A72" s="3" t="s">
        <v>7</v>
      </c>
      <c r="B72" s="4" t="s">
        <v>74</v>
      </c>
      <c r="C72" s="4">
        <v>4</v>
      </c>
      <c r="D72" s="6" t="s">
        <v>34</v>
      </c>
      <c r="E72" s="6" t="s">
        <v>37</v>
      </c>
      <c r="F72" s="21" t="s">
        <v>185</v>
      </c>
      <c r="G72" s="8"/>
      <c r="I72" s="16"/>
      <c r="J72" s="16"/>
      <c r="K72" s="16"/>
      <c r="L72" s="16"/>
      <c r="M72" s="16"/>
      <c r="N72" s="16"/>
      <c r="O72" s="16"/>
      <c r="P72" s="16"/>
      <c r="Q72" s="16"/>
      <c r="R72" s="16"/>
      <c r="S72" s="16"/>
    </row>
    <row r="73" spans="1:19" ht="24.95" customHeight="1">
      <c r="A73" s="25" t="s">
        <v>7</v>
      </c>
      <c r="B73" s="26" t="s">
        <v>77</v>
      </c>
      <c r="C73" s="26">
        <v>3</v>
      </c>
      <c r="D73" s="27" t="s">
        <v>34</v>
      </c>
      <c r="E73" s="27" t="s">
        <v>37</v>
      </c>
      <c r="F73" s="28" t="s">
        <v>186</v>
      </c>
      <c r="G73" s="29" t="s">
        <v>26</v>
      </c>
      <c r="I73" s="16"/>
      <c r="J73" s="16"/>
      <c r="K73" s="16"/>
      <c r="L73" s="16"/>
      <c r="M73" s="16"/>
      <c r="N73" s="16"/>
      <c r="O73" s="16"/>
      <c r="P73" s="16"/>
      <c r="Q73" s="16"/>
      <c r="R73" s="16"/>
      <c r="S73" s="16"/>
    </row>
    <row r="74" spans="1:19" ht="24.95" customHeight="1">
      <c r="A74" s="3" t="s">
        <v>7</v>
      </c>
      <c r="B74" s="4" t="s">
        <v>81</v>
      </c>
      <c r="C74" s="4">
        <v>2</v>
      </c>
      <c r="D74" s="6" t="s">
        <v>34</v>
      </c>
      <c r="E74" s="6" t="s">
        <v>37</v>
      </c>
      <c r="F74" s="21" t="s">
        <v>187</v>
      </c>
      <c r="G74" s="8" t="s">
        <v>52</v>
      </c>
      <c r="I74" s="16"/>
      <c r="J74" s="16"/>
      <c r="K74" s="16"/>
      <c r="L74" s="16"/>
      <c r="M74" s="16"/>
      <c r="N74" s="16"/>
      <c r="O74" s="16"/>
      <c r="P74" s="16"/>
      <c r="Q74" s="16"/>
      <c r="R74" s="16"/>
      <c r="S74" s="16"/>
    </row>
    <row r="75" spans="1:19" ht="24.95" customHeight="1">
      <c r="A75" s="3" t="s">
        <v>188</v>
      </c>
      <c r="B75" s="4" t="s">
        <v>189</v>
      </c>
      <c r="C75" s="4">
        <v>5</v>
      </c>
      <c r="D75" s="30" t="s">
        <v>34</v>
      </c>
      <c r="E75" s="6" t="s">
        <v>40</v>
      </c>
      <c r="F75" s="21" t="s">
        <v>190</v>
      </c>
      <c r="G75" s="8" t="s">
        <v>56</v>
      </c>
    </row>
    <row r="76" spans="1:19" ht="24.95" customHeight="1">
      <c r="A76" s="3" t="s">
        <v>188</v>
      </c>
      <c r="B76" s="4" t="s">
        <v>191</v>
      </c>
      <c r="C76" s="4">
        <v>4</v>
      </c>
      <c r="D76" s="31" t="s">
        <v>21</v>
      </c>
      <c r="E76" s="6" t="s">
        <v>28</v>
      </c>
      <c r="F76" s="32"/>
      <c r="G76" s="8" t="s">
        <v>192</v>
      </c>
    </row>
    <row r="77" spans="1:19" ht="24.95" customHeight="1">
      <c r="A77" s="3" t="s">
        <v>188</v>
      </c>
      <c r="B77" s="4" t="s">
        <v>193</v>
      </c>
      <c r="C77" s="4">
        <v>4</v>
      </c>
      <c r="D77" s="33" t="s">
        <v>54</v>
      </c>
      <c r="E77" s="6" t="s">
        <v>61</v>
      </c>
      <c r="F77" s="32"/>
      <c r="G77" s="8" t="s">
        <v>52</v>
      </c>
    </row>
    <row r="78" spans="1:19" ht="24.95" customHeight="1">
      <c r="A78" s="3" t="s">
        <v>188</v>
      </c>
      <c r="B78" s="4" t="s">
        <v>194</v>
      </c>
      <c r="C78" s="4">
        <v>4</v>
      </c>
      <c r="D78" s="30" t="s">
        <v>21</v>
      </c>
      <c r="E78" s="6" t="s">
        <v>28</v>
      </c>
      <c r="F78" s="21"/>
      <c r="G78" s="8" t="s">
        <v>192</v>
      </c>
    </row>
    <row r="79" spans="1:19" ht="24.95" customHeight="1">
      <c r="A79" s="34"/>
      <c r="D79" s="35"/>
      <c r="E79" s="6"/>
      <c r="G79" s="35"/>
    </row>
    <row r="80" spans="1:19" ht="24.95" customHeight="1">
      <c r="A80" s="34"/>
      <c r="D80" s="35"/>
      <c r="G80" s="35"/>
    </row>
    <row r="81" spans="1:7" ht="24.95" customHeight="1">
      <c r="A81" s="34"/>
      <c r="D81" s="35"/>
      <c r="G81" s="35"/>
    </row>
    <row r="82" spans="1:7" ht="24.95" customHeight="1">
      <c r="A82" s="34"/>
      <c r="D82" s="35"/>
      <c r="G82" s="35"/>
    </row>
    <row r="83" spans="1:7" ht="24.95" customHeight="1">
      <c r="A83" s="34"/>
      <c r="D83" s="35"/>
      <c r="G83" s="35"/>
    </row>
    <row r="84" spans="1:7" ht="24.95" customHeight="1">
      <c r="A84" s="34"/>
      <c r="D84" s="35"/>
      <c r="G84" s="35"/>
    </row>
    <row r="85" spans="1:7" ht="24.95" customHeight="1">
      <c r="A85" s="34"/>
      <c r="D85" s="35"/>
      <c r="G85" s="35"/>
    </row>
    <row r="86" spans="1:7" ht="24.95" customHeight="1">
      <c r="A86" s="34"/>
      <c r="D86" s="35"/>
      <c r="G86" s="35"/>
    </row>
    <row r="87" spans="1:7" ht="24.95" customHeight="1">
      <c r="A87" s="34"/>
      <c r="D87" s="35"/>
      <c r="G87" s="35"/>
    </row>
    <row r="88" spans="1:7" ht="24.95" customHeight="1">
      <c r="A88" s="34"/>
      <c r="D88" s="35"/>
      <c r="G88" s="35"/>
    </row>
    <row r="89" spans="1:7" ht="24.95" customHeight="1">
      <c r="A89" s="34"/>
      <c r="D89" s="35"/>
      <c r="G89" s="35"/>
    </row>
    <row r="90" spans="1:7" ht="24.95" customHeight="1">
      <c r="A90" s="34"/>
      <c r="D90" s="35"/>
      <c r="G90" s="35"/>
    </row>
    <row r="91" spans="1:7" ht="24.95" customHeight="1">
      <c r="A91" s="34"/>
      <c r="D91" s="35"/>
      <c r="G91" s="35"/>
    </row>
    <row r="92" spans="1:7" ht="24.95" customHeight="1">
      <c r="A92" s="34"/>
      <c r="D92" s="35"/>
      <c r="G92" s="35"/>
    </row>
    <row r="93" spans="1:7" ht="24.95" customHeight="1">
      <c r="A93" s="34"/>
      <c r="D93" s="35"/>
      <c r="G93" s="35"/>
    </row>
    <row r="94" spans="1:7" ht="24.95" customHeight="1">
      <c r="A94" s="34"/>
      <c r="D94" s="35"/>
      <c r="G94" s="35"/>
    </row>
    <row r="95" spans="1:7" ht="24.95" customHeight="1">
      <c r="A95" s="34"/>
      <c r="D95" s="35"/>
      <c r="G95" s="35"/>
    </row>
    <row r="96" spans="1:7" ht="24.95" customHeight="1">
      <c r="A96" s="34"/>
      <c r="D96" s="35"/>
      <c r="G96" s="35"/>
    </row>
    <row r="97" spans="1:7" ht="24.95" customHeight="1">
      <c r="A97" s="34"/>
      <c r="D97" s="35"/>
      <c r="G97" s="35"/>
    </row>
    <row r="98" spans="1:7" ht="24.95" customHeight="1">
      <c r="A98" s="34"/>
      <c r="D98" s="35"/>
      <c r="G98" s="35"/>
    </row>
    <row r="99" spans="1:7" ht="24.95" customHeight="1">
      <c r="A99" s="34"/>
      <c r="D99" s="35"/>
      <c r="G99" s="35"/>
    </row>
    <row r="100" spans="1:7" ht="24.95" customHeight="1">
      <c r="A100" s="34"/>
      <c r="D100" s="35"/>
      <c r="G100" s="35"/>
    </row>
    <row r="101" spans="1:7" ht="24.95" customHeight="1">
      <c r="A101" s="34"/>
      <c r="D101" s="35"/>
      <c r="G101" s="35"/>
    </row>
    <row r="102" spans="1:7" ht="24.95" customHeight="1">
      <c r="A102" s="34"/>
      <c r="D102" s="35"/>
      <c r="G102" s="35"/>
    </row>
    <row r="103" spans="1:7" ht="24.95" customHeight="1">
      <c r="A103" s="34"/>
      <c r="D103" s="35"/>
      <c r="G103" s="35"/>
    </row>
    <row r="104" spans="1:7" ht="24.95" customHeight="1">
      <c r="A104" s="34"/>
      <c r="D104" s="35"/>
      <c r="G104" s="35"/>
    </row>
    <row r="105" spans="1:7" ht="24.95" customHeight="1">
      <c r="A105" s="34"/>
      <c r="D105" s="35"/>
      <c r="G105" s="35"/>
    </row>
    <row r="106" spans="1:7" ht="24.95" customHeight="1">
      <c r="A106" s="34"/>
      <c r="D106" s="35"/>
      <c r="G106" s="35"/>
    </row>
    <row r="107" spans="1:7" ht="24.95" customHeight="1">
      <c r="A107" s="34"/>
      <c r="D107" s="35"/>
      <c r="G107" s="35"/>
    </row>
    <row r="108" spans="1:7" ht="24.95" customHeight="1">
      <c r="A108" s="34"/>
      <c r="D108" s="35"/>
      <c r="G108" s="35"/>
    </row>
    <row r="109" spans="1:7" ht="24.95" customHeight="1">
      <c r="A109" s="34"/>
      <c r="D109" s="35"/>
      <c r="G109" s="35"/>
    </row>
    <row r="110" spans="1:7" ht="24.95" customHeight="1">
      <c r="A110" s="34"/>
      <c r="D110" s="35"/>
      <c r="G110" s="35"/>
    </row>
    <row r="111" spans="1:7" ht="24.95" customHeight="1">
      <c r="A111" s="34"/>
      <c r="D111" s="35"/>
      <c r="G111" s="35"/>
    </row>
    <row r="112" spans="1:7" ht="24.95" customHeight="1">
      <c r="A112" s="34"/>
      <c r="D112" s="35"/>
      <c r="G112" s="35"/>
    </row>
    <row r="113" spans="1:7" ht="24.95" customHeight="1">
      <c r="A113" s="34"/>
      <c r="D113" s="35"/>
      <c r="G113" s="35"/>
    </row>
    <row r="114" spans="1:7" ht="24.95" customHeight="1">
      <c r="A114" s="34"/>
      <c r="D114" s="35"/>
      <c r="G114" s="35"/>
    </row>
    <row r="115" spans="1:7" ht="24.95" customHeight="1">
      <c r="A115" s="34"/>
      <c r="D115" s="35"/>
      <c r="G115" s="35"/>
    </row>
    <row r="116" spans="1:7" ht="24.95" customHeight="1">
      <c r="A116" s="34"/>
      <c r="D116" s="35"/>
      <c r="G116" s="35"/>
    </row>
    <row r="117" spans="1:7" ht="24.95" customHeight="1">
      <c r="A117" s="34"/>
      <c r="D117" s="35"/>
      <c r="G117" s="35"/>
    </row>
    <row r="118" spans="1:7" ht="24.95" customHeight="1">
      <c r="A118" s="34"/>
      <c r="D118" s="35"/>
      <c r="G118" s="35"/>
    </row>
    <row r="119" spans="1:7" ht="24.95" customHeight="1">
      <c r="A119" s="34"/>
      <c r="D119" s="35"/>
      <c r="G119" s="35"/>
    </row>
    <row r="120" spans="1:7" ht="24.95" customHeight="1">
      <c r="A120" s="34"/>
      <c r="D120" s="35"/>
      <c r="G120" s="35"/>
    </row>
    <row r="121" spans="1:7" ht="24.95" customHeight="1">
      <c r="A121" s="34"/>
      <c r="D121" s="35"/>
      <c r="G121" s="35"/>
    </row>
    <row r="122" spans="1:7" ht="24.95" customHeight="1">
      <c r="A122" s="34"/>
      <c r="D122" s="35"/>
      <c r="G122" s="35"/>
    </row>
    <row r="123" spans="1:7" ht="24.95" customHeight="1">
      <c r="A123" s="34"/>
      <c r="D123" s="35"/>
      <c r="G123" s="35"/>
    </row>
    <row r="124" spans="1:7" ht="24.95" customHeight="1">
      <c r="A124" s="34"/>
      <c r="D124" s="35"/>
      <c r="G124" s="35"/>
    </row>
    <row r="125" spans="1:7" ht="24.95" customHeight="1">
      <c r="A125" s="34"/>
      <c r="D125" s="35"/>
      <c r="G125" s="35"/>
    </row>
    <row r="126" spans="1:7" ht="24.95" customHeight="1">
      <c r="A126" s="34"/>
      <c r="D126" s="35"/>
      <c r="G126" s="35"/>
    </row>
    <row r="127" spans="1:7" ht="24.95" customHeight="1">
      <c r="A127" s="34"/>
      <c r="D127" s="35"/>
      <c r="G127" s="35"/>
    </row>
    <row r="128" spans="1:7" ht="24.95" customHeight="1">
      <c r="A128" s="34"/>
      <c r="D128" s="35"/>
      <c r="G128" s="35"/>
    </row>
    <row r="129" spans="1:7" ht="24.95" customHeight="1">
      <c r="A129" s="34"/>
      <c r="D129" s="35"/>
      <c r="G129" s="35"/>
    </row>
    <row r="130" spans="1:7" ht="24.95" customHeight="1">
      <c r="A130" s="34"/>
      <c r="D130" s="35"/>
      <c r="G130" s="35"/>
    </row>
    <row r="131" spans="1:7" ht="24.95" customHeight="1">
      <c r="A131" s="34"/>
      <c r="D131" s="35"/>
      <c r="G131" s="35"/>
    </row>
    <row r="132" spans="1:7" ht="24.95" customHeight="1">
      <c r="A132" s="34"/>
      <c r="D132" s="35"/>
      <c r="G132" s="35"/>
    </row>
    <row r="133" spans="1:7" ht="24.95" customHeight="1">
      <c r="A133" s="34"/>
      <c r="D133" s="35"/>
      <c r="G133" s="35"/>
    </row>
    <row r="134" spans="1:7" ht="24.95" customHeight="1">
      <c r="A134" s="34"/>
      <c r="D134" s="35"/>
      <c r="G134" s="35"/>
    </row>
    <row r="135" spans="1:7" ht="24.95" customHeight="1">
      <c r="A135" s="34"/>
      <c r="D135" s="35"/>
      <c r="G135" s="35"/>
    </row>
    <row r="136" spans="1:7" ht="24.95" customHeight="1">
      <c r="A136" s="34"/>
      <c r="D136" s="35"/>
      <c r="G136" s="35"/>
    </row>
    <row r="137" spans="1:7" ht="24.95" customHeight="1">
      <c r="A137" s="34"/>
      <c r="D137" s="35"/>
      <c r="G137" s="35"/>
    </row>
    <row r="138" spans="1:7" ht="24.95" customHeight="1">
      <c r="A138" s="34"/>
      <c r="D138" s="35"/>
      <c r="G138" s="35"/>
    </row>
    <row r="139" spans="1:7" ht="24.95" customHeight="1">
      <c r="A139" s="34"/>
      <c r="D139" s="35"/>
      <c r="G139" s="35"/>
    </row>
    <row r="140" spans="1:7" ht="24.95" customHeight="1">
      <c r="A140" s="34"/>
      <c r="D140" s="35"/>
      <c r="G140" s="35"/>
    </row>
    <row r="141" spans="1:7" ht="24.95" customHeight="1">
      <c r="A141" s="34"/>
      <c r="D141" s="35"/>
      <c r="G141" s="35"/>
    </row>
    <row r="142" spans="1:7" ht="24.95" customHeight="1">
      <c r="A142" s="34"/>
      <c r="D142" s="35"/>
      <c r="G142" s="35"/>
    </row>
    <row r="143" spans="1:7" ht="24.95" customHeight="1">
      <c r="A143" s="34"/>
      <c r="D143" s="35"/>
      <c r="G143" s="35"/>
    </row>
    <row r="144" spans="1:7" ht="24.95" customHeight="1">
      <c r="A144" s="34"/>
      <c r="D144" s="35"/>
      <c r="G144" s="35"/>
    </row>
    <row r="145" spans="1:7" ht="24.95" customHeight="1">
      <c r="A145" s="34"/>
      <c r="D145" s="35"/>
      <c r="G145" s="35"/>
    </row>
    <row r="146" spans="1:7" ht="24.95" customHeight="1">
      <c r="A146" s="34"/>
      <c r="D146" s="35"/>
      <c r="G146" s="35"/>
    </row>
    <row r="147" spans="1:7" ht="24.95" customHeight="1">
      <c r="A147" s="34"/>
      <c r="D147" s="35"/>
      <c r="G147" s="35"/>
    </row>
    <row r="148" spans="1:7" ht="24.95" customHeight="1">
      <c r="A148" s="34"/>
      <c r="D148" s="35"/>
      <c r="G148" s="35"/>
    </row>
    <row r="149" spans="1:7" ht="24.95" customHeight="1">
      <c r="A149" s="34"/>
      <c r="D149" s="35"/>
      <c r="G149" s="35"/>
    </row>
    <row r="150" spans="1:7" ht="24.95" customHeight="1">
      <c r="A150" s="34"/>
      <c r="D150" s="35"/>
      <c r="G150" s="35"/>
    </row>
    <row r="151" spans="1:7" ht="24.95" customHeight="1">
      <c r="A151" s="34"/>
      <c r="D151" s="35"/>
      <c r="G151" s="35"/>
    </row>
    <row r="152" spans="1:7" ht="24.95" customHeight="1">
      <c r="A152" s="34"/>
      <c r="D152" s="35"/>
      <c r="G152" s="35"/>
    </row>
    <row r="153" spans="1:7" ht="24.95" customHeight="1">
      <c r="A153" s="34"/>
      <c r="D153" s="35"/>
      <c r="G153" s="35"/>
    </row>
    <row r="154" spans="1:7" ht="24.95" customHeight="1">
      <c r="A154" s="34"/>
      <c r="D154" s="35"/>
      <c r="G154" s="35"/>
    </row>
    <row r="155" spans="1:7" ht="24.95" customHeight="1">
      <c r="A155" s="34"/>
      <c r="D155" s="35"/>
      <c r="G155" s="35"/>
    </row>
    <row r="156" spans="1:7" ht="24.95" customHeight="1">
      <c r="A156" s="34"/>
      <c r="D156" s="35"/>
      <c r="G156" s="35"/>
    </row>
    <row r="157" spans="1:7" ht="24.95" customHeight="1">
      <c r="A157" s="34"/>
      <c r="D157" s="35"/>
      <c r="G157" s="35"/>
    </row>
    <row r="158" spans="1:7" ht="24.95" customHeight="1">
      <c r="A158" s="34"/>
      <c r="D158" s="35"/>
      <c r="G158" s="35"/>
    </row>
    <row r="159" spans="1:7" ht="24.95" customHeight="1">
      <c r="A159" s="34"/>
      <c r="D159" s="35"/>
      <c r="G159" s="35"/>
    </row>
    <row r="160" spans="1:7" ht="24.95" customHeight="1">
      <c r="A160" s="34"/>
      <c r="D160" s="35"/>
      <c r="G160" s="35"/>
    </row>
    <row r="161" spans="1:7" ht="24.95" customHeight="1">
      <c r="A161" s="34"/>
      <c r="D161" s="35"/>
      <c r="G161" s="35"/>
    </row>
    <row r="162" spans="1:7" ht="24.95" customHeight="1">
      <c r="A162" s="34"/>
      <c r="D162" s="35"/>
      <c r="G162" s="35"/>
    </row>
    <row r="163" spans="1:7" ht="24.95" customHeight="1">
      <c r="A163" s="34"/>
      <c r="D163" s="35"/>
      <c r="G163" s="35"/>
    </row>
    <row r="164" spans="1:7" ht="24.95" customHeight="1">
      <c r="A164" s="34"/>
      <c r="D164" s="35"/>
      <c r="G164" s="35"/>
    </row>
    <row r="165" spans="1:7" ht="24.95" customHeight="1">
      <c r="A165" s="34"/>
      <c r="D165" s="35"/>
      <c r="G165" s="35"/>
    </row>
    <row r="166" spans="1:7" ht="24.95" customHeight="1">
      <c r="A166" s="34"/>
      <c r="D166" s="35"/>
      <c r="G166" s="35"/>
    </row>
    <row r="167" spans="1:7" ht="24.95" customHeight="1">
      <c r="A167" s="34"/>
      <c r="D167" s="35"/>
      <c r="G167" s="35"/>
    </row>
    <row r="168" spans="1:7" ht="24.95" customHeight="1">
      <c r="A168" s="34"/>
      <c r="D168" s="35"/>
      <c r="G168" s="35"/>
    </row>
    <row r="169" spans="1:7" ht="24.95" customHeight="1">
      <c r="A169" s="34"/>
      <c r="D169" s="35"/>
      <c r="G169" s="35"/>
    </row>
    <row r="170" spans="1:7" ht="24.95" customHeight="1">
      <c r="A170" s="34"/>
      <c r="D170" s="35"/>
      <c r="G170" s="35"/>
    </row>
    <row r="171" spans="1:7" ht="24.95" customHeight="1">
      <c r="A171" s="34"/>
      <c r="D171" s="35"/>
      <c r="G171" s="35"/>
    </row>
    <row r="172" spans="1:7" ht="24.95" customHeight="1">
      <c r="A172" s="34"/>
      <c r="D172" s="35"/>
      <c r="G172" s="35"/>
    </row>
    <row r="173" spans="1:7" ht="24.95" customHeight="1">
      <c r="A173" s="34"/>
      <c r="D173" s="35"/>
      <c r="G173" s="35"/>
    </row>
    <row r="174" spans="1:7" ht="24.95" customHeight="1">
      <c r="A174" s="34"/>
      <c r="D174" s="35"/>
      <c r="G174" s="35"/>
    </row>
    <row r="175" spans="1:7" ht="24.95" customHeight="1">
      <c r="A175" s="34"/>
      <c r="D175" s="35"/>
      <c r="G175" s="35"/>
    </row>
    <row r="176" spans="1:7" ht="24.95" customHeight="1">
      <c r="A176" s="34"/>
      <c r="D176" s="35"/>
      <c r="G176" s="35"/>
    </row>
    <row r="177" spans="1:7" ht="24.95" customHeight="1">
      <c r="A177" s="34"/>
      <c r="D177" s="35"/>
      <c r="G177" s="35"/>
    </row>
    <row r="178" spans="1:7" ht="24.95" customHeight="1">
      <c r="A178" s="34"/>
      <c r="D178" s="35"/>
      <c r="G178" s="35"/>
    </row>
    <row r="179" spans="1:7" ht="24.95" customHeight="1">
      <c r="A179" s="34"/>
      <c r="D179" s="35"/>
      <c r="G179" s="35"/>
    </row>
    <row r="180" spans="1:7" ht="24.95" customHeight="1">
      <c r="A180" s="34"/>
      <c r="D180" s="35"/>
      <c r="G180" s="35"/>
    </row>
    <row r="181" spans="1:7" ht="24.95" customHeight="1">
      <c r="A181" s="34"/>
      <c r="D181" s="35"/>
      <c r="G181" s="35"/>
    </row>
    <row r="182" spans="1:7" ht="24.95" customHeight="1">
      <c r="A182" s="34"/>
      <c r="D182" s="35"/>
      <c r="G182" s="35"/>
    </row>
    <row r="183" spans="1:7" ht="24.95" customHeight="1">
      <c r="A183" s="34"/>
      <c r="D183" s="35"/>
      <c r="G183" s="35"/>
    </row>
    <row r="184" spans="1:7" ht="24.95" customHeight="1">
      <c r="A184" s="34"/>
      <c r="D184" s="35"/>
      <c r="G184" s="35"/>
    </row>
    <row r="185" spans="1:7" ht="24.95" customHeight="1">
      <c r="A185" s="34"/>
      <c r="D185" s="35"/>
      <c r="G185" s="35"/>
    </row>
    <row r="186" spans="1:7" ht="24.95" customHeight="1">
      <c r="A186" s="34"/>
      <c r="D186" s="35"/>
      <c r="G186" s="35"/>
    </row>
    <row r="187" spans="1:7" ht="24.95" customHeight="1">
      <c r="A187" s="34"/>
      <c r="D187" s="35"/>
      <c r="G187" s="35"/>
    </row>
    <row r="188" spans="1:7" ht="24.95" customHeight="1">
      <c r="A188" s="34"/>
      <c r="D188" s="35"/>
      <c r="G188" s="35"/>
    </row>
    <row r="189" spans="1:7" ht="24.95" customHeight="1">
      <c r="A189" s="34"/>
      <c r="D189" s="35"/>
      <c r="G189" s="35"/>
    </row>
    <row r="190" spans="1:7" ht="24.95" customHeight="1">
      <c r="A190" s="34"/>
      <c r="D190" s="35"/>
      <c r="G190" s="35"/>
    </row>
    <row r="191" spans="1:7" ht="24.95" customHeight="1">
      <c r="A191" s="34"/>
      <c r="D191" s="35"/>
      <c r="G191" s="35"/>
    </row>
    <row r="192" spans="1:7" ht="24.95" customHeight="1">
      <c r="A192" s="34"/>
      <c r="D192" s="35"/>
      <c r="G192" s="35"/>
    </row>
    <row r="193" spans="1:7" ht="24.95" customHeight="1">
      <c r="A193" s="34"/>
      <c r="D193" s="35"/>
      <c r="G193" s="35"/>
    </row>
    <row r="194" spans="1:7" ht="24.95" customHeight="1">
      <c r="A194" s="34"/>
      <c r="D194" s="35"/>
      <c r="G194" s="35"/>
    </row>
    <row r="195" spans="1:7" ht="24.95" customHeight="1">
      <c r="A195" s="34"/>
      <c r="D195" s="35"/>
      <c r="G195" s="35"/>
    </row>
    <row r="196" spans="1:7" ht="24.95" customHeight="1">
      <c r="A196" s="34"/>
      <c r="D196" s="35"/>
      <c r="G196" s="35"/>
    </row>
    <row r="197" spans="1:7" ht="24.95" customHeight="1">
      <c r="A197" s="34"/>
      <c r="D197" s="35"/>
      <c r="G197" s="35"/>
    </row>
    <row r="198" spans="1:7" ht="24.95" customHeight="1">
      <c r="A198" s="34"/>
      <c r="D198" s="35"/>
      <c r="G198" s="35"/>
    </row>
    <row r="199" spans="1:7" ht="24.95" customHeight="1">
      <c r="A199" s="34"/>
      <c r="D199" s="35"/>
      <c r="G199" s="35"/>
    </row>
    <row r="200" spans="1:7" ht="24.95" customHeight="1">
      <c r="A200" s="34"/>
      <c r="D200" s="35"/>
      <c r="G200" s="35"/>
    </row>
    <row r="201" spans="1:7" ht="24.95" customHeight="1">
      <c r="A201" s="34"/>
      <c r="D201" s="35"/>
      <c r="G201" s="35"/>
    </row>
    <row r="202" spans="1:7" ht="24.95" customHeight="1">
      <c r="A202" s="34"/>
      <c r="D202" s="35"/>
      <c r="G202" s="35"/>
    </row>
    <row r="203" spans="1:7" ht="24.95" customHeight="1">
      <c r="A203" s="34"/>
      <c r="D203" s="35"/>
      <c r="G203" s="35"/>
    </row>
    <row r="204" spans="1:7" ht="24.95" customHeight="1">
      <c r="A204" s="34"/>
      <c r="D204" s="35"/>
      <c r="G204" s="35"/>
    </row>
    <row r="205" spans="1:7" ht="24.95" customHeight="1">
      <c r="A205" s="34"/>
      <c r="D205" s="35"/>
      <c r="G205" s="35"/>
    </row>
    <row r="206" spans="1:7" ht="24.95" customHeight="1">
      <c r="A206" s="34"/>
      <c r="D206" s="35"/>
      <c r="G206" s="35"/>
    </row>
    <row r="207" spans="1:7" ht="24.95" customHeight="1">
      <c r="A207" s="34"/>
      <c r="D207" s="35"/>
      <c r="G207" s="35"/>
    </row>
    <row r="208" spans="1:7" ht="24.95" customHeight="1">
      <c r="A208" s="34"/>
      <c r="D208" s="35"/>
      <c r="G208" s="35"/>
    </row>
    <row r="209" spans="1:7" ht="24.95" customHeight="1">
      <c r="A209" s="34"/>
      <c r="D209" s="35"/>
      <c r="G209" s="35"/>
    </row>
    <row r="210" spans="1:7" ht="24.95" customHeight="1">
      <c r="A210" s="34"/>
      <c r="D210" s="35"/>
      <c r="G210" s="35"/>
    </row>
    <row r="211" spans="1:7" ht="24.95" customHeight="1">
      <c r="A211" s="34"/>
      <c r="D211" s="35"/>
      <c r="G211" s="35"/>
    </row>
  </sheetData>
  <autoFilter ref="A1:G79" xr:uid="{00000000-0009-0000-0000-00000A000000}"/>
  <mergeCells count="2">
    <mergeCell ref="O2:Q7"/>
    <mergeCell ref="M2:N7"/>
  </mergeCells>
  <phoneticPr fontId="75" type="noConversion"/>
  <dataValidations count="4">
    <dataValidation type="list" allowBlank="1" showInputMessage="1" showErrorMessage="1" sqref="G1:G1048576" xr:uid="{00000000-0002-0000-0A00-000000000000}">
      <formula1>"共鸣,活动,任务,主线,资源副本,商城,异空战线,裂隙封锁,交接虚空,脉流巡检,采购,天空战令,战舰-巡检,合成,武器分解,导师等级提升,突破高级套装,突破中级套装,突破初级套装,突破入门套装,神经阻滞剂·Mid,神经阻滞剂·Min,交错迷宫,"</formula1>
    </dataValidation>
    <dataValidation type="list" allowBlank="1" showInputMessage="1" showErrorMessage="1" sqref="A1:A1048576" xr:uid="{00000000-0002-0000-0A00-000001000000}">
      <formula1>"未制作,制作中,待完善,待审核,已完成,"</formula1>
    </dataValidation>
    <dataValidation type="list" allowBlank="1" showInputMessage="1" showErrorMessage="1" sqref="D1:D1048576" xr:uid="{00000000-0002-0000-0A00-000002000000}">
      <formula1>$J$4:$J$17</formula1>
    </dataValidation>
    <dataValidation type="list" allowBlank="1" showInputMessage="1" showErrorMessage="1" sqref="E2:E79" xr:uid="{00000000-0002-0000-0A00-000003000000}">
      <formula1>$K$4:$K$21</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采购】">
    <tabColor rgb="FFFFFFFF"/>
  </sheetPr>
  <dimension ref="A1:J75"/>
  <sheetViews>
    <sheetView workbookViewId="0">
      <pane ySplit="1" topLeftCell="A2" activePane="bottomLeft" state="frozen"/>
      <selection pane="bottomLeft"/>
    </sheetView>
  </sheetViews>
  <sheetFormatPr defaultRowHeight="12.75"/>
  <cols>
    <col min="3" max="3" width="21.7109375" style="90" customWidth="1"/>
    <col min="4" max="4" width="15.140625" style="90" customWidth="1"/>
    <col min="5" max="5" width="43" style="101" customWidth="1"/>
    <col min="6" max="6" width="18.7109375" customWidth="1"/>
  </cols>
  <sheetData>
    <row r="1" spans="1:6">
      <c r="A1" s="97" t="s">
        <v>675</v>
      </c>
      <c r="B1" s="97" t="s">
        <v>676</v>
      </c>
      <c r="C1" s="97" t="s">
        <v>677</v>
      </c>
      <c r="D1" s="97" t="s">
        <v>678</v>
      </c>
      <c r="E1" s="98" t="s">
        <v>679</v>
      </c>
      <c r="F1" s="99" t="s">
        <v>680</v>
      </c>
    </row>
    <row r="2" spans="1:6">
      <c r="A2" s="90" t="s">
        <v>681</v>
      </c>
      <c r="B2" s="90" t="s">
        <v>682</v>
      </c>
      <c r="C2" s="100" t="s">
        <v>683</v>
      </c>
      <c r="D2" s="90" t="s">
        <v>684</v>
      </c>
      <c r="E2" s="101" t="s">
        <v>685</v>
      </c>
      <c r="F2" t="s">
        <v>686</v>
      </c>
    </row>
    <row r="3" spans="1:6">
      <c r="A3" s="90" t="s">
        <v>681</v>
      </c>
      <c r="B3" s="90" t="s">
        <v>682</v>
      </c>
      <c r="C3" s="100" t="s">
        <v>687</v>
      </c>
      <c r="D3" s="90" t="s">
        <v>684</v>
      </c>
      <c r="E3" s="101" t="s">
        <v>688</v>
      </c>
      <c r="F3" t="s">
        <v>689</v>
      </c>
    </row>
    <row r="4" spans="1:6">
      <c r="A4" s="90" t="s">
        <v>681</v>
      </c>
      <c r="B4" s="90" t="s">
        <v>682</v>
      </c>
      <c r="C4" s="100" t="s">
        <v>690</v>
      </c>
      <c r="D4" s="90" t="s">
        <v>684</v>
      </c>
      <c r="E4" s="101" t="s">
        <v>691</v>
      </c>
      <c r="F4" t="s">
        <v>686</v>
      </c>
    </row>
    <row r="5" spans="1:6">
      <c r="A5" s="90" t="s">
        <v>681</v>
      </c>
      <c r="B5" s="90" t="s">
        <v>682</v>
      </c>
      <c r="C5" s="100" t="s">
        <v>692</v>
      </c>
      <c r="D5" s="90" t="s">
        <v>684</v>
      </c>
      <c r="E5" s="101" t="s">
        <v>693</v>
      </c>
      <c r="F5" t="s">
        <v>694</v>
      </c>
    </row>
    <row r="6" spans="1:6">
      <c r="A6" s="90" t="s">
        <v>681</v>
      </c>
      <c r="B6" s="90" t="s">
        <v>682</v>
      </c>
      <c r="C6" s="100" t="s">
        <v>695</v>
      </c>
      <c r="D6" s="90" t="s">
        <v>684</v>
      </c>
      <c r="E6" s="101" t="s">
        <v>696</v>
      </c>
      <c r="F6" t="s">
        <v>686</v>
      </c>
    </row>
    <row r="7" spans="1:6">
      <c r="A7" s="90" t="s">
        <v>681</v>
      </c>
      <c r="B7" s="90" t="s">
        <v>682</v>
      </c>
      <c r="C7" s="100" t="s">
        <v>697</v>
      </c>
      <c r="D7" s="90" t="s">
        <v>684</v>
      </c>
      <c r="E7" s="101" t="s">
        <v>698</v>
      </c>
      <c r="F7" t="s">
        <v>699</v>
      </c>
    </row>
    <row r="8" spans="1:6">
      <c r="A8" s="90" t="s">
        <v>681</v>
      </c>
      <c r="B8" s="90" t="s">
        <v>682</v>
      </c>
      <c r="C8" s="100" t="s">
        <v>700</v>
      </c>
      <c r="D8" s="90" t="s">
        <v>684</v>
      </c>
      <c r="E8" s="101" t="s">
        <v>701</v>
      </c>
      <c r="F8" t="s">
        <v>686</v>
      </c>
    </row>
    <row r="9" spans="1:6">
      <c r="A9" s="90" t="s">
        <v>681</v>
      </c>
      <c r="B9" s="90" t="s">
        <v>682</v>
      </c>
      <c r="C9" s="100" t="s">
        <v>702</v>
      </c>
      <c r="D9" s="90" t="s">
        <v>684</v>
      </c>
      <c r="E9" s="101" t="s">
        <v>703</v>
      </c>
      <c r="F9" t="s">
        <v>704</v>
      </c>
    </row>
    <row r="10" spans="1:6">
      <c r="A10" s="90" t="s">
        <v>681</v>
      </c>
      <c r="B10" s="90" t="s">
        <v>682</v>
      </c>
      <c r="C10" s="100" t="s">
        <v>705</v>
      </c>
      <c r="D10" s="90" t="s">
        <v>684</v>
      </c>
      <c r="E10" s="101" t="s">
        <v>706</v>
      </c>
      <c r="F10" t="s">
        <v>686</v>
      </c>
    </row>
    <row r="11" spans="1:6">
      <c r="A11" s="90" t="s">
        <v>681</v>
      </c>
      <c r="B11" s="90" t="s">
        <v>682</v>
      </c>
      <c r="C11" s="100" t="s">
        <v>707</v>
      </c>
      <c r="D11" s="90" t="s">
        <v>684</v>
      </c>
      <c r="E11" s="101" t="s">
        <v>708</v>
      </c>
      <c r="F11" t="s">
        <v>709</v>
      </c>
    </row>
    <row r="12" spans="1:6">
      <c r="A12" s="90" t="s">
        <v>681</v>
      </c>
      <c r="B12" s="90" t="s">
        <v>682</v>
      </c>
      <c r="C12" s="100" t="s">
        <v>710</v>
      </c>
      <c r="D12" s="90" t="s">
        <v>684</v>
      </c>
      <c r="E12" s="101" t="s">
        <v>711</v>
      </c>
      <c r="F12" t="s">
        <v>686</v>
      </c>
    </row>
    <row r="13" spans="1:6">
      <c r="A13" s="90" t="s">
        <v>681</v>
      </c>
      <c r="B13" s="90" t="s">
        <v>682</v>
      </c>
      <c r="C13" s="100" t="s">
        <v>712</v>
      </c>
      <c r="D13" s="90" t="s">
        <v>684</v>
      </c>
      <c r="E13" s="101" t="s">
        <v>713</v>
      </c>
      <c r="F13" t="s">
        <v>714</v>
      </c>
    </row>
    <row r="14" spans="1:6">
      <c r="A14" s="90" t="s">
        <v>681</v>
      </c>
      <c r="B14" s="90" t="s">
        <v>682</v>
      </c>
      <c r="C14" s="100" t="s">
        <v>715</v>
      </c>
      <c r="D14" s="90" t="s">
        <v>684</v>
      </c>
      <c r="E14" s="101" t="s">
        <v>716</v>
      </c>
      <c r="F14" t="s">
        <v>686</v>
      </c>
    </row>
    <row r="15" spans="1:6">
      <c r="A15" s="90" t="s">
        <v>681</v>
      </c>
      <c r="B15" s="90" t="s">
        <v>682</v>
      </c>
      <c r="C15" s="100" t="s">
        <v>717</v>
      </c>
      <c r="D15" s="90" t="s">
        <v>684</v>
      </c>
      <c r="E15" s="101" t="s">
        <v>718</v>
      </c>
      <c r="F15" t="s">
        <v>719</v>
      </c>
    </row>
    <row r="16" spans="1:6" ht="25.5">
      <c r="A16" s="90" t="s">
        <v>681</v>
      </c>
      <c r="B16" s="90" t="s">
        <v>682</v>
      </c>
      <c r="C16" s="90" t="s">
        <v>720</v>
      </c>
      <c r="D16" s="90" t="s">
        <v>684</v>
      </c>
      <c r="E16" s="101" t="s">
        <v>721</v>
      </c>
      <c r="F16" t="s">
        <v>686</v>
      </c>
    </row>
    <row r="17" spans="1:10" ht="25.5">
      <c r="A17" s="90" t="s">
        <v>681</v>
      </c>
      <c r="B17" s="90" t="s">
        <v>682</v>
      </c>
      <c r="C17" s="90" t="s">
        <v>722</v>
      </c>
      <c r="D17" s="90" t="s">
        <v>684</v>
      </c>
      <c r="E17" s="101" t="s">
        <v>723</v>
      </c>
      <c r="F17" t="s">
        <v>724</v>
      </c>
      <c r="J17" t="s">
        <v>725</v>
      </c>
    </row>
    <row r="18" spans="1:10">
      <c r="A18" s="90" t="s">
        <v>681</v>
      </c>
      <c r="B18" s="90" t="s">
        <v>682</v>
      </c>
      <c r="C18" s="90" t="s">
        <v>726</v>
      </c>
      <c r="D18" s="90" t="s">
        <v>684</v>
      </c>
      <c r="E18" s="101" t="s">
        <v>727</v>
      </c>
      <c r="F18" t="s">
        <v>686</v>
      </c>
      <c r="J18" t="s">
        <v>728</v>
      </c>
    </row>
    <row r="19" spans="1:10">
      <c r="A19" s="90" t="s">
        <v>681</v>
      </c>
      <c r="B19" s="90" t="s">
        <v>682</v>
      </c>
      <c r="C19" s="90" t="s">
        <v>729</v>
      </c>
      <c r="D19" s="90" t="s">
        <v>684</v>
      </c>
      <c r="E19" s="101" t="s">
        <v>730</v>
      </c>
      <c r="F19" t="s">
        <v>731</v>
      </c>
      <c r="J19" t="s">
        <v>732</v>
      </c>
    </row>
    <row r="20" spans="1:10">
      <c r="A20" s="90" t="s">
        <v>681</v>
      </c>
      <c r="B20" s="90" t="s">
        <v>682</v>
      </c>
      <c r="C20" s="90" t="s">
        <v>733</v>
      </c>
      <c r="D20" s="90" t="s">
        <v>684</v>
      </c>
      <c r="E20" s="96" t="s">
        <v>734</v>
      </c>
      <c r="F20" t="s">
        <v>686</v>
      </c>
      <c r="J20" t="s">
        <v>735</v>
      </c>
    </row>
    <row r="21" spans="1:10">
      <c r="A21" s="90" t="s">
        <v>681</v>
      </c>
      <c r="B21" s="90" t="s">
        <v>682</v>
      </c>
      <c r="C21" s="90" t="s">
        <v>736</v>
      </c>
      <c r="D21" s="90" t="s">
        <v>684</v>
      </c>
      <c r="E21" s="101" t="s">
        <v>737</v>
      </c>
      <c r="F21" t="s">
        <v>738</v>
      </c>
      <c r="J21" t="s">
        <v>739</v>
      </c>
    </row>
    <row r="22" spans="1:10">
      <c r="A22" s="90" t="s">
        <v>681</v>
      </c>
      <c r="B22" s="90" t="s">
        <v>740</v>
      </c>
      <c r="C22" s="100" t="s">
        <v>741</v>
      </c>
      <c r="D22" s="90" t="s">
        <v>742</v>
      </c>
      <c r="E22" s="101" t="s">
        <v>743</v>
      </c>
      <c r="F22" t="s">
        <v>686</v>
      </c>
      <c r="J22" t="s">
        <v>744</v>
      </c>
    </row>
    <row r="23" spans="1:10" ht="25.5">
      <c r="A23" s="90" t="s">
        <v>681</v>
      </c>
      <c r="B23" s="90" t="s">
        <v>740</v>
      </c>
      <c r="C23" s="100" t="s">
        <v>745</v>
      </c>
      <c r="D23" s="90" t="s">
        <v>742</v>
      </c>
      <c r="E23" s="101" t="s">
        <v>746</v>
      </c>
      <c r="F23" t="s">
        <v>747</v>
      </c>
      <c r="J23" t="s">
        <v>732</v>
      </c>
    </row>
    <row r="24" spans="1:10">
      <c r="A24" s="90" t="s">
        <v>681</v>
      </c>
      <c r="B24" s="90" t="s">
        <v>740</v>
      </c>
      <c r="C24" s="100" t="s">
        <v>748</v>
      </c>
      <c r="D24" s="90" t="s">
        <v>742</v>
      </c>
      <c r="E24" s="101" t="s">
        <v>749</v>
      </c>
      <c r="F24" t="s">
        <v>750</v>
      </c>
      <c r="J24" t="s">
        <v>725</v>
      </c>
    </row>
    <row r="25" spans="1:10">
      <c r="A25" s="90" t="s">
        <v>681</v>
      </c>
      <c r="B25" s="90" t="s">
        <v>751</v>
      </c>
      <c r="C25" s="100" t="s">
        <v>752</v>
      </c>
      <c r="D25" s="90" t="s">
        <v>753</v>
      </c>
      <c r="E25" s="101" t="s">
        <v>754</v>
      </c>
      <c r="F25" t="s">
        <v>750</v>
      </c>
    </row>
    <row r="26" spans="1:10">
      <c r="A26" s="90" t="s">
        <v>681</v>
      </c>
      <c r="B26" s="90" t="s">
        <v>751</v>
      </c>
      <c r="C26" s="100" t="s">
        <v>755</v>
      </c>
      <c r="D26" s="90" t="s">
        <v>753</v>
      </c>
      <c r="E26" s="101" t="s">
        <v>756</v>
      </c>
      <c r="F26" t="s">
        <v>757</v>
      </c>
      <c r="J26" t="s">
        <v>758</v>
      </c>
    </row>
    <row r="27" spans="1:10">
      <c r="A27" s="90" t="s">
        <v>681</v>
      </c>
      <c r="B27" s="90" t="s">
        <v>751</v>
      </c>
      <c r="C27" s="100" t="s">
        <v>759</v>
      </c>
      <c r="D27" s="90" t="s">
        <v>753</v>
      </c>
      <c r="E27" s="101" t="s">
        <v>760</v>
      </c>
      <c r="F27" t="s">
        <v>699</v>
      </c>
      <c r="J27" t="s">
        <v>761</v>
      </c>
    </row>
    <row r="28" spans="1:10">
      <c r="A28" s="90" t="s">
        <v>681</v>
      </c>
      <c r="B28" s="90" t="s">
        <v>751</v>
      </c>
      <c r="C28" s="100" t="s">
        <v>762</v>
      </c>
      <c r="D28" s="90" t="s">
        <v>753</v>
      </c>
      <c r="E28" s="101" t="s">
        <v>763</v>
      </c>
      <c r="F28" t="s">
        <v>764</v>
      </c>
      <c r="J28" t="s">
        <v>744</v>
      </c>
    </row>
    <row r="29" spans="1:10">
      <c r="A29" s="90" t="s">
        <v>681</v>
      </c>
      <c r="B29" s="90" t="s">
        <v>751</v>
      </c>
      <c r="C29" s="100" t="s">
        <v>765</v>
      </c>
      <c r="D29" s="90" t="s">
        <v>753</v>
      </c>
      <c r="E29" s="101" t="s">
        <v>766</v>
      </c>
      <c r="F29" t="s">
        <v>767</v>
      </c>
      <c r="J29" t="s">
        <v>768</v>
      </c>
    </row>
    <row r="30" spans="1:10">
      <c r="A30" s="90" t="s">
        <v>681</v>
      </c>
      <c r="B30" s="90" t="s">
        <v>751</v>
      </c>
      <c r="C30" s="100" t="s">
        <v>769</v>
      </c>
      <c r="D30" s="90" t="s">
        <v>753</v>
      </c>
      <c r="E30" s="101" t="s">
        <v>770</v>
      </c>
      <c r="F30" t="s">
        <v>750</v>
      </c>
      <c r="J30" t="s">
        <v>739</v>
      </c>
    </row>
    <row r="31" spans="1:10">
      <c r="A31" s="90" t="s">
        <v>681</v>
      </c>
      <c r="B31" s="90" t="s">
        <v>751</v>
      </c>
      <c r="C31" s="100" t="s">
        <v>771</v>
      </c>
      <c r="D31" s="90" t="s">
        <v>753</v>
      </c>
      <c r="E31" s="101" t="s">
        <v>772</v>
      </c>
      <c r="F31" t="s">
        <v>757</v>
      </c>
    </row>
    <row r="32" spans="1:10">
      <c r="A32" s="90" t="s">
        <v>681</v>
      </c>
      <c r="B32" s="90" t="s">
        <v>751</v>
      </c>
      <c r="C32" s="100" t="s">
        <v>773</v>
      </c>
      <c r="D32" s="90" t="s">
        <v>753</v>
      </c>
      <c r="E32" s="101" t="s">
        <v>774</v>
      </c>
      <c r="F32" t="s">
        <v>699</v>
      </c>
    </row>
    <row r="33" spans="1:10">
      <c r="A33" s="90" t="s">
        <v>681</v>
      </c>
      <c r="B33" s="90" t="s">
        <v>751</v>
      </c>
      <c r="C33" s="100" t="s">
        <v>775</v>
      </c>
      <c r="D33" s="90" t="s">
        <v>753</v>
      </c>
      <c r="E33" s="101" t="s">
        <v>776</v>
      </c>
      <c r="F33" t="s">
        <v>764</v>
      </c>
      <c r="J33" t="s">
        <v>777</v>
      </c>
    </row>
    <row r="34" spans="1:10">
      <c r="A34" s="90" t="s">
        <v>681</v>
      </c>
      <c r="B34" s="90" t="s">
        <v>751</v>
      </c>
      <c r="C34" s="100" t="s">
        <v>778</v>
      </c>
      <c r="D34" s="90" t="s">
        <v>753</v>
      </c>
      <c r="E34" s="101" t="s">
        <v>779</v>
      </c>
      <c r="F34" t="s">
        <v>767</v>
      </c>
      <c r="J34" t="s">
        <v>732</v>
      </c>
    </row>
    <row r="35" spans="1:10">
      <c r="A35" s="90" t="s">
        <v>681</v>
      </c>
      <c r="B35" s="90" t="s">
        <v>751</v>
      </c>
      <c r="C35" s="100" t="s">
        <v>780</v>
      </c>
      <c r="D35" s="90" t="s">
        <v>753</v>
      </c>
      <c r="E35" s="101" t="s">
        <v>781</v>
      </c>
      <c r="F35" t="s">
        <v>750</v>
      </c>
      <c r="J35" t="s">
        <v>739</v>
      </c>
    </row>
    <row r="36" spans="1:10">
      <c r="A36" s="90" t="s">
        <v>681</v>
      </c>
      <c r="B36" s="90" t="s">
        <v>751</v>
      </c>
      <c r="C36" s="100" t="s">
        <v>782</v>
      </c>
      <c r="D36" s="90" t="s">
        <v>753</v>
      </c>
      <c r="E36" s="101" t="s">
        <v>783</v>
      </c>
      <c r="F36" t="s">
        <v>757</v>
      </c>
      <c r="J36" t="s">
        <v>732</v>
      </c>
    </row>
    <row r="37" spans="1:10">
      <c r="A37" s="90" t="s">
        <v>681</v>
      </c>
      <c r="B37" s="90" t="s">
        <v>751</v>
      </c>
      <c r="C37" s="100" t="s">
        <v>784</v>
      </c>
      <c r="D37" s="90" t="s">
        <v>753</v>
      </c>
      <c r="E37" s="101" t="s">
        <v>785</v>
      </c>
      <c r="F37" t="s">
        <v>699</v>
      </c>
      <c r="J37" t="s">
        <v>732</v>
      </c>
    </row>
    <row r="38" spans="1:10">
      <c r="A38" s="90" t="s">
        <v>681</v>
      </c>
      <c r="B38" s="90" t="s">
        <v>751</v>
      </c>
      <c r="C38" s="100" t="s">
        <v>786</v>
      </c>
      <c r="D38" s="90" t="s">
        <v>753</v>
      </c>
      <c r="E38" s="101" t="s">
        <v>787</v>
      </c>
      <c r="F38" t="s">
        <v>764</v>
      </c>
    </row>
    <row r="39" spans="1:10">
      <c r="A39" s="90" t="s">
        <v>681</v>
      </c>
      <c r="B39" s="90" t="s">
        <v>751</v>
      </c>
      <c r="C39" s="100" t="s">
        <v>788</v>
      </c>
      <c r="D39" s="90" t="s">
        <v>753</v>
      </c>
      <c r="E39" s="101" t="s">
        <v>789</v>
      </c>
      <c r="F39" t="s">
        <v>767</v>
      </c>
    </row>
    <row r="40" spans="1:10">
      <c r="A40" s="90" t="s">
        <v>681</v>
      </c>
      <c r="B40" s="90" t="s">
        <v>751</v>
      </c>
      <c r="C40" s="100" t="s">
        <v>790</v>
      </c>
      <c r="D40" s="90" t="s">
        <v>753</v>
      </c>
      <c r="E40" s="101" t="s">
        <v>791</v>
      </c>
      <c r="F40" t="s">
        <v>750</v>
      </c>
    </row>
    <row r="41" spans="1:10">
      <c r="A41" s="90" t="s">
        <v>681</v>
      </c>
      <c r="B41" s="90" t="s">
        <v>751</v>
      </c>
      <c r="C41" s="100" t="s">
        <v>792</v>
      </c>
      <c r="D41" s="90" t="s">
        <v>753</v>
      </c>
      <c r="E41" s="101" t="s">
        <v>793</v>
      </c>
      <c r="F41" t="s">
        <v>757</v>
      </c>
    </row>
    <row r="42" spans="1:10">
      <c r="A42" s="90" t="s">
        <v>681</v>
      </c>
      <c r="B42" s="90" t="s">
        <v>751</v>
      </c>
      <c r="C42" s="100" t="s">
        <v>794</v>
      </c>
      <c r="D42" s="90" t="s">
        <v>753</v>
      </c>
      <c r="E42" s="101" t="s">
        <v>795</v>
      </c>
      <c r="F42" t="s">
        <v>699</v>
      </c>
    </row>
    <row r="43" spans="1:10" ht="25.5">
      <c r="A43" s="90" t="s">
        <v>681</v>
      </c>
      <c r="B43" s="90" t="s">
        <v>751</v>
      </c>
      <c r="C43" s="100" t="s">
        <v>796</v>
      </c>
      <c r="D43" s="90" t="s">
        <v>753</v>
      </c>
      <c r="E43" s="101" t="s">
        <v>797</v>
      </c>
      <c r="F43" t="s">
        <v>764</v>
      </c>
    </row>
    <row r="44" spans="1:10" ht="25.5">
      <c r="A44" s="90" t="s">
        <v>681</v>
      </c>
      <c r="B44" s="90" t="s">
        <v>751</v>
      </c>
      <c r="C44" s="100" t="s">
        <v>798</v>
      </c>
      <c r="D44" s="90" t="s">
        <v>753</v>
      </c>
      <c r="E44" s="101" t="s">
        <v>799</v>
      </c>
      <c r="F44" t="s">
        <v>767</v>
      </c>
    </row>
    <row r="45" spans="1:10">
      <c r="A45" s="90" t="s">
        <v>800</v>
      </c>
      <c r="B45" s="90"/>
      <c r="C45" s="100" t="s">
        <v>801</v>
      </c>
      <c r="D45" s="90" t="s">
        <v>802</v>
      </c>
      <c r="E45" s="101" t="s">
        <v>803</v>
      </c>
      <c r="F45" t="s">
        <v>699</v>
      </c>
    </row>
    <row r="46" spans="1:10">
      <c r="A46" s="90" t="s">
        <v>800</v>
      </c>
      <c r="B46" s="90"/>
      <c r="C46" s="100" t="s">
        <v>804</v>
      </c>
      <c r="D46" s="90" t="s">
        <v>802</v>
      </c>
      <c r="E46" s="101" t="s">
        <v>805</v>
      </c>
      <c r="F46" t="s">
        <v>764</v>
      </c>
    </row>
    <row r="47" spans="1:10">
      <c r="A47" s="90" t="s">
        <v>800</v>
      </c>
      <c r="B47" s="90"/>
      <c r="C47" s="100" t="s">
        <v>806</v>
      </c>
      <c r="D47" s="90" t="s">
        <v>802</v>
      </c>
      <c r="E47" s="101" t="s">
        <v>807</v>
      </c>
      <c r="F47" t="s">
        <v>767</v>
      </c>
    </row>
    <row r="48" spans="1:10">
      <c r="A48" s="90" t="s">
        <v>808</v>
      </c>
      <c r="B48" s="90"/>
      <c r="C48" s="100" t="s">
        <v>809</v>
      </c>
      <c r="D48" s="90" t="s">
        <v>684</v>
      </c>
      <c r="E48" s="101" t="s">
        <v>810</v>
      </c>
      <c r="F48" s="102">
        <v>6</v>
      </c>
    </row>
    <row r="49" spans="1:6">
      <c r="A49" s="90" t="s">
        <v>808</v>
      </c>
      <c r="B49" s="90"/>
      <c r="C49" s="100" t="s">
        <v>811</v>
      </c>
      <c r="D49" s="90" t="s">
        <v>684</v>
      </c>
      <c r="E49" s="103" t="s">
        <v>812</v>
      </c>
      <c r="F49" s="102">
        <v>30</v>
      </c>
    </row>
    <row r="50" spans="1:6">
      <c r="A50" s="90" t="s">
        <v>808</v>
      </c>
      <c r="B50" s="90"/>
      <c r="C50" s="100" t="s">
        <v>813</v>
      </c>
      <c r="D50" s="90" t="s">
        <v>684</v>
      </c>
      <c r="E50" s="103" t="s">
        <v>814</v>
      </c>
      <c r="F50" s="102">
        <v>68</v>
      </c>
    </row>
    <row r="51" spans="1:6">
      <c r="A51" s="90" t="s">
        <v>808</v>
      </c>
      <c r="B51" s="90"/>
      <c r="C51" s="100" t="s">
        <v>815</v>
      </c>
      <c r="D51" s="90" t="s">
        <v>684</v>
      </c>
      <c r="E51" s="103" t="s">
        <v>816</v>
      </c>
      <c r="F51" s="102">
        <v>98</v>
      </c>
    </row>
    <row r="52" spans="1:6">
      <c r="A52" s="90" t="s">
        <v>808</v>
      </c>
      <c r="B52" s="90"/>
      <c r="C52" s="100" t="s">
        <v>817</v>
      </c>
      <c r="D52" s="90" t="s">
        <v>684</v>
      </c>
      <c r="E52" s="103" t="s">
        <v>818</v>
      </c>
      <c r="F52" s="102">
        <v>128</v>
      </c>
    </row>
    <row r="53" spans="1:6" ht="25.5">
      <c r="A53" s="90" t="s">
        <v>819</v>
      </c>
      <c r="B53" s="90"/>
      <c r="C53" s="100" t="s">
        <v>820</v>
      </c>
      <c r="D53" s="90" t="s">
        <v>821</v>
      </c>
      <c r="E53" s="101" t="s">
        <v>822</v>
      </c>
    </row>
    <row r="54" spans="1:6" ht="25.5">
      <c r="A54" s="90" t="s">
        <v>819</v>
      </c>
      <c r="B54" s="90"/>
      <c r="C54" s="100" t="s">
        <v>823</v>
      </c>
      <c r="D54" s="90" t="s">
        <v>821</v>
      </c>
      <c r="E54" s="101" t="s">
        <v>824</v>
      </c>
    </row>
    <row r="55" spans="1:6" ht="25.5">
      <c r="A55" s="90" t="s">
        <v>825</v>
      </c>
      <c r="B55" s="90"/>
      <c r="C55" s="100" t="s">
        <v>826</v>
      </c>
      <c r="D55" s="90" t="s">
        <v>827</v>
      </c>
      <c r="E55" s="101" t="s">
        <v>828</v>
      </c>
      <c r="F55" s="102">
        <v>30</v>
      </c>
    </row>
    <row r="56" spans="1:6">
      <c r="A56" s="90" t="s">
        <v>681</v>
      </c>
      <c r="B56" s="90" t="s">
        <v>829</v>
      </c>
      <c r="C56" s="100" t="s">
        <v>830</v>
      </c>
      <c r="D56" s="90" t="s">
        <v>831</v>
      </c>
      <c r="E56" s="101" t="s">
        <v>832</v>
      </c>
      <c r="F56" t="s">
        <v>699</v>
      </c>
    </row>
    <row r="57" spans="1:6">
      <c r="A57" s="90" t="s">
        <v>681</v>
      </c>
      <c r="B57" s="90" t="s">
        <v>829</v>
      </c>
      <c r="C57" s="100" t="s">
        <v>833</v>
      </c>
      <c r="E57" s="101" t="s">
        <v>834</v>
      </c>
      <c r="F57" t="s">
        <v>764</v>
      </c>
    </row>
    <row r="58" spans="1:6">
      <c r="A58" s="90" t="s">
        <v>681</v>
      </c>
      <c r="B58" s="90" t="s">
        <v>829</v>
      </c>
      <c r="C58" s="100" t="s">
        <v>835</v>
      </c>
      <c r="E58" s="101" t="s">
        <v>836</v>
      </c>
      <c r="F58" t="s">
        <v>767</v>
      </c>
    </row>
    <row r="59" spans="1:6">
      <c r="A59" s="90" t="s">
        <v>681</v>
      </c>
      <c r="B59" s="90" t="s">
        <v>829</v>
      </c>
      <c r="C59" s="100" t="s">
        <v>837</v>
      </c>
      <c r="E59" s="101" t="s">
        <v>838</v>
      </c>
      <c r="F59" t="s">
        <v>839</v>
      </c>
    </row>
    <row r="60" spans="1:6">
      <c r="A60" s="90" t="s">
        <v>681</v>
      </c>
      <c r="B60" s="90" t="s">
        <v>829</v>
      </c>
      <c r="C60" s="100" t="s">
        <v>840</v>
      </c>
      <c r="E60" s="101" t="s">
        <v>841</v>
      </c>
      <c r="F60" t="s">
        <v>842</v>
      </c>
    </row>
    <row r="74" spans="1:2">
      <c r="A74" s="90" t="s">
        <v>843</v>
      </c>
      <c r="B74" s="90"/>
    </row>
    <row r="75" spans="1:2">
      <c r="A75" s="90" t="s">
        <v>800</v>
      </c>
      <c r="B75" s="90"/>
    </row>
  </sheetData>
  <phoneticPr fontId="75"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成就图鉴】">
    <tabColor rgb="FFFFFFFF"/>
  </sheetPr>
  <dimension ref="A1:K25"/>
  <sheetViews>
    <sheetView workbookViewId="0"/>
  </sheetViews>
  <sheetFormatPr defaultRowHeight="12.75"/>
  <cols>
    <col min="1" max="1" width="23.5703125" customWidth="1"/>
    <col min="2" max="2" width="44.28515625" customWidth="1"/>
    <col min="6" max="6" width="42" customWidth="1"/>
    <col min="10" max="10" width="31.140625" customWidth="1"/>
  </cols>
  <sheetData>
    <row r="1" spans="1:11" ht="35.25">
      <c r="A1" s="529" t="s">
        <v>2077</v>
      </c>
      <c r="B1" s="530"/>
      <c r="C1" s="529"/>
      <c r="E1" s="529" t="s">
        <v>2078</v>
      </c>
      <c r="F1" s="531"/>
      <c r="G1" s="531"/>
      <c r="I1" s="529" t="s">
        <v>2079</v>
      </c>
      <c r="J1" s="531"/>
      <c r="K1" s="531"/>
    </row>
    <row r="2" spans="1:11" ht="14.25">
      <c r="A2" s="227" t="s">
        <v>2080</v>
      </c>
      <c r="B2" s="228" t="s">
        <v>2081</v>
      </c>
      <c r="C2" s="228" t="s">
        <v>2082</v>
      </c>
      <c r="E2" s="229" t="s">
        <v>2080</v>
      </c>
      <c r="F2" s="230" t="s">
        <v>2081</v>
      </c>
      <c r="G2" s="230" t="s">
        <v>2082</v>
      </c>
      <c r="I2" s="229" t="s">
        <v>2080</v>
      </c>
      <c r="J2" s="230" t="s">
        <v>2081</v>
      </c>
      <c r="K2" s="230" t="s">
        <v>2082</v>
      </c>
    </row>
    <row r="3" spans="1:11" ht="16.5">
      <c r="A3" s="231" t="s">
        <v>1264</v>
      </c>
      <c r="B3" s="232" t="s">
        <v>3621</v>
      </c>
      <c r="C3" s="233">
        <v>10</v>
      </c>
      <c r="E3" s="234" t="s">
        <v>2083</v>
      </c>
      <c r="F3" s="235" t="s">
        <v>3622</v>
      </c>
      <c r="G3" s="236">
        <v>20</v>
      </c>
      <c r="I3" s="237" t="s">
        <v>2084</v>
      </c>
      <c r="J3" s="238" t="s">
        <v>3623</v>
      </c>
      <c r="K3" s="236">
        <v>20</v>
      </c>
    </row>
    <row r="4" spans="1:11" ht="16.5">
      <c r="A4" s="239" t="s">
        <v>2085</v>
      </c>
      <c r="B4" s="240" t="s">
        <v>3624</v>
      </c>
      <c r="C4" s="233">
        <v>10</v>
      </c>
      <c r="E4" s="239" t="s">
        <v>2086</v>
      </c>
      <c r="F4" s="232" t="s">
        <v>3625</v>
      </c>
      <c r="G4" s="233">
        <v>20</v>
      </c>
      <c r="I4" s="241" t="s">
        <v>2087</v>
      </c>
      <c r="J4" s="242" t="s">
        <v>3626</v>
      </c>
      <c r="K4" s="233">
        <v>20</v>
      </c>
    </row>
    <row r="5" spans="1:11" ht="16.5">
      <c r="A5" s="239" t="s">
        <v>2088</v>
      </c>
      <c r="B5" s="240" t="s">
        <v>3627</v>
      </c>
      <c r="C5" s="233">
        <v>10</v>
      </c>
      <c r="E5" s="239" t="s">
        <v>23</v>
      </c>
      <c r="F5" s="232" t="s">
        <v>3628</v>
      </c>
      <c r="G5" s="233">
        <v>20</v>
      </c>
      <c r="I5" s="243" t="s">
        <v>2089</v>
      </c>
      <c r="J5" s="244" t="s">
        <v>3629</v>
      </c>
      <c r="K5" s="245">
        <v>20</v>
      </c>
    </row>
    <row r="6" spans="1:11" ht="16.5">
      <c r="A6" s="246" t="s">
        <v>2090</v>
      </c>
      <c r="B6" s="247" t="s">
        <v>3630</v>
      </c>
      <c r="C6" s="245">
        <v>10</v>
      </c>
      <c r="E6" s="246" t="s">
        <v>2091</v>
      </c>
      <c r="F6" s="248" t="s">
        <v>3631</v>
      </c>
      <c r="G6" s="245">
        <v>20</v>
      </c>
      <c r="I6" s="524" t="s">
        <v>2092</v>
      </c>
      <c r="J6" s="525"/>
      <c r="K6" s="245">
        <f>K1*7+SUM(K2:K5)*4</f>
        <v>240</v>
      </c>
    </row>
    <row r="7" spans="1:11" ht="14.25">
      <c r="A7" s="524" t="s">
        <v>2092</v>
      </c>
      <c r="B7" s="525"/>
      <c r="C7" s="245">
        <f>SUM(C3:C5)*8+C6*6</f>
        <v>300</v>
      </c>
      <c r="E7" s="524" t="s">
        <v>2092</v>
      </c>
      <c r="F7" s="525"/>
      <c r="G7" s="245">
        <f>SUM(G3:G5)*5+G6*2</f>
        <v>340</v>
      </c>
    </row>
    <row r="8" spans="1:11">
      <c r="A8" s="526"/>
      <c r="B8" s="510"/>
      <c r="C8" s="510"/>
      <c r="D8" s="510"/>
      <c r="E8" s="510"/>
      <c r="F8" s="510"/>
      <c r="G8" s="510"/>
      <c r="H8" s="510"/>
      <c r="I8" s="510"/>
      <c r="J8" s="510"/>
      <c r="K8" s="504"/>
    </row>
    <row r="9" spans="1:11" ht="35.25">
      <c r="A9" s="529" t="s">
        <v>2093</v>
      </c>
      <c r="B9" s="530"/>
      <c r="C9" s="529"/>
      <c r="E9" s="529" t="s">
        <v>2094</v>
      </c>
      <c r="F9" s="531"/>
      <c r="G9" s="531"/>
    </row>
    <row r="10" spans="1:11" ht="14.25">
      <c r="A10" s="229" t="s">
        <v>2080</v>
      </c>
      <c r="B10" s="230" t="s">
        <v>2081</v>
      </c>
      <c r="C10" s="230" t="s">
        <v>2082</v>
      </c>
      <c r="E10" s="229" t="s">
        <v>2080</v>
      </c>
      <c r="F10" s="230" t="s">
        <v>2081</v>
      </c>
      <c r="G10" s="230" t="s">
        <v>2082</v>
      </c>
    </row>
    <row r="11" spans="1:11" ht="16.5">
      <c r="A11" s="237" t="s">
        <v>2095</v>
      </c>
      <c r="B11" s="238" t="s">
        <v>2096</v>
      </c>
      <c r="C11" s="236">
        <v>20</v>
      </c>
      <c r="E11" s="237" t="s">
        <v>2097</v>
      </c>
      <c r="F11" s="238" t="s">
        <v>3632</v>
      </c>
      <c r="G11" s="236">
        <v>10</v>
      </c>
    </row>
    <row r="12" spans="1:11" ht="16.5">
      <c r="A12" s="241" t="s">
        <v>2098</v>
      </c>
      <c r="B12" s="242" t="s">
        <v>2099</v>
      </c>
      <c r="C12" s="233">
        <v>20</v>
      </c>
      <c r="E12" s="241" t="s">
        <v>2100</v>
      </c>
      <c r="F12" s="242" t="s">
        <v>3633</v>
      </c>
      <c r="G12" s="233">
        <v>10</v>
      </c>
    </row>
    <row r="13" spans="1:11" ht="16.5">
      <c r="A13" s="241" t="s">
        <v>2101</v>
      </c>
      <c r="B13" s="242" t="s">
        <v>2102</v>
      </c>
      <c r="C13" s="233">
        <v>20</v>
      </c>
      <c r="E13" s="241" t="s">
        <v>2103</v>
      </c>
      <c r="F13" s="242" t="s">
        <v>3633</v>
      </c>
      <c r="G13" s="233">
        <v>10</v>
      </c>
    </row>
    <row r="14" spans="1:11" ht="16.5">
      <c r="A14" s="241" t="s">
        <v>2104</v>
      </c>
      <c r="B14" s="242" t="s">
        <v>2105</v>
      </c>
      <c r="C14" s="233">
        <v>20</v>
      </c>
      <c r="E14" s="241" t="s">
        <v>2106</v>
      </c>
      <c r="F14" s="242" t="s">
        <v>3634</v>
      </c>
      <c r="G14" s="233">
        <v>10</v>
      </c>
    </row>
    <row r="15" spans="1:11" ht="16.5">
      <c r="A15" s="241" t="s">
        <v>2107</v>
      </c>
      <c r="B15" s="249" t="s">
        <v>2108</v>
      </c>
      <c r="C15" s="233">
        <v>20</v>
      </c>
      <c r="E15" s="243" t="s">
        <v>2109</v>
      </c>
      <c r="F15" s="250" t="s">
        <v>3635</v>
      </c>
      <c r="G15" s="245">
        <v>10</v>
      </c>
    </row>
    <row r="16" spans="1:11" ht="14.25">
      <c r="A16" s="241" t="s">
        <v>2110</v>
      </c>
      <c r="B16" s="242" t="s">
        <v>2111</v>
      </c>
      <c r="C16" s="233">
        <v>20</v>
      </c>
      <c r="E16" s="524" t="s">
        <v>2092</v>
      </c>
      <c r="F16" s="525"/>
      <c r="G16" s="245">
        <f>G11*7+SUM(G12:G15)*4</f>
        <v>230</v>
      </c>
    </row>
    <row r="17" spans="1:7" ht="14.25">
      <c r="A17" s="241" t="s">
        <v>2112</v>
      </c>
      <c r="B17" s="242" t="s">
        <v>2113</v>
      </c>
      <c r="C17" s="233">
        <v>20</v>
      </c>
    </row>
    <row r="18" spans="1:7" ht="14.25">
      <c r="A18" s="241" t="s">
        <v>2114</v>
      </c>
      <c r="B18" s="242" t="s">
        <v>2115</v>
      </c>
      <c r="C18" s="233">
        <v>20</v>
      </c>
    </row>
    <row r="19" spans="1:7" ht="14.25">
      <c r="A19" s="241" t="s">
        <v>2116</v>
      </c>
      <c r="B19" s="242" t="s">
        <v>2117</v>
      </c>
      <c r="C19" s="233">
        <v>20</v>
      </c>
      <c r="E19" s="527" t="s">
        <v>2118</v>
      </c>
      <c r="F19" s="528"/>
      <c r="G19" s="251">
        <f>C7+C25+G7+G16+K6</f>
        <v>1390</v>
      </c>
    </row>
    <row r="20" spans="1:7" ht="14.25">
      <c r="A20" s="241" t="s">
        <v>2119</v>
      </c>
      <c r="B20" s="242" t="s">
        <v>2120</v>
      </c>
      <c r="C20" s="233">
        <v>20</v>
      </c>
    </row>
    <row r="21" spans="1:7" ht="14.25">
      <c r="A21" s="241" t="s">
        <v>2121</v>
      </c>
      <c r="B21" s="242" t="s">
        <v>2122</v>
      </c>
      <c r="C21" s="233">
        <v>20</v>
      </c>
    </row>
    <row r="22" spans="1:7" ht="14.25">
      <c r="A22" s="241" t="s">
        <v>2123</v>
      </c>
      <c r="B22" s="242" t="s">
        <v>2124</v>
      </c>
      <c r="C22" s="233">
        <v>20</v>
      </c>
    </row>
    <row r="23" spans="1:7" ht="14.25">
      <c r="A23" s="241" t="s">
        <v>2125</v>
      </c>
      <c r="B23" s="242" t="s">
        <v>2126</v>
      </c>
      <c r="C23" s="233">
        <v>20</v>
      </c>
    </row>
    <row r="24" spans="1:7" ht="14.25">
      <c r="A24" s="252" t="s">
        <v>2127</v>
      </c>
      <c r="B24" s="253" t="s">
        <v>2128</v>
      </c>
      <c r="C24" s="254">
        <v>20</v>
      </c>
    </row>
    <row r="25" spans="1:7" ht="14.25">
      <c r="A25" s="522" t="s">
        <v>2129</v>
      </c>
      <c r="B25" s="523"/>
      <c r="C25" s="251">
        <f>SUM(C11:C24)</f>
        <v>280</v>
      </c>
    </row>
  </sheetData>
  <mergeCells count="12">
    <mergeCell ref="A1:C1"/>
    <mergeCell ref="A9:C9"/>
    <mergeCell ref="E1:G1"/>
    <mergeCell ref="E9:G9"/>
    <mergeCell ref="I1:K1"/>
    <mergeCell ref="A25:B25"/>
    <mergeCell ref="E16:F16"/>
    <mergeCell ref="I6:J6"/>
    <mergeCell ref="E7:F7"/>
    <mergeCell ref="A7:B7"/>
    <mergeCell ref="A8:K8"/>
    <mergeCell ref="E19:F19"/>
  </mergeCells>
  <phoneticPr fontId="75"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交错迷宫】"/>
  <dimension ref="A1:AN201"/>
  <sheetViews>
    <sheetView workbookViewId="0"/>
  </sheetViews>
  <sheetFormatPr defaultRowHeight="12.75"/>
  <cols>
    <col min="1" max="1" width="30.7109375" customWidth="1"/>
    <col min="2" max="2" width="30.7109375" style="499" customWidth="1"/>
    <col min="3" max="3" width="30.7109375" customWidth="1"/>
    <col min="4" max="4" width="13.5703125" customWidth="1"/>
    <col min="5" max="7" width="16.7109375" customWidth="1"/>
    <col min="9" max="10" width="45.7109375" customWidth="1"/>
    <col min="11" max="14" width="38.42578125" customWidth="1"/>
    <col min="15" max="15" width="13.5703125" customWidth="1"/>
    <col min="16" max="23" width="34.7109375" customWidth="1"/>
    <col min="25" max="25" width="9.7109375" customWidth="1"/>
    <col min="26" max="26" width="26.140625" customWidth="1"/>
    <col min="27" max="27" width="10.7109375" customWidth="1"/>
    <col min="28" max="28" width="26.140625" customWidth="1"/>
    <col min="29" max="29" width="10.7109375" customWidth="1"/>
    <col min="30" max="30" width="26.140625" customWidth="1"/>
    <col min="31" max="31" width="10.42578125" customWidth="1"/>
    <col min="32" max="32" width="26.140625" customWidth="1"/>
    <col min="33" max="33" width="10.42578125" customWidth="1"/>
    <col min="34" max="34" width="28.140625" customWidth="1"/>
    <col min="37" max="37" width="23.28515625" customWidth="1"/>
    <col min="39" max="39" width="15" customWidth="1"/>
  </cols>
  <sheetData>
    <row r="1" spans="1:40" ht="41.25" customHeight="1">
      <c r="A1" s="558" t="s">
        <v>3636</v>
      </c>
      <c r="B1" s="565" t="s">
        <v>2920</v>
      </c>
      <c r="C1" s="566"/>
      <c r="D1" s="299"/>
      <c r="E1" s="550" t="s">
        <v>2921</v>
      </c>
      <c r="F1" s="580"/>
      <c r="G1" s="581"/>
      <c r="I1" s="550" t="s">
        <v>2922</v>
      </c>
      <c r="J1" s="551"/>
      <c r="K1" s="552"/>
      <c r="P1" s="550" t="s">
        <v>2923</v>
      </c>
      <c r="Q1" s="510"/>
      <c r="R1" s="510"/>
      <c r="S1" s="510"/>
      <c r="T1" s="510"/>
      <c r="U1" s="510"/>
      <c r="V1" s="510"/>
      <c r="W1" s="504"/>
      <c r="Y1" s="556" t="s">
        <v>2924</v>
      </c>
      <c r="Z1" s="557"/>
      <c r="AD1" s="300"/>
      <c r="AE1" s="301"/>
      <c r="AF1" s="301"/>
      <c r="AG1" s="301"/>
      <c r="AH1" s="301"/>
      <c r="AI1" s="302"/>
      <c r="AJ1" s="303"/>
      <c r="AK1" s="563" t="s">
        <v>2925</v>
      </c>
      <c r="AL1" s="510"/>
      <c r="AM1" s="564"/>
    </row>
    <row r="2" spans="1:40" ht="41.25" customHeight="1">
      <c r="A2" s="559"/>
      <c r="B2" s="567" t="s">
        <v>2926</v>
      </c>
      <c r="C2" s="568"/>
      <c r="D2" s="304">
        <v>151</v>
      </c>
      <c r="E2" s="305" t="s">
        <v>2183</v>
      </c>
      <c r="F2" s="306" t="s">
        <v>2927</v>
      </c>
      <c r="G2" s="307" t="s">
        <v>2183</v>
      </c>
      <c r="I2" s="548" t="s">
        <v>2928</v>
      </c>
      <c r="J2" s="549"/>
      <c r="K2" s="308" t="s">
        <v>2929</v>
      </c>
      <c r="N2" s="309"/>
      <c r="O2" s="309"/>
      <c r="P2" s="310"/>
      <c r="Q2" s="311" t="s">
        <v>2930</v>
      </c>
      <c r="R2" s="312" t="s">
        <v>2931</v>
      </c>
      <c r="S2" s="312" t="s">
        <v>2932</v>
      </c>
      <c r="T2" s="312" t="s">
        <v>2933</v>
      </c>
      <c r="U2" s="312" t="s">
        <v>2934</v>
      </c>
      <c r="V2" s="312" t="s">
        <v>2935</v>
      </c>
      <c r="W2" s="313" t="s">
        <v>2936</v>
      </c>
      <c r="Y2" s="314" t="s">
        <v>2937</v>
      </c>
      <c r="Z2" s="314" t="s">
        <v>2082</v>
      </c>
      <c r="AA2" s="314" t="s">
        <v>2938</v>
      </c>
      <c r="AB2" s="314" t="s">
        <v>2082</v>
      </c>
      <c r="AC2" s="314" t="s">
        <v>2939</v>
      </c>
      <c r="AD2" s="314" t="s">
        <v>2082</v>
      </c>
      <c r="AE2" s="314" t="s">
        <v>2939</v>
      </c>
      <c r="AF2" s="314" t="s">
        <v>2082</v>
      </c>
      <c r="AG2" s="314" t="s">
        <v>2940</v>
      </c>
      <c r="AH2" s="314" t="s">
        <v>2082</v>
      </c>
      <c r="AI2" t="s">
        <v>2941</v>
      </c>
      <c r="AK2" s="315" t="s">
        <v>2942</v>
      </c>
      <c r="AL2" s="316" t="s">
        <v>3637</v>
      </c>
      <c r="AM2" s="228" t="s">
        <v>2943</v>
      </c>
      <c r="AN2" s="101"/>
    </row>
    <row r="3" spans="1:40" ht="41.25" customHeight="1">
      <c r="A3" s="559"/>
      <c r="B3" s="317" t="s">
        <v>2944</v>
      </c>
      <c r="C3" s="318" t="s">
        <v>2945</v>
      </c>
      <c r="D3" s="319"/>
      <c r="E3" s="320" t="s">
        <v>2183</v>
      </c>
      <c r="F3" s="321" t="s">
        <v>2946</v>
      </c>
      <c r="G3" s="322" t="s">
        <v>2183</v>
      </c>
      <c r="I3" s="323" t="s">
        <v>2947</v>
      </c>
      <c r="J3" s="324" t="s">
        <v>2948</v>
      </c>
      <c r="K3" s="325" t="s">
        <v>2949</v>
      </c>
      <c r="N3" s="309"/>
      <c r="O3" s="309"/>
      <c r="P3" s="582" t="s">
        <v>2950</v>
      </c>
      <c r="Q3" s="326" t="s">
        <v>2951</v>
      </c>
      <c r="R3" s="327" t="s">
        <v>2952</v>
      </c>
      <c r="S3" s="327" t="s">
        <v>2953</v>
      </c>
      <c r="T3" s="328" t="s">
        <v>2954</v>
      </c>
      <c r="U3" s="328" t="s">
        <v>2955</v>
      </c>
      <c r="V3" s="328" t="s">
        <v>2956</v>
      </c>
      <c r="W3" s="329" t="s">
        <v>2957</v>
      </c>
      <c r="Y3" s="330">
        <v>100</v>
      </c>
      <c r="Z3" s="331" t="s">
        <v>2958</v>
      </c>
      <c r="AA3" s="330">
        <v>120</v>
      </c>
      <c r="AB3" s="331" t="s">
        <v>2959</v>
      </c>
      <c r="AC3" s="330">
        <v>140</v>
      </c>
      <c r="AD3" s="331" t="s">
        <v>2960</v>
      </c>
      <c r="AE3" s="330">
        <v>160</v>
      </c>
      <c r="AF3" s="331" t="s">
        <v>2961</v>
      </c>
      <c r="AG3" s="330">
        <v>150</v>
      </c>
      <c r="AH3" s="332" t="s">
        <v>2962</v>
      </c>
      <c r="AK3" s="333" t="s">
        <v>2963</v>
      </c>
      <c r="AL3" s="334">
        <v>3</v>
      </c>
      <c r="AM3" s="335" t="s">
        <v>2964</v>
      </c>
    </row>
    <row r="4" spans="1:40" ht="41.25" customHeight="1">
      <c r="A4" s="559"/>
      <c r="B4" s="336" t="s">
        <v>2965</v>
      </c>
      <c r="C4" s="318" t="s">
        <v>2945</v>
      </c>
      <c r="D4" s="319"/>
      <c r="E4" s="337" t="s">
        <v>2966</v>
      </c>
      <c r="F4" s="338" t="s">
        <v>2967</v>
      </c>
      <c r="G4" s="339" t="s">
        <v>2968</v>
      </c>
      <c r="I4" s="340" t="s">
        <v>2969</v>
      </c>
      <c r="J4" s="341" t="s">
        <v>2970</v>
      </c>
      <c r="K4" s="309" t="s">
        <v>2971</v>
      </c>
      <c r="N4" s="309"/>
      <c r="O4" s="309"/>
      <c r="P4" s="583"/>
      <c r="Q4" s="342" t="s">
        <v>2972</v>
      </c>
      <c r="R4" s="343" t="s">
        <v>2973</v>
      </c>
      <c r="S4" s="343" t="s">
        <v>2974</v>
      </c>
      <c r="T4" s="343" t="s">
        <v>2975</v>
      </c>
      <c r="U4" s="343" t="s">
        <v>2976</v>
      </c>
      <c r="V4" s="343" t="s">
        <v>2977</v>
      </c>
      <c r="W4" s="329" t="s">
        <v>2978</v>
      </c>
      <c r="Y4" s="344">
        <v>200</v>
      </c>
      <c r="Z4" s="345" t="s">
        <v>2979</v>
      </c>
      <c r="AA4" s="344">
        <v>240</v>
      </c>
      <c r="AB4" s="345" t="s">
        <v>2980</v>
      </c>
      <c r="AC4" s="344">
        <v>280</v>
      </c>
      <c r="AD4" s="345" t="s">
        <v>2981</v>
      </c>
      <c r="AE4" s="344">
        <v>320</v>
      </c>
      <c r="AF4" s="345" t="s">
        <v>2982</v>
      </c>
      <c r="AG4" s="344">
        <v>300</v>
      </c>
      <c r="AH4" s="346" t="s">
        <v>2983</v>
      </c>
      <c r="AK4" s="347" t="s">
        <v>2984</v>
      </c>
      <c r="AL4" s="348">
        <v>20</v>
      </c>
      <c r="AM4" s="349"/>
    </row>
    <row r="5" spans="1:40" ht="41.25" customHeight="1">
      <c r="A5" s="559"/>
      <c r="B5" s="336" t="s">
        <v>2985</v>
      </c>
      <c r="C5" s="318" t="s">
        <v>2986</v>
      </c>
      <c r="D5" s="319"/>
      <c r="E5" s="350" t="s">
        <v>2183</v>
      </c>
      <c r="F5" s="351" t="s">
        <v>2987</v>
      </c>
      <c r="G5" s="352" t="s">
        <v>2183</v>
      </c>
      <c r="I5" s="353" t="s">
        <v>2988</v>
      </c>
      <c r="J5" s="233" t="s">
        <v>2989</v>
      </c>
      <c r="K5" s="309"/>
      <c r="N5" s="309"/>
      <c r="O5" s="309"/>
      <c r="P5" s="584"/>
      <c r="Q5" s="354" t="s">
        <v>2990</v>
      </c>
      <c r="R5" s="329" t="s">
        <v>2991</v>
      </c>
      <c r="S5" s="329" t="s">
        <v>2992</v>
      </c>
      <c r="T5" s="329" t="s">
        <v>2993</v>
      </c>
      <c r="U5" s="329" t="s">
        <v>2994</v>
      </c>
      <c r="V5" s="329" t="s">
        <v>2995</v>
      </c>
      <c r="W5" s="329" t="s">
        <v>2996</v>
      </c>
      <c r="Y5" s="344">
        <v>300</v>
      </c>
      <c r="Z5" s="345" t="s">
        <v>2997</v>
      </c>
      <c r="AA5" s="344">
        <v>360</v>
      </c>
      <c r="AB5" s="345" t="s">
        <v>2997</v>
      </c>
      <c r="AC5" s="344">
        <v>420</v>
      </c>
      <c r="AD5" s="345" t="s">
        <v>2997</v>
      </c>
      <c r="AE5" s="344">
        <v>480</v>
      </c>
      <c r="AF5" s="345" t="s">
        <v>2997</v>
      </c>
      <c r="AG5" s="344">
        <v>450</v>
      </c>
      <c r="AH5" s="346" t="s">
        <v>2998</v>
      </c>
      <c r="AK5" s="347" t="s">
        <v>2999</v>
      </c>
      <c r="AL5" s="348">
        <v>10</v>
      </c>
      <c r="AM5" s="349"/>
    </row>
    <row r="6" spans="1:40" ht="41.25" customHeight="1">
      <c r="A6" s="559"/>
      <c r="B6" s="336" t="s">
        <v>3000</v>
      </c>
      <c r="C6" s="318" t="s">
        <v>3001</v>
      </c>
      <c r="D6" s="319"/>
      <c r="E6" s="355" t="s">
        <v>2183</v>
      </c>
      <c r="F6" s="356" t="s">
        <v>3002</v>
      </c>
      <c r="G6" s="357" t="s">
        <v>2183</v>
      </c>
      <c r="I6" s="358" t="s">
        <v>3003</v>
      </c>
      <c r="J6" s="359" t="s">
        <v>2970</v>
      </c>
      <c r="K6" s="309"/>
      <c r="N6" s="309"/>
      <c r="O6" s="309"/>
      <c r="P6" s="585" t="s">
        <v>3004</v>
      </c>
      <c r="Q6" s="360" t="s">
        <v>3005</v>
      </c>
      <c r="R6" s="328" t="s">
        <v>3006</v>
      </c>
      <c r="S6" s="328" t="s">
        <v>3007</v>
      </c>
      <c r="T6" s="328" t="s">
        <v>3008</v>
      </c>
      <c r="U6" s="328" t="s">
        <v>3009</v>
      </c>
      <c r="V6" s="328" t="s">
        <v>3010</v>
      </c>
      <c r="W6" s="361"/>
      <c r="Y6" s="344">
        <v>400</v>
      </c>
      <c r="Z6" s="345" t="s">
        <v>2979</v>
      </c>
      <c r="AA6" s="344">
        <v>480</v>
      </c>
      <c r="AB6" s="345" t="s">
        <v>2980</v>
      </c>
      <c r="AC6" s="344">
        <v>560</v>
      </c>
      <c r="AD6" s="345" t="s">
        <v>2981</v>
      </c>
      <c r="AE6" s="344">
        <v>640</v>
      </c>
      <c r="AF6" s="345" t="s">
        <v>2982</v>
      </c>
      <c r="AG6" s="344">
        <v>600</v>
      </c>
      <c r="AH6" s="346" t="s">
        <v>3011</v>
      </c>
      <c r="AK6" s="347" t="s">
        <v>3012</v>
      </c>
      <c r="AL6" s="348">
        <v>1</v>
      </c>
      <c r="AM6" s="349"/>
    </row>
    <row r="7" spans="1:40" ht="41.25" customHeight="1">
      <c r="A7" s="559"/>
      <c r="B7" s="336" t="s">
        <v>3013</v>
      </c>
      <c r="C7" s="318" t="s">
        <v>3001</v>
      </c>
      <c r="D7" s="319"/>
      <c r="E7" s="362" t="s">
        <v>3014</v>
      </c>
      <c r="F7" s="363" t="s">
        <v>3015</v>
      </c>
      <c r="G7" s="364" t="s">
        <v>3016</v>
      </c>
      <c r="I7" s="353" t="s">
        <v>3017</v>
      </c>
      <c r="J7" s="233" t="s">
        <v>3018</v>
      </c>
      <c r="K7" s="309"/>
      <c r="N7" s="309"/>
      <c r="O7" s="309"/>
      <c r="P7" s="586"/>
      <c r="Q7" s="342" t="s">
        <v>3019</v>
      </c>
      <c r="R7" s="343" t="s">
        <v>3020</v>
      </c>
      <c r="S7" s="343" t="s">
        <v>3021</v>
      </c>
      <c r="T7" s="343" t="s">
        <v>3022</v>
      </c>
      <c r="U7" s="343" t="s">
        <v>3023</v>
      </c>
      <c r="V7" s="343" t="s">
        <v>3024</v>
      </c>
      <c r="W7" s="361"/>
      <c r="Y7" s="344">
        <v>500</v>
      </c>
      <c r="Z7" s="345" t="s">
        <v>2958</v>
      </c>
      <c r="AA7" s="344">
        <v>600</v>
      </c>
      <c r="AB7" s="345" t="s">
        <v>2959</v>
      </c>
      <c r="AC7" s="344">
        <v>700</v>
      </c>
      <c r="AD7" s="345" t="s">
        <v>2960</v>
      </c>
      <c r="AE7" s="344">
        <v>700</v>
      </c>
      <c r="AF7" s="345" t="s">
        <v>2961</v>
      </c>
      <c r="AG7" s="344">
        <v>750</v>
      </c>
      <c r="AH7" s="346" t="s">
        <v>3025</v>
      </c>
      <c r="AK7" s="347" t="s">
        <v>3026</v>
      </c>
      <c r="AL7" s="348">
        <v>5</v>
      </c>
      <c r="AM7" s="349"/>
    </row>
    <row r="8" spans="1:40" ht="41.25" customHeight="1">
      <c r="A8" s="559"/>
      <c r="B8" s="365" t="s">
        <v>3027</v>
      </c>
      <c r="C8" s="318" t="s">
        <v>3001</v>
      </c>
      <c r="D8" s="319"/>
      <c r="E8" s="350" t="s">
        <v>2183</v>
      </c>
      <c r="F8" s="351" t="s">
        <v>3028</v>
      </c>
      <c r="G8" s="352" t="s">
        <v>2183</v>
      </c>
      <c r="I8" s="366" t="s">
        <v>2970</v>
      </c>
      <c r="J8" s="367" t="s">
        <v>2970</v>
      </c>
      <c r="N8" s="309"/>
      <c r="O8" s="309"/>
      <c r="P8" s="587"/>
      <c r="Q8" s="354" t="s">
        <v>3029</v>
      </c>
      <c r="R8" s="329" t="s">
        <v>3030</v>
      </c>
      <c r="S8" s="329" t="s">
        <v>3031</v>
      </c>
      <c r="T8" s="329" t="s">
        <v>3032</v>
      </c>
      <c r="U8" s="329" t="s">
        <v>3033</v>
      </c>
      <c r="V8" s="329" t="s">
        <v>3034</v>
      </c>
      <c r="W8" s="361"/>
      <c r="Y8" s="344">
        <v>600</v>
      </c>
      <c r="Z8" s="345" t="s">
        <v>3035</v>
      </c>
      <c r="AA8" s="344">
        <v>720</v>
      </c>
      <c r="AB8" s="345" t="s">
        <v>3035</v>
      </c>
      <c r="AC8" s="344">
        <v>840</v>
      </c>
      <c r="AD8" s="345" t="s">
        <v>3035</v>
      </c>
      <c r="AE8" s="344">
        <v>840</v>
      </c>
      <c r="AF8" s="345" t="s">
        <v>3035</v>
      </c>
      <c r="AG8" s="344">
        <v>900</v>
      </c>
      <c r="AH8" s="346" t="s">
        <v>3036</v>
      </c>
      <c r="AK8" s="347" t="s">
        <v>3037</v>
      </c>
      <c r="AL8" s="348">
        <v>5</v>
      </c>
      <c r="AM8" s="349"/>
    </row>
    <row r="9" spans="1:40" ht="41.25" customHeight="1">
      <c r="A9" s="559"/>
      <c r="B9" s="569" t="s">
        <v>3038</v>
      </c>
      <c r="C9" s="570"/>
      <c r="D9" s="319"/>
      <c r="E9" s="355" t="s">
        <v>2183</v>
      </c>
      <c r="F9" s="368" t="s">
        <v>3039</v>
      </c>
      <c r="G9" s="357" t="s">
        <v>2183</v>
      </c>
      <c r="N9" s="309"/>
      <c r="O9" s="309"/>
      <c r="P9" s="588" t="s">
        <v>3040</v>
      </c>
      <c r="Q9" s="360" t="s">
        <v>3041</v>
      </c>
      <c r="R9" s="328" t="s">
        <v>3042</v>
      </c>
      <c r="S9" s="328" t="s">
        <v>3043</v>
      </c>
      <c r="T9" s="328" t="s">
        <v>3044</v>
      </c>
      <c r="U9" s="328" t="s">
        <v>3045</v>
      </c>
      <c r="V9" s="328" t="s">
        <v>3046</v>
      </c>
      <c r="W9" s="361"/>
      <c r="Y9" s="344">
        <v>700</v>
      </c>
      <c r="Z9" s="345" t="s">
        <v>2979</v>
      </c>
      <c r="AA9" s="344">
        <v>840</v>
      </c>
      <c r="AB9" s="345" t="s">
        <v>2980</v>
      </c>
      <c r="AC9" s="344">
        <v>980</v>
      </c>
      <c r="AD9" s="345" t="s">
        <v>2981</v>
      </c>
      <c r="AE9" s="344">
        <v>980</v>
      </c>
      <c r="AF9" s="345" t="s">
        <v>2982</v>
      </c>
      <c r="AG9" s="344">
        <v>1050</v>
      </c>
      <c r="AH9" s="346" t="s">
        <v>3047</v>
      </c>
      <c r="AK9" s="347" t="s">
        <v>3048</v>
      </c>
      <c r="AL9" s="348">
        <v>5</v>
      </c>
      <c r="AM9" s="349"/>
    </row>
    <row r="10" spans="1:40" ht="41.25" customHeight="1">
      <c r="A10" s="559"/>
      <c r="B10" s="317" t="s">
        <v>2944</v>
      </c>
      <c r="C10" s="318" t="s">
        <v>3049</v>
      </c>
      <c r="D10" s="319"/>
      <c r="E10" s="369" t="s">
        <v>3050</v>
      </c>
      <c r="F10" s="338" t="s">
        <v>3051</v>
      </c>
      <c r="G10" s="339" t="s">
        <v>3052</v>
      </c>
      <c r="I10" s="548" t="s">
        <v>3053</v>
      </c>
      <c r="J10" s="549"/>
      <c r="K10" s="309"/>
      <c r="N10" s="309"/>
      <c r="O10" s="309"/>
      <c r="P10" s="583"/>
      <c r="Q10" s="342" t="s">
        <v>3054</v>
      </c>
      <c r="R10" s="343" t="s">
        <v>3055</v>
      </c>
      <c r="S10" s="343" t="s">
        <v>3056</v>
      </c>
      <c r="T10" s="343" t="s">
        <v>3057</v>
      </c>
      <c r="U10" s="343" t="s">
        <v>3058</v>
      </c>
      <c r="V10" s="343" t="s">
        <v>3059</v>
      </c>
      <c r="W10" s="361"/>
      <c r="Y10" s="344">
        <v>800</v>
      </c>
      <c r="Z10" s="345" t="s">
        <v>2997</v>
      </c>
      <c r="AA10" s="344">
        <v>960</v>
      </c>
      <c r="AB10" s="345" t="s">
        <v>2997</v>
      </c>
      <c r="AC10" s="344">
        <v>1120</v>
      </c>
      <c r="AD10" s="345" t="s">
        <v>2997</v>
      </c>
      <c r="AE10" s="344">
        <v>1120</v>
      </c>
      <c r="AF10" s="345" t="s">
        <v>2997</v>
      </c>
      <c r="AG10" s="344">
        <v>1200</v>
      </c>
      <c r="AH10" s="346" t="s">
        <v>2998</v>
      </c>
      <c r="AK10" s="370" t="s">
        <v>3060</v>
      </c>
      <c r="AL10" s="371">
        <v>5</v>
      </c>
      <c r="AM10" s="372"/>
    </row>
    <row r="11" spans="1:40" ht="41.25" customHeight="1">
      <c r="A11" s="559"/>
      <c r="B11" s="336" t="s">
        <v>2965</v>
      </c>
      <c r="C11" s="318" t="s">
        <v>3049</v>
      </c>
      <c r="D11" s="319"/>
      <c r="E11" s="350" t="s">
        <v>2183</v>
      </c>
      <c r="F11" s="351" t="s">
        <v>3061</v>
      </c>
      <c r="G11" s="352" t="s">
        <v>2183</v>
      </c>
      <c r="I11" s="323" t="s">
        <v>3062</v>
      </c>
      <c r="J11" s="324" t="s">
        <v>3063</v>
      </c>
      <c r="K11" s="309"/>
      <c r="N11" s="309"/>
      <c r="O11" s="309"/>
      <c r="P11" s="584"/>
      <c r="Q11" s="329" t="s">
        <v>3064</v>
      </c>
      <c r="R11" s="373" t="s">
        <v>3065</v>
      </c>
      <c r="S11" s="329" t="s">
        <v>3066</v>
      </c>
      <c r="T11" s="329" t="s">
        <v>3067</v>
      </c>
      <c r="U11" s="329" t="s">
        <v>3068</v>
      </c>
      <c r="V11" s="329" t="s">
        <v>3069</v>
      </c>
      <c r="W11" s="361"/>
      <c r="Y11" s="344">
        <v>900</v>
      </c>
      <c r="Z11" s="345" t="s">
        <v>3035</v>
      </c>
      <c r="AA11" s="344">
        <v>1080</v>
      </c>
      <c r="AB11" s="345" t="s">
        <v>3035</v>
      </c>
      <c r="AC11" s="344">
        <v>1260</v>
      </c>
      <c r="AD11" s="345" t="s">
        <v>3035</v>
      </c>
      <c r="AE11" s="344">
        <v>1260</v>
      </c>
      <c r="AF11" s="345" t="s">
        <v>3035</v>
      </c>
      <c r="AG11" s="344">
        <v>1350</v>
      </c>
      <c r="AH11" s="346" t="s">
        <v>3036</v>
      </c>
    </row>
    <row r="12" spans="1:40" ht="41.25" customHeight="1">
      <c r="A12" s="559"/>
      <c r="B12" s="336" t="s">
        <v>2985</v>
      </c>
      <c r="C12" s="318" t="s">
        <v>3070</v>
      </c>
      <c r="D12" s="319"/>
      <c r="E12" s="355" t="s">
        <v>2183</v>
      </c>
      <c r="F12" s="368" t="s">
        <v>3071</v>
      </c>
      <c r="G12" s="357" t="s">
        <v>2183</v>
      </c>
      <c r="I12" s="340" t="s">
        <v>3072</v>
      </c>
      <c r="J12" s="341" t="s">
        <v>2970</v>
      </c>
      <c r="K12" s="309"/>
      <c r="N12" s="309"/>
      <c r="O12" s="309"/>
      <c r="P12" s="589" t="s">
        <v>3073</v>
      </c>
      <c r="Q12" s="360" t="s">
        <v>3074</v>
      </c>
      <c r="R12" s="328" t="s">
        <v>3075</v>
      </c>
      <c r="S12" s="328" t="s">
        <v>3076</v>
      </c>
      <c r="T12" s="328" t="s">
        <v>3077</v>
      </c>
      <c r="U12" s="328" t="s">
        <v>3078</v>
      </c>
      <c r="V12" s="328" t="s">
        <v>3079</v>
      </c>
      <c r="W12" s="361"/>
      <c r="Y12" s="374">
        <v>1000</v>
      </c>
      <c r="Z12" s="375" t="s">
        <v>3080</v>
      </c>
      <c r="AA12" s="374">
        <v>1200</v>
      </c>
      <c r="AB12" s="375" t="s">
        <v>3080</v>
      </c>
      <c r="AC12" s="374">
        <v>1400</v>
      </c>
      <c r="AD12" s="375" t="s">
        <v>3080</v>
      </c>
      <c r="AE12" s="374">
        <v>1400</v>
      </c>
      <c r="AF12" s="375" t="s">
        <v>3080</v>
      </c>
      <c r="AG12" s="374">
        <v>1500</v>
      </c>
      <c r="AH12" s="376" t="s">
        <v>3081</v>
      </c>
    </row>
    <row r="13" spans="1:40" ht="41.25" customHeight="1">
      <c r="A13" s="559"/>
      <c r="B13" s="336" t="s">
        <v>3000</v>
      </c>
      <c r="C13" s="318" t="s">
        <v>3070</v>
      </c>
      <c r="D13" s="319"/>
      <c r="E13" s="369" t="s">
        <v>3082</v>
      </c>
      <c r="F13" s="338" t="s">
        <v>3083</v>
      </c>
      <c r="G13" s="339" t="s">
        <v>3084</v>
      </c>
      <c r="I13" s="353" t="s">
        <v>3085</v>
      </c>
      <c r="J13" s="233" t="s">
        <v>3086</v>
      </c>
      <c r="K13" s="377"/>
      <c r="N13" s="309"/>
      <c r="O13" s="309"/>
      <c r="P13" s="583"/>
      <c r="Q13" s="342" t="s">
        <v>3087</v>
      </c>
      <c r="R13" s="343" t="s">
        <v>3088</v>
      </c>
      <c r="S13" s="343" t="s">
        <v>3089</v>
      </c>
      <c r="T13" s="343" t="s">
        <v>3090</v>
      </c>
      <c r="U13" s="343" t="s">
        <v>3091</v>
      </c>
      <c r="V13" s="343" t="s">
        <v>3092</v>
      </c>
      <c r="W13" s="361"/>
      <c r="AN13" s="378"/>
    </row>
    <row r="14" spans="1:40" ht="41.25" customHeight="1">
      <c r="A14" s="559"/>
      <c r="B14" s="336" t="s">
        <v>3013</v>
      </c>
      <c r="C14" s="318" t="s">
        <v>3093</v>
      </c>
      <c r="D14" s="319"/>
      <c r="E14" s="350" t="s">
        <v>2183</v>
      </c>
      <c r="F14" s="351" t="s">
        <v>3094</v>
      </c>
      <c r="G14" s="352" t="s">
        <v>2183</v>
      </c>
      <c r="I14" s="379" t="s">
        <v>2970</v>
      </c>
      <c r="J14" s="380" t="s">
        <v>2970</v>
      </c>
      <c r="K14" s="381"/>
      <c r="N14" s="309"/>
      <c r="O14" s="309"/>
      <c r="P14" s="583"/>
      <c r="Q14" s="354" t="s">
        <v>3095</v>
      </c>
      <c r="R14" s="329" t="s">
        <v>3096</v>
      </c>
      <c r="S14" s="329" t="s">
        <v>3097</v>
      </c>
      <c r="T14" s="329" t="s">
        <v>3098</v>
      </c>
      <c r="U14" s="382" t="s">
        <v>3099</v>
      </c>
      <c r="V14" s="329" t="s">
        <v>3100</v>
      </c>
      <c r="W14" s="361"/>
    </row>
    <row r="15" spans="1:40" ht="41.25" customHeight="1">
      <c r="A15" s="559"/>
      <c r="B15" s="365" t="s">
        <v>3027</v>
      </c>
      <c r="C15" s="318" t="s">
        <v>3093</v>
      </c>
      <c r="D15" s="319"/>
      <c r="E15" s="355" t="s">
        <v>2183</v>
      </c>
      <c r="F15" s="368" t="s">
        <v>3101</v>
      </c>
      <c r="G15" s="357" t="s">
        <v>2183</v>
      </c>
      <c r="H15" t="s">
        <v>3102</v>
      </c>
      <c r="I15" s="381"/>
      <c r="J15" s="381"/>
      <c r="K15" s="381"/>
      <c r="N15" s="309"/>
      <c r="O15" s="309"/>
      <c r="AN15" s="16"/>
    </row>
    <row r="16" spans="1:40" ht="41.25" customHeight="1">
      <c r="A16" s="559"/>
      <c r="B16" s="571" t="s">
        <v>3103</v>
      </c>
      <c r="C16" s="572"/>
      <c r="D16" s="319"/>
      <c r="E16" s="369" t="s">
        <v>3104</v>
      </c>
      <c r="F16" s="338" t="s">
        <v>3105</v>
      </c>
      <c r="G16" s="339" t="s">
        <v>3106</v>
      </c>
      <c r="I16" s="548" t="s">
        <v>3107</v>
      </c>
      <c r="J16" s="555"/>
      <c r="K16" s="549"/>
      <c r="N16" s="309"/>
      <c r="O16" s="309"/>
      <c r="P16" s="560" t="s">
        <v>3108</v>
      </c>
      <c r="Q16" s="383" t="s">
        <v>3109</v>
      </c>
      <c r="R16" s="384" t="s">
        <v>3110</v>
      </c>
      <c r="S16" s="384" t="s">
        <v>3111</v>
      </c>
      <c r="T16" s="385"/>
      <c r="U16" s="384" t="s">
        <v>3112</v>
      </c>
      <c r="V16" s="384" t="s">
        <v>3113</v>
      </c>
      <c r="AN16" s="16"/>
    </row>
    <row r="17" spans="1:40" ht="41.25" customHeight="1">
      <c r="A17" s="559"/>
      <c r="B17" s="317" t="s">
        <v>2944</v>
      </c>
      <c r="C17" s="318" t="s">
        <v>3114</v>
      </c>
      <c r="D17" s="319"/>
      <c r="E17" s="350" t="s">
        <v>2183</v>
      </c>
      <c r="F17" s="351" t="s">
        <v>3115</v>
      </c>
      <c r="G17" s="352" t="s">
        <v>2183</v>
      </c>
      <c r="I17" s="323" t="s">
        <v>3116</v>
      </c>
      <c r="J17" s="386" t="s">
        <v>3117</v>
      </c>
      <c r="K17" s="324" t="s">
        <v>2970</v>
      </c>
      <c r="N17" s="309"/>
      <c r="O17" s="309"/>
      <c r="P17" s="561"/>
      <c r="Q17" s="387" t="s">
        <v>3118</v>
      </c>
      <c r="R17" s="388" t="s">
        <v>3119</v>
      </c>
      <c r="S17" s="388" t="s">
        <v>3120</v>
      </c>
      <c r="T17" s="388" t="s">
        <v>3121</v>
      </c>
      <c r="U17" s="387" t="s">
        <v>3122</v>
      </c>
      <c r="V17" s="389" t="s">
        <v>3123</v>
      </c>
      <c r="AN17" s="16"/>
    </row>
    <row r="18" spans="1:40" ht="41.25" customHeight="1">
      <c r="A18" s="559"/>
      <c r="B18" s="336" t="s">
        <v>2965</v>
      </c>
      <c r="C18" s="318" t="s">
        <v>3124</v>
      </c>
      <c r="D18" s="319"/>
      <c r="E18" s="355" t="s">
        <v>2183</v>
      </c>
      <c r="F18" s="351" t="s">
        <v>3125</v>
      </c>
      <c r="G18" s="357" t="s">
        <v>2183</v>
      </c>
      <c r="I18" s="340" t="s">
        <v>3126</v>
      </c>
      <c r="J18" s="390" t="s">
        <v>3127</v>
      </c>
      <c r="K18" s="341" t="s">
        <v>3128</v>
      </c>
      <c r="N18" s="309"/>
      <c r="O18" s="309"/>
      <c r="P18" s="561"/>
      <c r="Q18" s="391" t="s">
        <v>3129</v>
      </c>
      <c r="R18" s="392" t="s">
        <v>3130</v>
      </c>
      <c r="S18" s="392" t="s">
        <v>3131</v>
      </c>
      <c r="T18" s="392" t="s">
        <v>3132</v>
      </c>
      <c r="U18" s="393" t="s">
        <v>3133</v>
      </c>
      <c r="V18" s="392" t="s">
        <v>3134</v>
      </c>
      <c r="AN18" s="16"/>
    </row>
    <row r="19" spans="1:40" ht="41.25" customHeight="1">
      <c r="A19" s="559"/>
      <c r="B19" s="336" t="s">
        <v>2985</v>
      </c>
      <c r="C19" s="318" t="s">
        <v>3135</v>
      </c>
      <c r="D19" s="319"/>
      <c r="E19" s="394" t="s">
        <v>3136</v>
      </c>
      <c r="F19" s="395" t="s">
        <v>2183</v>
      </c>
      <c r="G19" s="394" t="s">
        <v>3137</v>
      </c>
      <c r="I19" s="353" t="s">
        <v>3138</v>
      </c>
      <c r="J19" s="396" t="s">
        <v>3139</v>
      </c>
      <c r="K19" s="233" t="s">
        <v>2970</v>
      </c>
      <c r="N19" s="309"/>
      <c r="O19" s="309"/>
      <c r="P19" s="561"/>
      <c r="Q19" s="384" t="s">
        <v>3140</v>
      </c>
      <c r="R19" s="397"/>
      <c r="S19" s="384" t="s">
        <v>3141</v>
      </c>
      <c r="AN19" s="16"/>
    </row>
    <row r="20" spans="1:40" ht="41.25" customHeight="1">
      <c r="A20" s="559"/>
      <c r="B20" s="336" t="s">
        <v>3000</v>
      </c>
      <c r="C20" s="318" t="s">
        <v>3142</v>
      </c>
      <c r="D20" s="319"/>
      <c r="E20" s="394" t="s">
        <v>3143</v>
      </c>
      <c r="F20" s="398" t="s">
        <v>2183</v>
      </c>
      <c r="G20" s="394" t="s">
        <v>3144</v>
      </c>
      <c r="I20" s="379" t="s">
        <v>3138</v>
      </c>
      <c r="J20" s="399" t="s">
        <v>2970</v>
      </c>
      <c r="K20" s="380"/>
      <c r="N20" s="309"/>
      <c r="O20" s="309"/>
      <c r="P20" s="561"/>
      <c r="Q20" s="389" t="s">
        <v>3145</v>
      </c>
      <c r="R20" s="400"/>
      <c r="S20" s="389" t="s">
        <v>3146</v>
      </c>
      <c r="AN20" s="16"/>
    </row>
    <row r="21" spans="1:40" ht="41.25" customHeight="1">
      <c r="A21" s="559"/>
      <c r="B21" s="336" t="s">
        <v>3013</v>
      </c>
      <c r="C21" s="318" t="s">
        <v>3147</v>
      </c>
      <c r="D21" s="319"/>
      <c r="E21" s="394" t="s">
        <v>3148</v>
      </c>
      <c r="F21" s="398" t="s">
        <v>2183</v>
      </c>
      <c r="G21" s="394" t="s">
        <v>3149</v>
      </c>
      <c r="N21" s="309"/>
      <c r="O21" s="309"/>
      <c r="P21" s="562"/>
      <c r="Q21" s="392" t="s">
        <v>3150</v>
      </c>
      <c r="R21" s="391" t="s">
        <v>3151</v>
      </c>
      <c r="S21" s="391" t="s">
        <v>3152</v>
      </c>
      <c r="AN21" s="16"/>
    </row>
    <row r="22" spans="1:40" ht="41.25" customHeight="1">
      <c r="A22" s="559"/>
      <c r="B22" s="365" t="s">
        <v>3027</v>
      </c>
      <c r="C22" s="401" t="s">
        <v>3153</v>
      </c>
      <c r="D22" s="319"/>
      <c r="E22" s="394" t="s">
        <v>3154</v>
      </c>
      <c r="F22" s="398" t="s">
        <v>2183</v>
      </c>
      <c r="G22" s="394" t="s">
        <v>3155</v>
      </c>
      <c r="I22" s="548" t="s">
        <v>3156</v>
      </c>
      <c r="J22" s="555"/>
      <c r="K22" s="549"/>
      <c r="N22" s="309"/>
      <c r="O22" s="309"/>
    </row>
    <row r="23" spans="1:40" ht="41.25" customHeight="1">
      <c r="A23" s="559"/>
      <c r="B23" s="573" t="s">
        <v>3157</v>
      </c>
      <c r="C23" s="574"/>
      <c r="D23" s="319"/>
      <c r="E23" s="394" t="s">
        <v>3158</v>
      </c>
      <c r="F23" s="398" t="s">
        <v>2183</v>
      </c>
      <c r="G23" s="394" t="s">
        <v>3159</v>
      </c>
      <c r="I23" s="323" t="s">
        <v>3160</v>
      </c>
      <c r="J23" s="386" t="s">
        <v>3161</v>
      </c>
      <c r="K23" s="324" t="s">
        <v>3162</v>
      </c>
      <c r="N23" s="309"/>
      <c r="O23" s="309"/>
    </row>
    <row r="24" spans="1:40" ht="41.25" customHeight="1">
      <c r="A24" s="559"/>
      <c r="B24" s="317" t="s">
        <v>2944</v>
      </c>
      <c r="C24" s="318" t="s">
        <v>3163</v>
      </c>
      <c r="D24" s="319"/>
      <c r="E24" s="394" t="s">
        <v>3164</v>
      </c>
      <c r="F24" s="398" t="s">
        <v>2183</v>
      </c>
      <c r="G24" s="394" t="s">
        <v>3165</v>
      </c>
      <c r="I24" s="340" t="s">
        <v>3166</v>
      </c>
      <c r="J24" s="390" t="s">
        <v>3167</v>
      </c>
      <c r="K24" s="341" t="s">
        <v>2970</v>
      </c>
      <c r="N24" s="309"/>
      <c r="O24" s="309"/>
    </row>
    <row r="25" spans="1:40" ht="41.25" customHeight="1">
      <c r="A25" s="559"/>
      <c r="B25" s="336" t="s">
        <v>2965</v>
      </c>
      <c r="C25" s="318" t="s">
        <v>3168</v>
      </c>
      <c r="D25" s="319"/>
      <c r="I25" s="402" t="s">
        <v>2970</v>
      </c>
      <c r="J25" s="403" t="s">
        <v>2970</v>
      </c>
      <c r="K25" s="245"/>
      <c r="N25" s="309"/>
      <c r="O25" s="309"/>
    </row>
    <row r="26" spans="1:40" ht="41.25" customHeight="1">
      <c r="A26" s="559"/>
      <c r="B26" s="336" t="s">
        <v>2985</v>
      </c>
      <c r="C26" s="318" t="s">
        <v>3169</v>
      </c>
      <c r="D26" s="319"/>
      <c r="N26" s="309"/>
      <c r="O26" s="309"/>
    </row>
    <row r="27" spans="1:40" ht="41.25" customHeight="1">
      <c r="A27" s="559"/>
      <c r="B27" s="336" t="s">
        <v>3000</v>
      </c>
      <c r="C27" s="318" t="s">
        <v>3169</v>
      </c>
      <c r="D27" s="319"/>
      <c r="I27" s="548" t="s">
        <v>3170</v>
      </c>
      <c r="J27" s="555"/>
      <c r="K27" s="549"/>
      <c r="N27" s="309"/>
      <c r="O27" s="309"/>
    </row>
    <row r="28" spans="1:40" ht="41.25" customHeight="1">
      <c r="A28" s="559"/>
      <c r="B28" s="336" t="s">
        <v>3013</v>
      </c>
      <c r="C28" s="318" t="s">
        <v>3171</v>
      </c>
      <c r="D28" s="319"/>
      <c r="I28" s="323" t="s">
        <v>3172</v>
      </c>
      <c r="J28" s="386" t="s">
        <v>3173</v>
      </c>
      <c r="K28" s="324" t="s">
        <v>3174</v>
      </c>
      <c r="N28" s="309"/>
      <c r="O28" s="309"/>
    </row>
    <row r="29" spans="1:40" ht="41.25" customHeight="1">
      <c r="A29" s="559"/>
      <c r="B29" s="404" t="s">
        <v>3027</v>
      </c>
      <c r="C29" s="405" t="s">
        <v>3171</v>
      </c>
      <c r="D29" s="319"/>
      <c r="I29" s="340" t="s">
        <v>3175</v>
      </c>
      <c r="J29" s="390" t="s">
        <v>3176</v>
      </c>
      <c r="K29" s="341" t="s">
        <v>2970</v>
      </c>
      <c r="N29" s="309"/>
      <c r="O29" s="309"/>
    </row>
    <row r="30" spans="1:40" ht="41.25" customHeight="1">
      <c r="A30" s="559"/>
      <c r="B30" s="406"/>
      <c r="C30" s="299"/>
      <c r="D30" s="319"/>
      <c r="I30" s="402" t="s">
        <v>2970</v>
      </c>
      <c r="J30" s="403" t="s">
        <v>2970</v>
      </c>
      <c r="K30" s="245" t="s">
        <v>2183</v>
      </c>
      <c r="N30" s="309"/>
      <c r="O30" s="309"/>
    </row>
    <row r="31" spans="1:40" ht="41.25" customHeight="1">
      <c r="A31" s="559"/>
      <c r="B31" s="406"/>
      <c r="C31" s="299"/>
      <c r="D31" s="319"/>
      <c r="I31" s="381"/>
      <c r="J31" s="381"/>
      <c r="K31" s="381"/>
      <c r="N31" s="309"/>
      <c r="O31" s="309"/>
    </row>
    <row r="32" spans="1:40" ht="41.25" customHeight="1">
      <c r="A32" s="559"/>
      <c r="B32" s="406"/>
      <c r="C32" s="299"/>
      <c r="D32" s="319"/>
      <c r="I32" s="548" t="s">
        <v>3177</v>
      </c>
      <c r="J32" s="555"/>
      <c r="K32" s="549"/>
      <c r="N32" s="309"/>
      <c r="O32" s="309"/>
    </row>
    <row r="33" spans="1:15" ht="41.25" customHeight="1">
      <c r="A33" s="559"/>
      <c r="B33" s="406"/>
      <c r="C33" s="299"/>
      <c r="D33" s="319"/>
      <c r="I33" s="407" t="s">
        <v>3178</v>
      </c>
      <c r="J33" s="408" t="s">
        <v>3179</v>
      </c>
      <c r="K33" s="324" t="s">
        <v>3180</v>
      </c>
      <c r="N33" s="309"/>
      <c r="O33" s="309"/>
    </row>
    <row r="34" spans="1:15" ht="41.25" customHeight="1">
      <c r="A34" s="559"/>
      <c r="B34" s="406"/>
      <c r="C34" s="299"/>
      <c r="D34" s="319"/>
      <c r="I34" s="340" t="s">
        <v>3175</v>
      </c>
      <c r="J34" s="390" t="s">
        <v>3176</v>
      </c>
      <c r="K34" s="341" t="s">
        <v>2970</v>
      </c>
      <c r="N34" s="309"/>
      <c r="O34" s="309"/>
    </row>
    <row r="35" spans="1:15" ht="41.25" customHeight="1">
      <c r="A35" s="559"/>
      <c r="B35" s="406"/>
      <c r="C35" s="299"/>
      <c r="D35" s="319"/>
      <c r="I35" s="402" t="s">
        <v>2970</v>
      </c>
      <c r="J35" s="403" t="s">
        <v>2970</v>
      </c>
      <c r="K35" s="245"/>
      <c r="N35" s="309"/>
      <c r="O35" s="309"/>
    </row>
    <row r="36" spans="1:15" ht="41.25" customHeight="1">
      <c r="A36" s="559"/>
      <c r="B36" s="406"/>
      <c r="C36" s="299"/>
      <c r="D36" s="319"/>
      <c r="I36" s="381"/>
      <c r="J36" s="381"/>
      <c r="K36" s="381"/>
      <c r="N36" s="309"/>
      <c r="O36" s="309"/>
    </row>
    <row r="37" spans="1:15" ht="41.25" customHeight="1">
      <c r="A37" s="559"/>
      <c r="B37" s="406"/>
      <c r="C37" s="299"/>
      <c r="D37" s="319"/>
      <c r="I37" s="548" t="s">
        <v>3181</v>
      </c>
      <c r="J37" s="555"/>
      <c r="K37" s="549"/>
      <c r="N37" s="309"/>
      <c r="O37" s="309"/>
    </row>
    <row r="38" spans="1:15" ht="41.25" customHeight="1">
      <c r="A38" s="559"/>
      <c r="B38" s="406"/>
      <c r="C38" s="299"/>
      <c r="D38" s="319"/>
      <c r="I38" s="323" t="s">
        <v>3182</v>
      </c>
      <c r="J38" s="386" t="s">
        <v>3183</v>
      </c>
      <c r="K38" s="324" t="s">
        <v>3184</v>
      </c>
      <c r="N38" s="309"/>
      <c r="O38" s="309"/>
    </row>
    <row r="39" spans="1:15" ht="41.25" customHeight="1">
      <c r="A39" s="559"/>
      <c r="B39" s="406"/>
      <c r="C39" s="299"/>
      <c r="D39" s="319"/>
      <c r="I39" s="366" t="s">
        <v>2970</v>
      </c>
      <c r="J39" s="409" t="s">
        <v>2970</v>
      </c>
      <c r="K39" s="367" t="s">
        <v>2970</v>
      </c>
      <c r="N39" s="309"/>
      <c r="O39" s="309"/>
    </row>
    <row r="40" spans="1:15" ht="41.25" customHeight="1">
      <c r="A40" s="559"/>
      <c r="B40" s="406"/>
      <c r="C40" s="299"/>
      <c r="D40" s="319"/>
      <c r="I40" s="381"/>
      <c r="J40" s="381"/>
      <c r="K40" s="381"/>
      <c r="N40" s="309"/>
      <c r="O40" s="309"/>
    </row>
    <row r="41" spans="1:15" ht="41.25" customHeight="1">
      <c r="A41" s="559"/>
      <c r="B41" s="406"/>
      <c r="C41" s="299"/>
      <c r="D41" s="319"/>
      <c r="I41" s="548" t="s">
        <v>3185</v>
      </c>
      <c r="J41" s="555"/>
      <c r="K41" s="549"/>
      <c r="N41" s="309"/>
      <c r="O41" s="309"/>
    </row>
    <row r="42" spans="1:15" ht="41.25" customHeight="1">
      <c r="A42" s="559"/>
      <c r="B42" s="406"/>
      <c r="C42" s="299"/>
      <c r="D42" s="319"/>
      <c r="I42" s="323" t="s">
        <v>3186</v>
      </c>
      <c r="J42" s="386" t="s">
        <v>3187</v>
      </c>
      <c r="K42" s="410" t="s">
        <v>3188</v>
      </c>
      <c r="N42" s="309"/>
      <c r="O42" s="309"/>
    </row>
    <row r="43" spans="1:15" ht="41.25" customHeight="1">
      <c r="A43" s="559"/>
      <c r="B43" s="406"/>
      <c r="C43" s="299"/>
      <c r="D43" s="319"/>
      <c r="I43" s="366" t="s">
        <v>2970</v>
      </c>
      <c r="J43" s="409" t="s">
        <v>2970</v>
      </c>
      <c r="K43" s="367" t="s">
        <v>2970</v>
      </c>
    </row>
    <row r="44" spans="1:15" ht="41.25" customHeight="1">
      <c r="A44" s="559"/>
      <c r="B44" s="406"/>
      <c r="C44" s="299"/>
      <c r="D44" s="319"/>
      <c r="I44" s="381"/>
      <c r="J44" s="381"/>
      <c r="K44" s="381"/>
    </row>
    <row r="45" spans="1:15" ht="41.25" customHeight="1">
      <c r="A45" s="559"/>
      <c r="B45" s="406"/>
      <c r="C45" s="299"/>
      <c r="D45" s="319"/>
      <c r="I45" s="548" t="s">
        <v>3189</v>
      </c>
      <c r="J45" s="555"/>
      <c r="K45" s="549"/>
    </row>
    <row r="46" spans="1:15" ht="41.25" customHeight="1">
      <c r="A46" s="559"/>
      <c r="B46" s="406"/>
      <c r="C46" s="299"/>
      <c r="D46" s="319"/>
      <c r="I46" s="407" t="s">
        <v>3190</v>
      </c>
      <c r="J46" s="386" t="s">
        <v>3191</v>
      </c>
      <c r="K46" s="324" t="s">
        <v>3180</v>
      </c>
    </row>
    <row r="47" spans="1:15" ht="41.25" customHeight="1">
      <c r="A47" s="559"/>
      <c r="B47" s="406"/>
      <c r="C47" s="299"/>
      <c r="D47" s="319"/>
      <c r="I47" s="366" t="s">
        <v>2970</v>
      </c>
      <c r="J47" s="409" t="s">
        <v>2970</v>
      </c>
      <c r="K47" s="367" t="s">
        <v>2970</v>
      </c>
    </row>
    <row r="48" spans="1:15" ht="41.25" customHeight="1">
      <c r="A48" s="559"/>
      <c r="B48" s="406"/>
      <c r="C48" s="299"/>
      <c r="D48" s="319"/>
    </row>
    <row r="49" spans="1:10" ht="41.25" customHeight="1">
      <c r="A49" s="559"/>
      <c r="B49" s="406"/>
      <c r="C49" s="299"/>
      <c r="D49" s="319"/>
      <c r="I49" s="548" t="s">
        <v>3192</v>
      </c>
      <c r="J49" s="549"/>
    </row>
    <row r="50" spans="1:10" ht="41.25" customHeight="1">
      <c r="A50" s="559"/>
      <c r="B50" s="406"/>
      <c r="C50" s="299"/>
      <c r="D50" s="319"/>
      <c r="I50" s="407" t="s">
        <v>3193</v>
      </c>
      <c r="J50" s="410" t="s">
        <v>3194</v>
      </c>
    </row>
    <row r="51" spans="1:10" ht="41.25" customHeight="1">
      <c r="A51" s="559"/>
      <c r="B51" s="406"/>
      <c r="C51" s="299"/>
      <c r="D51" s="319"/>
      <c r="I51" s="340" t="s">
        <v>3195</v>
      </c>
      <c r="J51" s="341" t="s">
        <v>2970</v>
      </c>
    </row>
    <row r="52" spans="1:10" ht="41.25" customHeight="1">
      <c r="A52" s="559"/>
      <c r="B52" s="406"/>
      <c r="C52" s="299"/>
      <c r="D52" s="319"/>
      <c r="I52" s="402" t="s">
        <v>2970</v>
      </c>
      <c r="J52" s="245"/>
    </row>
    <row r="53" spans="1:10" ht="41.25" customHeight="1">
      <c r="A53" s="559"/>
      <c r="B53" s="406"/>
      <c r="C53" s="299"/>
      <c r="D53" s="319"/>
    </row>
    <row r="54" spans="1:10" ht="41.25" customHeight="1">
      <c r="A54" s="559"/>
      <c r="B54" s="406"/>
      <c r="C54" s="299"/>
      <c r="D54" s="319"/>
      <c r="I54" s="548" t="s">
        <v>3196</v>
      </c>
      <c r="J54" s="549"/>
    </row>
    <row r="55" spans="1:10" ht="41.25" customHeight="1">
      <c r="A55" s="559"/>
      <c r="B55" s="406"/>
      <c r="C55" s="299"/>
      <c r="D55" s="319"/>
      <c r="I55" s="407" t="s">
        <v>3197</v>
      </c>
      <c r="J55" s="410" t="s">
        <v>3198</v>
      </c>
    </row>
    <row r="56" spans="1:10" ht="41.25" customHeight="1">
      <c r="A56" s="559"/>
      <c r="B56" s="406"/>
      <c r="C56" s="299"/>
      <c r="D56" s="319"/>
      <c r="I56" s="340" t="s">
        <v>3199</v>
      </c>
      <c r="J56" s="341" t="s">
        <v>3200</v>
      </c>
    </row>
    <row r="57" spans="1:10" ht="41.25" customHeight="1">
      <c r="A57" s="559"/>
      <c r="B57" s="406"/>
      <c r="C57" s="299"/>
      <c r="D57" s="319"/>
      <c r="I57" s="402" t="s">
        <v>2970</v>
      </c>
      <c r="J57" s="245" t="s">
        <v>2970</v>
      </c>
    </row>
    <row r="58" spans="1:10" ht="41.25" customHeight="1">
      <c r="A58" s="559"/>
      <c r="B58" s="406"/>
      <c r="C58" s="299"/>
      <c r="D58" s="319"/>
    </row>
    <row r="59" spans="1:10" ht="41.25" customHeight="1">
      <c r="A59" s="559"/>
      <c r="B59" s="406"/>
      <c r="C59" s="299"/>
      <c r="D59" s="319"/>
      <c r="I59" s="553" t="s">
        <v>3201</v>
      </c>
      <c r="J59" s="554"/>
    </row>
    <row r="60" spans="1:10" ht="41.25" customHeight="1">
      <c r="A60" s="559"/>
      <c r="B60" s="406"/>
      <c r="C60" s="299"/>
      <c r="D60" s="319"/>
      <c r="I60" s="411" t="s">
        <v>3202</v>
      </c>
      <c r="J60" s="412" t="s">
        <v>3203</v>
      </c>
    </row>
    <row r="61" spans="1:10" ht="41.25" customHeight="1">
      <c r="A61" s="559"/>
      <c r="B61" s="406"/>
      <c r="C61" s="299"/>
      <c r="D61" s="319"/>
      <c r="I61" s="340" t="s">
        <v>3204</v>
      </c>
      <c r="J61" s="341" t="s">
        <v>3205</v>
      </c>
    </row>
    <row r="62" spans="1:10" ht="41.25" customHeight="1">
      <c r="A62" s="559"/>
      <c r="B62" s="406"/>
      <c r="C62" s="299"/>
      <c r="D62" s="319"/>
      <c r="I62" s="402" t="s">
        <v>2970</v>
      </c>
      <c r="J62" s="245" t="s">
        <v>2970</v>
      </c>
    </row>
    <row r="63" spans="1:10" ht="41.25" customHeight="1">
      <c r="A63" s="559"/>
      <c r="B63" s="406"/>
      <c r="C63" s="299"/>
      <c r="D63" s="319"/>
    </row>
    <row r="64" spans="1:10" ht="41.25" customHeight="1">
      <c r="A64" s="559"/>
      <c r="B64" s="406"/>
      <c r="C64" s="299"/>
      <c r="D64" s="319"/>
      <c r="I64" s="553" t="s">
        <v>3206</v>
      </c>
      <c r="J64" s="554"/>
    </row>
    <row r="65" spans="1:11" ht="41.25" customHeight="1">
      <c r="A65" s="559"/>
      <c r="B65" s="406"/>
      <c r="C65" s="299"/>
      <c r="D65" s="319"/>
      <c r="I65" s="411" t="s">
        <v>3207</v>
      </c>
      <c r="J65" s="412" t="s">
        <v>3208</v>
      </c>
    </row>
    <row r="66" spans="1:11" ht="41.25" customHeight="1">
      <c r="A66" s="559"/>
      <c r="B66" s="406"/>
      <c r="C66" s="299"/>
      <c r="D66" s="319"/>
      <c r="I66" s="340" t="s">
        <v>3209</v>
      </c>
      <c r="J66" s="341" t="s">
        <v>3204</v>
      </c>
    </row>
    <row r="67" spans="1:11" ht="41.25" customHeight="1">
      <c r="A67" s="559"/>
      <c r="B67" s="406"/>
      <c r="C67" s="299"/>
      <c r="D67" s="319"/>
      <c r="I67" s="402" t="s">
        <v>2970</v>
      </c>
      <c r="J67" s="245" t="s">
        <v>2970</v>
      </c>
    </row>
    <row r="68" spans="1:11" ht="41.25" customHeight="1">
      <c r="A68" s="559"/>
      <c r="B68" s="406"/>
      <c r="C68" s="299"/>
      <c r="D68" s="319"/>
    </row>
    <row r="69" spans="1:11" ht="41.25" customHeight="1">
      <c r="A69" s="559"/>
      <c r="B69" s="406"/>
      <c r="C69" s="299"/>
      <c r="D69" s="319"/>
      <c r="I69" s="538" t="s">
        <v>3210</v>
      </c>
      <c r="J69" s="539"/>
      <c r="K69" s="540"/>
    </row>
    <row r="70" spans="1:11" ht="41.25" customHeight="1">
      <c r="A70" s="559"/>
      <c r="B70" s="406"/>
      <c r="C70" s="299"/>
      <c r="D70" s="319"/>
      <c r="I70" s="407" t="s">
        <v>3211</v>
      </c>
      <c r="J70" s="408" t="s">
        <v>3212</v>
      </c>
      <c r="K70" s="410" t="s">
        <v>3180</v>
      </c>
    </row>
    <row r="71" spans="1:11" ht="41.25" customHeight="1">
      <c r="A71" s="559"/>
      <c r="B71" s="406"/>
      <c r="C71" s="299"/>
      <c r="D71" s="319"/>
      <c r="I71" s="340" t="s">
        <v>3209</v>
      </c>
      <c r="J71" s="390" t="s">
        <v>3213</v>
      </c>
      <c r="K71" s="341" t="s">
        <v>2970</v>
      </c>
    </row>
    <row r="72" spans="1:11" ht="41.25" customHeight="1">
      <c r="A72" s="559"/>
      <c r="B72" s="406"/>
      <c r="C72" s="299"/>
      <c r="D72" s="319"/>
      <c r="I72" s="402" t="s">
        <v>2970</v>
      </c>
      <c r="J72" s="403" t="s">
        <v>2970</v>
      </c>
      <c r="K72" s="245"/>
    </row>
    <row r="73" spans="1:11" ht="41.25" customHeight="1">
      <c r="A73" s="559"/>
      <c r="B73" s="406"/>
      <c r="C73" s="299"/>
      <c r="D73" s="319"/>
    </row>
    <row r="74" spans="1:11" ht="41.25" customHeight="1">
      <c r="A74" s="559"/>
      <c r="B74" s="406"/>
      <c r="C74" s="299"/>
      <c r="D74" s="319"/>
      <c r="I74" s="538" t="s">
        <v>3214</v>
      </c>
      <c r="J74" s="539"/>
      <c r="K74" s="540"/>
    </row>
    <row r="75" spans="1:11" ht="41.25" customHeight="1">
      <c r="A75" s="559"/>
      <c r="B75" s="406"/>
      <c r="C75" s="299"/>
      <c r="D75" s="319"/>
      <c r="I75" s="407" t="s">
        <v>3215</v>
      </c>
      <c r="J75" s="408" t="s">
        <v>3216</v>
      </c>
      <c r="K75" s="410" t="s">
        <v>3217</v>
      </c>
    </row>
    <row r="76" spans="1:11" ht="41.25" customHeight="1">
      <c r="A76" s="559"/>
      <c r="B76" s="406"/>
      <c r="C76" s="299"/>
      <c r="D76" s="319"/>
      <c r="I76" s="340" t="s">
        <v>3218</v>
      </c>
      <c r="J76" s="390" t="s">
        <v>3219</v>
      </c>
      <c r="K76" s="341" t="s">
        <v>3220</v>
      </c>
    </row>
    <row r="77" spans="1:11" ht="41.25" customHeight="1">
      <c r="A77" s="559"/>
      <c r="B77" s="406"/>
      <c r="C77" s="299"/>
      <c r="D77" s="319"/>
      <c r="I77" s="402" t="s">
        <v>2970</v>
      </c>
      <c r="J77" s="403" t="s">
        <v>2970</v>
      </c>
      <c r="K77" s="245"/>
    </row>
    <row r="78" spans="1:11" ht="41.25" customHeight="1">
      <c r="A78" s="559"/>
      <c r="B78" s="406"/>
      <c r="C78" s="299"/>
      <c r="D78" s="319"/>
    </row>
    <row r="79" spans="1:11" ht="41.25" customHeight="1">
      <c r="A79" s="559"/>
      <c r="B79" s="406"/>
      <c r="C79" s="299"/>
      <c r="D79" s="319"/>
      <c r="I79" s="541" t="s">
        <v>3221</v>
      </c>
      <c r="J79" s="540"/>
    </row>
    <row r="80" spans="1:11" ht="41.25" customHeight="1">
      <c r="A80" s="559"/>
      <c r="B80" s="406"/>
      <c r="C80" s="299"/>
      <c r="D80" s="319"/>
      <c r="I80" s="407" t="s">
        <v>3222</v>
      </c>
      <c r="J80" s="410" t="s">
        <v>3223</v>
      </c>
    </row>
    <row r="81" spans="1:14" ht="41.25" customHeight="1">
      <c r="A81" s="559"/>
      <c r="B81" s="406"/>
      <c r="C81" s="299"/>
      <c r="D81" s="319"/>
      <c r="I81" s="340" t="s">
        <v>3204</v>
      </c>
      <c r="J81" s="341" t="s">
        <v>3224</v>
      </c>
    </row>
    <row r="82" spans="1:14" ht="41.25" customHeight="1">
      <c r="A82" s="559"/>
      <c r="B82" s="406"/>
      <c r="C82" s="299"/>
      <c r="D82" s="319"/>
      <c r="I82" s="402" t="s">
        <v>2970</v>
      </c>
      <c r="J82" s="245" t="s">
        <v>2970</v>
      </c>
    </row>
    <row r="83" spans="1:14" ht="41.25" customHeight="1">
      <c r="A83" s="559"/>
      <c r="B83" s="406"/>
      <c r="C83" s="299"/>
      <c r="D83" s="319"/>
    </row>
    <row r="84" spans="1:14" ht="41.25" customHeight="1">
      <c r="A84" s="559"/>
      <c r="B84" s="406"/>
      <c r="C84" s="299"/>
      <c r="D84" s="319"/>
      <c r="I84" s="542" t="s">
        <v>3225</v>
      </c>
      <c r="J84" s="543"/>
      <c r="K84" s="543"/>
      <c r="L84" s="543"/>
      <c r="M84" s="543"/>
      <c r="N84" s="544"/>
    </row>
    <row r="85" spans="1:14" ht="41.25" customHeight="1">
      <c r="A85" s="559"/>
      <c r="B85" s="406"/>
      <c r="C85" s="299"/>
      <c r="D85" s="319"/>
      <c r="I85" s="411" t="s">
        <v>3226</v>
      </c>
      <c r="J85" s="575" t="s">
        <v>3227</v>
      </c>
      <c r="K85" s="576"/>
      <c r="L85" s="575"/>
      <c r="M85" s="575"/>
      <c r="N85" s="577"/>
    </row>
    <row r="86" spans="1:14" ht="41.25" customHeight="1">
      <c r="A86" s="559"/>
      <c r="B86" s="406"/>
      <c r="C86" s="299"/>
      <c r="D86" s="319"/>
      <c r="I86" s="340" t="s">
        <v>3209</v>
      </c>
      <c r="J86" s="390" t="s">
        <v>3228</v>
      </c>
      <c r="K86" s="578" t="s">
        <v>3229</v>
      </c>
      <c r="L86" s="579"/>
      <c r="M86" s="579"/>
      <c r="N86" s="341" t="s">
        <v>3230</v>
      </c>
    </row>
    <row r="87" spans="1:14" ht="41.25" customHeight="1">
      <c r="A87" s="559"/>
      <c r="B87" s="406"/>
      <c r="C87" s="299"/>
      <c r="D87" s="319"/>
      <c r="I87" s="402" t="s">
        <v>2970</v>
      </c>
      <c r="J87" s="396" t="s">
        <v>3209</v>
      </c>
      <c r="K87" s="396" t="s">
        <v>3228</v>
      </c>
      <c r="L87" s="396" t="s">
        <v>3231</v>
      </c>
      <c r="M87" s="396" t="s">
        <v>3232</v>
      </c>
      <c r="N87" s="233" t="s">
        <v>3233</v>
      </c>
    </row>
    <row r="88" spans="1:14" ht="41.25" customHeight="1">
      <c r="A88" s="559"/>
      <c r="B88" s="406"/>
      <c r="C88" s="299"/>
      <c r="D88" s="319"/>
      <c r="J88" s="414" t="s">
        <v>2970</v>
      </c>
      <c r="K88" s="415" t="s">
        <v>3209</v>
      </c>
      <c r="L88" s="415" t="s">
        <v>2970</v>
      </c>
      <c r="M88" s="415" t="s">
        <v>2970</v>
      </c>
      <c r="N88" s="416"/>
    </row>
    <row r="89" spans="1:14" ht="41.25" customHeight="1">
      <c r="A89" s="559"/>
      <c r="B89" s="406"/>
      <c r="C89" s="299"/>
      <c r="D89" s="319"/>
    </row>
    <row r="90" spans="1:14" ht="41.25" customHeight="1">
      <c r="A90" s="559"/>
      <c r="B90" s="406"/>
      <c r="C90" s="299"/>
      <c r="D90" s="319"/>
      <c r="I90" s="545" t="s">
        <v>3234</v>
      </c>
      <c r="J90" s="546"/>
      <c r="K90" s="546"/>
      <c r="L90" s="546"/>
      <c r="M90" s="547"/>
    </row>
    <row r="91" spans="1:14" ht="41.25" customHeight="1">
      <c r="A91" s="509"/>
      <c r="B91" s="406"/>
      <c r="C91" s="299"/>
      <c r="D91" s="319"/>
      <c r="I91" s="407" t="s">
        <v>3235</v>
      </c>
      <c r="J91" s="532" t="s">
        <v>3236</v>
      </c>
      <c r="K91" s="533"/>
      <c r="L91" s="534"/>
      <c r="M91" s="417" t="s">
        <v>3237</v>
      </c>
    </row>
    <row r="92" spans="1:14" ht="41.25" customHeight="1">
      <c r="A92" s="509"/>
      <c r="B92" s="406"/>
      <c r="C92" s="299"/>
      <c r="D92" s="319"/>
      <c r="I92" s="340" t="s">
        <v>2970</v>
      </c>
      <c r="J92" s="390" t="s">
        <v>3238</v>
      </c>
      <c r="K92" s="418" t="s">
        <v>3239</v>
      </c>
      <c r="L92" s="390" t="s">
        <v>3240</v>
      </c>
      <c r="M92" s="419" t="s">
        <v>2970</v>
      </c>
    </row>
    <row r="93" spans="1:14" ht="41.25" customHeight="1">
      <c r="A93" s="509"/>
      <c r="B93" s="406"/>
      <c r="C93" s="299"/>
      <c r="D93" s="319"/>
      <c r="I93" s="420" t="s">
        <v>2970</v>
      </c>
      <c r="J93" s="421" t="s">
        <v>3241</v>
      </c>
      <c r="K93" s="422"/>
      <c r="L93" s="421" t="s">
        <v>2970</v>
      </c>
      <c r="M93" s="423"/>
    </row>
    <row r="94" spans="1:14" ht="41.25" customHeight="1">
      <c r="A94" s="509"/>
      <c r="B94" s="406"/>
      <c r="C94" s="299"/>
      <c r="D94" s="319"/>
      <c r="I94" s="424"/>
      <c r="J94" s="424" t="s">
        <v>3242</v>
      </c>
      <c r="K94" s="424" t="s">
        <v>3243</v>
      </c>
      <c r="L94" s="425" t="s">
        <v>3244</v>
      </c>
      <c r="M94" s="424"/>
    </row>
    <row r="95" spans="1:14" ht="41.25" customHeight="1">
      <c r="A95" s="509"/>
      <c r="B95" s="406"/>
      <c r="C95" s="299"/>
      <c r="D95" s="319"/>
      <c r="I95" s="409"/>
      <c r="J95" s="409" t="s">
        <v>3245</v>
      </c>
      <c r="K95" s="409" t="s">
        <v>3241</v>
      </c>
      <c r="L95" s="426" t="s">
        <v>3246</v>
      </c>
      <c r="M95" s="409"/>
    </row>
    <row r="96" spans="1:14" ht="41.25" customHeight="1">
      <c r="A96" s="509"/>
      <c r="B96" s="406"/>
      <c r="C96" s="299"/>
      <c r="D96" s="319"/>
    </row>
    <row r="97" spans="1:11" ht="41.25" customHeight="1">
      <c r="A97" s="509"/>
      <c r="B97" s="406"/>
      <c r="C97" s="299"/>
      <c r="D97" s="319"/>
      <c r="I97" s="535" t="s">
        <v>3247</v>
      </c>
      <c r="J97" s="536"/>
      <c r="K97" s="537"/>
    </row>
    <row r="98" spans="1:11" ht="41.25" customHeight="1">
      <c r="A98" s="509"/>
      <c r="B98" s="406"/>
      <c r="C98" s="299"/>
      <c r="D98" s="319"/>
      <c r="I98" s="411" t="s">
        <v>3248</v>
      </c>
      <c r="J98" s="413" t="s">
        <v>3249</v>
      </c>
      <c r="K98" s="412" t="s">
        <v>3180</v>
      </c>
    </row>
    <row r="99" spans="1:11" ht="41.25" customHeight="1">
      <c r="A99" s="509"/>
      <c r="B99" s="406"/>
      <c r="C99" s="299"/>
      <c r="D99" s="319"/>
      <c r="I99" s="340" t="s">
        <v>3204</v>
      </c>
      <c r="J99" s="390" t="s">
        <v>3195</v>
      </c>
      <c r="K99" s="341" t="s">
        <v>2970</v>
      </c>
    </row>
    <row r="100" spans="1:11" ht="41.25" customHeight="1">
      <c r="A100" s="509"/>
      <c r="B100" s="406"/>
      <c r="C100" s="299"/>
      <c r="D100" s="319"/>
      <c r="I100" s="402" t="s">
        <v>2970</v>
      </c>
      <c r="J100" s="403" t="s">
        <v>2970</v>
      </c>
      <c r="K100" s="245"/>
    </row>
    <row r="101" spans="1:11" ht="41.25" customHeight="1">
      <c r="A101" s="509"/>
      <c r="B101" s="406"/>
      <c r="C101" s="299"/>
      <c r="D101" s="319"/>
    </row>
    <row r="102" spans="1:11" ht="41.25" customHeight="1">
      <c r="A102" s="509"/>
      <c r="B102" s="406"/>
      <c r="C102" s="299"/>
      <c r="D102" s="319"/>
      <c r="I102" s="535" t="s">
        <v>3247</v>
      </c>
      <c r="J102" s="536"/>
      <c r="K102" s="537"/>
    </row>
    <row r="103" spans="1:11" ht="41.25" customHeight="1">
      <c r="A103" s="509"/>
      <c r="B103" s="406"/>
      <c r="C103" s="299"/>
      <c r="D103" s="319"/>
      <c r="I103" s="411" t="s">
        <v>3248</v>
      </c>
      <c r="J103" s="413" t="s">
        <v>3249</v>
      </c>
      <c r="K103" s="412" t="s">
        <v>3180</v>
      </c>
    </row>
    <row r="104" spans="1:11" ht="41.25" customHeight="1">
      <c r="A104" s="509"/>
      <c r="B104" s="406"/>
      <c r="C104" s="299"/>
      <c r="D104" s="319"/>
      <c r="I104" s="340" t="s">
        <v>3204</v>
      </c>
      <c r="J104" s="390" t="s">
        <v>3195</v>
      </c>
      <c r="K104" s="341" t="s">
        <v>2970</v>
      </c>
    </row>
    <row r="105" spans="1:11" ht="41.25" customHeight="1">
      <c r="A105" s="509"/>
      <c r="B105" s="406"/>
      <c r="C105" s="299"/>
      <c r="D105" s="319"/>
      <c r="I105" s="402" t="s">
        <v>2970</v>
      </c>
      <c r="J105" s="403" t="s">
        <v>2970</v>
      </c>
      <c r="K105" s="245"/>
    </row>
    <row r="106" spans="1:11" ht="41.25" customHeight="1">
      <c r="A106" s="509"/>
      <c r="B106" s="406"/>
      <c r="C106" s="299"/>
      <c r="D106" s="319"/>
    </row>
    <row r="107" spans="1:11" ht="41.25" customHeight="1">
      <c r="A107" s="509"/>
      <c r="B107" s="406"/>
      <c r="C107" s="299"/>
      <c r="D107" s="319"/>
    </row>
    <row r="108" spans="1:11" ht="41.25" customHeight="1">
      <c r="A108" s="509"/>
      <c r="B108" s="406"/>
      <c r="C108" s="299"/>
      <c r="D108" s="319"/>
    </row>
    <row r="109" spans="1:11" ht="41.25" customHeight="1">
      <c r="A109" s="509"/>
      <c r="B109" s="406"/>
      <c r="C109" s="299"/>
      <c r="D109" s="319"/>
    </row>
    <row r="110" spans="1:11" ht="41.25" customHeight="1">
      <c r="A110" s="509"/>
      <c r="B110" s="406"/>
      <c r="C110" s="299"/>
      <c r="D110" s="319"/>
    </row>
    <row r="111" spans="1:11" ht="41.25" customHeight="1">
      <c r="A111" s="509"/>
      <c r="B111" s="406"/>
      <c r="C111" s="299"/>
      <c r="D111" s="319"/>
    </row>
    <row r="112" spans="1:11" ht="41.25" customHeight="1">
      <c r="A112" s="509"/>
      <c r="B112" s="406"/>
      <c r="C112" s="299"/>
      <c r="D112" s="319"/>
    </row>
    <row r="113" spans="1:4" ht="41.25" customHeight="1">
      <c r="A113" s="509"/>
      <c r="B113" s="406"/>
      <c r="C113" s="299"/>
      <c r="D113" s="319"/>
    </row>
    <row r="114" spans="1:4" ht="41.25" customHeight="1">
      <c r="A114" s="509"/>
      <c r="B114" s="406"/>
      <c r="C114" s="299"/>
      <c r="D114" s="319"/>
    </row>
    <row r="115" spans="1:4" ht="41.25" customHeight="1">
      <c r="A115" s="509"/>
      <c r="B115" s="406"/>
      <c r="C115" s="299"/>
      <c r="D115" s="319"/>
    </row>
    <row r="116" spans="1:4" ht="41.25" customHeight="1">
      <c r="A116" s="509"/>
      <c r="B116" s="406"/>
      <c r="C116" s="299"/>
      <c r="D116" s="319"/>
    </row>
    <row r="117" spans="1:4" ht="41.25" customHeight="1">
      <c r="A117" s="509"/>
      <c r="B117" s="406"/>
      <c r="C117" s="299"/>
      <c r="D117" s="319"/>
    </row>
    <row r="118" spans="1:4" ht="41.25" customHeight="1">
      <c r="A118" s="509"/>
      <c r="B118" s="406"/>
      <c r="C118" s="299"/>
      <c r="D118" s="319"/>
    </row>
    <row r="119" spans="1:4" ht="41.25" customHeight="1">
      <c r="A119" s="509"/>
      <c r="B119" s="406"/>
      <c r="C119" s="299"/>
      <c r="D119" s="319"/>
    </row>
    <row r="120" spans="1:4" ht="41.25" customHeight="1">
      <c r="A120" s="509"/>
      <c r="B120" s="406"/>
      <c r="C120" s="299"/>
      <c r="D120" s="319"/>
    </row>
    <row r="121" spans="1:4" ht="41.25" customHeight="1">
      <c r="A121" s="509"/>
      <c r="B121" s="406"/>
      <c r="C121" s="299"/>
      <c r="D121" s="319"/>
    </row>
    <row r="122" spans="1:4" ht="41.25" customHeight="1">
      <c r="A122" s="509"/>
      <c r="B122" s="406"/>
      <c r="C122" s="299"/>
      <c r="D122" s="319"/>
    </row>
    <row r="123" spans="1:4" ht="41.25" customHeight="1">
      <c r="A123" s="509"/>
      <c r="B123" s="406"/>
      <c r="C123" s="299"/>
      <c r="D123" s="319"/>
    </row>
    <row r="124" spans="1:4" ht="41.25" customHeight="1">
      <c r="A124" s="509"/>
      <c r="B124" s="406"/>
      <c r="C124" s="299"/>
      <c r="D124" s="319"/>
    </row>
    <row r="125" spans="1:4" ht="41.25" customHeight="1">
      <c r="A125" s="509"/>
      <c r="B125" s="406"/>
      <c r="C125" s="299"/>
      <c r="D125" s="319"/>
    </row>
    <row r="126" spans="1:4" ht="41.25" customHeight="1">
      <c r="A126" s="509"/>
      <c r="B126" s="406"/>
      <c r="C126" s="299"/>
      <c r="D126" s="319"/>
    </row>
    <row r="127" spans="1:4" ht="41.25" customHeight="1">
      <c r="A127" s="509"/>
      <c r="B127" s="406"/>
      <c r="C127" s="299"/>
      <c r="D127" s="319"/>
    </row>
    <row r="128" spans="1:4" ht="41.25" customHeight="1">
      <c r="A128" s="509"/>
      <c r="B128" s="406"/>
      <c r="C128" s="299"/>
      <c r="D128" s="319"/>
    </row>
    <row r="129" spans="1:4" ht="41.25" customHeight="1">
      <c r="A129" s="509"/>
      <c r="B129" s="406"/>
      <c r="C129" s="299"/>
      <c r="D129" s="319"/>
    </row>
    <row r="130" spans="1:4" ht="41.25" customHeight="1">
      <c r="A130" s="509"/>
      <c r="B130" s="406"/>
      <c r="C130" s="299"/>
      <c r="D130" s="319"/>
    </row>
    <row r="131" spans="1:4" ht="41.25" customHeight="1">
      <c r="A131" s="509"/>
      <c r="B131" s="406"/>
      <c r="C131" s="299"/>
      <c r="D131" s="319"/>
    </row>
    <row r="132" spans="1:4" ht="41.25" customHeight="1">
      <c r="A132" s="509"/>
      <c r="B132" s="406"/>
      <c r="C132" s="299"/>
      <c r="D132" s="319"/>
    </row>
    <row r="133" spans="1:4" ht="41.25" customHeight="1">
      <c r="A133" s="509"/>
      <c r="B133" s="406"/>
      <c r="C133" s="299"/>
      <c r="D133" s="319"/>
    </row>
    <row r="134" spans="1:4" ht="41.25" customHeight="1">
      <c r="A134" s="509"/>
      <c r="B134" s="406"/>
      <c r="C134" s="299"/>
      <c r="D134" s="319"/>
    </row>
    <row r="135" spans="1:4" ht="41.25" customHeight="1">
      <c r="A135" s="509"/>
      <c r="B135" s="406"/>
      <c r="C135" s="299"/>
      <c r="D135" s="319"/>
    </row>
    <row r="136" spans="1:4" ht="41.25" customHeight="1">
      <c r="A136" s="509"/>
      <c r="B136" s="406"/>
      <c r="C136" s="299"/>
      <c r="D136" s="319"/>
    </row>
    <row r="137" spans="1:4" ht="41.25" customHeight="1">
      <c r="A137" s="509"/>
      <c r="B137" s="406"/>
      <c r="C137" s="299"/>
      <c r="D137" s="319"/>
    </row>
    <row r="138" spans="1:4" ht="41.25" customHeight="1">
      <c r="A138" s="509"/>
      <c r="B138" s="406"/>
      <c r="C138" s="299"/>
      <c r="D138" s="319"/>
    </row>
    <row r="139" spans="1:4" ht="41.25" customHeight="1">
      <c r="A139" s="509"/>
      <c r="B139" s="406"/>
      <c r="C139" s="299"/>
      <c r="D139" s="319"/>
    </row>
    <row r="140" spans="1:4" ht="41.25" customHeight="1">
      <c r="A140" s="509"/>
      <c r="B140" s="406"/>
      <c r="C140" s="299"/>
      <c r="D140" s="319"/>
    </row>
    <row r="141" spans="1:4" ht="41.25" customHeight="1">
      <c r="A141" s="509"/>
      <c r="B141" s="406"/>
      <c r="C141" s="299"/>
      <c r="D141" s="319"/>
    </row>
    <row r="142" spans="1:4" ht="41.25" customHeight="1">
      <c r="A142" s="509"/>
      <c r="B142" s="406"/>
      <c r="C142" s="299"/>
      <c r="D142" s="319"/>
    </row>
    <row r="143" spans="1:4" ht="41.25" customHeight="1">
      <c r="A143" s="509"/>
      <c r="B143" s="406"/>
      <c r="C143" s="299"/>
      <c r="D143" s="319"/>
    </row>
    <row r="144" spans="1:4" ht="41.25" customHeight="1">
      <c r="A144" s="509"/>
      <c r="B144" s="406"/>
      <c r="C144" s="299"/>
      <c r="D144" s="319"/>
    </row>
    <row r="145" spans="1:4" ht="41.25" customHeight="1">
      <c r="A145" s="509"/>
      <c r="B145" s="406"/>
      <c r="C145" s="299"/>
      <c r="D145" s="319"/>
    </row>
    <row r="146" spans="1:4" ht="41.25" customHeight="1">
      <c r="A146" s="509"/>
      <c r="B146" s="406"/>
      <c r="C146" s="299"/>
      <c r="D146" s="319"/>
    </row>
    <row r="147" spans="1:4" ht="41.25" customHeight="1">
      <c r="A147" s="509"/>
      <c r="B147" s="406"/>
      <c r="C147" s="299"/>
      <c r="D147" s="319"/>
    </row>
    <row r="148" spans="1:4" ht="41.25" customHeight="1">
      <c r="A148" s="509"/>
      <c r="B148" s="406"/>
      <c r="C148" s="299"/>
      <c r="D148" s="319"/>
    </row>
    <row r="149" spans="1:4" ht="41.25" customHeight="1">
      <c r="A149" s="509"/>
      <c r="B149" s="406"/>
      <c r="C149" s="299"/>
      <c r="D149" s="319"/>
    </row>
    <row r="150" spans="1:4" ht="41.25" customHeight="1">
      <c r="A150" s="509"/>
      <c r="B150" s="406"/>
      <c r="C150" s="299"/>
      <c r="D150" s="319"/>
    </row>
    <row r="151" spans="1:4" ht="41.25" customHeight="1">
      <c r="A151" s="509"/>
      <c r="B151" s="406"/>
      <c r="C151" s="299"/>
      <c r="D151" s="319"/>
    </row>
    <row r="152" spans="1:4" ht="41.25" customHeight="1">
      <c r="A152" s="509"/>
      <c r="B152" s="406"/>
      <c r="C152" s="299"/>
      <c r="D152" s="319"/>
    </row>
    <row r="153" spans="1:4" ht="41.25" customHeight="1">
      <c r="A153" s="509"/>
      <c r="B153" s="406"/>
      <c r="C153" s="299"/>
      <c r="D153" s="319"/>
    </row>
    <row r="154" spans="1:4" ht="41.25" customHeight="1">
      <c r="A154" s="509"/>
      <c r="B154" s="406"/>
      <c r="C154" s="299"/>
      <c r="D154" s="319"/>
    </row>
    <row r="155" spans="1:4" ht="41.25" customHeight="1">
      <c r="A155" s="509"/>
      <c r="B155" s="406"/>
      <c r="C155" s="299"/>
      <c r="D155" s="319"/>
    </row>
    <row r="156" spans="1:4" ht="41.25" customHeight="1">
      <c r="A156" s="509"/>
      <c r="B156" s="406"/>
      <c r="C156" s="299"/>
      <c r="D156" s="319"/>
    </row>
    <row r="157" spans="1:4" ht="41.25" customHeight="1">
      <c r="A157" s="509"/>
      <c r="B157" s="406"/>
      <c r="C157" s="299"/>
      <c r="D157" s="319"/>
    </row>
    <row r="158" spans="1:4" ht="41.25" customHeight="1">
      <c r="A158" s="509"/>
      <c r="B158" s="406"/>
      <c r="C158" s="299"/>
      <c r="D158" s="319"/>
    </row>
    <row r="159" spans="1:4" ht="41.25" customHeight="1">
      <c r="A159" s="509"/>
      <c r="B159" s="406"/>
      <c r="C159" s="299"/>
      <c r="D159" s="319"/>
    </row>
    <row r="160" spans="1:4" ht="41.25" customHeight="1">
      <c r="A160" s="509"/>
      <c r="B160" s="406"/>
      <c r="C160" s="299"/>
      <c r="D160" s="319"/>
    </row>
    <row r="161" spans="1:4" ht="41.25" customHeight="1">
      <c r="A161" s="509"/>
      <c r="B161" s="406"/>
      <c r="C161" s="299"/>
      <c r="D161" s="319"/>
    </row>
    <row r="162" spans="1:4" ht="41.25" customHeight="1">
      <c r="A162" s="509"/>
      <c r="B162" s="406"/>
      <c r="C162" s="299"/>
      <c r="D162" s="319"/>
    </row>
    <row r="163" spans="1:4" ht="41.25" customHeight="1">
      <c r="A163" s="509"/>
      <c r="B163" s="406"/>
      <c r="C163" s="299"/>
      <c r="D163" s="319"/>
    </row>
    <row r="164" spans="1:4" ht="41.25" customHeight="1">
      <c r="A164" s="509"/>
      <c r="B164" s="406"/>
      <c r="C164" s="299"/>
      <c r="D164" s="319"/>
    </row>
    <row r="165" spans="1:4" ht="41.25" customHeight="1">
      <c r="A165" s="509"/>
      <c r="B165" s="406"/>
      <c r="C165" s="299"/>
      <c r="D165" s="319"/>
    </row>
    <row r="166" spans="1:4" ht="41.25" customHeight="1">
      <c r="A166" s="509"/>
      <c r="B166" s="406"/>
      <c r="C166" s="299"/>
      <c r="D166" s="319"/>
    </row>
    <row r="167" spans="1:4" ht="41.25" customHeight="1">
      <c r="A167" s="509"/>
      <c r="B167" s="406"/>
      <c r="C167" s="299"/>
      <c r="D167" s="319"/>
    </row>
    <row r="168" spans="1:4" ht="41.25" customHeight="1">
      <c r="A168" s="509"/>
      <c r="B168" s="406"/>
      <c r="C168" s="299"/>
      <c r="D168" s="319"/>
    </row>
    <row r="169" spans="1:4" ht="41.25" customHeight="1">
      <c r="A169" s="509"/>
      <c r="B169" s="406"/>
      <c r="C169" s="299"/>
      <c r="D169" s="319"/>
    </row>
    <row r="170" spans="1:4" ht="41.25" customHeight="1">
      <c r="A170" s="509"/>
      <c r="B170" s="406"/>
      <c r="C170" s="299"/>
      <c r="D170" s="319"/>
    </row>
    <row r="171" spans="1:4" ht="41.25" customHeight="1">
      <c r="A171" s="509"/>
      <c r="B171" s="406"/>
      <c r="C171" s="299"/>
      <c r="D171" s="319"/>
    </row>
    <row r="172" spans="1:4" ht="41.25" customHeight="1">
      <c r="A172" s="509"/>
      <c r="B172" s="406"/>
      <c r="C172" s="299"/>
      <c r="D172" s="319"/>
    </row>
    <row r="173" spans="1:4" ht="41.25" customHeight="1">
      <c r="A173" s="509"/>
      <c r="B173" s="406"/>
      <c r="C173" s="299"/>
      <c r="D173" s="319"/>
    </row>
    <row r="174" spans="1:4" ht="41.25" customHeight="1">
      <c r="A174" s="509"/>
      <c r="B174" s="406"/>
      <c r="C174" s="299"/>
      <c r="D174" s="319"/>
    </row>
    <row r="175" spans="1:4" ht="41.25" customHeight="1">
      <c r="A175" s="509"/>
      <c r="B175" s="406"/>
      <c r="C175" s="299"/>
      <c r="D175" s="319"/>
    </row>
    <row r="176" spans="1:4" ht="41.25" customHeight="1">
      <c r="A176" s="509"/>
      <c r="B176" s="406"/>
      <c r="C176" s="299"/>
      <c r="D176" s="319"/>
    </row>
    <row r="177" spans="1:4" ht="41.25" customHeight="1">
      <c r="A177" s="509"/>
      <c r="B177" s="406"/>
      <c r="C177" s="299"/>
      <c r="D177" s="319"/>
    </row>
    <row r="178" spans="1:4" ht="41.25" customHeight="1">
      <c r="A178" s="509"/>
      <c r="B178" s="406"/>
      <c r="C178" s="299"/>
      <c r="D178" s="319"/>
    </row>
    <row r="179" spans="1:4" ht="41.25" customHeight="1">
      <c r="A179" s="509"/>
      <c r="B179" s="406"/>
      <c r="C179" s="299"/>
      <c r="D179" s="319"/>
    </row>
    <row r="180" spans="1:4" ht="41.25" customHeight="1">
      <c r="A180" s="509"/>
      <c r="B180" s="406"/>
      <c r="C180" s="299"/>
      <c r="D180" s="319"/>
    </row>
    <row r="181" spans="1:4" ht="41.25" customHeight="1">
      <c r="A181" s="509"/>
      <c r="B181" s="406"/>
      <c r="C181" s="299"/>
      <c r="D181" s="319"/>
    </row>
    <row r="182" spans="1:4" ht="41.25" customHeight="1">
      <c r="A182" s="509"/>
      <c r="B182" s="406"/>
      <c r="C182" s="299"/>
      <c r="D182" s="319"/>
    </row>
    <row r="183" spans="1:4" ht="41.25" customHeight="1">
      <c r="A183" s="509"/>
      <c r="B183" s="406"/>
      <c r="C183" s="299"/>
      <c r="D183" s="319"/>
    </row>
    <row r="184" spans="1:4" ht="41.25" customHeight="1">
      <c r="A184" s="509"/>
      <c r="B184" s="406"/>
      <c r="C184" s="299"/>
      <c r="D184" s="319"/>
    </row>
    <row r="185" spans="1:4" ht="41.25" customHeight="1">
      <c r="A185" s="509"/>
      <c r="B185" s="406"/>
      <c r="C185" s="299"/>
      <c r="D185" s="319"/>
    </row>
    <row r="186" spans="1:4" ht="41.25" customHeight="1">
      <c r="A186" s="509"/>
      <c r="B186" s="406"/>
      <c r="C186" s="299"/>
      <c r="D186" s="319"/>
    </row>
    <row r="187" spans="1:4" ht="41.25" customHeight="1">
      <c r="A187" s="509"/>
      <c r="B187" s="406"/>
      <c r="C187" s="299"/>
      <c r="D187" s="319"/>
    </row>
    <row r="188" spans="1:4" ht="41.25" customHeight="1">
      <c r="A188" s="509"/>
      <c r="B188" s="406"/>
      <c r="C188" s="299"/>
      <c r="D188" s="319"/>
    </row>
    <row r="189" spans="1:4" ht="41.25" customHeight="1">
      <c r="A189" s="509"/>
      <c r="B189" s="406"/>
      <c r="C189" s="299"/>
      <c r="D189" s="319"/>
    </row>
    <row r="190" spans="1:4" ht="41.25" customHeight="1">
      <c r="A190" s="509"/>
      <c r="B190" s="406"/>
      <c r="C190" s="299"/>
      <c r="D190" s="319"/>
    </row>
    <row r="191" spans="1:4" ht="41.25" customHeight="1">
      <c r="A191" s="509"/>
      <c r="B191" s="406"/>
      <c r="C191" s="299"/>
      <c r="D191" s="319"/>
    </row>
    <row r="192" spans="1:4" ht="41.25" customHeight="1">
      <c r="A192" s="509"/>
      <c r="B192" s="406"/>
      <c r="C192" s="299"/>
      <c r="D192" s="319"/>
    </row>
    <row r="193" spans="1:4" ht="41.25" customHeight="1">
      <c r="A193" s="509"/>
      <c r="B193" s="406"/>
      <c r="C193" s="299"/>
      <c r="D193" s="319"/>
    </row>
    <row r="194" spans="1:4" ht="41.25" customHeight="1">
      <c r="A194" s="509"/>
      <c r="B194" s="406"/>
      <c r="C194" s="299"/>
      <c r="D194" s="319"/>
    </row>
    <row r="195" spans="1:4" ht="41.25" customHeight="1">
      <c r="A195" s="509"/>
      <c r="B195" s="406"/>
      <c r="C195" s="299"/>
      <c r="D195" s="319"/>
    </row>
    <row r="196" spans="1:4" ht="41.25" customHeight="1">
      <c r="A196" s="509"/>
      <c r="B196" s="406"/>
      <c r="C196" s="299"/>
      <c r="D196" s="319"/>
    </row>
    <row r="197" spans="1:4" ht="41.25" customHeight="1">
      <c r="A197" s="509"/>
      <c r="B197" s="406"/>
      <c r="C197" s="299"/>
      <c r="D197" s="319"/>
    </row>
    <row r="198" spans="1:4" ht="41.25" customHeight="1">
      <c r="A198" s="509"/>
      <c r="B198" s="406"/>
      <c r="C198" s="299"/>
      <c r="D198" s="319"/>
    </row>
    <row r="199" spans="1:4" ht="41.25" customHeight="1">
      <c r="A199" s="509"/>
      <c r="B199" s="406"/>
      <c r="C199" s="299"/>
      <c r="D199" s="319"/>
    </row>
    <row r="200" spans="1:4" ht="41.25" customHeight="1">
      <c r="A200" s="509"/>
      <c r="B200" s="406"/>
      <c r="C200" s="299"/>
      <c r="D200" s="319"/>
    </row>
    <row r="201" spans="1:4" ht="41.25" customHeight="1">
      <c r="A201" s="509"/>
      <c r="B201" s="406"/>
      <c r="C201" s="299"/>
      <c r="D201" s="319"/>
    </row>
  </sheetData>
  <mergeCells count="39">
    <mergeCell ref="E1:G1"/>
    <mergeCell ref="P3:P5"/>
    <mergeCell ref="P6:P8"/>
    <mergeCell ref="P9:P11"/>
    <mergeCell ref="P12:P14"/>
    <mergeCell ref="Y1:Z1"/>
    <mergeCell ref="A1:A201"/>
    <mergeCell ref="P16:P21"/>
    <mergeCell ref="P1:W1"/>
    <mergeCell ref="AK1:AM1"/>
    <mergeCell ref="B1:C1"/>
    <mergeCell ref="B2:C2"/>
    <mergeCell ref="B9:C9"/>
    <mergeCell ref="B16:C16"/>
    <mergeCell ref="B23:C23"/>
    <mergeCell ref="J85:N85"/>
    <mergeCell ref="K86:M86"/>
    <mergeCell ref="I2:J2"/>
    <mergeCell ref="I10:J10"/>
    <mergeCell ref="I16:K16"/>
    <mergeCell ref="I22:K22"/>
    <mergeCell ref="I49:J49"/>
    <mergeCell ref="I54:J54"/>
    <mergeCell ref="I1:K1"/>
    <mergeCell ref="I59:J59"/>
    <mergeCell ref="I64:J64"/>
    <mergeCell ref="I27:K27"/>
    <mergeCell ref="I32:K32"/>
    <mergeCell ref="I37:K37"/>
    <mergeCell ref="I41:K41"/>
    <mergeCell ref="I45:K45"/>
    <mergeCell ref="J91:L91"/>
    <mergeCell ref="I97:K97"/>
    <mergeCell ref="I102:K102"/>
    <mergeCell ref="I69:K69"/>
    <mergeCell ref="I74:K74"/>
    <mergeCell ref="I79:J79"/>
    <mergeCell ref="I84:N84"/>
    <mergeCell ref="I90:M90"/>
  </mergeCells>
  <phoneticPr fontId="75"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地图-世界】">
    <tabColor rgb="FFFFFFFF"/>
  </sheetPr>
  <dimension ref="A1:AA179"/>
  <sheetViews>
    <sheetView workbookViewId="0">
      <pane ySplit="1" topLeftCell="A2" activePane="bottomLeft" state="frozen"/>
      <selection pane="bottomLeft"/>
    </sheetView>
  </sheetViews>
  <sheetFormatPr defaultRowHeight="12.75"/>
  <cols>
    <col min="1" max="1" width="19.7109375" style="90" customWidth="1"/>
    <col min="2" max="2" width="19.7109375" style="288" customWidth="1"/>
    <col min="3" max="4" width="19.7109375" style="90" customWidth="1"/>
    <col min="5" max="5" width="50.7109375" style="90" customWidth="1"/>
    <col min="6" max="6" width="14.42578125" style="90" customWidth="1"/>
    <col min="7" max="10" width="19.7109375" style="90" customWidth="1"/>
  </cols>
  <sheetData>
    <row r="1" spans="1:27" ht="14.25" customHeight="1">
      <c r="A1" s="257" t="s">
        <v>2170</v>
      </c>
      <c r="B1" s="258" t="s">
        <v>2130</v>
      </c>
      <c r="C1" s="259" t="s">
        <v>2171</v>
      </c>
      <c r="D1" s="260" t="s">
        <v>2172</v>
      </c>
      <c r="E1" s="261" t="s">
        <v>2173</v>
      </c>
      <c r="F1" s="260" t="s">
        <v>2131</v>
      </c>
      <c r="G1" s="260" t="s">
        <v>2174</v>
      </c>
      <c r="H1" s="260" t="s">
        <v>2133</v>
      </c>
      <c r="I1" s="260" t="s">
        <v>2134</v>
      </c>
      <c r="J1" s="260" t="s">
        <v>2175</v>
      </c>
      <c r="K1" s="262"/>
      <c r="L1" s="262"/>
      <c r="M1" s="262"/>
      <c r="N1" s="262"/>
      <c r="O1" s="262"/>
      <c r="P1" s="262"/>
      <c r="Q1" s="262"/>
      <c r="R1" s="262"/>
      <c r="S1" s="262"/>
      <c r="T1" s="262"/>
      <c r="U1" s="262"/>
      <c r="V1" s="262"/>
      <c r="W1" s="262"/>
      <c r="X1" s="262"/>
      <c r="Y1" s="262"/>
      <c r="Z1" s="262"/>
      <c r="AA1" s="262"/>
    </row>
    <row r="2" spans="1:27" ht="24" customHeight="1">
      <c r="A2" s="263" t="s">
        <v>2176</v>
      </c>
      <c r="B2" s="264" t="s">
        <v>2176</v>
      </c>
      <c r="C2" s="265" t="s">
        <v>2177</v>
      </c>
      <c r="D2" s="266" t="s">
        <v>2178</v>
      </c>
      <c r="E2" s="267" t="s">
        <v>2179</v>
      </c>
      <c r="F2" s="268" t="s">
        <v>1136</v>
      </c>
      <c r="G2" s="267" t="s">
        <v>2180</v>
      </c>
      <c r="H2" s="269" t="s">
        <v>2181</v>
      </c>
      <c r="I2" s="270" t="s">
        <v>2182</v>
      </c>
      <c r="J2" s="268" t="s">
        <v>2183</v>
      </c>
      <c r="K2" s="91"/>
      <c r="L2" s="91"/>
      <c r="M2" s="91"/>
      <c r="N2" s="91"/>
      <c r="O2" s="91"/>
      <c r="P2" s="91"/>
      <c r="Q2" s="91"/>
      <c r="R2" s="91"/>
      <c r="S2" s="91"/>
      <c r="T2" s="91"/>
      <c r="U2" s="91"/>
      <c r="V2" s="91"/>
      <c r="W2" s="91"/>
      <c r="X2" s="91"/>
      <c r="Y2" s="91"/>
      <c r="Z2" s="91"/>
      <c r="AA2" s="91"/>
    </row>
    <row r="3" spans="1:27" ht="24" customHeight="1">
      <c r="A3" s="263" t="s">
        <v>2184</v>
      </c>
      <c r="B3" s="264" t="s">
        <v>2184</v>
      </c>
      <c r="C3" s="265" t="s">
        <v>2185</v>
      </c>
      <c r="D3" s="265" t="s">
        <v>2178</v>
      </c>
      <c r="E3" s="267" t="s">
        <v>2186</v>
      </c>
      <c r="F3" s="271" t="s">
        <v>1136</v>
      </c>
      <c r="G3" s="267" t="s">
        <v>2180</v>
      </c>
      <c r="H3" s="269" t="s">
        <v>2187</v>
      </c>
      <c r="I3" s="270" t="s">
        <v>2182</v>
      </c>
      <c r="J3" s="268" t="s">
        <v>2183</v>
      </c>
      <c r="K3" s="91"/>
      <c r="L3" s="91"/>
      <c r="M3" s="91"/>
      <c r="N3" s="91"/>
      <c r="O3" s="91"/>
      <c r="P3" s="91"/>
      <c r="Q3" s="91"/>
      <c r="R3" s="91"/>
      <c r="S3" s="91"/>
      <c r="T3" s="91"/>
      <c r="U3" s="91"/>
      <c r="V3" s="91"/>
      <c r="W3" s="91"/>
      <c r="X3" s="91"/>
      <c r="Y3" s="91"/>
      <c r="Z3" s="91"/>
      <c r="AA3" s="91"/>
    </row>
    <row r="4" spans="1:27" ht="24" customHeight="1">
      <c r="A4" s="263" t="s">
        <v>2188</v>
      </c>
      <c r="B4" s="264" t="s">
        <v>2188</v>
      </c>
      <c r="C4" s="265" t="s">
        <v>2189</v>
      </c>
      <c r="D4" s="265" t="s">
        <v>2178</v>
      </c>
      <c r="E4" s="267" t="s">
        <v>2190</v>
      </c>
      <c r="F4" s="272" t="s">
        <v>1136</v>
      </c>
      <c r="G4" s="267" t="s">
        <v>2180</v>
      </c>
      <c r="H4" s="269" t="s">
        <v>2181</v>
      </c>
      <c r="I4" s="270" t="s">
        <v>2182</v>
      </c>
      <c r="J4" s="268" t="s">
        <v>2183</v>
      </c>
      <c r="K4" s="91"/>
      <c r="L4" s="91"/>
      <c r="M4" s="91"/>
      <c r="N4" s="91"/>
      <c r="O4" s="91"/>
      <c r="P4" s="91"/>
      <c r="Q4" s="91"/>
      <c r="R4" s="91"/>
      <c r="S4" s="91"/>
      <c r="T4" s="91"/>
      <c r="U4" s="91"/>
      <c r="V4" s="91"/>
      <c r="W4" s="91"/>
      <c r="X4" s="91"/>
      <c r="Y4" s="91"/>
      <c r="Z4" s="91"/>
      <c r="AA4" s="91"/>
    </row>
    <row r="5" spans="1:27" ht="24" customHeight="1">
      <c r="A5" s="263" t="s">
        <v>2191</v>
      </c>
      <c r="B5" s="264" t="s">
        <v>2191</v>
      </c>
      <c r="C5" s="265" t="s">
        <v>2192</v>
      </c>
      <c r="D5" s="265" t="s">
        <v>2178</v>
      </c>
      <c r="E5" s="267" t="s">
        <v>2193</v>
      </c>
      <c r="F5" s="272" t="s">
        <v>1136</v>
      </c>
      <c r="G5" s="267" t="s">
        <v>2180</v>
      </c>
      <c r="H5" s="269" t="s">
        <v>2194</v>
      </c>
      <c r="I5" s="270" t="s">
        <v>2182</v>
      </c>
      <c r="J5" s="268" t="s">
        <v>2183</v>
      </c>
      <c r="K5" s="91"/>
      <c r="L5" s="91"/>
      <c r="M5" s="91"/>
      <c r="N5" s="91"/>
      <c r="O5" s="91"/>
      <c r="P5" s="91"/>
      <c r="Q5" s="91"/>
      <c r="R5" s="91"/>
      <c r="S5" s="91"/>
      <c r="T5" s="91"/>
      <c r="U5" s="91"/>
      <c r="V5" s="91"/>
      <c r="W5" s="91"/>
      <c r="X5" s="91"/>
      <c r="Y5" s="91"/>
      <c r="Z5" s="91"/>
      <c r="AA5" s="91"/>
    </row>
    <row r="6" spans="1:27" ht="24" customHeight="1">
      <c r="A6" s="263" t="s">
        <v>2195</v>
      </c>
      <c r="B6" s="264" t="s">
        <v>2195</v>
      </c>
      <c r="C6" s="265" t="s">
        <v>2196</v>
      </c>
      <c r="D6" s="265" t="s">
        <v>2178</v>
      </c>
      <c r="E6" s="267" t="s">
        <v>2197</v>
      </c>
      <c r="F6" s="272" t="s">
        <v>1136</v>
      </c>
      <c r="G6" s="267" t="s">
        <v>2180</v>
      </c>
      <c r="H6" s="269" t="s">
        <v>2198</v>
      </c>
      <c r="I6" s="270" t="s">
        <v>2182</v>
      </c>
      <c r="J6" s="268" t="s">
        <v>2183</v>
      </c>
      <c r="K6" s="91"/>
      <c r="L6" s="91"/>
      <c r="M6" s="91"/>
      <c r="N6" s="91"/>
      <c r="O6" s="91"/>
      <c r="P6" s="91"/>
      <c r="Q6" s="91"/>
      <c r="R6" s="91"/>
      <c r="S6" s="91"/>
      <c r="T6" s="91"/>
      <c r="U6" s="91"/>
      <c r="V6" s="91"/>
      <c r="W6" s="91"/>
      <c r="X6" s="91"/>
      <c r="Y6" s="91"/>
      <c r="Z6" s="91"/>
      <c r="AA6" s="91"/>
    </row>
    <row r="7" spans="1:27" ht="24" customHeight="1">
      <c r="A7" s="263" t="s">
        <v>2199</v>
      </c>
      <c r="B7" s="264" t="s">
        <v>2199</v>
      </c>
      <c r="C7" s="265" t="s">
        <v>2200</v>
      </c>
      <c r="D7" s="265" t="s">
        <v>2178</v>
      </c>
      <c r="E7" s="267" t="s">
        <v>2201</v>
      </c>
      <c r="F7" s="272" t="s">
        <v>1136</v>
      </c>
      <c r="G7" s="267" t="s">
        <v>2180</v>
      </c>
      <c r="H7" s="269" t="s">
        <v>2181</v>
      </c>
      <c r="I7" s="270" t="s">
        <v>2182</v>
      </c>
      <c r="J7" s="268" t="s">
        <v>2183</v>
      </c>
      <c r="K7" s="91"/>
      <c r="L7" s="91"/>
      <c r="M7" s="91"/>
      <c r="N7" s="91"/>
      <c r="O7" s="91"/>
      <c r="P7" s="91"/>
      <c r="Q7" s="91"/>
      <c r="R7" s="91"/>
      <c r="S7" s="91"/>
      <c r="T7" s="91"/>
      <c r="U7" s="91"/>
      <c r="V7" s="91"/>
      <c r="W7" s="91"/>
      <c r="X7" s="91"/>
      <c r="Y7" s="91"/>
      <c r="Z7" s="91"/>
      <c r="AA7" s="91"/>
    </row>
    <row r="8" spans="1:27" ht="24" customHeight="1">
      <c r="A8" s="263" t="s">
        <v>2202</v>
      </c>
      <c r="B8" s="264" t="s">
        <v>2202</v>
      </c>
      <c r="C8" s="265" t="s">
        <v>2203</v>
      </c>
      <c r="D8" s="265" t="s">
        <v>2178</v>
      </c>
      <c r="E8" s="267" t="s">
        <v>2204</v>
      </c>
      <c r="F8" s="272" t="s">
        <v>1136</v>
      </c>
      <c r="G8" s="267" t="s">
        <v>2180</v>
      </c>
      <c r="H8" s="269" t="s">
        <v>2181</v>
      </c>
      <c r="I8" s="270" t="s">
        <v>2182</v>
      </c>
      <c r="J8" s="268" t="s">
        <v>2183</v>
      </c>
      <c r="K8" s="91"/>
      <c r="L8" s="91"/>
      <c r="M8" s="91"/>
      <c r="N8" s="91"/>
      <c r="O8" s="91"/>
      <c r="P8" s="91"/>
      <c r="Q8" s="91"/>
      <c r="R8" s="91"/>
      <c r="S8" s="91"/>
      <c r="T8" s="91"/>
      <c r="U8" s="91"/>
      <c r="V8" s="91"/>
      <c r="W8" s="91"/>
      <c r="X8" s="91"/>
      <c r="Y8" s="91"/>
      <c r="Z8" s="91"/>
      <c r="AA8" s="91"/>
    </row>
    <row r="9" spans="1:27" ht="24" customHeight="1">
      <c r="A9" s="263" t="s">
        <v>2205</v>
      </c>
      <c r="B9" s="264" t="s">
        <v>2205</v>
      </c>
      <c r="C9" s="265" t="s">
        <v>2206</v>
      </c>
      <c r="D9" s="265" t="s">
        <v>2178</v>
      </c>
      <c r="E9" s="267" t="s">
        <v>2207</v>
      </c>
      <c r="F9" s="272" t="s">
        <v>1136</v>
      </c>
      <c r="G9" s="267" t="s">
        <v>2180</v>
      </c>
      <c r="H9" s="269" t="s">
        <v>2181</v>
      </c>
      <c r="I9" s="270" t="s">
        <v>2182</v>
      </c>
      <c r="J9" s="268" t="s">
        <v>2183</v>
      </c>
      <c r="K9" s="91"/>
      <c r="L9" s="91"/>
      <c r="M9" s="91"/>
      <c r="N9" s="91"/>
      <c r="O9" s="91"/>
      <c r="P9" s="91"/>
      <c r="Q9" s="91"/>
      <c r="R9" s="91"/>
      <c r="S9" s="91"/>
      <c r="T9" s="91"/>
      <c r="U9" s="91"/>
      <c r="V9" s="91"/>
      <c r="W9" s="91"/>
      <c r="X9" s="91"/>
      <c r="Y9" s="91"/>
      <c r="Z9" s="91"/>
      <c r="AA9" s="91"/>
    </row>
    <row r="10" spans="1:27" ht="24" customHeight="1">
      <c r="A10" s="263" t="s">
        <v>2208</v>
      </c>
      <c r="B10" s="264" t="s">
        <v>2208</v>
      </c>
      <c r="C10" s="265" t="s">
        <v>2209</v>
      </c>
      <c r="D10" s="265" t="s">
        <v>2210</v>
      </c>
      <c r="E10" s="267" t="s">
        <v>2211</v>
      </c>
      <c r="F10" s="272" t="s">
        <v>1136</v>
      </c>
      <c r="G10" s="267" t="s">
        <v>2212</v>
      </c>
      <c r="H10" s="269" t="s">
        <v>2181</v>
      </c>
      <c r="I10" s="270" t="s">
        <v>2182</v>
      </c>
      <c r="J10" s="273"/>
      <c r="K10" s="91"/>
      <c r="L10" s="91"/>
      <c r="M10" s="91"/>
      <c r="N10" s="91"/>
      <c r="O10" s="91"/>
      <c r="P10" s="91"/>
      <c r="Q10" s="91"/>
      <c r="R10" s="91"/>
      <c r="S10" s="91"/>
      <c r="T10" s="91"/>
      <c r="U10" s="91"/>
      <c r="V10" s="91"/>
      <c r="W10" s="91"/>
      <c r="X10" s="91"/>
      <c r="Y10" s="91"/>
      <c r="Z10" s="91"/>
      <c r="AA10" s="91"/>
    </row>
    <row r="11" spans="1:27" ht="24" customHeight="1">
      <c r="A11" s="263" t="s">
        <v>2213</v>
      </c>
      <c r="B11" s="264" t="s">
        <v>2213</v>
      </c>
      <c r="C11" s="265" t="s">
        <v>2214</v>
      </c>
      <c r="D11" s="265" t="s">
        <v>2210</v>
      </c>
      <c r="E11" s="267" t="s">
        <v>2215</v>
      </c>
      <c r="F11" s="272" t="s">
        <v>1136</v>
      </c>
      <c r="G11" s="267" t="s">
        <v>2212</v>
      </c>
      <c r="H11" s="269" t="s">
        <v>2181</v>
      </c>
      <c r="I11" s="270" t="s">
        <v>2182</v>
      </c>
      <c r="J11" s="273"/>
      <c r="K11" s="91"/>
      <c r="L11" s="91"/>
      <c r="M11" s="91"/>
      <c r="N11" s="91"/>
      <c r="O11" s="91"/>
      <c r="P11" s="91"/>
      <c r="Q11" s="91"/>
      <c r="R11" s="91"/>
      <c r="S11" s="91"/>
      <c r="T11" s="91"/>
      <c r="U11" s="91"/>
      <c r="V11" s="91"/>
      <c r="W11" s="91"/>
      <c r="X11" s="91"/>
      <c r="Y11" s="91"/>
      <c r="Z11" s="91"/>
      <c r="AA11" s="91"/>
    </row>
    <row r="12" spans="1:27" ht="24" customHeight="1">
      <c r="A12" s="263" t="s">
        <v>2216</v>
      </c>
      <c r="B12" s="264" t="s">
        <v>2216</v>
      </c>
      <c r="C12" s="265" t="s">
        <v>2217</v>
      </c>
      <c r="D12" s="265" t="s">
        <v>2178</v>
      </c>
      <c r="E12" s="274" t="s">
        <v>2218</v>
      </c>
      <c r="F12" s="275" t="s">
        <v>1136</v>
      </c>
      <c r="G12" s="274" t="s">
        <v>2180</v>
      </c>
      <c r="H12" s="269" t="s">
        <v>2219</v>
      </c>
      <c r="I12" s="270" t="s">
        <v>2182</v>
      </c>
      <c r="J12" s="268" t="s">
        <v>2183</v>
      </c>
      <c r="K12" s="91"/>
      <c r="L12" s="91"/>
      <c r="M12" s="91"/>
      <c r="N12" s="91"/>
      <c r="O12" s="91"/>
      <c r="P12" s="91"/>
      <c r="Q12" s="91"/>
      <c r="R12" s="91"/>
      <c r="S12" s="91"/>
      <c r="T12" s="91"/>
      <c r="U12" s="91"/>
      <c r="V12" s="91"/>
      <c r="W12" s="91"/>
      <c r="X12" s="91"/>
      <c r="Y12" s="91"/>
      <c r="Z12" s="91"/>
      <c r="AA12" s="91"/>
    </row>
    <row r="13" spans="1:27" ht="24" customHeight="1">
      <c r="A13" s="263" t="s">
        <v>2220</v>
      </c>
      <c r="B13" s="264" t="s">
        <v>2220</v>
      </c>
      <c r="C13" s="265" t="s">
        <v>2221</v>
      </c>
      <c r="D13" s="265" t="s">
        <v>2222</v>
      </c>
      <c r="E13" s="276" t="s">
        <v>2223</v>
      </c>
      <c r="F13" s="277"/>
      <c r="G13" s="278"/>
      <c r="H13" s="265"/>
      <c r="I13" s="265"/>
      <c r="J13" s="273"/>
      <c r="K13" s="90"/>
      <c r="L13" s="90"/>
      <c r="M13" s="90"/>
      <c r="N13" s="90"/>
      <c r="O13" s="90"/>
      <c r="P13" s="90"/>
      <c r="Q13" s="90"/>
      <c r="R13" s="90"/>
      <c r="S13" s="90"/>
      <c r="T13" s="90"/>
      <c r="U13" s="90"/>
      <c r="V13" s="90"/>
      <c r="W13" s="90"/>
      <c r="X13" s="90"/>
      <c r="Y13" s="90"/>
      <c r="Z13" s="90"/>
      <c r="AA13" s="90"/>
    </row>
    <row r="14" spans="1:27" ht="24" customHeight="1">
      <c r="A14" s="263" t="s">
        <v>2224</v>
      </c>
      <c r="B14" s="264" t="s">
        <v>2224</v>
      </c>
      <c r="C14" s="265" t="s">
        <v>2225</v>
      </c>
      <c r="D14" s="265" t="s">
        <v>2178</v>
      </c>
      <c r="E14" s="267" t="s">
        <v>2226</v>
      </c>
      <c r="F14" s="279" t="s">
        <v>1136</v>
      </c>
      <c r="G14" s="267" t="s">
        <v>2180</v>
      </c>
      <c r="H14" s="269" t="s">
        <v>2227</v>
      </c>
      <c r="I14" s="270" t="s">
        <v>2182</v>
      </c>
      <c r="J14" s="279" t="s">
        <v>2183</v>
      </c>
      <c r="K14" s="280"/>
      <c r="L14" s="280"/>
      <c r="M14" s="280"/>
      <c r="N14" s="280"/>
      <c r="O14" s="280"/>
      <c r="P14" s="280"/>
      <c r="Q14" s="280"/>
      <c r="R14" s="280"/>
      <c r="S14" s="280"/>
      <c r="T14" s="280"/>
      <c r="U14" s="280"/>
      <c r="V14" s="280"/>
      <c r="W14" s="280"/>
      <c r="X14" s="280"/>
      <c r="Y14" s="280"/>
      <c r="Z14" s="280"/>
      <c r="AA14" s="280"/>
    </row>
    <row r="15" spans="1:27" ht="24" customHeight="1">
      <c r="A15" s="263" t="s">
        <v>2228</v>
      </c>
      <c r="B15" s="264" t="s">
        <v>2228</v>
      </c>
      <c r="C15" s="265" t="s">
        <v>2229</v>
      </c>
      <c r="D15" s="265" t="s">
        <v>2178</v>
      </c>
      <c r="E15" s="267" t="s">
        <v>2230</v>
      </c>
      <c r="F15" s="268" t="s">
        <v>1136</v>
      </c>
      <c r="G15" s="267" t="s">
        <v>2180</v>
      </c>
      <c r="H15" s="269" t="s">
        <v>2227</v>
      </c>
      <c r="I15" s="270" t="s">
        <v>2182</v>
      </c>
      <c r="J15" s="268" t="s">
        <v>2183</v>
      </c>
      <c r="K15" s="91"/>
      <c r="L15" s="91"/>
      <c r="M15" s="91"/>
      <c r="N15" s="91"/>
      <c r="O15" s="91"/>
      <c r="P15" s="91"/>
      <c r="Q15" s="91"/>
      <c r="R15" s="91"/>
      <c r="S15" s="91"/>
      <c r="T15" s="91"/>
      <c r="U15" s="91"/>
      <c r="V15" s="91"/>
      <c r="W15" s="91"/>
      <c r="X15" s="91"/>
      <c r="Y15" s="91"/>
      <c r="Z15" s="91"/>
      <c r="AA15" s="91"/>
    </row>
    <row r="16" spans="1:27" ht="24" customHeight="1">
      <c r="A16" s="263" t="s">
        <v>2231</v>
      </c>
      <c r="B16" s="264" t="s">
        <v>2231</v>
      </c>
      <c r="C16" s="265" t="s">
        <v>2232</v>
      </c>
      <c r="D16" s="265" t="s">
        <v>2178</v>
      </c>
      <c r="E16" s="267" t="s">
        <v>2233</v>
      </c>
      <c r="F16" s="272" t="s">
        <v>1136</v>
      </c>
      <c r="G16" s="267" t="s">
        <v>2180</v>
      </c>
      <c r="H16" s="269" t="s">
        <v>2227</v>
      </c>
      <c r="I16" s="270" t="s">
        <v>2182</v>
      </c>
      <c r="J16" s="268" t="s">
        <v>2183</v>
      </c>
      <c r="K16" s="91"/>
      <c r="L16" s="91"/>
      <c r="M16" s="91"/>
      <c r="N16" s="91"/>
      <c r="O16" s="91"/>
      <c r="P16" s="91"/>
      <c r="Q16" s="91"/>
      <c r="R16" s="91"/>
      <c r="S16" s="91"/>
      <c r="T16" s="91"/>
      <c r="U16" s="91"/>
      <c r="V16" s="91"/>
      <c r="W16" s="91"/>
      <c r="X16" s="91"/>
      <c r="Y16" s="91"/>
      <c r="Z16" s="91"/>
      <c r="AA16" s="91"/>
    </row>
    <row r="17" spans="1:27" ht="24" customHeight="1">
      <c r="A17" s="263" t="s">
        <v>2234</v>
      </c>
      <c r="B17" s="264" t="s">
        <v>2234</v>
      </c>
      <c r="C17" s="265" t="s">
        <v>2235</v>
      </c>
      <c r="D17" s="265" t="s">
        <v>2178</v>
      </c>
      <c r="E17" s="267" t="s">
        <v>2236</v>
      </c>
      <c r="F17" s="272" t="s">
        <v>1136</v>
      </c>
      <c r="G17" s="267" t="s">
        <v>2180</v>
      </c>
      <c r="H17" s="269" t="s">
        <v>2227</v>
      </c>
      <c r="I17" s="270" t="s">
        <v>2182</v>
      </c>
      <c r="J17" s="268" t="s">
        <v>2183</v>
      </c>
      <c r="K17" s="91"/>
      <c r="L17" s="91"/>
      <c r="M17" s="91"/>
      <c r="N17" s="91"/>
      <c r="O17" s="91"/>
      <c r="P17" s="91"/>
      <c r="Q17" s="91"/>
      <c r="R17" s="91"/>
      <c r="S17" s="91"/>
      <c r="T17" s="91"/>
      <c r="U17" s="91"/>
      <c r="V17" s="91"/>
      <c r="W17" s="91"/>
      <c r="X17" s="91"/>
      <c r="Y17" s="91"/>
      <c r="Z17" s="91"/>
      <c r="AA17" s="91"/>
    </row>
    <row r="18" spans="1:27" ht="24" customHeight="1">
      <c r="A18" s="263" t="s">
        <v>2237</v>
      </c>
      <c r="B18" s="264" t="s">
        <v>2237</v>
      </c>
      <c r="C18" s="265" t="s">
        <v>2238</v>
      </c>
      <c r="D18" s="265" t="s">
        <v>2210</v>
      </c>
      <c r="E18" s="267" t="s">
        <v>2239</v>
      </c>
      <c r="F18" s="272" t="s">
        <v>1136</v>
      </c>
      <c r="G18" s="267" t="s">
        <v>2212</v>
      </c>
      <c r="H18" s="269" t="s">
        <v>2227</v>
      </c>
      <c r="I18" s="270" t="s">
        <v>2182</v>
      </c>
      <c r="J18" s="273"/>
      <c r="K18" s="91"/>
      <c r="L18" s="91"/>
      <c r="M18" s="91"/>
      <c r="N18" s="91"/>
      <c r="O18" s="91"/>
      <c r="P18" s="91"/>
      <c r="Q18" s="91"/>
      <c r="R18" s="91"/>
      <c r="S18" s="91"/>
      <c r="T18" s="91"/>
      <c r="U18" s="91"/>
      <c r="V18" s="91"/>
      <c r="W18" s="91"/>
      <c r="X18" s="91"/>
      <c r="Y18" s="91"/>
      <c r="Z18" s="91"/>
      <c r="AA18" s="91"/>
    </row>
    <row r="19" spans="1:27" ht="24" customHeight="1">
      <c r="A19" s="263" t="s">
        <v>2240</v>
      </c>
      <c r="B19" s="264" t="s">
        <v>2240</v>
      </c>
      <c r="C19" s="265" t="s">
        <v>2241</v>
      </c>
      <c r="D19" s="265" t="s">
        <v>2178</v>
      </c>
      <c r="E19" s="267" t="s">
        <v>2242</v>
      </c>
      <c r="F19" s="272" t="s">
        <v>1136</v>
      </c>
      <c r="G19" s="267" t="s">
        <v>2180</v>
      </c>
      <c r="H19" s="269" t="s">
        <v>2227</v>
      </c>
      <c r="I19" s="270" t="s">
        <v>2182</v>
      </c>
      <c r="J19" s="268" t="s">
        <v>2183</v>
      </c>
      <c r="K19" s="91"/>
      <c r="L19" s="91"/>
      <c r="M19" s="91"/>
      <c r="N19" s="91"/>
      <c r="O19" s="91"/>
      <c r="P19" s="91"/>
      <c r="Q19" s="91"/>
      <c r="R19" s="91"/>
      <c r="S19" s="91"/>
      <c r="T19" s="91"/>
      <c r="U19" s="91"/>
      <c r="V19" s="91"/>
      <c r="W19" s="91"/>
      <c r="X19" s="91"/>
      <c r="Y19" s="91"/>
      <c r="Z19" s="91"/>
      <c r="AA19" s="91"/>
    </row>
    <row r="20" spans="1:27" ht="24" customHeight="1">
      <c r="A20" s="263" t="s">
        <v>2243</v>
      </c>
      <c r="B20" s="264" t="s">
        <v>2243</v>
      </c>
      <c r="C20" s="281" t="s">
        <v>2244</v>
      </c>
      <c r="D20" s="265" t="s">
        <v>2178</v>
      </c>
      <c r="E20" s="282" t="s">
        <v>2245</v>
      </c>
      <c r="F20" s="272" t="s">
        <v>1136</v>
      </c>
      <c r="G20" s="267" t="s">
        <v>2180</v>
      </c>
      <c r="H20" s="269" t="s">
        <v>2227</v>
      </c>
      <c r="I20" s="270" t="s">
        <v>2182</v>
      </c>
      <c r="J20" s="268" t="s">
        <v>2183</v>
      </c>
      <c r="K20" s="91"/>
      <c r="L20" s="91"/>
      <c r="M20" s="91"/>
      <c r="N20" s="91"/>
      <c r="O20" s="91"/>
      <c r="P20" s="91"/>
      <c r="Q20" s="91"/>
      <c r="R20" s="91"/>
      <c r="S20" s="91"/>
      <c r="T20" s="91"/>
      <c r="U20" s="91"/>
      <c r="V20" s="91"/>
      <c r="W20" s="91"/>
      <c r="X20" s="91"/>
      <c r="Y20" s="91"/>
      <c r="Z20" s="91"/>
      <c r="AA20" s="91"/>
    </row>
    <row r="21" spans="1:27" ht="24" customHeight="1">
      <c r="A21" s="263" t="s">
        <v>2246</v>
      </c>
      <c r="B21" s="264" t="s">
        <v>2246</v>
      </c>
      <c r="C21" s="265" t="s">
        <v>2247</v>
      </c>
      <c r="D21" s="265" t="s">
        <v>2178</v>
      </c>
      <c r="E21" s="267" t="s">
        <v>2248</v>
      </c>
      <c r="F21" s="272" t="s">
        <v>1136</v>
      </c>
      <c r="G21" s="267" t="s">
        <v>2180</v>
      </c>
      <c r="H21" s="269" t="s">
        <v>2227</v>
      </c>
      <c r="I21" s="270" t="s">
        <v>2182</v>
      </c>
      <c r="J21" s="268" t="s">
        <v>2183</v>
      </c>
      <c r="K21" s="91"/>
      <c r="L21" s="91"/>
      <c r="M21" s="91"/>
      <c r="N21" s="91"/>
      <c r="O21" s="91"/>
      <c r="P21" s="91"/>
      <c r="Q21" s="91"/>
      <c r="R21" s="91"/>
      <c r="S21" s="91"/>
      <c r="T21" s="91"/>
      <c r="U21" s="91"/>
      <c r="V21" s="91"/>
      <c r="W21" s="91"/>
      <c r="X21" s="91"/>
      <c r="Y21" s="91"/>
      <c r="Z21" s="91"/>
      <c r="AA21" s="91"/>
    </row>
    <row r="22" spans="1:27" ht="24" customHeight="1">
      <c r="A22" s="263" t="s">
        <v>2249</v>
      </c>
      <c r="B22" s="264" t="s">
        <v>2249</v>
      </c>
      <c r="C22" s="265" t="s">
        <v>2250</v>
      </c>
      <c r="D22" s="265" t="s">
        <v>2178</v>
      </c>
      <c r="E22" s="267" t="s">
        <v>2251</v>
      </c>
      <c r="F22" s="272" t="s">
        <v>1136</v>
      </c>
      <c r="G22" s="267" t="s">
        <v>2180</v>
      </c>
      <c r="H22" s="269" t="s">
        <v>2227</v>
      </c>
      <c r="I22" s="270" t="s">
        <v>2182</v>
      </c>
      <c r="J22" s="268" t="s">
        <v>2183</v>
      </c>
      <c r="K22" s="91"/>
      <c r="L22" s="91"/>
      <c r="M22" s="91"/>
      <c r="N22" s="91"/>
      <c r="O22" s="91"/>
      <c r="P22" s="91"/>
      <c r="Q22" s="91"/>
      <c r="R22" s="91"/>
      <c r="S22" s="91"/>
      <c r="T22" s="91"/>
      <c r="U22" s="91"/>
      <c r="V22" s="91"/>
      <c r="W22" s="91"/>
      <c r="X22" s="91"/>
      <c r="Y22" s="91"/>
      <c r="Z22" s="91"/>
      <c r="AA22" s="91"/>
    </row>
    <row r="23" spans="1:27" ht="24" customHeight="1">
      <c r="A23" s="263" t="s">
        <v>2252</v>
      </c>
      <c r="B23" s="264" t="s">
        <v>2252</v>
      </c>
      <c r="C23" s="265" t="s">
        <v>2253</v>
      </c>
      <c r="D23" s="265" t="s">
        <v>2210</v>
      </c>
      <c r="E23" s="267" t="s">
        <v>2254</v>
      </c>
      <c r="F23" s="272" t="s">
        <v>1136</v>
      </c>
      <c r="G23" s="267" t="s">
        <v>2212</v>
      </c>
      <c r="H23" s="269" t="s">
        <v>2227</v>
      </c>
      <c r="I23" s="270" t="s">
        <v>2182</v>
      </c>
      <c r="J23" s="273"/>
      <c r="K23" s="91"/>
      <c r="L23" s="91"/>
      <c r="M23" s="91"/>
      <c r="N23" s="91"/>
      <c r="O23" s="91"/>
      <c r="P23" s="91"/>
      <c r="Q23" s="91"/>
      <c r="R23" s="91"/>
      <c r="S23" s="91"/>
      <c r="T23" s="91"/>
      <c r="U23" s="91"/>
      <c r="V23" s="91"/>
      <c r="W23" s="91"/>
      <c r="X23" s="91"/>
      <c r="Y23" s="91"/>
      <c r="Z23" s="91"/>
      <c r="AA23" s="91"/>
    </row>
    <row r="24" spans="1:27" ht="24" customHeight="1">
      <c r="A24" s="263" t="s">
        <v>2255</v>
      </c>
      <c r="B24" s="264" t="s">
        <v>2255</v>
      </c>
      <c r="C24" s="265" t="s">
        <v>2256</v>
      </c>
      <c r="D24" s="265" t="s">
        <v>2178</v>
      </c>
      <c r="E24" s="267" t="s">
        <v>2257</v>
      </c>
      <c r="F24" s="272" t="s">
        <v>1136</v>
      </c>
      <c r="G24" s="267" t="s">
        <v>2180</v>
      </c>
      <c r="H24" s="269" t="s">
        <v>2227</v>
      </c>
      <c r="I24" s="270" t="s">
        <v>2182</v>
      </c>
      <c r="J24" s="268" t="s">
        <v>2183</v>
      </c>
      <c r="K24" s="91"/>
      <c r="L24" s="91"/>
      <c r="M24" s="91"/>
      <c r="N24" s="91"/>
      <c r="O24" s="91"/>
      <c r="P24" s="91"/>
      <c r="Q24" s="91"/>
      <c r="R24" s="91"/>
      <c r="S24" s="91"/>
      <c r="T24" s="91"/>
      <c r="U24" s="91"/>
      <c r="V24" s="91"/>
      <c r="W24" s="91"/>
      <c r="X24" s="91"/>
      <c r="Y24" s="91"/>
      <c r="Z24" s="91"/>
      <c r="AA24" s="91"/>
    </row>
    <row r="25" spans="1:27" ht="24" customHeight="1">
      <c r="A25" s="263" t="s">
        <v>2258</v>
      </c>
      <c r="B25" s="264" t="s">
        <v>2258</v>
      </c>
      <c r="C25" s="265" t="s">
        <v>2259</v>
      </c>
      <c r="D25" s="265" t="s">
        <v>2260</v>
      </c>
      <c r="E25" s="267" t="s">
        <v>2261</v>
      </c>
      <c r="F25" s="272" t="s">
        <v>1136</v>
      </c>
      <c r="G25" s="267" t="s">
        <v>2262</v>
      </c>
      <c r="H25" s="269" t="s">
        <v>2227</v>
      </c>
      <c r="I25" s="270" t="s">
        <v>2182</v>
      </c>
      <c r="J25" s="268" t="s">
        <v>2183</v>
      </c>
      <c r="K25" s="91"/>
      <c r="L25" s="91"/>
      <c r="M25" s="91"/>
      <c r="N25" s="91"/>
      <c r="O25" s="91"/>
      <c r="P25" s="91"/>
      <c r="Q25" s="91"/>
      <c r="R25" s="91"/>
      <c r="S25" s="91"/>
      <c r="T25" s="91"/>
      <c r="U25" s="91"/>
      <c r="V25" s="91"/>
      <c r="W25" s="91"/>
      <c r="X25" s="91"/>
      <c r="Y25" s="91"/>
      <c r="Z25" s="91"/>
      <c r="AA25" s="91"/>
    </row>
    <row r="26" spans="1:27" ht="24" customHeight="1">
      <c r="A26" s="263" t="s">
        <v>2263</v>
      </c>
      <c r="B26" s="264" t="s">
        <v>2263</v>
      </c>
      <c r="C26" s="265" t="s">
        <v>1274</v>
      </c>
      <c r="D26" s="265" t="s">
        <v>2222</v>
      </c>
      <c r="E26" s="267" t="s">
        <v>2264</v>
      </c>
      <c r="F26" s="272"/>
      <c r="G26" s="265"/>
      <c r="H26" s="265"/>
      <c r="I26" s="265"/>
      <c r="J26" s="273"/>
      <c r="K26" s="91"/>
      <c r="L26" s="91"/>
      <c r="M26" s="91"/>
      <c r="N26" s="91"/>
      <c r="O26" s="91"/>
      <c r="P26" s="91"/>
      <c r="Q26" s="91"/>
      <c r="R26" s="91"/>
      <c r="S26" s="91"/>
      <c r="T26" s="91"/>
      <c r="U26" s="91"/>
      <c r="V26" s="91"/>
      <c r="W26" s="91"/>
      <c r="X26" s="91"/>
      <c r="Y26" s="91"/>
      <c r="Z26" s="91"/>
      <c r="AA26" s="91"/>
    </row>
    <row r="27" spans="1:27" ht="24" customHeight="1">
      <c r="A27" s="263" t="s">
        <v>2265</v>
      </c>
      <c r="B27" s="264" t="s">
        <v>2265</v>
      </c>
      <c r="C27" s="265" t="s">
        <v>1346</v>
      </c>
      <c r="D27" s="265" t="s">
        <v>2178</v>
      </c>
      <c r="E27" s="267" t="s">
        <v>2266</v>
      </c>
      <c r="F27" s="268" t="s">
        <v>1136</v>
      </c>
      <c r="G27" s="267" t="s">
        <v>2180</v>
      </c>
      <c r="H27" s="269" t="s">
        <v>2267</v>
      </c>
      <c r="I27" s="270" t="s">
        <v>2182</v>
      </c>
      <c r="J27" s="268" t="s">
        <v>2183</v>
      </c>
      <c r="K27" s="91"/>
      <c r="L27" s="91"/>
      <c r="M27" s="91"/>
      <c r="N27" s="91"/>
      <c r="O27" s="91"/>
      <c r="P27" s="91"/>
      <c r="Q27" s="91"/>
      <c r="R27" s="91"/>
      <c r="S27" s="91"/>
      <c r="T27" s="91"/>
      <c r="U27" s="91"/>
      <c r="V27" s="91"/>
      <c r="W27" s="91"/>
      <c r="X27" s="91"/>
      <c r="Y27" s="91"/>
      <c r="Z27" s="91"/>
      <c r="AA27" s="91"/>
    </row>
    <row r="28" spans="1:27" ht="24" customHeight="1">
      <c r="A28" s="263" t="s">
        <v>2268</v>
      </c>
      <c r="B28" s="264" t="s">
        <v>2268</v>
      </c>
      <c r="C28" s="265" t="s">
        <v>2269</v>
      </c>
      <c r="D28" s="278" t="s">
        <v>2178</v>
      </c>
      <c r="E28" s="267" t="s">
        <v>2270</v>
      </c>
      <c r="F28" s="279" t="s">
        <v>1136</v>
      </c>
      <c r="G28" s="267" t="s">
        <v>2180</v>
      </c>
      <c r="H28" s="269" t="s">
        <v>2267</v>
      </c>
      <c r="I28" s="270" t="s">
        <v>2182</v>
      </c>
      <c r="J28" s="279" t="s">
        <v>2183</v>
      </c>
      <c r="K28" s="280"/>
      <c r="L28" s="280"/>
      <c r="M28" s="280"/>
      <c r="N28" s="280"/>
      <c r="O28" s="280"/>
      <c r="P28" s="280"/>
      <c r="Q28" s="280"/>
      <c r="R28" s="280"/>
      <c r="S28" s="280"/>
      <c r="T28" s="280"/>
      <c r="U28" s="280"/>
      <c r="V28" s="280"/>
      <c r="W28" s="280"/>
      <c r="X28" s="280"/>
      <c r="Y28" s="280"/>
      <c r="Z28" s="280"/>
      <c r="AA28" s="280"/>
    </row>
    <row r="29" spans="1:27" ht="24" customHeight="1">
      <c r="A29" s="263" t="s">
        <v>2271</v>
      </c>
      <c r="B29" s="264" t="s">
        <v>2271</v>
      </c>
      <c r="C29" s="265" t="s">
        <v>2272</v>
      </c>
      <c r="D29" s="265" t="s">
        <v>2178</v>
      </c>
      <c r="E29" s="267" t="s">
        <v>2273</v>
      </c>
      <c r="F29" s="268" t="s">
        <v>1136</v>
      </c>
      <c r="G29" s="267" t="s">
        <v>2180</v>
      </c>
      <c r="H29" s="269" t="s">
        <v>2267</v>
      </c>
      <c r="I29" s="270" t="s">
        <v>2182</v>
      </c>
      <c r="J29" s="268" t="s">
        <v>2183</v>
      </c>
      <c r="K29" s="91"/>
      <c r="L29" s="91"/>
      <c r="M29" s="91"/>
      <c r="N29" s="91"/>
      <c r="O29" s="91"/>
      <c r="P29" s="91"/>
      <c r="Q29" s="91"/>
      <c r="R29" s="91"/>
      <c r="S29" s="91"/>
      <c r="T29" s="91"/>
      <c r="U29" s="91"/>
      <c r="V29" s="91"/>
      <c r="W29" s="91"/>
      <c r="X29" s="91"/>
      <c r="Y29" s="91"/>
      <c r="Z29" s="91"/>
      <c r="AA29" s="91"/>
    </row>
    <row r="30" spans="1:27" ht="24" customHeight="1">
      <c r="A30" s="263" t="s">
        <v>2274</v>
      </c>
      <c r="B30" s="264" t="s">
        <v>2274</v>
      </c>
      <c r="C30" s="265" t="s">
        <v>2275</v>
      </c>
      <c r="D30" s="265" t="s">
        <v>2178</v>
      </c>
      <c r="E30" s="267" t="s">
        <v>2276</v>
      </c>
      <c r="F30" s="272" t="s">
        <v>1136</v>
      </c>
      <c r="G30" s="267" t="s">
        <v>2180</v>
      </c>
      <c r="H30" s="269" t="s">
        <v>2267</v>
      </c>
      <c r="I30" s="270" t="s">
        <v>2182</v>
      </c>
      <c r="J30" s="268" t="s">
        <v>2183</v>
      </c>
      <c r="K30" s="91"/>
      <c r="L30" s="91"/>
      <c r="M30" s="91"/>
      <c r="N30" s="91"/>
      <c r="O30" s="91"/>
      <c r="P30" s="91"/>
      <c r="Q30" s="91"/>
      <c r="R30" s="91"/>
      <c r="S30" s="91"/>
      <c r="T30" s="91"/>
      <c r="U30" s="91"/>
      <c r="V30" s="91"/>
      <c r="W30" s="91"/>
      <c r="X30" s="91"/>
      <c r="Y30" s="91"/>
      <c r="Z30" s="91"/>
      <c r="AA30" s="91"/>
    </row>
    <row r="31" spans="1:27" ht="24" customHeight="1">
      <c r="A31" s="263" t="s">
        <v>2277</v>
      </c>
      <c r="B31" s="264" t="s">
        <v>2277</v>
      </c>
      <c r="C31" s="265" t="s">
        <v>2278</v>
      </c>
      <c r="D31" s="265" t="s">
        <v>2210</v>
      </c>
      <c r="E31" s="267" t="s">
        <v>2279</v>
      </c>
      <c r="F31" s="272" t="s">
        <v>1136</v>
      </c>
      <c r="G31" s="267" t="s">
        <v>2212</v>
      </c>
      <c r="H31" s="269" t="s">
        <v>2267</v>
      </c>
      <c r="I31" s="270" t="s">
        <v>2182</v>
      </c>
      <c r="J31" s="273"/>
      <c r="K31" s="91"/>
      <c r="L31" s="91"/>
      <c r="M31" s="91"/>
      <c r="N31" s="91"/>
      <c r="O31" s="91"/>
      <c r="P31" s="91"/>
      <c r="Q31" s="91"/>
      <c r="R31" s="91"/>
      <c r="S31" s="91"/>
      <c r="T31" s="91"/>
      <c r="U31" s="91"/>
      <c r="V31" s="91"/>
      <c r="W31" s="91"/>
      <c r="X31" s="91"/>
      <c r="Y31" s="91"/>
      <c r="Z31" s="91"/>
      <c r="AA31" s="91"/>
    </row>
    <row r="32" spans="1:27" ht="24" customHeight="1">
      <c r="A32" s="263" t="s">
        <v>2280</v>
      </c>
      <c r="B32" s="264" t="s">
        <v>2280</v>
      </c>
      <c r="C32" s="265" t="s">
        <v>2281</v>
      </c>
      <c r="D32" s="265" t="s">
        <v>2178</v>
      </c>
      <c r="E32" s="267" t="s">
        <v>2282</v>
      </c>
      <c r="F32" s="272" t="s">
        <v>1136</v>
      </c>
      <c r="G32" s="267" t="s">
        <v>2180</v>
      </c>
      <c r="H32" s="269" t="s">
        <v>2267</v>
      </c>
      <c r="I32" s="270" t="s">
        <v>2182</v>
      </c>
      <c r="J32" s="268" t="s">
        <v>2183</v>
      </c>
      <c r="K32" s="91"/>
      <c r="L32" s="91"/>
      <c r="M32" s="91"/>
      <c r="N32" s="91"/>
      <c r="O32" s="91"/>
      <c r="P32" s="91"/>
      <c r="Q32" s="91"/>
      <c r="R32" s="91"/>
      <c r="S32" s="91"/>
      <c r="T32" s="91"/>
      <c r="U32" s="91"/>
      <c r="V32" s="91"/>
      <c r="W32" s="91"/>
      <c r="X32" s="91"/>
      <c r="Y32" s="91"/>
      <c r="Z32" s="91"/>
      <c r="AA32" s="91"/>
    </row>
    <row r="33" spans="1:27" ht="24" customHeight="1">
      <c r="A33" s="263" t="s">
        <v>2283</v>
      </c>
      <c r="B33" s="264" t="s">
        <v>2283</v>
      </c>
      <c r="C33" s="265" t="s">
        <v>2284</v>
      </c>
      <c r="D33" s="265" t="s">
        <v>2178</v>
      </c>
      <c r="E33" s="267" t="s">
        <v>2285</v>
      </c>
      <c r="F33" s="272" t="s">
        <v>1136</v>
      </c>
      <c r="G33" s="267" t="s">
        <v>2180</v>
      </c>
      <c r="H33" s="269" t="s">
        <v>2267</v>
      </c>
      <c r="I33" s="270" t="s">
        <v>2182</v>
      </c>
      <c r="J33" s="268" t="s">
        <v>2183</v>
      </c>
      <c r="K33" s="91"/>
      <c r="L33" s="91"/>
      <c r="M33" s="91"/>
      <c r="N33" s="91"/>
      <c r="O33" s="91"/>
      <c r="P33" s="91"/>
      <c r="Q33" s="91"/>
      <c r="R33" s="91"/>
      <c r="S33" s="91"/>
      <c r="T33" s="91"/>
      <c r="U33" s="91"/>
      <c r="V33" s="91"/>
      <c r="W33" s="91"/>
      <c r="X33" s="91"/>
      <c r="Y33" s="91"/>
      <c r="Z33" s="91"/>
      <c r="AA33" s="91"/>
    </row>
    <row r="34" spans="1:27" ht="24" customHeight="1">
      <c r="A34" s="263" t="s">
        <v>2286</v>
      </c>
      <c r="B34" s="264" t="s">
        <v>2286</v>
      </c>
      <c r="C34" s="265" t="s">
        <v>2287</v>
      </c>
      <c r="D34" s="265" t="s">
        <v>2178</v>
      </c>
      <c r="E34" s="267" t="s">
        <v>2288</v>
      </c>
      <c r="F34" s="272" t="s">
        <v>1136</v>
      </c>
      <c r="G34" s="267" t="s">
        <v>2180</v>
      </c>
      <c r="H34" s="269" t="s">
        <v>2267</v>
      </c>
      <c r="I34" s="270" t="s">
        <v>2182</v>
      </c>
      <c r="J34" s="268" t="s">
        <v>2183</v>
      </c>
      <c r="K34" s="91"/>
      <c r="L34" s="91"/>
      <c r="M34" s="91"/>
      <c r="N34" s="91"/>
      <c r="O34" s="91"/>
      <c r="P34" s="91"/>
      <c r="Q34" s="91"/>
      <c r="R34" s="91"/>
      <c r="S34" s="91"/>
      <c r="T34" s="91"/>
      <c r="U34" s="91"/>
      <c r="V34" s="91"/>
      <c r="W34" s="91"/>
      <c r="X34" s="91"/>
      <c r="Y34" s="91"/>
      <c r="Z34" s="91"/>
      <c r="AA34" s="91"/>
    </row>
    <row r="35" spans="1:27" ht="24" customHeight="1">
      <c r="A35" s="263" t="s">
        <v>2289</v>
      </c>
      <c r="B35" s="264" t="s">
        <v>2289</v>
      </c>
      <c r="C35" s="265" t="s">
        <v>2290</v>
      </c>
      <c r="D35" s="265" t="s">
        <v>2178</v>
      </c>
      <c r="E35" s="267" t="s">
        <v>2291</v>
      </c>
      <c r="F35" s="272" t="s">
        <v>1136</v>
      </c>
      <c r="G35" s="267" t="s">
        <v>2180</v>
      </c>
      <c r="H35" s="269" t="s">
        <v>2267</v>
      </c>
      <c r="I35" s="270" t="s">
        <v>2182</v>
      </c>
      <c r="J35" s="268" t="s">
        <v>2183</v>
      </c>
      <c r="K35" s="91"/>
      <c r="L35" s="91"/>
      <c r="M35" s="91"/>
      <c r="N35" s="91"/>
      <c r="O35" s="91"/>
      <c r="P35" s="91"/>
      <c r="Q35" s="91"/>
      <c r="R35" s="91"/>
      <c r="S35" s="91"/>
      <c r="T35" s="91"/>
      <c r="U35" s="91"/>
      <c r="V35" s="91"/>
      <c r="W35" s="91"/>
      <c r="X35" s="91"/>
      <c r="Y35" s="91"/>
      <c r="Z35" s="91"/>
      <c r="AA35" s="91"/>
    </row>
    <row r="36" spans="1:27" ht="24" customHeight="1">
      <c r="A36" s="263" t="s">
        <v>2292</v>
      </c>
      <c r="B36" s="264" t="s">
        <v>2292</v>
      </c>
      <c r="C36" s="265" t="s">
        <v>2293</v>
      </c>
      <c r="D36" s="265" t="s">
        <v>2210</v>
      </c>
      <c r="E36" s="267" t="s">
        <v>2294</v>
      </c>
      <c r="F36" s="272" t="s">
        <v>1136</v>
      </c>
      <c r="G36" s="267" t="s">
        <v>2212</v>
      </c>
      <c r="H36" s="269" t="s">
        <v>2267</v>
      </c>
      <c r="I36" s="270" t="s">
        <v>2182</v>
      </c>
      <c r="J36" s="273"/>
      <c r="K36" s="91"/>
      <c r="L36" s="91"/>
      <c r="M36" s="91"/>
      <c r="N36" s="91"/>
      <c r="O36" s="91"/>
      <c r="P36" s="91"/>
      <c r="Q36" s="91"/>
      <c r="R36" s="91"/>
      <c r="S36" s="91"/>
      <c r="T36" s="91"/>
      <c r="U36" s="91"/>
      <c r="V36" s="91"/>
      <c r="W36" s="91"/>
      <c r="X36" s="91"/>
      <c r="Y36" s="91"/>
      <c r="Z36" s="91"/>
      <c r="AA36" s="91"/>
    </row>
    <row r="37" spans="1:27" ht="24" customHeight="1">
      <c r="A37" s="263" t="s">
        <v>2295</v>
      </c>
      <c r="B37" s="264" t="s">
        <v>2295</v>
      </c>
      <c r="C37" s="265" t="s">
        <v>2296</v>
      </c>
      <c r="D37" s="265" t="s">
        <v>2178</v>
      </c>
      <c r="E37" s="267" t="s">
        <v>2297</v>
      </c>
      <c r="F37" s="272" t="s">
        <v>1136</v>
      </c>
      <c r="G37" s="267" t="s">
        <v>2180</v>
      </c>
      <c r="H37" s="269" t="s">
        <v>2267</v>
      </c>
      <c r="I37" s="270" t="s">
        <v>2182</v>
      </c>
      <c r="J37" s="283" t="s">
        <v>2183</v>
      </c>
      <c r="K37" s="91"/>
      <c r="L37" s="91"/>
      <c r="M37" s="91"/>
      <c r="N37" s="91"/>
      <c r="O37" s="91"/>
      <c r="P37" s="91"/>
      <c r="Q37" s="91"/>
      <c r="R37" s="91"/>
      <c r="S37" s="91"/>
      <c r="T37" s="91"/>
      <c r="U37" s="91"/>
      <c r="V37" s="91"/>
      <c r="W37" s="91"/>
      <c r="X37" s="91"/>
      <c r="Y37" s="91"/>
      <c r="Z37" s="91"/>
      <c r="AA37" s="91"/>
    </row>
    <row r="38" spans="1:27" ht="24" customHeight="1">
      <c r="A38" s="263" t="s">
        <v>2298</v>
      </c>
      <c r="B38" s="264" t="s">
        <v>2298</v>
      </c>
      <c r="C38" s="265" t="s">
        <v>2299</v>
      </c>
      <c r="D38" s="265" t="s">
        <v>2260</v>
      </c>
      <c r="E38" s="267" t="s">
        <v>2300</v>
      </c>
      <c r="F38" s="272" t="s">
        <v>1136</v>
      </c>
      <c r="G38" s="267" t="s">
        <v>2262</v>
      </c>
      <c r="H38" s="269" t="s">
        <v>2301</v>
      </c>
      <c r="I38" s="270" t="s">
        <v>2182</v>
      </c>
      <c r="J38" s="283" t="s">
        <v>2183</v>
      </c>
      <c r="K38" s="91"/>
      <c r="L38" s="91"/>
      <c r="M38" s="91"/>
      <c r="N38" s="91"/>
      <c r="O38" s="91"/>
      <c r="P38" s="91"/>
      <c r="Q38" s="91"/>
      <c r="R38" s="91"/>
      <c r="S38" s="91"/>
      <c r="T38" s="91"/>
      <c r="U38" s="91"/>
      <c r="V38" s="91"/>
      <c r="W38" s="91"/>
      <c r="X38" s="91"/>
      <c r="Y38" s="91"/>
      <c r="Z38" s="91"/>
      <c r="AA38" s="91"/>
    </row>
    <row r="39" spans="1:27" ht="24" customHeight="1">
      <c r="A39" s="263" t="s">
        <v>2302</v>
      </c>
      <c r="B39" s="264" t="s">
        <v>2302</v>
      </c>
      <c r="C39" s="265" t="s">
        <v>2281</v>
      </c>
      <c r="D39" s="265" t="s">
        <v>2178</v>
      </c>
      <c r="E39" s="267" t="s">
        <v>2303</v>
      </c>
      <c r="F39" s="272" t="s">
        <v>1193</v>
      </c>
      <c r="G39" s="267" t="s">
        <v>2180</v>
      </c>
      <c r="H39" s="269" t="s">
        <v>2304</v>
      </c>
      <c r="I39" s="270" t="s">
        <v>2182</v>
      </c>
      <c r="J39" s="268" t="s">
        <v>2183</v>
      </c>
      <c r="K39" s="91"/>
      <c r="L39" s="91"/>
      <c r="M39" s="91"/>
      <c r="N39" s="91"/>
      <c r="O39" s="91"/>
      <c r="P39" s="91"/>
      <c r="Q39" s="91"/>
      <c r="R39" s="91"/>
      <c r="S39" s="91"/>
      <c r="T39" s="91"/>
      <c r="U39" s="91"/>
      <c r="V39" s="91"/>
      <c r="W39" s="91"/>
      <c r="X39" s="91"/>
      <c r="Y39" s="91"/>
      <c r="Z39" s="91"/>
      <c r="AA39" s="91"/>
    </row>
    <row r="40" spans="1:27" ht="24" customHeight="1">
      <c r="A40" s="263" t="s">
        <v>2305</v>
      </c>
      <c r="B40" s="264" t="s">
        <v>2305</v>
      </c>
      <c r="C40" s="265" t="s">
        <v>2306</v>
      </c>
      <c r="D40" s="265" t="s">
        <v>2178</v>
      </c>
      <c r="E40" s="267" t="s">
        <v>2307</v>
      </c>
      <c r="F40" s="272" t="s">
        <v>1193</v>
      </c>
      <c r="G40" s="267" t="s">
        <v>2180</v>
      </c>
      <c r="H40" s="269" t="s">
        <v>2304</v>
      </c>
      <c r="I40" s="270" t="s">
        <v>2182</v>
      </c>
      <c r="J40" s="268" t="s">
        <v>2183</v>
      </c>
      <c r="K40" s="91"/>
      <c r="L40" s="91"/>
      <c r="M40" s="91"/>
      <c r="N40" s="91"/>
      <c r="O40" s="91"/>
      <c r="P40" s="91"/>
      <c r="Q40" s="91"/>
      <c r="R40" s="91"/>
      <c r="S40" s="91"/>
      <c r="T40" s="91"/>
      <c r="U40" s="91"/>
      <c r="V40" s="91"/>
      <c r="W40" s="91"/>
      <c r="X40" s="91"/>
      <c r="Y40" s="91"/>
      <c r="Z40" s="91"/>
      <c r="AA40" s="91"/>
    </row>
    <row r="41" spans="1:27" ht="24" customHeight="1">
      <c r="A41" s="263" t="s">
        <v>2308</v>
      </c>
      <c r="B41" s="264" t="s">
        <v>2308</v>
      </c>
      <c r="C41" s="265" t="s">
        <v>1455</v>
      </c>
      <c r="D41" s="265" t="s">
        <v>2178</v>
      </c>
      <c r="E41" s="267" t="s">
        <v>2309</v>
      </c>
      <c r="F41" s="268" t="s">
        <v>1193</v>
      </c>
      <c r="G41" s="267" t="s">
        <v>2180</v>
      </c>
      <c r="H41" s="269" t="s">
        <v>2304</v>
      </c>
      <c r="I41" s="270" t="s">
        <v>2182</v>
      </c>
      <c r="J41" s="268" t="s">
        <v>2183</v>
      </c>
      <c r="K41" s="91"/>
      <c r="L41" s="91"/>
      <c r="M41" s="91"/>
      <c r="N41" s="91"/>
      <c r="O41" s="91"/>
      <c r="P41" s="91"/>
      <c r="Q41" s="91"/>
      <c r="R41" s="91"/>
      <c r="S41" s="91"/>
      <c r="T41" s="91"/>
      <c r="U41" s="91"/>
      <c r="V41" s="91"/>
      <c r="W41" s="91"/>
      <c r="X41" s="91"/>
      <c r="Y41" s="91"/>
      <c r="Z41" s="91"/>
      <c r="AA41" s="91"/>
    </row>
    <row r="42" spans="1:27" ht="24" customHeight="1">
      <c r="A42" s="263" t="s">
        <v>2310</v>
      </c>
      <c r="B42" s="264" t="s">
        <v>2310</v>
      </c>
      <c r="C42" s="265" t="s">
        <v>2311</v>
      </c>
      <c r="D42" s="265" t="s">
        <v>2178</v>
      </c>
      <c r="E42" s="267" t="s">
        <v>2312</v>
      </c>
      <c r="F42" s="272" t="s">
        <v>1193</v>
      </c>
      <c r="G42" s="267" t="s">
        <v>2180</v>
      </c>
      <c r="H42" s="269" t="s">
        <v>2304</v>
      </c>
      <c r="I42" s="270" t="s">
        <v>2182</v>
      </c>
      <c r="J42" s="268" t="s">
        <v>2183</v>
      </c>
      <c r="K42" s="91"/>
      <c r="L42" s="91"/>
      <c r="M42" s="91"/>
      <c r="N42" s="91"/>
      <c r="O42" s="91"/>
      <c r="P42" s="91"/>
      <c r="Q42" s="91"/>
      <c r="R42" s="91"/>
      <c r="S42" s="91"/>
      <c r="T42" s="91"/>
      <c r="U42" s="91"/>
      <c r="V42" s="91"/>
      <c r="W42" s="91"/>
      <c r="X42" s="91"/>
      <c r="Y42" s="91"/>
      <c r="Z42" s="91"/>
      <c r="AA42" s="91"/>
    </row>
    <row r="43" spans="1:27" ht="24" customHeight="1">
      <c r="A43" s="263" t="s">
        <v>2313</v>
      </c>
      <c r="B43" s="264" t="s">
        <v>2313</v>
      </c>
      <c r="C43" s="265" t="s">
        <v>2314</v>
      </c>
      <c r="D43" s="265" t="s">
        <v>2210</v>
      </c>
      <c r="E43" s="267" t="s">
        <v>2315</v>
      </c>
      <c r="F43" s="272" t="s">
        <v>1193</v>
      </c>
      <c r="G43" s="267" t="s">
        <v>2212</v>
      </c>
      <c r="H43" s="269" t="s">
        <v>2304</v>
      </c>
      <c r="I43" s="270" t="s">
        <v>2182</v>
      </c>
      <c r="J43" s="273"/>
      <c r="K43" s="91"/>
      <c r="L43" s="91"/>
      <c r="M43" s="91"/>
      <c r="N43" s="91"/>
      <c r="O43" s="91"/>
      <c r="P43" s="91"/>
      <c r="Q43" s="91"/>
      <c r="R43" s="91"/>
      <c r="S43" s="91"/>
      <c r="T43" s="91"/>
      <c r="U43" s="91"/>
      <c r="V43" s="91"/>
      <c r="W43" s="91"/>
      <c r="X43" s="91"/>
      <c r="Y43" s="91"/>
      <c r="Z43" s="91"/>
      <c r="AA43" s="91"/>
    </row>
    <row r="44" spans="1:27" ht="24" customHeight="1">
      <c r="A44" s="263" t="s">
        <v>2316</v>
      </c>
      <c r="B44" s="264" t="s">
        <v>2316</v>
      </c>
      <c r="C44" s="265" t="s">
        <v>2317</v>
      </c>
      <c r="D44" s="265" t="s">
        <v>2178</v>
      </c>
      <c r="E44" s="267" t="s">
        <v>2318</v>
      </c>
      <c r="F44" s="272" t="s">
        <v>1193</v>
      </c>
      <c r="G44" s="267" t="s">
        <v>2180</v>
      </c>
      <c r="H44" s="269" t="s">
        <v>2304</v>
      </c>
      <c r="I44" s="270" t="s">
        <v>2182</v>
      </c>
      <c r="J44" s="268" t="s">
        <v>2183</v>
      </c>
      <c r="K44" s="91"/>
      <c r="L44" s="91"/>
      <c r="M44" s="91"/>
      <c r="N44" s="91"/>
      <c r="O44" s="91"/>
      <c r="P44" s="91"/>
      <c r="Q44" s="91"/>
      <c r="R44" s="91"/>
      <c r="S44" s="91"/>
      <c r="T44" s="91"/>
      <c r="U44" s="91"/>
      <c r="V44" s="91"/>
      <c r="W44" s="91"/>
      <c r="X44" s="91"/>
      <c r="Y44" s="91"/>
      <c r="Z44" s="91"/>
      <c r="AA44" s="91"/>
    </row>
    <row r="45" spans="1:27" ht="24" customHeight="1">
      <c r="A45" s="263" t="s">
        <v>2319</v>
      </c>
      <c r="B45" s="264" t="s">
        <v>2319</v>
      </c>
      <c r="C45" s="265" t="s">
        <v>2320</v>
      </c>
      <c r="D45" s="265" t="s">
        <v>2178</v>
      </c>
      <c r="E45" s="267" t="s">
        <v>2321</v>
      </c>
      <c r="F45" s="272" t="s">
        <v>1193</v>
      </c>
      <c r="G45" s="267" t="s">
        <v>2180</v>
      </c>
      <c r="H45" s="269" t="s">
        <v>2304</v>
      </c>
      <c r="I45" s="270" t="s">
        <v>2182</v>
      </c>
      <c r="J45" s="268" t="s">
        <v>2183</v>
      </c>
      <c r="K45" s="91"/>
      <c r="L45" s="91"/>
      <c r="M45" s="91"/>
      <c r="N45" s="91"/>
      <c r="O45" s="91"/>
      <c r="P45" s="91"/>
      <c r="Q45" s="91"/>
      <c r="R45" s="91"/>
      <c r="S45" s="91"/>
      <c r="T45" s="91"/>
      <c r="U45" s="91"/>
      <c r="V45" s="91"/>
      <c r="W45" s="91"/>
      <c r="X45" s="91"/>
      <c r="Y45" s="91"/>
      <c r="Z45" s="91"/>
      <c r="AA45" s="91"/>
    </row>
    <row r="46" spans="1:27" ht="24" customHeight="1">
      <c r="A46" s="263" t="s">
        <v>2322</v>
      </c>
      <c r="B46" s="264" t="s">
        <v>2322</v>
      </c>
      <c r="C46" s="265" t="s">
        <v>2323</v>
      </c>
      <c r="D46" s="265" t="s">
        <v>2178</v>
      </c>
      <c r="E46" s="267" t="s">
        <v>2324</v>
      </c>
      <c r="F46" s="272" t="s">
        <v>1193</v>
      </c>
      <c r="G46" s="267" t="s">
        <v>2180</v>
      </c>
      <c r="H46" s="269" t="s">
        <v>2304</v>
      </c>
      <c r="I46" s="270" t="s">
        <v>2182</v>
      </c>
      <c r="J46" s="268" t="s">
        <v>2183</v>
      </c>
      <c r="K46" s="91"/>
      <c r="L46" s="91"/>
      <c r="M46" s="91"/>
      <c r="N46" s="91"/>
      <c r="O46" s="91"/>
      <c r="P46" s="91"/>
      <c r="Q46" s="91"/>
      <c r="R46" s="91"/>
      <c r="S46" s="91"/>
      <c r="T46" s="91"/>
      <c r="U46" s="91"/>
      <c r="V46" s="91"/>
      <c r="W46" s="91"/>
      <c r="X46" s="91"/>
      <c r="Y46" s="91"/>
      <c r="Z46" s="91"/>
      <c r="AA46" s="91"/>
    </row>
    <row r="47" spans="1:27" ht="24" customHeight="1">
      <c r="A47" s="263" t="s">
        <v>2325</v>
      </c>
      <c r="B47" s="264" t="s">
        <v>2325</v>
      </c>
      <c r="C47" s="265" t="s">
        <v>1475</v>
      </c>
      <c r="D47" s="265" t="s">
        <v>2178</v>
      </c>
      <c r="E47" s="267" t="s">
        <v>2326</v>
      </c>
      <c r="F47" s="272" t="s">
        <v>1193</v>
      </c>
      <c r="G47" s="267" t="s">
        <v>2180</v>
      </c>
      <c r="H47" s="269" t="s">
        <v>2304</v>
      </c>
      <c r="I47" s="270" t="s">
        <v>2182</v>
      </c>
      <c r="J47" s="268" t="s">
        <v>2183</v>
      </c>
      <c r="K47" s="91"/>
      <c r="L47" s="91"/>
      <c r="M47" s="91"/>
      <c r="N47" s="91"/>
      <c r="O47" s="91"/>
      <c r="P47" s="91"/>
      <c r="Q47" s="91"/>
      <c r="R47" s="91"/>
      <c r="S47" s="91"/>
      <c r="T47" s="91"/>
      <c r="U47" s="91"/>
      <c r="V47" s="91"/>
      <c r="W47" s="91"/>
      <c r="X47" s="91"/>
      <c r="Y47" s="91"/>
      <c r="Z47" s="91"/>
      <c r="AA47" s="91"/>
    </row>
    <row r="48" spans="1:27" ht="24" customHeight="1">
      <c r="A48" s="263" t="s">
        <v>2327</v>
      </c>
      <c r="B48" s="264" t="s">
        <v>2327</v>
      </c>
      <c r="C48" s="265" t="s">
        <v>2328</v>
      </c>
      <c r="D48" s="265" t="s">
        <v>2178</v>
      </c>
      <c r="E48" s="267" t="s">
        <v>2329</v>
      </c>
      <c r="F48" s="272" t="s">
        <v>1193</v>
      </c>
      <c r="G48" s="267" t="s">
        <v>2180</v>
      </c>
      <c r="H48" s="269" t="s">
        <v>2304</v>
      </c>
      <c r="I48" s="270" t="s">
        <v>2182</v>
      </c>
      <c r="J48" s="268" t="s">
        <v>2183</v>
      </c>
      <c r="K48" s="91"/>
      <c r="L48" s="91"/>
      <c r="M48" s="91"/>
      <c r="N48" s="91"/>
      <c r="O48" s="91"/>
      <c r="P48" s="91"/>
      <c r="Q48" s="91"/>
      <c r="R48" s="91"/>
      <c r="S48" s="91"/>
      <c r="T48" s="91"/>
      <c r="U48" s="91"/>
      <c r="V48" s="91"/>
      <c r="W48" s="91"/>
      <c r="X48" s="91"/>
      <c r="Y48" s="91"/>
      <c r="Z48" s="91"/>
      <c r="AA48" s="91"/>
    </row>
    <row r="49" spans="1:27" ht="24" customHeight="1">
      <c r="A49" s="263" t="s">
        <v>2330</v>
      </c>
      <c r="B49" s="264" t="s">
        <v>2330</v>
      </c>
      <c r="C49" s="265" t="s">
        <v>2331</v>
      </c>
      <c r="D49" s="265" t="s">
        <v>2210</v>
      </c>
      <c r="E49" s="267" t="s">
        <v>2332</v>
      </c>
      <c r="F49" s="272" t="s">
        <v>1193</v>
      </c>
      <c r="G49" s="267" t="s">
        <v>2212</v>
      </c>
      <c r="H49" s="269" t="s">
        <v>2304</v>
      </c>
      <c r="I49" s="270" t="s">
        <v>2182</v>
      </c>
      <c r="J49" s="273"/>
      <c r="K49" s="91"/>
      <c r="L49" s="91"/>
      <c r="M49" s="91"/>
      <c r="N49" s="91"/>
      <c r="O49" s="91"/>
      <c r="P49" s="91"/>
      <c r="Q49" s="91"/>
      <c r="R49" s="91"/>
      <c r="S49" s="91"/>
      <c r="T49" s="91"/>
      <c r="U49" s="91"/>
      <c r="V49" s="91"/>
      <c r="W49" s="91"/>
      <c r="X49" s="91"/>
      <c r="Y49" s="91"/>
      <c r="Z49" s="91"/>
      <c r="AA49" s="91"/>
    </row>
    <row r="50" spans="1:27" ht="24" customHeight="1">
      <c r="A50" s="263" t="s">
        <v>2333</v>
      </c>
      <c r="B50" s="264" t="s">
        <v>2333</v>
      </c>
      <c r="C50" s="265" t="s">
        <v>2334</v>
      </c>
      <c r="D50" s="265" t="s">
        <v>2260</v>
      </c>
      <c r="E50" s="267" t="s">
        <v>2335</v>
      </c>
      <c r="F50" s="272" t="s">
        <v>1193</v>
      </c>
      <c r="G50" s="267" t="s">
        <v>2336</v>
      </c>
      <c r="H50" s="269" t="s">
        <v>2337</v>
      </c>
      <c r="I50" s="270" t="s">
        <v>2182</v>
      </c>
      <c r="J50" s="268" t="s">
        <v>2183</v>
      </c>
      <c r="K50" s="91"/>
      <c r="L50" s="91"/>
      <c r="M50" s="91"/>
      <c r="N50" s="91"/>
      <c r="O50" s="91"/>
      <c r="P50" s="91"/>
      <c r="Q50" s="91"/>
      <c r="R50" s="91"/>
      <c r="S50" s="91"/>
      <c r="T50" s="91"/>
      <c r="U50" s="91"/>
      <c r="V50" s="91"/>
      <c r="W50" s="91"/>
      <c r="X50" s="91"/>
      <c r="Y50" s="91"/>
      <c r="Z50" s="91"/>
      <c r="AA50" s="91"/>
    </row>
    <row r="51" spans="1:27" ht="24" customHeight="1">
      <c r="A51" s="263" t="s">
        <v>2338</v>
      </c>
      <c r="B51" s="264" t="s">
        <v>2338</v>
      </c>
      <c r="C51" s="265" t="s">
        <v>2339</v>
      </c>
      <c r="D51" s="265" t="s">
        <v>2222</v>
      </c>
      <c r="E51" s="267" t="s">
        <v>2340</v>
      </c>
      <c r="F51" s="272"/>
      <c r="G51" s="265"/>
      <c r="H51" s="265"/>
      <c r="I51" s="265"/>
      <c r="J51" s="273"/>
      <c r="K51" s="91"/>
      <c r="L51" s="91"/>
      <c r="M51" s="91"/>
      <c r="N51" s="91"/>
      <c r="O51" s="91"/>
      <c r="P51" s="91"/>
      <c r="Q51" s="91"/>
      <c r="R51" s="91"/>
      <c r="S51" s="91"/>
      <c r="T51" s="91"/>
      <c r="U51" s="91"/>
      <c r="V51" s="91"/>
      <c r="W51" s="91"/>
      <c r="X51" s="91"/>
      <c r="Y51" s="91"/>
      <c r="Z51" s="91"/>
      <c r="AA51" s="91"/>
    </row>
    <row r="52" spans="1:27" ht="24" customHeight="1">
      <c r="A52" s="263" t="s">
        <v>2341</v>
      </c>
      <c r="B52" s="264" t="s">
        <v>2341</v>
      </c>
      <c r="C52" s="265" t="s">
        <v>2342</v>
      </c>
      <c r="D52" s="265" t="s">
        <v>2178</v>
      </c>
      <c r="E52" s="267" t="s">
        <v>2343</v>
      </c>
      <c r="F52" s="272" t="s">
        <v>1309</v>
      </c>
      <c r="G52" s="267" t="s">
        <v>2180</v>
      </c>
      <c r="H52" s="269" t="s">
        <v>2344</v>
      </c>
      <c r="I52" s="270" t="s">
        <v>2182</v>
      </c>
      <c r="J52" s="268" t="s">
        <v>2183</v>
      </c>
      <c r="K52" s="91"/>
      <c r="L52" s="91"/>
      <c r="M52" s="91"/>
      <c r="N52" s="91"/>
      <c r="O52" s="91"/>
      <c r="P52" s="91"/>
      <c r="Q52" s="91"/>
      <c r="R52" s="91"/>
      <c r="S52" s="91"/>
      <c r="T52" s="91"/>
      <c r="U52" s="91"/>
      <c r="V52" s="91"/>
      <c r="W52" s="91"/>
      <c r="X52" s="91"/>
      <c r="Y52" s="91"/>
      <c r="Z52" s="91"/>
      <c r="AA52" s="91"/>
    </row>
    <row r="53" spans="1:27" ht="24" customHeight="1">
      <c r="A53" s="263" t="s">
        <v>2345</v>
      </c>
      <c r="B53" s="264" t="s">
        <v>2345</v>
      </c>
      <c r="C53" s="265" t="s">
        <v>2346</v>
      </c>
      <c r="D53" s="265" t="s">
        <v>2178</v>
      </c>
      <c r="E53" s="267" t="s">
        <v>2347</v>
      </c>
      <c r="F53" s="272" t="s">
        <v>1309</v>
      </c>
      <c r="G53" s="267" t="s">
        <v>2180</v>
      </c>
      <c r="H53" s="269" t="s">
        <v>2344</v>
      </c>
      <c r="I53" s="270" t="s">
        <v>2182</v>
      </c>
      <c r="J53" s="268" t="s">
        <v>2183</v>
      </c>
      <c r="K53" s="91"/>
      <c r="L53" s="91"/>
      <c r="M53" s="91"/>
      <c r="N53" s="91"/>
      <c r="O53" s="91"/>
      <c r="P53" s="91"/>
      <c r="Q53" s="91"/>
      <c r="R53" s="91"/>
      <c r="S53" s="91"/>
      <c r="T53" s="91"/>
      <c r="U53" s="91"/>
      <c r="V53" s="91"/>
      <c r="W53" s="91"/>
      <c r="X53" s="91"/>
      <c r="Y53" s="91"/>
      <c r="Z53" s="91"/>
      <c r="AA53" s="91"/>
    </row>
    <row r="54" spans="1:27" ht="24" customHeight="1">
      <c r="A54" s="263" t="s">
        <v>2348</v>
      </c>
      <c r="B54" s="264" t="s">
        <v>2348</v>
      </c>
      <c r="C54" s="265" t="s">
        <v>2349</v>
      </c>
      <c r="D54" s="265" t="s">
        <v>2178</v>
      </c>
      <c r="E54" s="267" t="s">
        <v>2350</v>
      </c>
      <c r="F54" s="268" t="s">
        <v>1309</v>
      </c>
      <c r="G54" s="267" t="s">
        <v>2180</v>
      </c>
      <c r="H54" s="269" t="s">
        <v>2344</v>
      </c>
      <c r="I54" s="270" t="s">
        <v>2182</v>
      </c>
      <c r="J54" s="268" t="s">
        <v>2183</v>
      </c>
      <c r="K54" s="91"/>
      <c r="L54" s="91"/>
      <c r="M54" s="91"/>
      <c r="N54" s="91"/>
      <c r="O54" s="91"/>
      <c r="P54" s="91"/>
      <c r="Q54" s="91"/>
      <c r="R54" s="91"/>
      <c r="S54" s="91"/>
      <c r="T54" s="91"/>
      <c r="U54" s="91"/>
      <c r="V54" s="91"/>
      <c r="W54" s="91"/>
      <c r="X54" s="91"/>
      <c r="Y54" s="91"/>
      <c r="Z54" s="91"/>
      <c r="AA54" s="91"/>
    </row>
    <row r="55" spans="1:27" ht="24" customHeight="1">
      <c r="A55" s="263" t="s">
        <v>2351</v>
      </c>
      <c r="B55" s="264" t="s">
        <v>2351</v>
      </c>
      <c r="C55" s="265" t="s">
        <v>2352</v>
      </c>
      <c r="D55" s="265" t="s">
        <v>2178</v>
      </c>
      <c r="E55" s="267" t="s">
        <v>2353</v>
      </c>
      <c r="F55" s="268" t="s">
        <v>1309</v>
      </c>
      <c r="G55" s="267" t="s">
        <v>2180</v>
      </c>
      <c r="H55" s="284" t="s">
        <v>2344</v>
      </c>
      <c r="I55" s="270" t="s">
        <v>2182</v>
      </c>
      <c r="J55" s="268" t="s">
        <v>2183</v>
      </c>
      <c r="K55" s="91"/>
      <c r="L55" s="91"/>
      <c r="M55" s="91"/>
      <c r="N55" s="91"/>
      <c r="O55" s="91"/>
      <c r="P55" s="91"/>
      <c r="Q55" s="91"/>
      <c r="R55" s="91"/>
      <c r="S55" s="91"/>
      <c r="T55" s="91"/>
      <c r="U55" s="91"/>
      <c r="V55" s="91"/>
      <c r="W55" s="91"/>
      <c r="X55" s="91"/>
      <c r="Y55" s="91"/>
      <c r="Z55" s="91"/>
      <c r="AA55" s="91"/>
    </row>
    <row r="56" spans="1:27" ht="24" customHeight="1">
      <c r="A56" s="263" t="s">
        <v>2354</v>
      </c>
      <c r="B56" s="264" t="s">
        <v>2354</v>
      </c>
      <c r="C56" s="265" t="s">
        <v>2355</v>
      </c>
      <c r="D56" s="265" t="s">
        <v>2210</v>
      </c>
      <c r="E56" s="267" t="s">
        <v>2356</v>
      </c>
      <c r="F56" s="268" t="s">
        <v>1309</v>
      </c>
      <c r="G56" s="267" t="s">
        <v>2212</v>
      </c>
      <c r="H56" s="269" t="s">
        <v>2344</v>
      </c>
      <c r="I56" s="270" t="s">
        <v>2182</v>
      </c>
      <c r="J56" s="273"/>
      <c r="K56" s="91"/>
      <c r="L56" s="91"/>
      <c r="M56" s="91"/>
      <c r="N56" s="91"/>
      <c r="O56" s="91"/>
      <c r="P56" s="91"/>
      <c r="Q56" s="91"/>
      <c r="R56" s="91"/>
      <c r="S56" s="91"/>
      <c r="T56" s="91"/>
      <c r="U56" s="91"/>
      <c r="V56" s="91"/>
      <c r="W56" s="91"/>
      <c r="X56" s="91"/>
      <c r="Y56" s="91"/>
      <c r="Z56" s="91"/>
      <c r="AA56" s="91"/>
    </row>
    <row r="57" spans="1:27" ht="24" customHeight="1">
      <c r="A57" s="263" t="s">
        <v>2357</v>
      </c>
      <c r="B57" s="264" t="s">
        <v>2357</v>
      </c>
      <c r="C57" s="265" t="s">
        <v>2358</v>
      </c>
      <c r="D57" s="265" t="s">
        <v>2178</v>
      </c>
      <c r="E57" s="267" t="s">
        <v>2359</v>
      </c>
      <c r="F57" s="272" t="s">
        <v>1309</v>
      </c>
      <c r="G57" s="267" t="s">
        <v>2180</v>
      </c>
      <c r="H57" s="269" t="s">
        <v>2344</v>
      </c>
      <c r="I57" s="270" t="s">
        <v>2182</v>
      </c>
      <c r="J57" s="268" t="s">
        <v>2183</v>
      </c>
      <c r="K57" s="91"/>
      <c r="L57" s="91"/>
      <c r="M57" s="91"/>
      <c r="N57" s="91"/>
      <c r="O57" s="91"/>
      <c r="P57" s="91"/>
      <c r="Q57" s="91"/>
      <c r="R57" s="91"/>
      <c r="S57" s="91"/>
      <c r="T57" s="91"/>
      <c r="U57" s="91"/>
      <c r="V57" s="91"/>
      <c r="W57" s="91"/>
      <c r="X57" s="91"/>
      <c r="Y57" s="91"/>
      <c r="Z57" s="91"/>
      <c r="AA57" s="91"/>
    </row>
    <row r="58" spans="1:27" ht="24" customHeight="1">
      <c r="A58" s="263" t="s">
        <v>2360</v>
      </c>
      <c r="B58" s="264" t="s">
        <v>2360</v>
      </c>
      <c r="C58" s="265" t="s">
        <v>2361</v>
      </c>
      <c r="D58" s="265" t="s">
        <v>2178</v>
      </c>
      <c r="E58" s="267" t="s">
        <v>2362</v>
      </c>
      <c r="F58" s="272" t="s">
        <v>1309</v>
      </c>
      <c r="G58" s="267" t="s">
        <v>2180</v>
      </c>
      <c r="H58" s="269" t="s">
        <v>2344</v>
      </c>
      <c r="I58" s="270" t="s">
        <v>2182</v>
      </c>
      <c r="J58" s="268" t="s">
        <v>2183</v>
      </c>
      <c r="K58" s="91"/>
      <c r="L58" s="91"/>
      <c r="M58" s="91"/>
      <c r="N58" s="91"/>
      <c r="O58" s="91"/>
      <c r="P58" s="91"/>
      <c r="Q58" s="91"/>
      <c r="R58" s="91"/>
      <c r="S58" s="91"/>
      <c r="T58" s="91"/>
      <c r="U58" s="91"/>
      <c r="V58" s="91"/>
      <c r="W58" s="91"/>
      <c r="X58" s="91"/>
      <c r="Y58" s="91"/>
      <c r="Z58" s="91"/>
      <c r="AA58" s="91"/>
    </row>
    <row r="59" spans="1:27" ht="24" customHeight="1">
      <c r="A59" s="263" t="s">
        <v>2363</v>
      </c>
      <c r="B59" s="264" t="s">
        <v>2363</v>
      </c>
      <c r="C59" s="265" t="s">
        <v>2364</v>
      </c>
      <c r="D59" s="265" t="s">
        <v>2178</v>
      </c>
      <c r="E59" s="267" t="s">
        <v>2365</v>
      </c>
      <c r="F59" s="272" t="s">
        <v>1309</v>
      </c>
      <c r="G59" s="267" t="s">
        <v>2180</v>
      </c>
      <c r="H59" s="269" t="s">
        <v>2344</v>
      </c>
      <c r="I59" s="270" t="s">
        <v>2182</v>
      </c>
      <c r="J59" s="268" t="s">
        <v>2183</v>
      </c>
      <c r="K59" s="91"/>
      <c r="L59" s="91"/>
      <c r="M59" s="91"/>
      <c r="N59" s="91"/>
      <c r="O59" s="91"/>
      <c r="P59" s="91"/>
      <c r="Q59" s="91"/>
      <c r="R59" s="91"/>
      <c r="S59" s="91"/>
      <c r="T59" s="91"/>
      <c r="U59" s="91"/>
      <c r="V59" s="91"/>
      <c r="W59" s="91"/>
      <c r="X59" s="91"/>
      <c r="Y59" s="91"/>
      <c r="Z59" s="91"/>
      <c r="AA59" s="91"/>
    </row>
    <row r="60" spans="1:27" ht="24" customHeight="1">
      <c r="A60" s="263" t="s">
        <v>2366</v>
      </c>
      <c r="B60" s="264" t="s">
        <v>2366</v>
      </c>
      <c r="C60" s="265" t="s">
        <v>2367</v>
      </c>
      <c r="D60" s="265" t="s">
        <v>2178</v>
      </c>
      <c r="E60" s="267" t="s">
        <v>2368</v>
      </c>
      <c r="F60" s="272" t="s">
        <v>1309</v>
      </c>
      <c r="G60" s="267" t="s">
        <v>2180</v>
      </c>
      <c r="H60" s="269" t="s">
        <v>2344</v>
      </c>
      <c r="I60" s="270" t="s">
        <v>2182</v>
      </c>
      <c r="J60" s="268" t="s">
        <v>2183</v>
      </c>
      <c r="K60" s="91"/>
      <c r="L60" s="91"/>
      <c r="M60" s="91"/>
      <c r="N60" s="91"/>
      <c r="O60" s="91"/>
      <c r="P60" s="91"/>
      <c r="Q60" s="91"/>
      <c r="R60" s="91"/>
      <c r="S60" s="91"/>
      <c r="T60" s="91"/>
      <c r="U60" s="91"/>
      <c r="V60" s="91"/>
      <c r="W60" s="91"/>
      <c r="X60" s="91"/>
      <c r="Y60" s="91"/>
      <c r="Z60" s="91"/>
      <c r="AA60" s="91"/>
    </row>
    <row r="61" spans="1:27" ht="24" customHeight="1">
      <c r="A61" s="263" t="s">
        <v>2369</v>
      </c>
      <c r="B61" s="264" t="s">
        <v>2369</v>
      </c>
      <c r="C61" s="265" t="s">
        <v>2370</v>
      </c>
      <c r="D61" s="265" t="s">
        <v>2210</v>
      </c>
      <c r="E61" s="267" t="s">
        <v>2371</v>
      </c>
      <c r="F61" s="272" t="s">
        <v>1309</v>
      </c>
      <c r="G61" s="267" t="s">
        <v>2212</v>
      </c>
      <c r="H61" s="269" t="s">
        <v>2344</v>
      </c>
      <c r="I61" s="270" t="s">
        <v>2182</v>
      </c>
      <c r="J61" s="273"/>
      <c r="K61" s="91"/>
      <c r="L61" s="91"/>
      <c r="M61" s="91"/>
      <c r="N61" s="91"/>
      <c r="O61" s="91"/>
      <c r="P61" s="91"/>
      <c r="Q61" s="91"/>
      <c r="R61" s="91"/>
      <c r="S61" s="91"/>
      <c r="T61" s="91"/>
      <c r="U61" s="91"/>
      <c r="V61" s="91"/>
      <c r="W61" s="91"/>
      <c r="X61" s="91"/>
      <c r="Y61" s="91"/>
      <c r="Z61" s="91"/>
      <c r="AA61" s="91"/>
    </row>
    <row r="62" spans="1:27" ht="24" customHeight="1">
      <c r="A62" s="263" t="s">
        <v>2372</v>
      </c>
      <c r="B62" s="264" t="s">
        <v>2372</v>
      </c>
      <c r="C62" s="265" t="s">
        <v>2373</v>
      </c>
      <c r="D62" s="265" t="s">
        <v>2178</v>
      </c>
      <c r="E62" s="267" t="s">
        <v>2374</v>
      </c>
      <c r="F62" s="272" t="s">
        <v>1309</v>
      </c>
      <c r="G62" s="267" t="s">
        <v>2180</v>
      </c>
      <c r="H62" s="269" t="s">
        <v>2344</v>
      </c>
      <c r="I62" s="270" t="s">
        <v>2182</v>
      </c>
      <c r="J62" s="268" t="s">
        <v>2183</v>
      </c>
      <c r="K62" s="91"/>
      <c r="L62" s="91"/>
      <c r="M62" s="91"/>
      <c r="N62" s="91"/>
      <c r="O62" s="91"/>
      <c r="P62" s="91"/>
      <c r="Q62" s="91"/>
      <c r="R62" s="91"/>
      <c r="S62" s="91"/>
      <c r="T62" s="91"/>
      <c r="U62" s="91"/>
      <c r="V62" s="91"/>
      <c r="W62" s="91"/>
      <c r="X62" s="91"/>
      <c r="Y62" s="91"/>
      <c r="Z62" s="91"/>
      <c r="AA62" s="91"/>
    </row>
    <row r="63" spans="1:27" ht="24" customHeight="1">
      <c r="A63" s="263" t="s">
        <v>2375</v>
      </c>
      <c r="B63" s="264" t="s">
        <v>2375</v>
      </c>
      <c r="C63" s="265" t="s">
        <v>2376</v>
      </c>
      <c r="D63" s="265" t="s">
        <v>2260</v>
      </c>
      <c r="E63" s="267" t="s">
        <v>2377</v>
      </c>
      <c r="F63" s="272" t="s">
        <v>1309</v>
      </c>
      <c r="G63" s="267" t="s">
        <v>2378</v>
      </c>
      <c r="H63" s="269" t="s">
        <v>2379</v>
      </c>
      <c r="I63" s="270" t="s">
        <v>2182</v>
      </c>
      <c r="J63" s="268" t="s">
        <v>2183</v>
      </c>
      <c r="K63" s="91"/>
      <c r="L63" s="91"/>
      <c r="M63" s="91"/>
      <c r="N63" s="91"/>
      <c r="O63" s="91"/>
      <c r="P63" s="91"/>
      <c r="Q63" s="91"/>
      <c r="R63" s="91"/>
      <c r="S63" s="91"/>
      <c r="T63" s="91"/>
      <c r="U63" s="91"/>
      <c r="V63" s="91"/>
      <c r="W63" s="91"/>
      <c r="X63" s="91"/>
      <c r="Y63" s="91"/>
      <c r="Z63" s="91"/>
      <c r="AA63" s="91"/>
    </row>
    <row r="64" spans="1:27" ht="24" customHeight="1">
      <c r="A64" s="263" t="s">
        <v>2380</v>
      </c>
      <c r="B64" s="264" t="s">
        <v>2380</v>
      </c>
      <c r="C64" s="265" t="s">
        <v>2381</v>
      </c>
      <c r="D64" s="265" t="s">
        <v>2222</v>
      </c>
      <c r="E64" s="267" t="s">
        <v>2382</v>
      </c>
      <c r="F64" s="272"/>
      <c r="G64" s="265"/>
      <c r="H64" s="265"/>
      <c r="I64" s="265"/>
      <c r="J64" s="273"/>
      <c r="K64" s="91"/>
      <c r="L64" s="91"/>
      <c r="M64" s="91"/>
      <c r="N64" s="91"/>
      <c r="O64" s="91"/>
      <c r="P64" s="91"/>
      <c r="Q64" s="91"/>
      <c r="R64" s="91"/>
      <c r="S64" s="91"/>
      <c r="T64" s="91"/>
      <c r="U64" s="91"/>
      <c r="V64" s="91"/>
      <c r="W64" s="91"/>
      <c r="X64" s="91"/>
      <c r="Y64" s="91"/>
      <c r="Z64" s="91"/>
      <c r="AA64" s="91"/>
    </row>
    <row r="65" spans="1:27" ht="24" customHeight="1">
      <c r="A65" s="263" t="s">
        <v>2383</v>
      </c>
      <c r="B65" s="264" t="s">
        <v>2383</v>
      </c>
      <c r="C65" s="265" t="s">
        <v>2384</v>
      </c>
      <c r="D65" s="265" t="s">
        <v>2178</v>
      </c>
      <c r="E65" s="267" t="s">
        <v>2385</v>
      </c>
      <c r="F65" s="272" t="s">
        <v>1193</v>
      </c>
      <c r="G65" s="267" t="s">
        <v>2180</v>
      </c>
      <c r="H65" s="269" t="s">
        <v>2386</v>
      </c>
      <c r="I65" s="270" t="s">
        <v>2182</v>
      </c>
      <c r="J65" s="268" t="s">
        <v>2183</v>
      </c>
      <c r="K65" s="91"/>
      <c r="L65" s="91"/>
      <c r="M65" s="91"/>
      <c r="N65" s="91"/>
      <c r="O65" s="91"/>
      <c r="P65" s="91"/>
      <c r="Q65" s="91"/>
      <c r="R65" s="91"/>
      <c r="S65" s="91"/>
      <c r="T65" s="91"/>
      <c r="U65" s="91"/>
      <c r="V65" s="91"/>
      <c r="W65" s="91"/>
      <c r="X65" s="91"/>
      <c r="Y65" s="91"/>
      <c r="Z65" s="91"/>
      <c r="AA65" s="91"/>
    </row>
    <row r="66" spans="1:27" ht="24" customHeight="1">
      <c r="A66" s="263" t="s">
        <v>2387</v>
      </c>
      <c r="B66" s="264" t="s">
        <v>2387</v>
      </c>
      <c r="C66" s="265" t="s">
        <v>2388</v>
      </c>
      <c r="D66" s="265" t="s">
        <v>2210</v>
      </c>
      <c r="E66" s="267" t="s">
        <v>2389</v>
      </c>
      <c r="F66" s="272" t="s">
        <v>1193</v>
      </c>
      <c r="G66" s="267" t="s">
        <v>2212</v>
      </c>
      <c r="H66" s="269" t="s">
        <v>2386</v>
      </c>
      <c r="I66" s="270" t="s">
        <v>2182</v>
      </c>
      <c r="J66" s="273"/>
      <c r="K66" s="91"/>
      <c r="L66" s="91"/>
      <c r="M66" s="91"/>
      <c r="N66" s="91"/>
      <c r="O66" s="91"/>
      <c r="P66" s="91"/>
      <c r="Q66" s="91"/>
      <c r="R66" s="91"/>
      <c r="S66" s="91"/>
      <c r="T66" s="91"/>
      <c r="U66" s="91"/>
      <c r="V66" s="91"/>
      <c r="W66" s="91"/>
      <c r="X66" s="91"/>
      <c r="Y66" s="91"/>
      <c r="Z66" s="91"/>
      <c r="AA66" s="91"/>
    </row>
    <row r="67" spans="1:27" ht="24" customHeight="1">
      <c r="A67" s="263" t="s">
        <v>2390</v>
      </c>
      <c r="B67" s="264" t="s">
        <v>2390</v>
      </c>
      <c r="C67" s="265" t="s">
        <v>2391</v>
      </c>
      <c r="D67" s="265" t="s">
        <v>2178</v>
      </c>
      <c r="E67" s="267" t="s">
        <v>2392</v>
      </c>
      <c r="F67" s="272" t="s">
        <v>1193</v>
      </c>
      <c r="G67" s="267" t="s">
        <v>2180</v>
      </c>
      <c r="H67" s="269" t="s">
        <v>2386</v>
      </c>
      <c r="I67" s="270" t="s">
        <v>2182</v>
      </c>
      <c r="J67" s="268" t="s">
        <v>2183</v>
      </c>
      <c r="K67" s="91"/>
      <c r="L67" s="91"/>
      <c r="M67" s="91"/>
      <c r="N67" s="91"/>
      <c r="O67" s="91"/>
      <c r="P67" s="91"/>
      <c r="Q67" s="91"/>
      <c r="R67" s="91"/>
      <c r="S67" s="91"/>
      <c r="T67" s="91"/>
      <c r="U67" s="91"/>
      <c r="V67" s="91"/>
      <c r="W67" s="91"/>
      <c r="X67" s="91"/>
      <c r="Y67" s="91"/>
      <c r="Z67" s="91"/>
      <c r="AA67" s="91"/>
    </row>
    <row r="68" spans="1:27" ht="24" customHeight="1">
      <c r="A68" s="263" t="s">
        <v>2393</v>
      </c>
      <c r="B68" s="264" t="s">
        <v>2393</v>
      </c>
      <c r="C68" s="265" t="s">
        <v>2394</v>
      </c>
      <c r="D68" s="265" t="s">
        <v>2178</v>
      </c>
      <c r="E68" s="267" t="s">
        <v>2395</v>
      </c>
      <c r="F68" s="268" t="s">
        <v>1193</v>
      </c>
      <c r="G68" s="267" t="s">
        <v>2180</v>
      </c>
      <c r="H68" s="269" t="s">
        <v>2386</v>
      </c>
      <c r="I68" s="270" t="s">
        <v>2182</v>
      </c>
      <c r="J68" s="268" t="s">
        <v>2183</v>
      </c>
      <c r="K68" s="91"/>
      <c r="L68" s="91"/>
      <c r="M68" s="91"/>
      <c r="N68" s="91"/>
      <c r="O68" s="91"/>
      <c r="P68" s="91"/>
      <c r="Q68" s="91"/>
      <c r="R68" s="91"/>
      <c r="S68" s="91"/>
      <c r="T68" s="91"/>
      <c r="U68" s="91"/>
      <c r="V68" s="91"/>
      <c r="W68" s="91"/>
      <c r="X68" s="91"/>
      <c r="Y68" s="91"/>
      <c r="Z68" s="91"/>
      <c r="AA68" s="91"/>
    </row>
    <row r="69" spans="1:27" ht="24" customHeight="1">
      <c r="A69" s="263" t="s">
        <v>2396</v>
      </c>
      <c r="B69" s="264" t="s">
        <v>2396</v>
      </c>
      <c r="C69" s="265" t="s">
        <v>2397</v>
      </c>
      <c r="D69" s="265" t="s">
        <v>2178</v>
      </c>
      <c r="E69" s="267" t="s">
        <v>2398</v>
      </c>
      <c r="F69" s="268" t="s">
        <v>1193</v>
      </c>
      <c r="G69" s="267" t="s">
        <v>2180</v>
      </c>
      <c r="H69" s="284" t="s">
        <v>2386</v>
      </c>
      <c r="I69" s="270" t="s">
        <v>2182</v>
      </c>
      <c r="J69" s="268" t="s">
        <v>2183</v>
      </c>
      <c r="K69" s="91"/>
      <c r="L69" s="91"/>
      <c r="M69" s="91"/>
      <c r="N69" s="91"/>
      <c r="O69" s="91"/>
      <c r="P69" s="91"/>
      <c r="Q69" s="91"/>
      <c r="R69" s="91"/>
      <c r="S69" s="91"/>
      <c r="T69" s="91"/>
      <c r="U69" s="91"/>
      <c r="V69" s="91"/>
      <c r="W69" s="91"/>
      <c r="X69" s="91"/>
      <c r="Y69" s="91"/>
      <c r="Z69" s="91"/>
      <c r="AA69" s="91"/>
    </row>
    <row r="70" spans="1:27" ht="24" customHeight="1">
      <c r="A70" s="263" t="s">
        <v>2399</v>
      </c>
      <c r="B70" s="264" t="s">
        <v>2399</v>
      </c>
      <c r="C70" s="265" t="s">
        <v>2400</v>
      </c>
      <c r="D70" s="265" t="s">
        <v>2178</v>
      </c>
      <c r="E70" s="267" t="s">
        <v>2401</v>
      </c>
      <c r="F70" s="268" t="s">
        <v>1193</v>
      </c>
      <c r="G70" s="267" t="s">
        <v>2180</v>
      </c>
      <c r="H70" s="269" t="s">
        <v>2386</v>
      </c>
      <c r="I70" s="270" t="s">
        <v>2182</v>
      </c>
      <c r="J70" s="268" t="s">
        <v>2183</v>
      </c>
      <c r="K70" s="91"/>
      <c r="L70" s="91"/>
      <c r="M70" s="91"/>
      <c r="N70" s="91"/>
      <c r="O70" s="91"/>
      <c r="P70" s="91"/>
      <c r="Q70" s="91"/>
      <c r="R70" s="91"/>
      <c r="S70" s="91"/>
      <c r="T70" s="91"/>
      <c r="U70" s="91"/>
      <c r="V70" s="91"/>
      <c r="W70" s="91"/>
      <c r="X70" s="91"/>
      <c r="Y70" s="91"/>
      <c r="Z70" s="91"/>
      <c r="AA70" s="91"/>
    </row>
    <row r="71" spans="1:27" ht="24" customHeight="1">
      <c r="A71" s="263" t="s">
        <v>2402</v>
      </c>
      <c r="B71" s="264" t="s">
        <v>2402</v>
      </c>
      <c r="C71" s="265" t="s">
        <v>2403</v>
      </c>
      <c r="D71" s="265" t="s">
        <v>2210</v>
      </c>
      <c r="E71" s="267" t="s">
        <v>2404</v>
      </c>
      <c r="F71" s="272" t="s">
        <v>1193</v>
      </c>
      <c r="G71" s="267" t="s">
        <v>2212</v>
      </c>
      <c r="H71" s="269" t="s">
        <v>2386</v>
      </c>
      <c r="I71" s="270" t="s">
        <v>2182</v>
      </c>
      <c r="J71" s="273"/>
      <c r="K71" s="91"/>
      <c r="L71" s="91"/>
      <c r="M71" s="91"/>
      <c r="N71" s="91"/>
      <c r="O71" s="91"/>
      <c r="P71" s="91"/>
      <c r="Q71" s="91"/>
      <c r="R71" s="91"/>
      <c r="S71" s="91"/>
      <c r="T71" s="91"/>
      <c r="U71" s="91"/>
      <c r="V71" s="91"/>
      <c r="W71" s="91"/>
      <c r="X71" s="91"/>
      <c r="Y71" s="91"/>
      <c r="Z71" s="91"/>
      <c r="AA71" s="91"/>
    </row>
    <row r="72" spans="1:27" ht="24" customHeight="1">
      <c r="A72" s="263" t="s">
        <v>2405</v>
      </c>
      <c r="B72" s="264" t="s">
        <v>2405</v>
      </c>
      <c r="C72" s="265" t="s">
        <v>2406</v>
      </c>
      <c r="D72" s="265" t="s">
        <v>2178</v>
      </c>
      <c r="E72" s="267" t="s">
        <v>2407</v>
      </c>
      <c r="F72" s="272" t="s">
        <v>1193</v>
      </c>
      <c r="G72" s="267" t="s">
        <v>2180</v>
      </c>
      <c r="H72" s="269" t="s">
        <v>2386</v>
      </c>
      <c r="I72" s="270" t="s">
        <v>2182</v>
      </c>
      <c r="J72" s="268" t="s">
        <v>2183</v>
      </c>
      <c r="K72" s="91"/>
      <c r="L72" s="91"/>
      <c r="M72" s="91"/>
      <c r="N72" s="91"/>
      <c r="O72" s="91"/>
      <c r="P72" s="91"/>
      <c r="Q72" s="91"/>
      <c r="R72" s="91"/>
      <c r="S72" s="91"/>
      <c r="T72" s="91"/>
      <c r="U72" s="91"/>
      <c r="V72" s="91"/>
      <c r="W72" s="91"/>
      <c r="X72" s="91"/>
      <c r="Y72" s="91"/>
      <c r="Z72" s="91"/>
      <c r="AA72" s="91"/>
    </row>
    <row r="73" spans="1:27" ht="24" customHeight="1">
      <c r="A73" s="263" t="s">
        <v>2408</v>
      </c>
      <c r="B73" s="264" t="s">
        <v>2408</v>
      </c>
      <c r="C73" s="265" t="s">
        <v>2409</v>
      </c>
      <c r="D73" s="265" t="s">
        <v>2178</v>
      </c>
      <c r="E73" s="267" t="s">
        <v>2410</v>
      </c>
      <c r="F73" s="272" t="s">
        <v>1193</v>
      </c>
      <c r="G73" s="267" t="s">
        <v>2180</v>
      </c>
      <c r="H73" s="269" t="s">
        <v>2386</v>
      </c>
      <c r="I73" s="270" t="s">
        <v>2182</v>
      </c>
      <c r="J73" s="268" t="s">
        <v>2183</v>
      </c>
      <c r="K73" s="91"/>
      <c r="L73" s="91"/>
      <c r="M73" s="91"/>
      <c r="N73" s="91"/>
      <c r="O73" s="91"/>
      <c r="P73" s="91"/>
      <c r="Q73" s="91"/>
      <c r="R73" s="91"/>
      <c r="S73" s="91"/>
      <c r="T73" s="91"/>
      <c r="U73" s="91"/>
      <c r="V73" s="91"/>
      <c r="W73" s="91"/>
      <c r="X73" s="91"/>
      <c r="Y73" s="91"/>
      <c r="Z73" s="91"/>
      <c r="AA73" s="91"/>
    </row>
    <row r="74" spans="1:27" ht="24" customHeight="1">
      <c r="A74" s="263" t="s">
        <v>2411</v>
      </c>
      <c r="B74" s="264" t="s">
        <v>2411</v>
      </c>
      <c r="C74" s="265" t="s">
        <v>2412</v>
      </c>
      <c r="D74" s="265" t="s">
        <v>2178</v>
      </c>
      <c r="E74" s="267" t="s">
        <v>2413</v>
      </c>
      <c r="F74" s="272" t="s">
        <v>1193</v>
      </c>
      <c r="G74" s="267" t="s">
        <v>2180</v>
      </c>
      <c r="H74" s="269" t="s">
        <v>2386</v>
      </c>
      <c r="I74" s="270" t="s">
        <v>2182</v>
      </c>
      <c r="J74" s="268" t="s">
        <v>2183</v>
      </c>
      <c r="K74" s="91"/>
      <c r="L74" s="91"/>
      <c r="M74" s="91"/>
      <c r="N74" s="91"/>
      <c r="O74" s="91"/>
      <c r="P74" s="91"/>
      <c r="Q74" s="91"/>
      <c r="R74" s="91"/>
      <c r="S74" s="91"/>
      <c r="T74" s="91"/>
      <c r="U74" s="91"/>
      <c r="V74" s="91"/>
      <c r="W74" s="91"/>
      <c r="X74" s="91"/>
      <c r="Y74" s="91"/>
      <c r="Z74" s="91"/>
      <c r="AA74" s="91"/>
    </row>
    <row r="75" spans="1:27" ht="24" customHeight="1">
      <c r="A75" s="263" t="s">
        <v>2414</v>
      </c>
      <c r="B75" s="264" t="s">
        <v>2414</v>
      </c>
      <c r="C75" s="265" t="s">
        <v>2415</v>
      </c>
      <c r="D75" s="265" t="s">
        <v>2178</v>
      </c>
      <c r="E75" s="267" t="s">
        <v>2416</v>
      </c>
      <c r="F75" s="272" t="s">
        <v>1230</v>
      </c>
      <c r="G75" s="267" t="s">
        <v>2180</v>
      </c>
      <c r="H75" s="269" t="s">
        <v>2417</v>
      </c>
      <c r="I75" s="270" t="s">
        <v>2182</v>
      </c>
      <c r="J75" s="268" t="s">
        <v>2183</v>
      </c>
      <c r="K75" s="91"/>
      <c r="L75" s="91"/>
      <c r="M75" s="91"/>
      <c r="N75" s="91"/>
      <c r="O75" s="91"/>
      <c r="P75" s="91"/>
      <c r="Q75" s="91"/>
      <c r="R75" s="91"/>
      <c r="S75" s="91"/>
      <c r="T75" s="91"/>
      <c r="U75" s="91"/>
      <c r="V75" s="91"/>
      <c r="W75" s="91"/>
      <c r="X75" s="91"/>
      <c r="Y75" s="91"/>
      <c r="Z75" s="91"/>
      <c r="AA75" s="91"/>
    </row>
    <row r="76" spans="1:27" ht="24" customHeight="1">
      <c r="A76" s="263" t="s">
        <v>2418</v>
      </c>
      <c r="B76" s="264" t="s">
        <v>2418</v>
      </c>
      <c r="C76" s="265" t="s">
        <v>2419</v>
      </c>
      <c r="D76" s="265" t="s">
        <v>2178</v>
      </c>
      <c r="E76" s="267" t="s">
        <v>2420</v>
      </c>
      <c r="F76" s="272" t="s">
        <v>1230</v>
      </c>
      <c r="G76" s="267" t="s">
        <v>2180</v>
      </c>
      <c r="H76" s="269" t="s">
        <v>2417</v>
      </c>
      <c r="I76" s="270" t="s">
        <v>2182</v>
      </c>
      <c r="J76" s="268" t="s">
        <v>2183</v>
      </c>
      <c r="K76" s="91"/>
      <c r="L76" s="91"/>
      <c r="M76" s="91"/>
      <c r="N76" s="91"/>
      <c r="O76" s="91"/>
      <c r="P76" s="91"/>
      <c r="Q76" s="91"/>
      <c r="R76" s="91"/>
      <c r="S76" s="91"/>
      <c r="T76" s="91"/>
      <c r="U76" s="91"/>
      <c r="V76" s="91"/>
      <c r="W76" s="91"/>
      <c r="X76" s="91"/>
      <c r="Y76" s="91"/>
      <c r="Z76" s="91"/>
      <c r="AA76" s="91"/>
    </row>
    <row r="77" spans="1:27" ht="24" customHeight="1">
      <c r="A77" s="263" t="s">
        <v>2421</v>
      </c>
      <c r="B77" s="264" t="s">
        <v>2421</v>
      </c>
      <c r="C77" s="265" t="s">
        <v>2422</v>
      </c>
      <c r="D77" s="265" t="s">
        <v>2210</v>
      </c>
      <c r="E77" s="267" t="s">
        <v>2423</v>
      </c>
      <c r="F77" s="272" t="s">
        <v>1230</v>
      </c>
      <c r="G77" s="267" t="s">
        <v>2212</v>
      </c>
      <c r="H77" s="269" t="s">
        <v>2417</v>
      </c>
      <c r="I77" s="270" t="s">
        <v>2182</v>
      </c>
      <c r="J77" s="273"/>
      <c r="K77" s="91"/>
      <c r="L77" s="91"/>
      <c r="M77" s="91"/>
      <c r="N77" s="91"/>
      <c r="O77" s="91"/>
      <c r="P77" s="91"/>
      <c r="Q77" s="91"/>
      <c r="R77" s="91"/>
      <c r="S77" s="91"/>
      <c r="T77" s="91"/>
      <c r="U77" s="91"/>
      <c r="V77" s="91"/>
      <c r="W77" s="91"/>
      <c r="X77" s="91"/>
      <c r="Y77" s="91"/>
      <c r="Z77" s="91"/>
      <c r="AA77" s="91"/>
    </row>
    <row r="78" spans="1:27" ht="24" customHeight="1">
      <c r="A78" s="263" t="s">
        <v>2424</v>
      </c>
      <c r="B78" s="264" t="s">
        <v>2424</v>
      </c>
      <c r="C78" s="265" t="s">
        <v>2425</v>
      </c>
      <c r="D78" s="265" t="s">
        <v>2178</v>
      </c>
      <c r="E78" s="267" t="s">
        <v>2426</v>
      </c>
      <c r="F78" s="272" t="s">
        <v>1230</v>
      </c>
      <c r="G78" s="267" t="s">
        <v>2180</v>
      </c>
      <c r="H78" s="269" t="s">
        <v>2417</v>
      </c>
      <c r="I78" s="270" t="s">
        <v>2182</v>
      </c>
      <c r="J78" s="268" t="s">
        <v>2183</v>
      </c>
      <c r="K78" s="91"/>
      <c r="L78" s="91"/>
      <c r="M78" s="91"/>
      <c r="N78" s="91"/>
      <c r="O78" s="91"/>
      <c r="P78" s="91"/>
      <c r="Q78" s="91"/>
      <c r="R78" s="91"/>
      <c r="S78" s="91"/>
      <c r="T78" s="91"/>
      <c r="U78" s="91"/>
      <c r="V78" s="91"/>
      <c r="W78" s="91"/>
      <c r="X78" s="91"/>
      <c r="Y78" s="91"/>
      <c r="Z78" s="91"/>
      <c r="AA78" s="91"/>
    </row>
    <row r="79" spans="1:27" ht="24" customHeight="1">
      <c r="A79" s="263" t="s">
        <v>2427</v>
      </c>
      <c r="B79" s="264" t="s">
        <v>2427</v>
      </c>
      <c r="C79" s="265" t="s">
        <v>2428</v>
      </c>
      <c r="D79" s="265" t="s">
        <v>2178</v>
      </c>
      <c r="E79" s="267" t="s">
        <v>2429</v>
      </c>
      <c r="F79" s="272" t="s">
        <v>1230</v>
      </c>
      <c r="G79" s="267" t="s">
        <v>2180</v>
      </c>
      <c r="H79" s="269" t="s">
        <v>2417</v>
      </c>
      <c r="I79" s="270" t="s">
        <v>2182</v>
      </c>
      <c r="J79" s="268" t="s">
        <v>2183</v>
      </c>
      <c r="K79" s="91"/>
      <c r="L79" s="91"/>
      <c r="M79" s="91"/>
      <c r="N79" s="91"/>
      <c r="O79" s="91"/>
      <c r="P79" s="91"/>
      <c r="Q79" s="91"/>
      <c r="R79" s="91"/>
      <c r="S79" s="91"/>
      <c r="T79" s="91"/>
      <c r="U79" s="91"/>
      <c r="V79" s="91"/>
      <c r="W79" s="91"/>
      <c r="X79" s="91"/>
      <c r="Y79" s="91"/>
      <c r="Z79" s="91"/>
      <c r="AA79" s="91"/>
    </row>
    <row r="80" spans="1:27" ht="24" customHeight="1">
      <c r="A80" s="263" t="s">
        <v>2430</v>
      </c>
      <c r="B80" s="264" t="s">
        <v>2430</v>
      </c>
      <c r="C80" s="265" t="s">
        <v>2431</v>
      </c>
      <c r="D80" s="265" t="s">
        <v>2210</v>
      </c>
      <c r="E80" s="267" t="s">
        <v>2432</v>
      </c>
      <c r="F80" s="268" t="s">
        <v>1230</v>
      </c>
      <c r="G80" s="267" t="s">
        <v>2212</v>
      </c>
      <c r="H80" s="269" t="s">
        <v>2417</v>
      </c>
      <c r="I80" s="270" t="s">
        <v>2182</v>
      </c>
      <c r="J80" s="273"/>
      <c r="K80" s="91"/>
      <c r="L80" s="91"/>
      <c r="M80" s="91"/>
      <c r="N80" s="91"/>
      <c r="O80" s="91"/>
      <c r="P80" s="91"/>
      <c r="Q80" s="91"/>
      <c r="R80" s="91"/>
      <c r="S80" s="91"/>
      <c r="T80" s="91"/>
      <c r="U80" s="91"/>
      <c r="V80" s="91"/>
      <c r="W80" s="91"/>
      <c r="X80" s="91"/>
      <c r="Y80" s="91"/>
      <c r="Z80" s="91"/>
      <c r="AA80" s="91"/>
    </row>
    <row r="81" spans="1:27" ht="24" customHeight="1">
      <c r="A81" s="263" t="s">
        <v>2433</v>
      </c>
      <c r="B81" s="264" t="s">
        <v>2433</v>
      </c>
      <c r="C81" s="265" t="s">
        <v>2434</v>
      </c>
      <c r="D81" s="265" t="s">
        <v>2178</v>
      </c>
      <c r="E81" s="267" t="s">
        <v>2435</v>
      </c>
      <c r="F81" s="272" t="s">
        <v>1230</v>
      </c>
      <c r="G81" s="267" t="s">
        <v>2180</v>
      </c>
      <c r="H81" s="269" t="s">
        <v>2417</v>
      </c>
      <c r="I81" s="270" t="s">
        <v>2182</v>
      </c>
      <c r="J81" s="268" t="s">
        <v>2183</v>
      </c>
      <c r="K81" s="91"/>
      <c r="L81" s="91"/>
      <c r="M81" s="91"/>
      <c r="N81" s="91"/>
      <c r="O81" s="91"/>
      <c r="P81" s="91"/>
      <c r="Q81" s="91"/>
      <c r="R81" s="91"/>
      <c r="S81" s="91"/>
      <c r="T81" s="91"/>
      <c r="U81" s="91"/>
      <c r="V81" s="91"/>
      <c r="W81" s="91"/>
      <c r="X81" s="91"/>
      <c r="Y81" s="91"/>
      <c r="Z81" s="91"/>
      <c r="AA81" s="91"/>
    </row>
    <row r="82" spans="1:27" ht="24" customHeight="1">
      <c r="A82" s="263" t="s">
        <v>2436</v>
      </c>
      <c r="B82" s="264" t="s">
        <v>2436</v>
      </c>
      <c r="C82" s="265" t="s">
        <v>2437</v>
      </c>
      <c r="D82" s="265" t="s">
        <v>2178</v>
      </c>
      <c r="E82" s="267" t="s">
        <v>2438</v>
      </c>
      <c r="F82" s="272" t="s">
        <v>1230</v>
      </c>
      <c r="G82" s="267" t="s">
        <v>2180</v>
      </c>
      <c r="H82" s="269" t="s">
        <v>2417</v>
      </c>
      <c r="I82" s="270" t="s">
        <v>2182</v>
      </c>
      <c r="J82" s="268" t="s">
        <v>2183</v>
      </c>
      <c r="K82" s="91"/>
      <c r="L82" s="91"/>
      <c r="M82" s="91"/>
      <c r="N82" s="91"/>
      <c r="O82" s="91"/>
      <c r="P82" s="91"/>
      <c r="Q82" s="91"/>
      <c r="R82" s="91"/>
      <c r="S82" s="91"/>
      <c r="T82" s="91"/>
      <c r="U82" s="91"/>
      <c r="V82" s="91"/>
      <c r="W82" s="91"/>
      <c r="X82" s="91"/>
      <c r="Y82" s="91"/>
      <c r="Z82" s="91"/>
      <c r="AA82" s="91"/>
    </row>
    <row r="83" spans="1:27" ht="24" customHeight="1">
      <c r="A83" s="263" t="s">
        <v>2439</v>
      </c>
      <c r="B83" s="264" t="s">
        <v>2439</v>
      </c>
      <c r="C83" s="265" t="s">
        <v>2440</v>
      </c>
      <c r="D83" s="265" t="s">
        <v>2178</v>
      </c>
      <c r="E83" s="267" t="s">
        <v>2441</v>
      </c>
      <c r="F83" s="272" t="s">
        <v>1230</v>
      </c>
      <c r="G83" s="267" t="s">
        <v>2180</v>
      </c>
      <c r="H83" s="269" t="s">
        <v>2417</v>
      </c>
      <c r="I83" s="270" t="s">
        <v>2182</v>
      </c>
      <c r="J83" s="268" t="s">
        <v>2183</v>
      </c>
      <c r="K83" s="91"/>
      <c r="L83" s="91"/>
      <c r="M83" s="91"/>
      <c r="N83" s="91"/>
      <c r="O83" s="91"/>
      <c r="P83" s="91"/>
      <c r="Q83" s="91"/>
      <c r="R83" s="91"/>
      <c r="S83" s="91"/>
      <c r="T83" s="91"/>
      <c r="U83" s="91"/>
      <c r="V83" s="91"/>
      <c r="W83" s="91"/>
      <c r="X83" s="91"/>
      <c r="Y83" s="91"/>
      <c r="Z83" s="91"/>
      <c r="AA83" s="91"/>
    </row>
    <row r="84" spans="1:27" ht="24" customHeight="1">
      <c r="A84" s="263" t="s">
        <v>2442</v>
      </c>
      <c r="B84" s="264" t="s">
        <v>2442</v>
      </c>
      <c r="C84" s="265" t="s">
        <v>2443</v>
      </c>
      <c r="D84" s="265" t="s">
        <v>2260</v>
      </c>
      <c r="E84" s="267" t="s">
        <v>2444</v>
      </c>
      <c r="F84" s="272" t="s">
        <v>1230</v>
      </c>
      <c r="G84" s="267" t="s">
        <v>2445</v>
      </c>
      <c r="H84" s="269" t="s">
        <v>2417</v>
      </c>
      <c r="I84" s="270" t="s">
        <v>2182</v>
      </c>
      <c r="J84" s="268" t="s">
        <v>2183</v>
      </c>
      <c r="K84" s="91"/>
      <c r="L84" s="91"/>
      <c r="M84" s="91"/>
      <c r="N84" s="91"/>
      <c r="O84" s="91"/>
      <c r="P84" s="91"/>
      <c r="Q84" s="91"/>
      <c r="R84" s="91"/>
      <c r="S84" s="91"/>
      <c r="T84" s="91"/>
      <c r="U84" s="91"/>
      <c r="V84" s="91"/>
      <c r="W84" s="91"/>
      <c r="X84" s="91"/>
      <c r="Y84" s="91"/>
      <c r="Z84" s="91"/>
      <c r="AA84" s="91"/>
    </row>
    <row r="85" spans="1:27" ht="24" customHeight="1">
      <c r="A85" s="263" t="s">
        <v>2446</v>
      </c>
      <c r="B85" s="264" t="s">
        <v>2446</v>
      </c>
      <c r="C85" s="265" t="s">
        <v>2447</v>
      </c>
      <c r="D85" s="265" t="s">
        <v>2222</v>
      </c>
      <c r="E85" s="267" t="s">
        <v>2448</v>
      </c>
      <c r="F85" s="285"/>
      <c r="G85" s="265"/>
      <c r="H85" s="265"/>
      <c r="I85" s="265"/>
      <c r="J85" s="273"/>
      <c r="K85" s="91"/>
      <c r="L85" s="91"/>
      <c r="M85" s="91"/>
      <c r="N85" s="91"/>
      <c r="O85" s="91"/>
      <c r="P85" s="91"/>
      <c r="Q85" s="91"/>
      <c r="R85" s="91"/>
      <c r="S85" s="91"/>
      <c r="T85" s="91"/>
      <c r="U85" s="91"/>
      <c r="V85" s="91"/>
      <c r="W85" s="91"/>
      <c r="X85" s="91"/>
      <c r="Y85" s="91"/>
      <c r="Z85" s="91"/>
      <c r="AA85" s="91"/>
    </row>
    <row r="86" spans="1:27" ht="24" customHeight="1">
      <c r="A86" s="263" t="s">
        <v>2449</v>
      </c>
      <c r="B86" s="264" t="s">
        <v>2449</v>
      </c>
      <c r="C86" s="265" t="s">
        <v>2185</v>
      </c>
      <c r="D86" s="265" t="s">
        <v>2178</v>
      </c>
      <c r="E86" s="265"/>
      <c r="F86" s="272" t="s">
        <v>1136</v>
      </c>
      <c r="G86" s="267" t="s">
        <v>2450</v>
      </c>
      <c r="H86" s="269" t="s">
        <v>2451</v>
      </c>
      <c r="I86" s="265"/>
      <c r="J86" s="268" t="s">
        <v>2183</v>
      </c>
      <c r="K86" s="91"/>
      <c r="L86" s="91"/>
      <c r="M86" s="91"/>
      <c r="N86" s="91"/>
      <c r="O86" s="91"/>
      <c r="P86" s="91"/>
      <c r="Q86" s="91"/>
      <c r="R86" s="91"/>
      <c r="S86" s="91"/>
      <c r="T86" s="91"/>
      <c r="U86" s="91"/>
      <c r="V86" s="91"/>
      <c r="W86" s="91"/>
      <c r="X86" s="91"/>
      <c r="Y86" s="91"/>
      <c r="Z86" s="91"/>
      <c r="AA86" s="91"/>
    </row>
    <row r="87" spans="1:27" ht="24" customHeight="1">
      <c r="A87" s="263" t="s">
        <v>2452</v>
      </c>
      <c r="B87" s="264" t="s">
        <v>2452</v>
      </c>
      <c r="C87" s="265" t="s">
        <v>2192</v>
      </c>
      <c r="D87" s="265" t="s">
        <v>2178</v>
      </c>
      <c r="E87" s="265"/>
      <c r="F87" s="272" t="s">
        <v>1136</v>
      </c>
      <c r="G87" s="267" t="s">
        <v>2450</v>
      </c>
      <c r="H87" s="269" t="s">
        <v>2451</v>
      </c>
      <c r="I87" s="265"/>
      <c r="J87" s="268" t="s">
        <v>2183</v>
      </c>
      <c r="K87" s="91"/>
      <c r="L87" s="91"/>
      <c r="M87" s="91"/>
      <c r="N87" s="91"/>
      <c r="O87" s="91"/>
      <c r="P87" s="91"/>
      <c r="Q87" s="91"/>
      <c r="R87" s="91"/>
      <c r="S87" s="91"/>
      <c r="T87" s="91"/>
      <c r="U87" s="91"/>
      <c r="V87" s="91"/>
      <c r="W87" s="91"/>
      <c r="X87" s="91"/>
      <c r="Y87" s="91"/>
      <c r="Z87" s="91"/>
      <c r="AA87" s="91"/>
    </row>
    <row r="88" spans="1:27" ht="24" customHeight="1">
      <c r="A88" s="263" t="s">
        <v>2453</v>
      </c>
      <c r="B88" s="264" t="s">
        <v>2453</v>
      </c>
      <c r="C88" s="265" t="s">
        <v>2200</v>
      </c>
      <c r="D88" s="265" t="s">
        <v>2178</v>
      </c>
      <c r="E88" s="265"/>
      <c r="F88" s="272" t="s">
        <v>1136</v>
      </c>
      <c r="G88" s="267" t="s">
        <v>2450</v>
      </c>
      <c r="H88" s="269" t="s">
        <v>2451</v>
      </c>
      <c r="I88" s="265"/>
      <c r="J88" s="268" t="s">
        <v>2183</v>
      </c>
      <c r="K88" s="91"/>
      <c r="L88" s="91"/>
      <c r="M88" s="91"/>
      <c r="N88" s="91"/>
      <c r="O88" s="91"/>
      <c r="P88" s="91"/>
      <c r="Q88" s="91"/>
      <c r="R88" s="91"/>
      <c r="S88" s="91"/>
      <c r="T88" s="91"/>
      <c r="U88" s="91"/>
      <c r="V88" s="91"/>
      <c r="W88" s="91"/>
      <c r="X88" s="91"/>
      <c r="Y88" s="91"/>
      <c r="Z88" s="91"/>
      <c r="AA88" s="91"/>
    </row>
    <row r="89" spans="1:27" ht="24" customHeight="1">
      <c r="A89" s="263" t="s">
        <v>2454</v>
      </c>
      <c r="B89" s="264" t="s">
        <v>2454</v>
      </c>
      <c r="C89" s="265" t="s">
        <v>2206</v>
      </c>
      <c r="D89" s="265" t="s">
        <v>2178</v>
      </c>
      <c r="E89" s="265"/>
      <c r="F89" s="272" t="s">
        <v>1136</v>
      </c>
      <c r="G89" s="267" t="s">
        <v>2450</v>
      </c>
      <c r="H89" s="269" t="s">
        <v>2451</v>
      </c>
      <c r="I89" s="265"/>
      <c r="J89" s="268" t="s">
        <v>2183</v>
      </c>
      <c r="K89" s="91"/>
      <c r="L89" s="91"/>
      <c r="M89" s="91"/>
      <c r="N89" s="91"/>
      <c r="O89" s="91"/>
      <c r="P89" s="91"/>
      <c r="Q89" s="91"/>
      <c r="R89" s="91"/>
      <c r="S89" s="91"/>
      <c r="T89" s="91"/>
      <c r="U89" s="91"/>
      <c r="V89" s="91"/>
      <c r="W89" s="91"/>
      <c r="X89" s="91"/>
      <c r="Y89" s="91"/>
      <c r="Z89" s="91"/>
      <c r="AA89" s="91"/>
    </row>
    <row r="90" spans="1:27" ht="24" customHeight="1">
      <c r="A90" s="263" t="s">
        <v>2455</v>
      </c>
      <c r="B90" s="264" t="s">
        <v>2455</v>
      </c>
      <c r="C90" s="265" t="s">
        <v>2456</v>
      </c>
      <c r="D90" s="265" t="s">
        <v>2178</v>
      </c>
      <c r="E90" s="265"/>
      <c r="F90" s="272" t="s">
        <v>1136</v>
      </c>
      <c r="G90" s="267" t="s">
        <v>2450</v>
      </c>
      <c r="H90" s="269" t="s">
        <v>2451</v>
      </c>
      <c r="I90" s="265"/>
      <c r="J90" s="268" t="s">
        <v>2183</v>
      </c>
      <c r="K90" s="91"/>
      <c r="L90" s="91"/>
      <c r="M90" s="91"/>
      <c r="N90" s="91"/>
      <c r="O90" s="91"/>
      <c r="P90" s="91"/>
      <c r="Q90" s="91"/>
      <c r="R90" s="91"/>
      <c r="S90" s="91"/>
      <c r="T90" s="91"/>
      <c r="U90" s="91"/>
      <c r="V90" s="91"/>
      <c r="W90" s="91"/>
      <c r="X90" s="91"/>
      <c r="Y90" s="91"/>
      <c r="Z90" s="91"/>
      <c r="AA90" s="91"/>
    </row>
    <row r="91" spans="1:27" ht="24" customHeight="1">
      <c r="A91" s="263" t="s">
        <v>2457</v>
      </c>
      <c r="B91" s="264" t="s">
        <v>2457</v>
      </c>
      <c r="C91" s="265" t="s">
        <v>2235</v>
      </c>
      <c r="D91" s="265" t="s">
        <v>2178</v>
      </c>
      <c r="E91" s="265"/>
      <c r="F91" s="268" t="s">
        <v>1136</v>
      </c>
      <c r="G91" s="267" t="s">
        <v>2450</v>
      </c>
      <c r="H91" s="269" t="s">
        <v>2451</v>
      </c>
      <c r="I91" s="265"/>
      <c r="J91" s="268" t="s">
        <v>2183</v>
      </c>
      <c r="K91" s="91"/>
      <c r="L91" s="91"/>
      <c r="M91" s="91"/>
      <c r="N91" s="91"/>
      <c r="O91" s="91"/>
      <c r="P91" s="91"/>
      <c r="Q91" s="91"/>
      <c r="R91" s="91"/>
      <c r="S91" s="91"/>
      <c r="T91" s="91"/>
      <c r="U91" s="91"/>
      <c r="V91" s="91"/>
      <c r="W91" s="91"/>
      <c r="X91" s="91"/>
      <c r="Y91" s="91"/>
      <c r="Z91" s="91"/>
      <c r="AA91" s="91"/>
    </row>
    <row r="92" spans="1:27" ht="24" customHeight="1">
      <c r="A92" s="263" t="s">
        <v>2458</v>
      </c>
      <c r="B92" s="264" t="s">
        <v>2458</v>
      </c>
      <c r="C92" s="265" t="s">
        <v>2241</v>
      </c>
      <c r="D92" s="266" t="s">
        <v>2178</v>
      </c>
      <c r="E92" s="265"/>
      <c r="F92" s="268" t="s">
        <v>1136</v>
      </c>
      <c r="G92" s="267" t="s">
        <v>2450</v>
      </c>
      <c r="H92" s="269" t="s">
        <v>2451</v>
      </c>
      <c r="I92" s="265"/>
      <c r="J92" s="268" t="s">
        <v>2183</v>
      </c>
      <c r="K92" s="91"/>
      <c r="L92" s="91"/>
      <c r="M92" s="91"/>
      <c r="N92" s="91"/>
      <c r="O92" s="91"/>
      <c r="P92" s="91"/>
      <c r="Q92" s="91"/>
      <c r="R92" s="91"/>
      <c r="S92" s="91"/>
      <c r="T92" s="91"/>
      <c r="U92" s="91"/>
      <c r="V92" s="91"/>
      <c r="W92" s="91"/>
      <c r="X92" s="91"/>
      <c r="Y92" s="91"/>
      <c r="Z92" s="91"/>
      <c r="AA92" s="91"/>
    </row>
    <row r="93" spans="1:27" ht="24" customHeight="1">
      <c r="A93" s="263" t="s">
        <v>2459</v>
      </c>
      <c r="B93" s="264" t="s">
        <v>2459</v>
      </c>
      <c r="C93" s="265" t="s">
        <v>2247</v>
      </c>
      <c r="D93" s="266" t="s">
        <v>2178</v>
      </c>
      <c r="E93" s="265"/>
      <c r="F93" s="272" t="s">
        <v>1136</v>
      </c>
      <c r="G93" s="267" t="s">
        <v>2450</v>
      </c>
      <c r="H93" s="269" t="s">
        <v>2451</v>
      </c>
      <c r="I93" s="265"/>
      <c r="J93" s="268" t="s">
        <v>2183</v>
      </c>
      <c r="K93" s="91"/>
      <c r="L93" s="91"/>
      <c r="M93" s="91"/>
      <c r="N93" s="91"/>
      <c r="O93" s="91"/>
      <c r="P93" s="91"/>
      <c r="Q93" s="91"/>
      <c r="R93" s="91"/>
      <c r="S93" s="91"/>
      <c r="T93" s="91"/>
      <c r="U93" s="91"/>
      <c r="V93" s="91"/>
      <c r="W93" s="91"/>
      <c r="X93" s="91"/>
      <c r="Y93" s="91"/>
      <c r="Z93" s="91"/>
      <c r="AA93" s="91"/>
    </row>
    <row r="94" spans="1:27" ht="24" customHeight="1">
      <c r="A94" s="263" t="s">
        <v>2460</v>
      </c>
      <c r="B94" s="264" t="s">
        <v>2460</v>
      </c>
      <c r="C94" s="265" t="s">
        <v>2253</v>
      </c>
      <c r="D94" s="266" t="s">
        <v>2178</v>
      </c>
      <c r="E94" s="265"/>
      <c r="F94" s="272"/>
      <c r="G94" s="267" t="s">
        <v>2450</v>
      </c>
      <c r="H94" s="269" t="s">
        <v>2451</v>
      </c>
      <c r="I94" s="265"/>
      <c r="J94" s="273"/>
      <c r="K94" s="91"/>
      <c r="L94" s="91"/>
      <c r="M94" s="91"/>
      <c r="N94" s="91"/>
      <c r="O94" s="91"/>
      <c r="P94" s="91"/>
      <c r="Q94" s="91"/>
      <c r="R94" s="91"/>
      <c r="S94" s="91"/>
      <c r="T94" s="91"/>
      <c r="U94" s="91"/>
      <c r="V94" s="91"/>
      <c r="W94" s="91"/>
      <c r="X94" s="91"/>
      <c r="Y94" s="91"/>
      <c r="Z94" s="91"/>
      <c r="AA94" s="91"/>
    </row>
    <row r="95" spans="1:27" ht="24" customHeight="1">
      <c r="A95" s="263" t="s">
        <v>2461</v>
      </c>
      <c r="B95" s="264" t="s">
        <v>2461</v>
      </c>
      <c r="C95" s="265" t="s">
        <v>2259</v>
      </c>
      <c r="D95" s="266" t="s">
        <v>2178</v>
      </c>
      <c r="E95" s="265"/>
      <c r="F95" s="272" t="s">
        <v>1136</v>
      </c>
      <c r="G95" s="267" t="s">
        <v>2462</v>
      </c>
      <c r="H95" s="269" t="s">
        <v>2451</v>
      </c>
      <c r="I95" s="265"/>
      <c r="J95" s="268" t="s">
        <v>2183</v>
      </c>
      <c r="K95" s="91"/>
      <c r="L95" s="91"/>
      <c r="M95" s="91"/>
      <c r="N95" s="91"/>
      <c r="O95" s="91"/>
      <c r="P95" s="91"/>
      <c r="Q95" s="91"/>
      <c r="R95" s="91"/>
      <c r="S95" s="91"/>
      <c r="T95" s="91"/>
      <c r="U95" s="91"/>
      <c r="V95" s="91"/>
      <c r="W95" s="91"/>
      <c r="X95" s="91"/>
      <c r="Y95" s="91"/>
      <c r="Z95" s="91"/>
      <c r="AA95" s="91"/>
    </row>
    <row r="96" spans="1:27" ht="24" customHeight="1">
      <c r="A96" s="263" t="s">
        <v>2463</v>
      </c>
      <c r="B96" s="264" t="s">
        <v>2463</v>
      </c>
      <c r="C96" s="265" t="s">
        <v>2269</v>
      </c>
      <c r="D96" s="266" t="s">
        <v>2178</v>
      </c>
      <c r="E96" s="265"/>
      <c r="F96" s="272" t="s">
        <v>1136</v>
      </c>
      <c r="G96" s="267" t="s">
        <v>2450</v>
      </c>
      <c r="H96" s="269" t="s">
        <v>2451</v>
      </c>
      <c r="I96" s="265"/>
      <c r="J96" s="268" t="s">
        <v>2183</v>
      </c>
      <c r="K96" s="91"/>
      <c r="L96" s="91"/>
      <c r="M96" s="91"/>
      <c r="N96" s="91"/>
      <c r="O96" s="91"/>
      <c r="P96" s="91"/>
      <c r="Q96" s="91"/>
      <c r="R96" s="91"/>
      <c r="S96" s="91"/>
      <c r="T96" s="91"/>
      <c r="U96" s="91"/>
      <c r="V96" s="91"/>
      <c r="W96" s="91"/>
      <c r="X96" s="91"/>
      <c r="Y96" s="91"/>
      <c r="Z96" s="91"/>
      <c r="AA96" s="91"/>
    </row>
    <row r="97" spans="1:27" ht="24" customHeight="1">
      <c r="A97" s="263" t="s">
        <v>2464</v>
      </c>
      <c r="B97" s="264" t="s">
        <v>2464</v>
      </c>
      <c r="C97" s="265" t="s">
        <v>2275</v>
      </c>
      <c r="D97" s="266" t="s">
        <v>2178</v>
      </c>
      <c r="E97" s="265"/>
      <c r="F97" s="272" t="s">
        <v>1136</v>
      </c>
      <c r="G97" s="267" t="s">
        <v>2450</v>
      </c>
      <c r="H97" s="269" t="s">
        <v>2451</v>
      </c>
      <c r="I97" s="265"/>
      <c r="J97" s="268" t="s">
        <v>2183</v>
      </c>
      <c r="K97" s="91"/>
      <c r="L97" s="91"/>
      <c r="M97" s="91"/>
      <c r="N97" s="91"/>
      <c r="O97" s="91"/>
      <c r="P97" s="91"/>
      <c r="Q97" s="91"/>
      <c r="R97" s="91"/>
      <c r="S97" s="91"/>
      <c r="T97" s="91"/>
      <c r="U97" s="91"/>
      <c r="V97" s="91"/>
      <c r="W97" s="91"/>
      <c r="X97" s="91"/>
      <c r="Y97" s="91"/>
      <c r="Z97" s="91"/>
      <c r="AA97" s="91"/>
    </row>
    <row r="98" spans="1:27" ht="24" customHeight="1">
      <c r="A98" s="263" t="s">
        <v>2465</v>
      </c>
      <c r="B98" s="264" t="s">
        <v>2465</v>
      </c>
      <c r="C98" s="265" t="s">
        <v>2281</v>
      </c>
      <c r="D98" s="266" t="s">
        <v>2178</v>
      </c>
      <c r="E98" s="265"/>
      <c r="F98" s="272" t="s">
        <v>1136</v>
      </c>
      <c r="G98" s="267" t="s">
        <v>2450</v>
      </c>
      <c r="H98" s="269" t="s">
        <v>2451</v>
      </c>
      <c r="I98" s="265"/>
      <c r="J98" s="268" t="s">
        <v>2183</v>
      </c>
      <c r="K98" s="91"/>
      <c r="L98" s="91"/>
      <c r="M98" s="91"/>
      <c r="N98" s="91"/>
      <c r="O98" s="91"/>
      <c r="P98" s="91"/>
      <c r="Q98" s="91"/>
      <c r="R98" s="91"/>
      <c r="S98" s="91"/>
      <c r="T98" s="91"/>
      <c r="U98" s="91"/>
      <c r="V98" s="91"/>
      <c r="W98" s="91"/>
      <c r="X98" s="91"/>
      <c r="Y98" s="91"/>
      <c r="Z98" s="91"/>
      <c r="AA98" s="91"/>
    </row>
    <row r="99" spans="1:27" ht="24" customHeight="1">
      <c r="A99" s="263" t="s">
        <v>2466</v>
      </c>
      <c r="B99" s="264" t="s">
        <v>2466</v>
      </c>
      <c r="C99" s="265" t="s">
        <v>2287</v>
      </c>
      <c r="D99" s="266" t="s">
        <v>2178</v>
      </c>
      <c r="E99" s="265"/>
      <c r="F99" s="272" t="s">
        <v>1136</v>
      </c>
      <c r="G99" s="267" t="s">
        <v>2450</v>
      </c>
      <c r="H99" s="269" t="s">
        <v>2451</v>
      </c>
      <c r="I99" s="265"/>
      <c r="J99" s="268" t="s">
        <v>2183</v>
      </c>
      <c r="K99" s="91"/>
      <c r="L99" s="91"/>
      <c r="M99" s="91"/>
      <c r="N99" s="91"/>
      <c r="O99" s="91"/>
      <c r="P99" s="91"/>
      <c r="Q99" s="91"/>
      <c r="R99" s="91"/>
      <c r="S99" s="91"/>
      <c r="T99" s="91"/>
      <c r="U99" s="91"/>
      <c r="V99" s="91"/>
      <c r="W99" s="91"/>
      <c r="X99" s="91"/>
      <c r="Y99" s="91"/>
      <c r="Z99" s="91"/>
      <c r="AA99" s="91"/>
    </row>
    <row r="100" spans="1:27" ht="24" customHeight="1">
      <c r="A100" s="263" t="s">
        <v>2467</v>
      </c>
      <c r="B100" s="264" t="s">
        <v>2467</v>
      </c>
      <c r="C100" s="265" t="s">
        <v>2293</v>
      </c>
      <c r="D100" s="266" t="s">
        <v>2178</v>
      </c>
      <c r="E100" s="265"/>
      <c r="F100" s="272" t="s">
        <v>1136</v>
      </c>
      <c r="G100" s="267" t="s">
        <v>2450</v>
      </c>
      <c r="H100" s="269" t="s">
        <v>2451</v>
      </c>
      <c r="I100" s="265"/>
      <c r="J100" s="268" t="s">
        <v>2183</v>
      </c>
      <c r="K100" s="91"/>
      <c r="L100" s="91"/>
      <c r="M100" s="91"/>
      <c r="N100" s="91"/>
      <c r="O100" s="91"/>
      <c r="P100" s="91"/>
      <c r="Q100" s="91"/>
      <c r="R100" s="91"/>
      <c r="S100" s="91"/>
      <c r="T100" s="91"/>
      <c r="U100" s="91"/>
      <c r="V100" s="91"/>
      <c r="W100" s="91"/>
      <c r="X100" s="91"/>
      <c r="Y100" s="91"/>
      <c r="Z100" s="91"/>
      <c r="AA100" s="91"/>
    </row>
    <row r="101" spans="1:27" ht="24" customHeight="1">
      <c r="A101" s="263" t="s">
        <v>2468</v>
      </c>
      <c r="B101" s="264" t="s">
        <v>2468</v>
      </c>
      <c r="C101" s="265" t="s">
        <v>2299</v>
      </c>
      <c r="D101" s="266" t="s">
        <v>2260</v>
      </c>
      <c r="E101" s="265"/>
      <c r="F101" s="272" t="s">
        <v>1136</v>
      </c>
      <c r="G101" s="267" t="s">
        <v>2462</v>
      </c>
      <c r="H101" s="269" t="s">
        <v>2451</v>
      </c>
      <c r="I101" s="265"/>
      <c r="J101" s="268" t="s">
        <v>2183</v>
      </c>
      <c r="K101" s="91"/>
      <c r="L101" s="91"/>
      <c r="M101" s="91"/>
      <c r="N101" s="91"/>
      <c r="O101" s="91"/>
      <c r="P101" s="91"/>
      <c r="Q101" s="91"/>
      <c r="R101" s="91"/>
      <c r="S101" s="91"/>
      <c r="T101" s="91"/>
      <c r="U101" s="91"/>
      <c r="V101" s="91"/>
      <c r="W101" s="91"/>
      <c r="X101" s="91"/>
      <c r="Y101" s="91"/>
      <c r="Z101" s="91"/>
      <c r="AA101" s="91"/>
    </row>
    <row r="102" spans="1:27" ht="24" customHeight="1">
      <c r="A102" s="263" t="s">
        <v>2469</v>
      </c>
      <c r="B102" s="264" t="s">
        <v>2469</v>
      </c>
      <c r="C102" s="265" t="s">
        <v>2306</v>
      </c>
      <c r="D102" s="266" t="s">
        <v>2178</v>
      </c>
      <c r="E102" s="265"/>
      <c r="F102" s="272" t="s">
        <v>1193</v>
      </c>
      <c r="G102" s="267" t="s">
        <v>2450</v>
      </c>
      <c r="H102" s="269" t="s">
        <v>2451</v>
      </c>
      <c r="I102" s="265"/>
      <c r="J102" s="268" t="s">
        <v>2183</v>
      </c>
      <c r="K102" s="91"/>
      <c r="L102" s="91"/>
      <c r="M102" s="91"/>
      <c r="N102" s="91"/>
      <c r="O102" s="91"/>
      <c r="P102" s="91"/>
      <c r="Q102" s="91"/>
      <c r="R102" s="91"/>
      <c r="S102" s="91"/>
      <c r="T102" s="91"/>
      <c r="U102" s="91"/>
      <c r="V102" s="91"/>
      <c r="W102" s="91"/>
      <c r="X102" s="91"/>
      <c r="Y102" s="91"/>
      <c r="Z102" s="91"/>
      <c r="AA102" s="91"/>
    </row>
    <row r="103" spans="1:27" ht="24" customHeight="1">
      <c r="A103" s="263" t="s">
        <v>2470</v>
      </c>
      <c r="B103" s="264" t="s">
        <v>2470</v>
      </c>
      <c r="C103" s="265" t="s">
        <v>2311</v>
      </c>
      <c r="D103" s="266" t="s">
        <v>2178</v>
      </c>
      <c r="E103" s="265"/>
      <c r="F103" s="272" t="s">
        <v>1193</v>
      </c>
      <c r="G103" s="267" t="s">
        <v>2450</v>
      </c>
      <c r="H103" s="269" t="s">
        <v>2451</v>
      </c>
      <c r="I103" s="265"/>
      <c r="J103" s="268" t="s">
        <v>2183</v>
      </c>
      <c r="K103" s="91"/>
      <c r="L103" s="91"/>
      <c r="M103" s="91"/>
      <c r="N103" s="91"/>
      <c r="O103" s="91"/>
      <c r="P103" s="91"/>
      <c r="Q103" s="91"/>
      <c r="R103" s="91"/>
      <c r="S103" s="91"/>
      <c r="T103" s="91"/>
      <c r="U103" s="91"/>
      <c r="V103" s="91"/>
      <c r="W103" s="91"/>
      <c r="X103" s="91"/>
      <c r="Y103" s="91"/>
      <c r="Z103" s="91"/>
      <c r="AA103" s="91"/>
    </row>
    <row r="104" spans="1:27" ht="24" customHeight="1">
      <c r="A104" s="263" t="s">
        <v>2471</v>
      </c>
      <c r="B104" s="264" t="s">
        <v>2471</v>
      </c>
      <c r="C104" s="265" t="s">
        <v>2317</v>
      </c>
      <c r="D104" s="266" t="s">
        <v>2178</v>
      </c>
      <c r="E104" s="265"/>
      <c r="F104" s="272" t="s">
        <v>1193</v>
      </c>
      <c r="G104" s="267" t="s">
        <v>2450</v>
      </c>
      <c r="H104" s="269" t="s">
        <v>2451</v>
      </c>
      <c r="I104" s="265"/>
      <c r="J104" s="268" t="s">
        <v>2183</v>
      </c>
      <c r="K104" s="91"/>
      <c r="L104" s="91"/>
      <c r="M104" s="91"/>
      <c r="N104" s="91"/>
      <c r="O104" s="91"/>
      <c r="P104" s="91"/>
      <c r="Q104" s="91"/>
      <c r="R104" s="91"/>
      <c r="S104" s="91"/>
      <c r="T104" s="91"/>
      <c r="U104" s="91"/>
      <c r="V104" s="91"/>
      <c r="W104" s="91"/>
      <c r="X104" s="91"/>
      <c r="Y104" s="91"/>
      <c r="Z104" s="91"/>
      <c r="AA104" s="91"/>
    </row>
    <row r="105" spans="1:27" ht="24" customHeight="1">
      <c r="A105" s="263" t="s">
        <v>2472</v>
      </c>
      <c r="B105" s="264" t="s">
        <v>2472</v>
      </c>
      <c r="C105" s="265" t="s">
        <v>2323</v>
      </c>
      <c r="D105" s="266" t="s">
        <v>2178</v>
      </c>
      <c r="E105" s="265"/>
      <c r="F105" s="272" t="s">
        <v>1193</v>
      </c>
      <c r="G105" s="267" t="s">
        <v>2450</v>
      </c>
      <c r="H105" s="269" t="s">
        <v>2451</v>
      </c>
      <c r="I105" s="265"/>
      <c r="J105" s="268" t="s">
        <v>2183</v>
      </c>
      <c r="K105" s="91"/>
      <c r="L105" s="91"/>
      <c r="M105" s="91"/>
      <c r="N105" s="91"/>
      <c r="O105" s="91"/>
      <c r="P105" s="91"/>
      <c r="Q105" s="91"/>
      <c r="R105" s="91"/>
      <c r="S105" s="91"/>
      <c r="T105" s="91"/>
      <c r="U105" s="91"/>
      <c r="V105" s="91"/>
      <c r="W105" s="91"/>
      <c r="X105" s="91"/>
      <c r="Y105" s="91"/>
      <c r="Z105" s="91"/>
      <c r="AA105" s="91"/>
    </row>
    <row r="106" spans="1:27" ht="24" customHeight="1">
      <c r="A106" s="263" t="s">
        <v>2473</v>
      </c>
      <c r="B106" s="264" t="s">
        <v>2473</v>
      </c>
      <c r="C106" s="265" t="s">
        <v>2328</v>
      </c>
      <c r="D106" s="266" t="s">
        <v>2178</v>
      </c>
      <c r="E106" s="265"/>
      <c r="F106" s="272" t="s">
        <v>1193</v>
      </c>
      <c r="G106" s="267" t="s">
        <v>2450</v>
      </c>
      <c r="H106" s="269" t="s">
        <v>2451</v>
      </c>
      <c r="I106" s="265"/>
      <c r="J106" s="268" t="s">
        <v>2183</v>
      </c>
      <c r="K106" s="91"/>
      <c r="L106" s="91"/>
      <c r="M106" s="91"/>
      <c r="N106" s="91"/>
      <c r="O106" s="91"/>
      <c r="P106" s="91"/>
      <c r="Q106" s="91"/>
      <c r="R106" s="91"/>
      <c r="S106" s="91"/>
      <c r="T106" s="91"/>
      <c r="U106" s="91"/>
      <c r="V106" s="91"/>
      <c r="W106" s="91"/>
      <c r="X106" s="91"/>
      <c r="Y106" s="91"/>
      <c r="Z106" s="91"/>
      <c r="AA106" s="91"/>
    </row>
    <row r="107" spans="1:27" ht="24" customHeight="1">
      <c r="A107" s="263" t="s">
        <v>2474</v>
      </c>
      <c r="B107" s="264" t="s">
        <v>2474</v>
      </c>
      <c r="C107" s="265" t="s">
        <v>2334</v>
      </c>
      <c r="D107" s="266" t="s">
        <v>2178</v>
      </c>
      <c r="E107" s="265"/>
      <c r="F107" s="272" t="s">
        <v>1193</v>
      </c>
      <c r="G107" s="267" t="s">
        <v>2475</v>
      </c>
      <c r="H107" s="269" t="s">
        <v>2451</v>
      </c>
      <c r="I107" s="265"/>
      <c r="J107" s="268" t="s">
        <v>2183</v>
      </c>
      <c r="K107" s="91"/>
      <c r="L107" s="91"/>
      <c r="M107" s="91"/>
      <c r="N107" s="91"/>
      <c r="O107" s="91"/>
      <c r="P107" s="91"/>
      <c r="Q107" s="91"/>
      <c r="R107" s="91"/>
      <c r="S107" s="91"/>
      <c r="T107" s="91"/>
      <c r="U107" s="91"/>
      <c r="V107" s="91"/>
      <c r="W107" s="91"/>
      <c r="X107" s="91"/>
      <c r="Y107" s="91"/>
      <c r="Z107" s="91"/>
      <c r="AA107" s="91"/>
    </row>
    <row r="108" spans="1:27" ht="24" customHeight="1">
      <c r="A108" s="263" t="s">
        <v>2476</v>
      </c>
      <c r="B108" s="264" t="s">
        <v>2476</v>
      </c>
      <c r="C108" s="265" t="s">
        <v>2342</v>
      </c>
      <c r="D108" s="266" t="s">
        <v>2178</v>
      </c>
      <c r="E108" s="265"/>
      <c r="F108" s="272" t="s">
        <v>1309</v>
      </c>
      <c r="G108" s="267" t="s">
        <v>2450</v>
      </c>
      <c r="H108" s="269" t="s">
        <v>2451</v>
      </c>
      <c r="I108" s="265"/>
      <c r="J108" s="268" t="s">
        <v>2183</v>
      </c>
      <c r="K108" s="91"/>
      <c r="L108" s="91"/>
      <c r="M108" s="91"/>
      <c r="N108" s="91"/>
      <c r="O108" s="91"/>
      <c r="P108" s="91"/>
      <c r="Q108" s="91"/>
      <c r="R108" s="91"/>
      <c r="S108" s="91"/>
      <c r="T108" s="91"/>
      <c r="U108" s="91"/>
      <c r="V108" s="91"/>
      <c r="W108" s="91"/>
      <c r="X108" s="91"/>
      <c r="Y108" s="91"/>
      <c r="Z108" s="91"/>
      <c r="AA108" s="91"/>
    </row>
    <row r="109" spans="1:27" ht="24" customHeight="1">
      <c r="A109" s="263" t="s">
        <v>2477</v>
      </c>
      <c r="B109" s="264" t="s">
        <v>2477</v>
      </c>
      <c r="C109" s="265" t="s">
        <v>2349</v>
      </c>
      <c r="D109" s="266" t="s">
        <v>2178</v>
      </c>
      <c r="E109" s="265"/>
      <c r="F109" s="272" t="s">
        <v>1309</v>
      </c>
      <c r="G109" s="267" t="s">
        <v>2450</v>
      </c>
      <c r="H109" s="269" t="s">
        <v>2451</v>
      </c>
      <c r="I109" s="265"/>
      <c r="J109" s="268" t="s">
        <v>2183</v>
      </c>
      <c r="K109" s="91"/>
      <c r="L109" s="91"/>
      <c r="M109" s="91"/>
      <c r="N109" s="91"/>
      <c r="O109" s="91"/>
      <c r="P109" s="91"/>
      <c r="Q109" s="91"/>
      <c r="R109" s="91"/>
      <c r="S109" s="91"/>
      <c r="T109" s="91"/>
      <c r="U109" s="91"/>
      <c r="V109" s="91"/>
      <c r="W109" s="91"/>
      <c r="X109" s="91"/>
      <c r="Y109" s="91"/>
      <c r="Z109" s="91"/>
      <c r="AA109" s="91"/>
    </row>
    <row r="110" spans="1:27" ht="24" customHeight="1">
      <c r="A110" s="263" t="s">
        <v>2478</v>
      </c>
      <c r="B110" s="264" t="s">
        <v>2478</v>
      </c>
      <c r="C110" s="265" t="s">
        <v>2355</v>
      </c>
      <c r="D110" s="266" t="s">
        <v>2178</v>
      </c>
      <c r="E110" s="265"/>
      <c r="F110" s="272" t="s">
        <v>1309</v>
      </c>
      <c r="G110" s="267" t="s">
        <v>2450</v>
      </c>
      <c r="H110" s="269" t="s">
        <v>2451</v>
      </c>
      <c r="I110" s="265"/>
      <c r="J110" s="268" t="s">
        <v>2183</v>
      </c>
      <c r="K110" s="91"/>
      <c r="L110" s="91"/>
      <c r="M110" s="91"/>
      <c r="N110" s="91"/>
      <c r="O110" s="91"/>
      <c r="P110" s="91"/>
      <c r="Q110" s="91"/>
      <c r="R110" s="91"/>
      <c r="S110" s="91"/>
      <c r="T110" s="91"/>
      <c r="U110" s="91"/>
      <c r="V110" s="91"/>
      <c r="W110" s="91"/>
      <c r="X110" s="91"/>
      <c r="Y110" s="91"/>
      <c r="Z110" s="91"/>
      <c r="AA110" s="91"/>
    </row>
    <row r="111" spans="1:27" ht="24" customHeight="1">
      <c r="A111" s="263" t="s">
        <v>2479</v>
      </c>
      <c r="B111" s="264" t="s">
        <v>2479</v>
      </c>
      <c r="C111" s="265" t="s">
        <v>2361</v>
      </c>
      <c r="D111" s="266" t="s">
        <v>2178</v>
      </c>
      <c r="E111" s="265"/>
      <c r="F111" s="272" t="s">
        <v>1309</v>
      </c>
      <c r="G111" s="267" t="s">
        <v>2450</v>
      </c>
      <c r="H111" s="269" t="s">
        <v>2451</v>
      </c>
      <c r="I111" s="265"/>
      <c r="J111" s="268" t="s">
        <v>2183</v>
      </c>
      <c r="K111" s="91"/>
      <c r="L111" s="91"/>
      <c r="M111" s="91"/>
      <c r="N111" s="91"/>
      <c r="O111" s="91"/>
      <c r="P111" s="91"/>
      <c r="Q111" s="91"/>
      <c r="R111" s="91"/>
      <c r="S111" s="91"/>
      <c r="T111" s="91"/>
      <c r="U111" s="91"/>
      <c r="V111" s="91"/>
      <c r="W111" s="91"/>
      <c r="X111" s="91"/>
      <c r="Y111" s="91"/>
      <c r="Z111" s="91"/>
      <c r="AA111" s="91"/>
    </row>
    <row r="112" spans="1:27" ht="24" customHeight="1">
      <c r="A112" s="263" t="s">
        <v>2480</v>
      </c>
      <c r="B112" s="264" t="s">
        <v>2480</v>
      </c>
      <c r="C112" s="265" t="s">
        <v>2367</v>
      </c>
      <c r="D112" s="266" t="s">
        <v>2178</v>
      </c>
      <c r="E112" s="265"/>
      <c r="F112" s="272" t="s">
        <v>1309</v>
      </c>
      <c r="G112" s="267" t="s">
        <v>2450</v>
      </c>
      <c r="H112" s="269" t="s">
        <v>2451</v>
      </c>
      <c r="I112" s="265"/>
      <c r="J112" s="268" t="s">
        <v>2183</v>
      </c>
      <c r="K112" s="91"/>
      <c r="L112" s="91"/>
      <c r="M112" s="91"/>
      <c r="N112" s="91"/>
      <c r="O112" s="91"/>
      <c r="P112" s="91"/>
      <c r="Q112" s="91"/>
      <c r="R112" s="91"/>
      <c r="S112" s="91"/>
      <c r="T112" s="91"/>
      <c r="U112" s="91"/>
      <c r="V112" s="91"/>
      <c r="W112" s="91"/>
      <c r="X112" s="91"/>
      <c r="Y112" s="91"/>
      <c r="Z112" s="91"/>
      <c r="AA112" s="91"/>
    </row>
    <row r="113" spans="1:27" ht="24" customHeight="1">
      <c r="A113" s="263" t="s">
        <v>2481</v>
      </c>
      <c r="B113" s="264" t="s">
        <v>2481</v>
      </c>
      <c r="C113" s="265" t="s">
        <v>2373</v>
      </c>
      <c r="D113" s="266" t="s">
        <v>2260</v>
      </c>
      <c r="E113" s="265"/>
      <c r="F113" s="272" t="s">
        <v>1309</v>
      </c>
      <c r="G113" s="267" t="s">
        <v>2482</v>
      </c>
      <c r="H113" s="269" t="s">
        <v>2451</v>
      </c>
      <c r="I113" s="265"/>
      <c r="J113" s="268" t="s">
        <v>2183</v>
      </c>
      <c r="K113" s="91"/>
      <c r="L113" s="91"/>
      <c r="M113" s="91"/>
      <c r="N113" s="91"/>
      <c r="O113" s="91"/>
      <c r="P113" s="91"/>
      <c r="Q113" s="91"/>
      <c r="R113" s="91"/>
      <c r="S113" s="91"/>
      <c r="T113" s="91"/>
      <c r="U113" s="91"/>
      <c r="V113" s="91"/>
      <c r="W113" s="91"/>
      <c r="X113" s="91"/>
      <c r="Y113" s="91"/>
      <c r="Z113" s="91"/>
      <c r="AA113" s="91"/>
    </row>
    <row r="114" spans="1:27" ht="24" customHeight="1">
      <c r="A114" s="263" t="s">
        <v>2483</v>
      </c>
      <c r="B114" s="264" t="s">
        <v>2483</v>
      </c>
      <c r="C114" s="265" t="s">
        <v>2384</v>
      </c>
      <c r="D114" s="266" t="s">
        <v>2178</v>
      </c>
      <c r="E114" s="265"/>
      <c r="F114" s="272" t="s">
        <v>1193</v>
      </c>
      <c r="G114" s="267" t="s">
        <v>2450</v>
      </c>
      <c r="H114" s="269" t="s">
        <v>2451</v>
      </c>
      <c r="I114" s="265"/>
      <c r="J114" s="268" t="s">
        <v>2183</v>
      </c>
      <c r="K114" s="91"/>
      <c r="L114" s="91"/>
      <c r="M114" s="91"/>
      <c r="N114" s="91"/>
      <c r="O114" s="91"/>
      <c r="P114" s="91"/>
      <c r="Q114" s="91"/>
      <c r="R114" s="91"/>
      <c r="S114" s="91"/>
      <c r="T114" s="91"/>
      <c r="U114" s="91"/>
      <c r="V114" s="91"/>
      <c r="W114" s="91"/>
      <c r="X114" s="91"/>
      <c r="Y114" s="91"/>
      <c r="Z114" s="91"/>
      <c r="AA114" s="91"/>
    </row>
    <row r="115" spans="1:27" ht="24" customHeight="1">
      <c r="A115" s="263" t="s">
        <v>2484</v>
      </c>
      <c r="B115" s="264" t="s">
        <v>2484</v>
      </c>
      <c r="C115" s="265" t="s">
        <v>2391</v>
      </c>
      <c r="D115" s="266" t="s">
        <v>2178</v>
      </c>
      <c r="E115" s="265"/>
      <c r="F115" s="272" t="s">
        <v>1193</v>
      </c>
      <c r="G115" s="267" t="s">
        <v>2450</v>
      </c>
      <c r="H115" s="269" t="s">
        <v>2451</v>
      </c>
      <c r="I115" s="265"/>
      <c r="J115" s="268" t="s">
        <v>2183</v>
      </c>
      <c r="K115" s="91"/>
      <c r="L115" s="91"/>
      <c r="M115" s="91"/>
      <c r="N115" s="91"/>
      <c r="O115" s="91"/>
      <c r="P115" s="91"/>
      <c r="Q115" s="91"/>
      <c r="R115" s="91"/>
      <c r="S115" s="91"/>
      <c r="T115" s="91"/>
      <c r="U115" s="91"/>
      <c r="V115" s="91"/>
      <c r="W115" s="91"/>
      <c r="X115" s="91"/>
      <c r="Y115" s="91"/>
      <c r="Z115" s="91"/>
      <c r="AA115" s="91"/>
    </row>
    <row r="116" spans="1:27" ht="24" customHeight="1">
      <c r="A116" s="263" t="s">
        <v>2485</v>
      </c>
      <c r="B116" s="264" t="s">
        <v>2485</v>
      </c>
      <c r="C116" s="265" t="s">
        <v>2397</v>
      </c>
      <c r="D116" s="266" t="s">
        <v>2178</v>
      </c>
      <c r="E116" s="265"/>
      <c r="F116" s="272" t="s">
        <v>1193</v>
      </c>
      <c r="G116" s="267" t="s">
        <v>2450</v>
      </c>
      <c r="H116" s="269" t="s">
        <v>2451</v>
      </c>
      <c r="I116" s="265"/>
      <c r="J116" s="268" t="s">
        <v>2183</v>
      </c>
      <c r="K116" s="91"/>
      <c r="L116" s="91"/>
      <c r="M116" s="91"/>
      <c r="N116" s="91"/>
      <c r="O116" s="91"/>
      <c r="P116" s="91"/>
      <c r="Q116" s="91"/>
      <c r="R116" s="91"/>
      <c r="S116" s="91"/>
      <c r="T116" s="91"/>
      <c r="U116" s="91"/>
      <c r="V116" s="91"/>
      <c r="W116" s="91"/>
      <c r="X116" s="91"/>
      <c r="Y116" s="91"/>
      <c r="Z116" s="91"/>
      <c r="AA116" s="91"/>
    </row>
    <row r="117" spans="1:27" ht="24" customHeight="1">
      <c r="A117" s="263" t="s">
        <v>2486</v>
      </c>
      <c r="B117" s="264" t="s">
        <v>2486</v>
      </c>
      <c r="C117" s="265" t="s">
        <v>2403</v>
      </c>
      <c r="D117" s="266" t="s">
        <v>2178</v>
      </c>
      <c r="E117" s="265"/>
      <c r="F117" s="272" t="s">
        <v>1193</v>
      </c>
      <c r="G117" s="267" t="s">
        <v>2450</v>
      </c>
      <c r="H117" s="269" t="s">
        <v>2451</v>
      </c>
      <c r="I117" s="265"/>
      <c r="J117" s="268" t="s">
        <v>2183</v>
      </c>
      <c r="K117" s="91"/>
      <c r="L117" s="91"/>
      <c r="M117" s="91"/>
      <c r="N117" s="91"/>
      <c r="O117" s="91"/>
      <c r="P117" s="91"/>
      <c r="Q117" s="91"/>
      <c r="R117" s="91"/>
      <c r="S117" s="91"/>
      <c r="T117" s="91"/>
      <c r="U117" s="91"/>
      <c r="V117" s="91"/>
      <c r="W117" s="91"/>
      <c r="X117" s="91"/>
      <c r="Y117" s="91"/>
      <c r="Z117" s="91"/>
      <c r="AA117" s="91"/>
    </row>
    <row r="118" spans="1:27" ht="24" customHeight="1">
      <c r="A118" s="263" t="s">
        <v>2487</v>
      </c>
      <c r="B118" s="264" t="s">
        <v>2487</v>
      </c>
      <c r="C118" s="265" t="s">
        <v>2409</v>
      </c>
      <c r="D118" s="266" t="s">
        <v>2178</v>
      </c>
      <c r="E118" s="265"/>
      <c r="F118" s="272" t="s">
        <v>1193</v>
      </c>
      <c r="G118" s="267" t="s">
        <v>2450</v>
      </c>
      <c r="H118" s="269" t="s">
        <v>2451</v>
      </c>
      <c r="I118" s="265"/>
      <c r="J118" s="268" t="s">
        <v>2183</v>
      </c>
      <c r="K118" s="91"/>
      <c r="L118" s="91"/>
      <c r="M118" s="91"/>
      <c r="N118" s="91"/>
      <c r="O118" s="91"/>
      <c r="P118" s="91"/>
      <c r="Q118" s="91"/>
      <c r="R118" s="91"/>
      <c r="S118" s="91"/>
      <c r="T118" s="91"/>
      <c r="U118" s="91"/>
      <c r="V118" s="91"/>
      <c r="W118" s="91"/>
      <c r="X118" s="91"/>
      <c r="Y118" s="91"/>
      <c r="Z118" s="91"/>
      <c r="AA118" s="91"/>
    </row>
    <row r="119" spans="1:27" ht="24" customHeight="1">
      <c r="A119" s="263" t="s">
        <v>2488</v>
      </c>
      <c r="B119" s="264" t="s">
        <v>2488</v>
      </c>
      <c r="C119" s="265" t="s">
        <v>2412</v>
      </c>
      <c r="D119" s="266" t="s">
        <v>2178</v>
      </c>
      <c r="E119" s="265"/>
      <c r="F119" s="272" t="s">
        <v>1193</v>
      </c>
      <c r="G119" s="267" t="s">
        <v>2450</v>
      </c>
      <c r="H119" s="269" t="s">
        <v>2451</v>
      </c>
      <c r="I119" s="265"/>
      <c r="J119" s="268" t="s">
        <v>2183</v>
      </c>
      <c r="K119" s="91"/>
      <c r="L119" s="91"/>
      <c r="M119" s="91"/>
      <c r="N119" s="91"/>
      <c r="O119" s="91"/>
      <c r="P119" s="91"/>
      <c r="Q119" s="91"/>
      <c r="R119" s="91"/>
      <c r="S119" s="91"/>
      <c r="T119" s="91"/>
      <c r="U119" s="91"/>
      <c r="V119" s="91"/>
      <c r="W119" s="91"/>
      <c r="X119" s="91"/>
      <c r="Y119" s="91"/>
      <c r="Z119" s="91"/>
      <c r="AA119" s="91"/>
    </row>
    <row r="120" spans="1:27" ht="24" customHeight="1">
      <c r="A120" s="263" t="s">
        <v>2489</v>
      </c>
      <c r="B120" s="264" t="s">
        <v>2489</v>
      </c>
      <c r="C120" s="265" t="s">
        <v>2415</v>
      </c>
      <c r="D120" s="266" t="s">
        <v>2178</v>
      </c>
      <c r="E120" s="265"/>
      <c r="F120" s="272" t="s">
        <v>1230</v>
      </c>
      <c r="G120" s="267" t="s">
        <v>2450</v>
      </c>
      <c r="H120" s="269" t="s">
        <v>2451</v>
      </c>
      <c r="I120" s="265"/>
      <c r="J120" s="268" t="s">
        <v>2183</v>
      </c>
      <c r="K120" s="91"/>
      <c r="L120" s="91"/>
      <c r="M120" s="91"/>
      <c r="N120" s="91"/>
      <c r="O120" s="91"/>
      <c r="P120" s="91"/>
      <c r="Q120" s="91"/>
      <c r="R120" s="91"/>
      <c r="S120" s="91"/>
      <c r="T120" s="91"/>
      <c r="U120" s="91"/>
      <c r="V120" s="91"/>
      <c r="W120" s="91"/>
      <c r="X120" s="91"/>
      <c r="Y120" s="91"/>
      <c r="Z120" s="91"/>
      <c r="AA120" s="91"/>
    </row>
    <row r="121" spans="1:27" ht="24" customHeight="1">
      <c r="A121" s="263" t="s">
        <v>2490</v>
      </c>
      <c r="B121" s="264" t="s">
        <v>2490</v>
      </c>
      <c r="C121" s="265" t="s">
        <v>2422</v>
      </c>
      <c r="D121" s="266" t="s">
        <v>2178</v>
      </c>
      <c r="E121" s="265"/>
      <c r="F121" s="272" t="s">
        <v>1230</v>
      </c>
      <c r="G121" s="267" t="s">
        <v>2450</v>
      </c>
      <c r="H121" s="269" t="s">
        <v>2451</v>
      </c>
      <c r="I121" s="265"/>
      <c r="J121" s="268" t="s">
        <v>2183</v>
      </c>
      <c r="K121" s="91"/>
      <c r="L121" s="91"/>
      <c r="M121" s="91"/>
      <c r="N121" s="91"/>
      <c r="O121" s="91"/>
      <c r="P121" s="91"/>
      <c r="Q121" s="91"/>
      <c r="R121" s="91"/>
      <c r="S121" s="91"/>
      <c r="T121" s="91"/>
      <c r="U121" s="91"/>
      <c r="V121" s="91"/>
      <c r="W121" s="91"/>
      <c r="X121" s="91"/>
      <c r="Y121" s="91"/>
      <c r="Z121" s="91"/>
      <c r="AA121" s="91"/>
    </row>
    <row r="122" spans="1:27" ht="24" customHeight="1">
      <c r="A122" s="263" t="s">
        <v>2491</v>
      </c>
      <c r="B122" s="264" t="s">
        <v>2491</v>
      </c>
      <c r="C122" s="265" t="s">
        <v>2431</v>
      </c>
      <c r="D122" s="266" t="s">
        <v>2178</v>
      </c>
      <c r="E122" s="265"/>
      <c r="F122" s="272" t="s">
        <v>1230</v>
      </c>
      <c r="G122" s="267" t="s">
        <v>2450</v>
      </c>
      <c r="H122" s="269" t="s">
        <v>2451</v>
      </c>
      <c r="I122" s="265"/>
      <c r="J122" s="268" t="s">
        <v>2183</v>
      </c>
      <c r="K122" s="91"/>
      <c r="L122" s="91"/>
      <c r="M122" s="91"/>
      <c r="N122" s="91"/>
      <c r="O122" s="91"/>
      <c r="P122" s="91"/>
      <c r="Q122" s="91"/>
      <c r="R122" s="91"/>
      <c r="S122" s="91"/>
      <c r="T122" s="91"/>
      <c r="U122" s="91"/>
      <c r="V122" s="91"/>
      <c r="W122" s="91"/>
      <c r="X122" s="91"/>
      <c r="Y122" s="91"/>
      <c r="Z122" s="91"/>
      <c r="AA122" s="91"/>
    </row>
    <row r="123" spans="1:27" ht="24" customHeight="1">
      <c r="A123" s="263" t="s">
        <v>2492</v>
      </c>
      <c r="B123" s="264" t="s">
        <v>2492</v>
      </c>
      <c r="C123" s="265" t="s">
        <v>2440</v>
      </c>
      <c r="D123" s="266" t="s">
        <v>2178</v>
      </c>
      <c r="E123" s="265"/>
      <c r="F123" s="272" t="s">
        <v>1230</v>
      </c>
      <c r="G123" s="267" t="s">
        <v>2450</v>
      </c>
      <c r="H123" s="269" t="s">
        <v>2451</v>
      </c>
      <c r="I123" s="265"/>
      <c r="J123" s="268" t="s">
        <v>2183</v>
      </c>
      <c r="K123" s="91"/>
      <c r="L123" s="91"/>
      <c r="M123" s="91"/>
      <c r="N123" s="91"/>
      <c r="O123" s="91"/>
      <c r="P123" s="91"/>
      <c r="Q123" s="91"/>
      <c r="R123" s="91"/>
      <c r="S123" s="91"/>
      <c r="T123" s="91"/>
      <c r="U123" s="91"/>
      <c r="V123" s="91"/>
      <c r="W123" s="91"/>
      <c r="X123" s="91"/>
      <c r="Y123" s="91"/>
      <c r="Z123" s="91"/>
      <c r="AA123" s="91"/>
    </row>
    <row r="124" spans="1:27" ht="24" customHeight="1">
      <c r="A124" s="263" t="s">
        <v>2493</v>
      </c>
      <c r="B124" s="264" t="s">
        <v>2493</v>
      </c>
      <c r="C124" s="265" t="s">
        <v>2443</v>
      </c>
      <c r="D124" s="265" t="s">
        <v>2178</v>
      </c>
      <c r="E124" s="265"/>
      <c r="F124" s="268" t="s">
        <v>1230</v>
      </c>
      <c r="G124" s="267" t="s">
        <v>2450</v>
      </c>
      <c r="H124" s="269" t="s">
        <v>2451</v>
      </c>
      <c r="I124" s="265"/>
      <c r="J124" s="268" t="s">
        <v>2183</v>
      </c>
      <c r="K124" s="91"/>
      <c r="L124" s="91"/>
      <c r="M124" s="91"/>
      <c r="N124" s="91"/>
      <c r="O124" s="91"/>
      <c r="P124" s="91"/>
      <c r="Q124" s="91"/>
      <c r="R124" s="91"/>
      <c r="S124" s="91"/>
      <c r="T124" s="91"/>
      <c r="U124" s="91"/>
      <c r="V124" s="91"/>
      <c r="W124" s="91"/>
      <c r="X124" s="91"/>
      <c r="Y124" s="91"/>
      <c r="Z124" s="91"/>
      <c r="AA124" s="91"/>
    </row>
    <row r="125" spans="1:27" ht="24" customHeight="1">
      <c r="A125" s="263" t="s">
        <v>2494</v>
      </c>
      <c r="B125" s="264" t="s">
        <v>2494</v>
      </c>
      <c r="C125" s="265" t="s">
        <v>2447</v>
      </c>
      <c r="D125" s="266" t="s">
        <v>2260</v>
      </c>
      <c r="E125" s="265"/>
      <c r="F125" s="268" t="s">
        <v>1230</v>
      </c>
      <c r="G125" s="267" t="s">
        <v>2495</v>
      </c>
      <c r="H125" s="269" t="s">
        <v>2451</v>
      </c>
      <c r="I125" s="265"/>
      <c r="J125" s="268" t="s">
        <v>2183</v>
      </c>
      <c r="K125" s="91"/>
      <c r="L125" s="91"/>
      <c r="M125" s="91"/>
      <c r="N125" s="91"/>
      <c r="O125" s="91"/>
      <c r="P125" s="91"/>
      <c r="Q125" s="91"/>
      <c r="R125" s="91"/>
      <c r="S125" s="91"/>
      <c r="T125" s="91"/>
      <c r="U125" s="91"/>
      <c r="V125" s="91"/>
      <c r="W125" s="91"/>
      <c r="X125" s="91"/>
      <c r="Y125" s="91"/>
      <c r="Z125" s="91"/>
      <c r="AA125" s="91"/>
    </row>
    <row r="126" spans="1:27" ht="24" customHeight="1">
      <c r="A126" s="286" t="s">
        <v>2496</v>
      </c>
      <c r="B126" s="268" t="s">
        <v>2496</v>
      </c>
      <c r="C126" s="268" t="s">
        <v>2497</v>
      </c>
      <c r="D126" s="272" t="s">
        <v>2178</v>
      </c>
      <c r="E126" s="268" t="s">
        <v>2498</v>
      </c>
      <c r="F126" s="272" t="s">
        <v>1136</v>
      </c>
      <c r="G126" s="268" t="s">
        <v>2499</v>
      </c>
      <c r="H126" s="269" t="s">
        <v>2500</v>
      </c>
      <c r="I126" s="268"/>
      <c r="J126" s="268" t="s">
        <v>2183</v>
      </c>
      <c r="K126" s="91"/>
      <c r="L126" s="91"/>
      <c r="M126" s="91"/>
      <c r="N126" s="91"/>
      <c r="O126" s="91"/>
      <c r="P126" s="91"/>
      <c r="Q126" s="91"/>
      <c r="R126" s="91"/>
      <c r="S126" s="91"/>
      <c r="T126" s="91"/>
      <c r="U126" s="91"/>
      <c r="V126" s="91"/>
      <c r="W126" s="91"/>
      <c r="X126" s="91"/>
      <c r="Y126" s="91"/>
      <c r="Z126" s="91"/>
      <c r="AA126" s="91"/>
    </row>
    <row r="127" spans="1:27" ht="24" customHeight="1">
      <c r="A127" s="286" t="s">
        <v>2501</v>
      </c>
      <c r="B127" s="268" t="s">
        <v>2501</v>
      </c>
      <c r="C127" s="268" t="s">
        <v>2497</v>
      </c>
      <c r="D127" s="272" t="s">
        <v>2178</v>
      </c>
      <c r="E127" s="268" t="s">
        <v>2498</v>
      </c>
      <c r="F127" s="272" t="s">
        <v>1193</v>
      </c>
      <c r="G127" s="268" t="s">
        <v>2502</v>
      </c>
      <c r="H127" s="269" t="s">
        <v>2503</v>
      </c>
      <c r="I127" s="268"/>
      <c r="J127" s="268" t="s">
        <v>2183</v>
      </c>
      <c r="K127" s="91"/>
      <c r="L127" s="91"/>
      <c r="M127" s="91"/>
      <c r="N127" s="91"/>
      <c r="O127" s="91"/>
      <c r="P127" s="91"/>
      <c r="Q127" s="91"/>
      <c r="R127" s="91"/>
      <c r="S127" s="91"/>
      <c r="T127" s="91"/>
      <c r="U127" s="91"/>
      <c r="V127" s="91"/>
      <c r="W127" s="91"/>
      <c r="X127" s="91"/>
      <c r="Y127" s="91"/>
      <c r="Z127" s="91"/>
      <c r="AA127" s="91"/>
    </row>
    <row r="128" spans="1:27" ht="24" customHeight="1">
      <c r="A128" s="286" t="s">
        <v>2504</v>
      </c>
      <c r="B128" s="268" t="s">
        <v>2504</v>
      </c>
      <c r="C128" s="268" t="s">
        <v>2497</v>
      </c>
      <c r="D128" s="272" t="s">
        <v>2178</v>
      </c>
      <c r="E128" s="272" t="s">
        <v>2498</v>
      </c>
      <c r="F128" s="272" t="s">
        <v>1309</v>
      </c>
      <c r="G128" s="268" t="s">
        <v>2505</v>
      </c>
      <c r="H128" s="284" t="s">
        <v>2503</v>
      </c>
      <c r="I128" s="268"/>
      <c r="J128" s="268" t="s">
        <v>2183</v>
      </c>
      <c r="K128" s="91"/>
      <c r="L128" s="91"/>
      <c r="M128" s="91"/>
      <c r="N128" s="91"/>
      <c r="O128" s="91"/>
      <c r="P128" s="91"/>
      <c r="Q128" s="91"/>
      <c r="R128" s="91"/>
      <c r="S128" s="91"/>
      <c r="T128" s="91"/>
      <c r="U128" s="91"/>
      <c r="V128" s="91"/>
      <c r="W128" s="91"/>
      <c r="X128" s="91"/>
      <c r="Y128" s="91"/>
      <c r="Z128" s="91"/>
      <c r="AA128" s="91"/>
    </row>
    <row r="129" spans="1:27" ht="24" customHeight="1">
      <c r="A129" s="286" t="s">
        <v>2506</v>
      </c>
      <c r="B129" s="268" t="s">
        <v>2506</v>
      </c>
      <c r="C129" s="268" t="s">
        <v>2497</v>
      </c>
      <c r="D129" s="272" t="s">
        <v>2178</v>
      </c>
      <c r="E129" s="272" t="s">
        <v>2498</v>
      </c>
      <c r="F129" s="272" t="s">
        <v>1230</v>
      </c>
      <c r="G129" s="268" t="s">
        <v>2507</v>
      </c>
      <c r="H129" s="284" t="s">
        <v>2503</v>
      </c>
      <c r="I129" s="268"/>
      <c r="J129" s="268" t="s">
        <v>2183</v>
      </c>
      <c r="K129" s="91"/>
      <c r="L129" s="91"/>
      <c r="M129" s="91"/>
      <c r="N129" s="91"/>
      <c r="O129" s="91"/>
      <c r="P129" s="91"/>
      <c r="Q129" s="91"/>
      <c r="R129" s="91"/>
      <c r="S129" s="91"/>
      <c r="T129" s="91"/>
      <c r="U129" s="91"/>
      <c r="V129" s="91"/>
      <c r="W129" s="91"/>
      <c r="X129" s="91"/>
      <c r="Y129" s="91"/>
      <c r="Z129" s="91"/>
      <c r="AA129" s="91"/>
    </row>
    <row r="130" spans="1:27" ht="24" customHeight="1">
      <c r="B130" s="90"/>
      <c r="H130" s="96"/>
      <c r="K130" s="91"/>
      <c r="L130" s="91"/>
      <c r="M130" s="91"/>
      <c r="N130" s="91"/>
      <c r="O130" s="91"/>
      <c r="P130" s="91"/>
      <c r="Q130" s="91"/>
      <c r="R130" s="91"/>
      <c r="S130" s="91"/>
      <c r="T130" s="91"/>
      <c r="U130" s="91"/>
      <c r="V130" s="91"/>
      <c r="W130" s="91"/>
      <c r="X130" s="91"/>
      <c r="Y130" s="91"/>
      <c r="Z130" s="91"/>
      <c r="AA130" s="91"/>
    </row>
    <row r="131" spans="1:27" ht="24" customHeight="1">
      <c r="B131" s="90"/>
      <c r="H131" s="96"/>
      <c r="K131" s="91"/>
      <c r="L131" s="91"/>
      <c r="M131" s="91"/>
      <c r="N131" s="91"/>
      <c r="O131" s="91"/>
      <c r="P131" s="91"/>
      <c r="Q131" s="91"/>
      <c r="R131" s="91"/>
      <c r="S131" s="91"/>
      <c r="T131" s="91"/>
      <c r="U131" s="91"/>
      <c r="V131" s="91"/>
      <c r="W131" s="91"/>
      <c r="X131" s="91"/>
      <c r="Y131" s="91"/>
      <c r="Z131" s="91"/>
      <c r="AA131" s="91"/>
    </row>
    <row r="132" spans="1:27" ht="24" customHeight="1">
      <c r="B132" s="90"/>
      <c r="G132" s="96"/>
      <c r="K132" s="91"/>
      <c r="L132" s="91"/>
      <c r="M132" s="91"/>
      <c r="N132" s="91"/>
      <c r="O132" s="91"/>
      <c r="P132" s="91"/>
      <c r="Q132" s="91"/>
      <c r="R132" s="91"/>
      <c r="S132" s="91"/>
      <c r="T132" s="91"/>
      <c r="U132" s="91"/>
      <c r="V132" s="91"/>
      <c r="W132" s="91"/>
      <c r="X132" s="91"/>
      <c r="Y132" s="91"/>
      <c r="Z132" s="91"/>
      <c r="AA132" s="91"/>
    </row>
    <row r="133" spans="1:27" ht="24" customHeight="1">
      <c r="B133" s="90"/>
      <c r="G133" s="96"/>
      <c r="K133" s="91"/>
      <c r="L133" s="91"/>
      <c r="M133" s="91"/>
      <c r="N133" s="91"/>
      <c r="O133" s="91"/>
      <c r="P133" s="91"/>
      <c r="Q133" s="91"/>
      <c r="R133" s="91"/>
      <c r="S133" s="91"/>
      <c r="T133" s="91"/>
      <c r="U133" s="91"/>
      <c r="V133" s="91"/>
      <c r="W133" s="91"/>
      <c r="X133" s="91"/>
      <c r="Y133" s="91"/>
      <c r="Z133" s="91"/>
      <c r="AA133" s="91"/>
    </row>
    <row r="134" spans="1:27" ht="24" customHeight="1">
      <c r="B134" s="90"/>
      <c r="G134" s="96"/>
      <c r="K134" s="91"/>
      <c r="L134" s="91"/>
      <c r="M134" s="91"/>
      <c r="N134" s="91"/>
      <c r="O134" s="91"/>
      <c r="P134" s="91"/>
      <c r="Q134" s="91"/>
      <c r="R134" s="91"/>
      <c r="S134" s="91"/>
      <c r="T134" s="91"/>
      <c r="U134" s="91"/>
      <c r="V134" s="91"/>
      <c r="W134" s="91"/>
      <c r="X134" s="91"/>
      <c r="Y134" s="91"/>
      <c r="Z134" s="91"/>
      <c r="AA134" s="91"/>
    </row>
    <row r="135" spans="1:27" ht="24" customHeight="1">
      <c r="B135" s="90"/>
      <c r="G135" s="96"/>
      <c r="K135" s="91"/>
      <c r="L135" s="91"/>
      <c r="M135" s="91"/>
      <c r="N135" s="91"/>
      <c r="O135" s="91"/>
      <c r="P135" s="91"/>
      <c r="Q135" s="91"/>
      <c r="R135" s="91"/>
      <c r="S135" s="91"/>
      <c r="T135" s="91"/>
      <c r="U135" s="91"/>
      <c r="V135" s="91"/>
      <c r="W135" s="91"/>
      <c r="X135" s="91"/>
      <c r="Y135" s="91"/>
      <c r="Z135" s="91"/>
      <c r="AA135" s="91"/>
    </row>
    <row r="136" spans="1:27" ht="24" customHeight="1">
      <c r="B136" s="287"/>
    </row>
    <row r="137" spans="1:27" ht="24" customHeight="1"/>
    <row r="138" spans="1:27" ht="24" customHeight="1"/>
    <row r="139" spans="1:27" ht="24" customHeight="1"/>
    <row r="140" spans="1:27" ht="24" customHeight="1"/>
    <row r="141" spans="1:27" ht="24" customHeight="1"/>
    <row r="142" spans="1:27" ht="24" customHeight="1"/>
    <row r="143" spans="1:27" ht="24" customHeight="1"/>
    <row r="144" spans="1:27" ht="24" customHeight="1"/>
    <row r="145" ht="24" customHeight="1"/>
    <row r="146" ht="24" customHeight="1"/>
    <row r="147" ht="24" customHeight="1"/>
    <row r="148" ht="24" customHeight="1"/>
    <row r="149" ht="24" customHeight="1"/>
    <row r="150" ht="24" customHeight="1"/>
    <row r="151" ht="24" customHeight="1"/>
    <row r="152" ht="24" customHeight="1"/>
    <row r="153" ht="24" customHeight="1"/>
    <row r="154" ht="24" customHeight="1"/>
    <row r="155" ht="24" customHeight="1"/>
    <row r="156" ht="24" customHeight="1"/>
    <row r="157" ht="24" customHeight="1"/>
    <row r="158" ht="24" customHeight="1"/>
    <row r="159" ht="24" customHeight="1"/>
    <row r="160" ht="24" customHeight="1"/>
    <row r="161" ht="24" customHeight="1"/>
    <row r="162" ht="24" customHeight="1"/>
    <row r="163" ht="24" customHeight="1"/>
    <row r="164" ht="24" customHeight="1"/>
    <row r="165" ht="24" customHeight="1"/>
    <row r="166" ht="24" customHeight="1"/>
    <row r="167" ht="24" customHeight="1"/>
    <row r="168" ht="24" customHeight="1"/>
    <row r="169" ht="24" customHeight="1"/>
    <row r="170" ht="24" customHeight="1"/>
    <row r="171" ht="24" customHeight="1"/>
    <row r="172" ht="24" customHeight="1"/>
    <row r="173" ht="24" customHeight="1"/>
    <row r="174" ht="24" customHeight="1"/>
    <row r="175" ht="24" customHeight="1"/>
    <row r="176" ht="24" customHeight="1"/>
    <row r="177" ht="24" customHeight="1"/>
    <row r="178" ht="24" customHeight="1"/>
    <row r="179" ht="24" customHeight="1"/>
  </sheetData>
  <phoneticPr fontId="75" type="noConversion"/>
  <conditionalFormatting sqref="J2:J129">
    <cfRule type="cellIs" dxfId="1" priority="1" operator="equal">
      <formula>"-"</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地图-活动】">
    <tabColor rgb="FFFFFFFF"/>
  </sheetPr>
  <dimension ref="A1:J198"/>
  <sheetViews>
    <sheetView workbookViewId="0"/>
  </sheetViews>
  <sheetFormatPr defaultRowHeight="12.75"/>
  <sheetData>
    <row r="1" spans="1:10" ht="14.25" customHeight="1">
      <c r="A1" s="257" t="s">
        <v>2170</v>
      </c>
      <c r="B1" s="258" t="s">
        <v>2130</v>
      </c>
      <c r="C1" s="454" t="s">
        <v>2171</v>
      </c>
      <c r="D1" s="455" t="s">
        <v>2172</v>
      </c>
      <c r="E1" s="261" t="s">
        <v>2173</v>
      </c>
      <c r="F1" s="455" t="s">
        <v>2131</v>
      </c>
      <c r="G1" s="454" t="s">
        <v>2174</v>
      </c>
      <c r="H1" s="456" t="s">
        <v>2133</v>
      </c>
      <c r="I1" s="455" t="s">
        <v>2134</v>
      </c>
      <c r="J1" s="456" t="s">
        <v>2175</v>
      </c>
    </row>
    <row r="2" spans="1:10">
      <c r="A2" s="457" t="s">
        <v>3392</v>
      </c>
      <c r="B2" s="457" t="s">
        <v>3392</v>
      </c>
      <c r="C2" s="458" t="s">
        <v>3393</v>
      </c>
      <c r="D2" s="459" t="s">
        <v>2178</v>
      </c>
      <c r="E2" s="460" t="s">
        <v>3394</v>
      </c>
      <c r="F2" s="459" t="s">
        <v>1136</v>
      </c>
      <c r="G2" s="461"/>
      <c r="H2" s="457" t="s">
        <v>2135</v>
      </c>
      <c r="I2" s="462"/>
      <c r="J2" s="463"/>
    </row>
    <row r="3" spans="1:10">
      <c r="A3" s="457" t="s">
        <v>3395</v>
      </c>
      <c r="B3" s="457" t="s">
        <v>3395</v>
      </c>
      <c r="C3" s="459" t="s">
        <v>3396</v>
      </c>
      <c r="D3" s="459" t="s">
        <v>2178</v>
      </c>
      <c r="E3" s="464" t="s">
        <v>3397</v>
      </c>
      <c r="F3" s="459" t="s">
        <v>1136</v>
      </c>
      <c r="G3" s="461"/>
      <c r="H3" s="458" t="s">
        <v>2135</v>
      </c>
      <c r="I3" s="462"/>
      <c r="J3" s="463"/>
    </row>
    <row r="4" spans="1:10">
      <c r="A4" s="457" t="s">
        <v>3398</v>
      </c>
      <c r="B4" s="457" t="s">
        <v>3398</v>
      </c>
      <c r="C4" s="465" t="s">
        <v>3399</v>
      </c>
      <c r="D4" s="459" t="s">
        <v>2222</v>
      </c>
      <c r="E4" s="464" t="s">
        <v>3400</v>
      </c>
      <c r="F4" s="459"/>
      <c r="G4" s="461"/>
      <c r="H4" s="457" t="s">
        <v>2135</v>
      </c>
      <c r="I4" s="462"/>
      <c r="J4" s="463"/>
    </row>
    <row r="5" spans="1:10">
      <c r="A5" s="457" t="s">
        <v>3401</v>
      </c>
      <c r="B5" s="457" t="s">
        <v>3401</v>
      </c>
      <c r="C5" s="459" t="s">
        <v>3402</v>
      </c>
      <c r="D5" s="459" t="s">
        <v>2178</v>
      </c>
      <c r="E5" s="464" t="s">
        <v>3403</v>
      </c>
      <c r="F5" s="459" t="s">
        <v>1136</v>
      </c>
      <c r="G5" s="461"/>
      <c r="H5" s="457" t="s">
        <v>2135</v>
      </c>
      <c r="I5" s="462"/>
      <c r="J5" s="463"/>
    </row>
    <row r="6" spans="1:10">
      <c r="A6" s="457" t="s">
        <v>3404</v>
      </c>
      <c r="B6" s="457" t="s">
        <v>3404</v>
      </c>
      <c r="C6" s="459" t="s">
        <v>3405</v>
      </c>
      <c r="D6" s="459" t="s">
        <v>2178</v>
      </c>
      <c r="E6" s="464" t="s">
        <v>3406</v>
      </c>
      <c r="F6" s="459" t="s">
        <v>1193</v>
      </c>
      <c r="G6" s="461"/>
      <c r="H6" s="457" t="s">
        <v>2135</v>
      </c>
      <c r="I6" s="462"/>
      <c r="J6" s="463"/>
    </row>
    <row r="7" spans="1:10">
      <c r="A7" s="457" t="s">
        <v>3407</v>
      </c>
      <c r="B7" s="457" t="s">
        <v>3407</v>
      </c>
      <c r="C7" s="459" t="s">
        <v>3408</v>
      </c>
      <c r="D7" s="459" t="s">
        <v>2178</v>
      </c>
      <c r="E7" s="464" t="s">
        <v>3409</v>
      </c>
      <c r="F7" s="459" t="s">
        <v>1193</v>
      </c>
      <c r="G7" s="461"/>
      <c r="H7" s="457" t="s">
        <v>2135</v>
      </c>
      <c r="I7" s="462"/>
      <c r="J7" s="466"/>
    </row>
    <row r="8" spans="1:10">
      <c r="A8" s="457" t="s">
        <v>3410</v>
      </c>
      <c r="B8" s="457" t="s">
        <v>3410</v>
      </c>
      <c r="C8" s="459" t="s">
        <v>3411</v>
      </c>
      <c r="D8" s="459" t="s">
        <v>2178</v>
      </c>
      <c r="E8" s="467" t="s">
        <v>3412</v>
      </c>
      <c r="F8" s="459" t="s">
        <v>1193</v>
      </c>
      <c r="G8" s="461"/>
      <c r="H8" s="457" t="s">
        <v>2135</v>
      </c>
      <c r="I8" s="462"/>
      <c r="J8" s="463"/>
    </row>
    <row r="9" spans="1:10">
      <c r="A9" s="457" t="s">
        <v>3413</v>
      </c>
      <c r="B9" s="457" t="s">
        <v>3413</v>
      </c>
      <c r="C9" s="459" t="s">
        <v>3414</v>
      </c>
      <c r="D9" s="459" t="s">
        <v>2178</v>
      </c>
      <c r="E9" s="464" t="s">
        <v>3415</v>
      </c>
      <c r="F9" s="459" t="s">
        <v>1309</v>
      </c>
      <c r="G9" s="461"/>
      <c r="H9" s="457" t="s">
        <v>2135</v>
      </c>
      <c r="I9" s="462"/>
      <c r="J9" s="463"/>
    </row>
    <row r="10" spans="1:10">
      <c r="A10" s="457" t="s">
        <v>3416</v>
      </c>
      <c r="B10" s="457" t="s">
        <v>3416</v>
      </c>
      <c r="C10" s="459" t="s">
        <v>3417</v>
      </c>
      <c r="D10" s="459" t="s">
        <v>2178</v>
      </c>
      <c r="E10" s="464" t="s">
        <v>3418</v>
      </c>
      <c r="F10" s="459" t="s">
        <v>1309</v>
      </c>
      <c r="G10" s="461"/>
      <c r="H10" s="457" t="s">
        <v>2135</v>
      </c>
      <c r="I10" s="462"/>
      <c r="J10" s="463"/>
    </row>
    <row r="11" spans="1:10">
      <c r="A11" s="457" t="s">
        <v>3419</v>
      </c>
      <c r="B11" s="457" t="s">
        <v>3419</v>
      </c>
      <c r="C11" s="459" t="s">
        <v>3420</v>
      </c>
      <c r="D11" s="459" t="s">
        <v>2222</v>
      </c>
      <c r="E11" s="464" t="s">
        <v>3421</v>
      </c>
      <c r="F11" s="459"/>
      <c r="G11" s="461"/>
      <c r="H11" s="457" t="s">
        <v>2135</v>
      </c>
      <c r="I11" s="462"/>
      <c r="J11" s="463"/>
    </row>
    <row r="12" spans="1:10">
      <c r="A12" s="457" t="s">
        <v>3422</v>
      </c>
      <c r="B12" s="457" t="s">
        <v>3422</v>
      </c>
      <c r="C12" s="459" t="s">
        <v>3423</v>
      </c>
      <c r="D12" s="459" t="s">
        <v>2222</v>
      </c>
      <c r="E12" s="467" t="s">
        <v>3424</v>
      </c>
      <c r="F12" s="459"/>
      <c r="G12" s="461"/>
      <c r="H12" s="457" t="s">
        <v>2135</v>
      </c>
      <c r="I12" s="462"/>
      <c r="J12" s="466"/>
    </row>
    <row r="13" spans="1:10">
      <c r="A13" s="457" t="s">
        <v>3425</v>
      </c>
      <c r="B13" s="457" t="s">
        <v>3425</v>
      </c>
      <c r="C13" s="468" t="s">
        <v>3426</v>
      </c>
      <c r="D13" s="459" t="s">
        <v>2222</v>
      </c>
      <c r="E13" s="464" t="s">
        <v>3427</v>
      </c>
      <c r="F13" s="459"/>
      <c r="G13" s="461"/>
      <c r="H13" s="457" t="s">
        <v>2135</v>
      </c>
      <c r="I13" s="462"/>
      <c r="J13" s="463"/>
    </row>
    <row r="14" spans="1:10">
      <c r="A14" s="457" t="s">
        <v>3428</v>
      </c>
      <c r="B14" s="457" t="s">
        <v>3428</v>
      </c>
      <c r="C14" s="459" t="s">
        <v>2178</v>
      </c>
      <c r="D14" s="459" t="s">
        <v>2178</v>
      </c>
      <c r="E14" s="464" t="s">
        <v>3429</v>
      </c>
      <c r="F14" s="459" t="s">
        <v>1309</v>
      </c>
      <c r="G14" s="461"/>
      <c r="H14" s="457" t="s">
        <v>2135</v>
      </c>
      <c r="I14" s="462"/>
      <c r="J14" s="463"/>
    </row>
    <row r="15" spans="1:10">
      <c r="A15" s="457" t="s">
        <v>3430</v>
      </c>
      <c r="B15" s="457" t="s">
        <v>3430</v>
      </c>
      <c r="C15" s="459" t="s">
        <v>3431</v>
      </c>
      <c r="D15" s="459" t="s">
        <v>2178</v>
      </c>
      <c r="E15" s="464" t="s">
        <v>3432</v>
      </c>
      <c r="F15" s="459" t="s">
        <v>1230</v>
      </c>
      <c r="G15" s="461"/>
      <c r="H15" s="457" t="s">
        <v>2135</v>
      </c>
      <c r="I15" s="462"/>
      <c r="J15" s="466"/>
    </row>
    <row r="16" spans="1:10">
      <c r="A16" s="457" t="s">
        <v>3433</v>
      </c>
      <c r="B16" s="457" t="s">
        <v>3433</v>
      </c>
      <c r="C16" s="459" t="s">
        <v>3434</v>
      </c>
      <c r="D16" s="459" t="s">
        <v>2178</v>
      </c>
      <c r="E16" s="464" t="s">
        <v>3435</v>
      </c>
      <c r="F16" s="459" t="s">
        <v>1230</v>
      </c>
      <c r="G16" s="461"/>
      <c r="H16" s="457" t="s">
        <v>2135</v>
      </c>
      <c r="I16" s="462"/>
      <c r="J16" s="463"/>
    </row>
    <row r="17" spans="1:10" ht="165.75">
      <c r="A17" s="457" t="s">
        <v>3436</v>
      </c>
      <c r="B17" s="457" t="s">
        <v>3436</v>
      </c>
      <c r="C17" s="459" t="s">
        <v>1884</v>
      </c>
      <c r="D17" s="459" t="s">
        <v>2178</v>
      </c>
      <c r="E17" s="464" t="s">
        <v>3437</v>
      </c>
      <c r="F17" s="459" t="s">
        <v>1230</v>
      </c>
      <c r="G17" s="461"/>
      <c r="H17" s="457" t="s">
        <v>2135</v>
      </c>
      <c r="I17" s="462"/>
      <c r="J17" s="469" t="s">
        <v>3438</v>
      </c>
    </row>
    <row r="18" spans="1:10">
      <c r="A18" s="457" t="s">
        <v>3439</v>
      </c>
      <c r="B18" s="457" t="s">
        <v>3439</v>
      </c>
      <c r="C18" s="459" t="s">
        <v>3440</v>
      </c>
      <c r="D18" s="459" t="s">
        <v>2222</v>
      </c>
      <c r="E18" s="464" t="s">
        <v>3441</v>
      </c>
      <c r="F18" s="459"/>
      <c r="G18" s="461"/>
      <c r="H18" s="457" t="s">
        <v>2135</v>
      </c>
      <c r="I18" s="462"/>
      <c r="J18" s="463"/>
    </row>
    <row r="19" spans="1:10">
      <c r="A19" s="457" t="s">
        <v>3442</v>
      </c>
      <c r="B19" s="457" t="s">
        <v>3442</v>
      </c>
      <c r="C19" s="459" t="s">
        <v>3443</v>
      </c>
      <c r="D19" s="459" t="s">
        <v>2222</v>
      </c>
      <c r="E19" s="464" t="s">
        <v>3444</v>
      </c>
      <c r="F19" s="459"/>
      <c r="G19" s="461"/>
      <c r="H19" s="457"/>
      <c r="I19" s="462"/>
      <c r="J19" s="463"/>
    </row>
    <row r="20" spans="1:10" ht="24" customHeight="1">
      <c r="A20" s="457" t="s">
        <v>3445</v>
      </c>
      <c r="B20" s="457" t="s">
        <v>3445</v>
      </c>
      <c r="C20" s="470" t="s">
        <v>3446</v>
      </c>
      <c r="D20" s="459" t="s">
        <v>2178</v>
      </c>
      <c r="E20" s="471" t="s">
        <v>3447</v>
      </c>
      <c r="F20" s="459" t="s">
        <v>1136</v>
      </c>
      <c r="G20" s="472"/>
      <c r="H20" s="457"/>
      <c r="I20" s="462" t="s">
        <v>3448</v>
      </c>
      <c r="J20" s="473"/>
    </row>
    <row r="21" spans="1:10" ht="24" customHeight="1">
      <c r="A21" s="457" t="s">
        <v>3449</v>
      </c>
      <c r="B21" s="457" t="s">
        <v>3449</v>
      </c>
      <c r="C21" s="470" t="s">
        <v>3450</v>
      </c>
      <c r="D21" s="459" t="s">
        <v>2178</v>
      </c>
      <c r="E21" s="471" t="s">
        <v>3447</v>
      </c>
      <c r="F21" s="459" t="s">
        <v>1136</v>
      </c>
      <c r="G21" s="472"/>
      <c r="H21" s="457"/>
      <c r="I21" s="462" t="s">
        <v>3451</v>
      </c>
      <c r="J21" s="473"/>
    </row>
    <row r="22" spans="1:10" ht="24" customHeight="1">
      <c r="A22" s="457" t="s">
        <v>3452</v>
      </c>
      <c r="B22" s="457" t="s">
        <v>3452</v>
      </c>
      <c r="C22" s="470" t="s">
        <v>3453</v>
      </c>
      <c r="D22" s="459" t="s">
        <v>2178</v>
      </c>
      <c r="E22" s="471" t="s">
        <v>3447</v>
      </c>
      <c r="F22" s="459" t="s">
        <v>1136</v>
      </c>
      <c r="G22" s="472"/>
      <c r="H22" s="457"/>
      <c r="I22" s="462" t="s">
        <v>3454</v>
      </c>
      <c r="J22" s="473"/>
    </row>
    <row r="23" spans="1:10" ht="24" customHeight="1"/>
    <row r="24" spans="1:10" ht="36.950000000000003" customHeight="1">
      <c r="A24" s="474" t="s">
        <v>1</v>
      </c>
      <c r="B24" s="475" t="s">
        <v>3455</v>
      </c>
      <c r="C24" s="474" t="s">
        <v>3456</v>
      </c>
      <c r="E24" s="476"/>
    </row>
    <row r="25" spans="1:10" ht="24" customHeight="1">
      <c r="A25" s="477" t="s">
        <v>87</v>
      </c>
      <c r="B25" s="477">
        <v>5</v>
      </c>
      <c r="C25" s="478" t="s">
        <v>3457</v>
      </c>
    </row>
    <row r="26" spans="1:10" ht="24" customHeight="1">
      <c r="A26" s="477" t="s">
        <v>109</v>
      </c>
      <c r="B26" s="477">
        <v>100</v>
      </c>
      <c r="C26" s="478" t="s">
        <v>3458</v>
      </c>
    </row>
    <row r="27" spans="1:10" ht="24" customHeight="1">
      <c r="A27" s="477" t="s">
        <v>163</v>
      </c>
      <c r="B27" s="477">
        <v>200</v>
      </c>
      <c r="C27" s="462" t="s">
        <v>3458</v>
      </c>
    </row>
    <row r="28" spans="1:10" ht="24" customHeight="1">
      <c r="A28" s="477" t="s">
        <v>193</v>
      </c>
      <c r="B28" s="477">
        <v>40</v>
      </c>
      <c r="C28" s="462" t="s">
        <v>3459</v>
      </c>
    </row>
    <row r="29" spans="1:10" ht="24" customHeight="1">
      <c r="A29" s="477" t="s">
        <v>120</v>
      </c>
      <c r="B29" s="477">
        <v>8</v>
      </c>
      <c r="C29" s="462" t="s">
        <v>3460</v>
      </c>
    </row>
    <row r="30" spans="1:10" ht="24" customHeight="1">
      <c r="A30" s="477" t="s">
        <v>123</v>
      </c>
      <c r="B30" s="477">
        <v>16</v>
      </c>
      <c r="C30" s="462" t="s">
        <v>3461</v>
      </c>
    </row>
    <row r="31" spans="1:10" ht="24" customHeight="1">
      <c r="A31" s="477" t="s">
        <v>126</v>
      </c>
      <c r="B31" s="477">
        <v>18</v>
      </c>
      <c r="C31" s="462" t="s">
        <v>3458</v>
      </c>
    </row>
    <row r="32" spans="1:10" ht="24" customHeight="1">
      <c r="A32" s="477" t="s">
        <v>172</v>
      </c>
      <c r="B32" s="477">
        <v>16</v>
      </c>
      <c r="C32" s="462" t="s">
        <v>3460</v>
      </c>
    </row>
    <row r="33" spans="1:3" ht="24" customHeight="1">
      <c r="A33" s="477" t="s">
        <v>174</v>
      </c>
      <c r="B33" s="477">
        <v>32</v>
      </c>
      <c r="C33" s="462" t="s">
        <v>3461</v>
      </c>
    </row>
    <row r="34" spans="1:3" ht="24" customHeight="1">
      <c r="A34" s="477" t="s">
        <v>176</v>
      </c>
      <c r="B34" s="477">
        <v>36</v>
      </c>
      <c r="C34" s="462" t="s">
        <v>3458</v>
      </c>
    </row>
    <row r="35" spans="1:3" ht="24" customHeight="1">
      <c r="A35" s="477" t="s">
        <v>3462</v>
      </c>
      <c r="B35" s="477">
        <v>60</v>
      </c>
      <c r="C35" s="462" t="s">
        <v>3463</v>
      </c>
    </row>
    <row r="36" spans="1:3" ht="24" customHeight="1">
      <c r="A36" s="477" t="s">
        <v>3464</v>
      </c>
      <c r="B36" s="477">
        <v>360</v>
      </c>
      <c r="C36" s="462" t="s">
        <v>3458</v>
      </c>
    </row>
    <row r="37" spans="1:3" ht="24" customHeight="1">
      <c r="A37" s="479" t="s">
        <v>90</v>
      </c>
      <c r="B37" s="477">
        <v>4000</v>
      </c>
      <c r="C37" s="462" t="s">
        <v>3458</v>
      </c>
    </row>
    <row r="38" spans="1:3" ht="24" customHeight="1">
      <c r="A38" s="590" t="s">
        <v>969</v>
      </c>
      <c r="B38" s="590"/>
      <c r="C38" s="477" t="e">
        <f>SUM(MID(C25:C36,7,10)*$B25:$B36)</f>
        <v>#VALUE!</v>
      </c>
    </row>
    <row r="39" spans="1:3" ht="24" customHeight="1"/>
    <row r="40" spans="1:3" ht="24" customHeight="1"/>
    <row r="41" spans="1:3" ht="24" customHeight="1"/>
    <row r="42" spans="1:3" ht="24" customHeight="1"/>
    <row r="43" spans="1:3" ht="24" customHeight="1"/>
    <row r="44" spans="1:3" ht="24" customHeight="1"/>
    <row r="45" spans="1:3" ht="24" customHeight="1"/>
    <row r="46" spans="1:3" ht="24" customHeight="1"/>
    <row r="47" spans="1:3" ht="24" customHeight="1"/>
    <row r="48" spans="1:3" ht="24" customHeight="1"/>
    <row r="49" ht="24" customHeight="1"/>
    <row r="50" ht="24" customHeight="1"/>
    <row r="51" ht="24" customHeight="1"/>
    <row r="52" ht="24" customHeight="1"/>
    <row r="53" ht="24" customHeight="1"/>
    <row r="54" ht="24" customHeight="1"/>
    <row r="55" ht="24" customHeight="1"/>
    <row r="56" ht="24" customHeight="1"/>
    <row r="57" ht="24" customHeight="1"/>
    <row r="58" ht="24" customHeight="1"/>
    <row r="59" ht="24" customHeight="1"/>
    <row r="60" ht="24" customHeight="1"/>
    <row r="61" ht="24" customHeight="1"/>
    <row r="62" ht="24" customHeight="1"/>
    <row r="63" ht="24" customHeight="1"/>
    <row r="64" ht="24" customHeight="1"/>
    <row r="65" ht="24" customHeight="1"/>
    <row r="66" ht="24" customHeight="1"/>
    <row r="67" ht="24" customHeight="1"/>
    <row r="68" ht="24" customHeight="1"/>
    <row r="69" ht="24" customHeight="1"/>
    <row r="70" ht="24" customHeight="1"/>
    <row r="71" ht="24" customHeight="1"/>
    <row r="72" ht="24" customHeight="1"/>
    <row r="73" ht="24" customHeight="1"/>
    <row r="74" ht="24" customHeight="1"/>
    <row r="75" ht="24" customHeight="1"/>
    <row r="76" ht="24" customHeight="1"/>
    <row r="77" ht="24" customHeight="1"/>
    <row r="78" ht="24" customHeight="1"/>
    <row r="79" ht="24" customHeight="1"/>
    <row r="80" ht="24" customHeight="1"/>
    <row r="81" ht="24" customHeight="1"/>
    <row r="82" ht="24" customHeight="1"/>
    <row r="83" ht="24" customHeight="1"/>
    <row r="84" ht="24" customHeight="1"/>
    <row r="85" ht="24" customHeight="1"/>
    <row r="86" ht="24" customHeight="1"/>
    <row r="87" ht="24" customHeight="1"/>
    <row r="88" ht="24" customHeight="1"/>
    <row r="89" ht="24" customHeight="1"/>
    <row r="90" ht="24" customHeight="1"/>
    <row r="91" ht="24" customHeight="1"/>
    <row r="92" ht="24" customHeight="1"/>
    <row r="93" ht="24" customHeight="1"/>
    <row r="94" ht="24" customHeight="1"/>
    <row r="95" ht="24" customHeight="1"/>
    <row r="96" ht="24" customHeight="1"/>
    <row r="97" ht="24" customHeight="1"/>
    <row r="98" ht="24" customHeight="1"/>
    <row r="99" ht="24" customHeight="1"/>
    <row r="100" ht="24" customHeight="1"/>
    <row r="101" ht="24" customHeight="1"/>
    <row r="102" ht="24" customHeight="1"/>
    <row r="103" ht="24" customHeight="1"/>
    <row r="104" ht="24" customHeight="1"/>
    <row r="105" ht="24" customHeight="1"/>
    <row r="106" ht="24" customHeight="1"/>
    <row r="107" ht="24" customHeight="1"/>
    <row r="108" ht="24" customHeight="1"/>
    <row r="109" ht="24" customHeight="1"/>
    <row r="110" ht="24" customHeight="1"/>
    <row r="111" ht="24" customHeight="1"/>
    <row r="112" ht="24" customHeight="1"/>
    <row r="113" ht="24" customHeight="1"/>
    <row r="114" ht="24" customHeight="1"/>
    <row r="115" ht="24" customHeight="1"/>
    <row r="116" ht="24" customHeight="1"/>
    <row r="117" ht="24" customHeight="1"/>
    <row r="118" ht="24" customHeight="1"/>
    <row r="119" ht="24" customHeight="1"/>
    <row r="120" ht="24" customHeight="1"/>
    <row r="121" ht="24" customHeight="1"/>
    <row r="122" ht="24" customHeight="1"/>
    <row r="123" ht="24" customHeight="1"/>
    <row r="124" ht="24" customHeight="1"/>
    <row r="125" ht="24" customHeight="1"/>
    <row r="126" ht="24" customHeight="1"/>
    <row r="127" ht="24" customHeight="1"/>
    <row r="128" ht="24" customHeight="1"/>
    <row r="129" ht="24" customHeight="1"/>
    <row r="130" ht="24" customHeight="1"/>
    <row r="131" ht="24" customHeight="1"/>
    <row r="132" ht="24" customHeight="1"/>
    <row r="133" ht="24" customHeight="1"/>
    <row r="134" ht="24" customHeight="1"/>
    <row r="135" ht="24" customHeight="1"/>
    <row r="136" ht="24" customHeight="1"/>
    <row r="137" ht="24" customHeight="1"/>
    <row r="138" ht="24" customHeight="1"/>
    <row r="139" ht="24" customHeight="1"/>
    <row r="140" ht="24" customHeight="1"/>
    <row r="141" ht="24" customHeight="1"/>
    <row r="142" ht="24" customHeight="1"/>
    <row r="143" ht="24" customHeight="1"/>
    <row r="144" ht="24" customHeight="1"/>
    <row r="145" ht="24" customHeight="1"/>
    <row r="146" ht="24" customHeight="1"/>
    <row r="147" ht="24" customHeight="1"/>
    <row r="148" ht="24" customHeight="1"/>
    <row r="149" ht="24" customHeight="1"/>
    <row r="150" ht="24" customHeight="1"/>
    <row r="151" ht="24" customHeight="1"/>
    <row r="152" ht="24" customHeight="1"/>
    <row r="153" ht="24" customHeight="1"/>
    <row r="154" ht="24" customHeight="1"/>
    <row r="155" ht="24" customHeight="1"/>
    <row r="156" ht="24" customHeight="1"/>
    <row r="157" ht="24" customHeight="1"/>
    <row r="158" ht="24" customHeight="1"/>
    <row r="159" ht="24" customHeight="1"/>
    <row r="160" ht="24" customHeight="1"/>
    <row r="161" ht="24" customHeight="1"/>
    <row r="162" ht="24" customHeight="1"/>
    <row r="163" ht="24" customHeight="1"/>
    <row r="164" ht="24" customHeight="1"/>
    <row r="165" ht="24" customHeight="1"/>
    <row r="166" ht="24" customHeight="1"/>
    <row r="167" ht="24" customHeight="1"/>
    <row r="168" ht="24" customHeight="1"/>
    <row r="169" ht="24" customHeight="1"/>
    <row r="170" ht="24" customHeight="1"/>
    <row r="171" ht="24" customHeight="1"/>
    <row r="172" ht="24" customHeight="1"/>
    <row r="173" ht="24" customHeight="1"/>
    <row r="174" ht="24" customHeight="1"/>
    <row r="175" ht="24" customHeight="1"/>
    <row r="176" ht="24" customHeight="1"/>
    <row r="177" ht="24" customHeight="1"/>
    <row r="178" ht="24" customHeight="1"/>
    <row r="179" ht="24" customHeight="1"/>
    <row r="180" ht="24" customHeight="1"/>
    <row r="181" ht="24" customHeight="1"/>
    <row r="182" ht="24" customHeight="1"/>
    <row r="183" ht="24" customHeight="1"/>
    <row r="184" ht="24" customHeight="1"/>
    <row r="185" ht="24" customHeight="1"/>
    <row r="186" ht="24" customHeight="1"/>
    <row r="187" ht="24" customHeight="1"/>
    <row r="188" ht="24" customHeight="1"/>
    <row r="189" ht="24" customHeight="1"/>
    <row r="190" ht="24" customHeight="1"/>
    <row r="191" ht="24" customHeight="1"/>
    <row r="192" ht="24" customHeight="1"/>
    <row r="193" ht="24" customHeight="1"/>
    <row r="194" ht="24" customHeight="1"/>
    <row r="195" ht="24" customHeight="1"/>
    <row r="196" ht="24" customHeight="1"/>
    <row r="197" ht="24" customHeight="1"/>
    <row r="198" ht="24" customHeight="1"/>
  </sheetData>
  <mergeCells count="1">
    <mergeCell ref="A38:B38"/>
  </mergeCells>
  <phoneticPr fontId="75" type="noConversion"/>
  <conditionalFormatting sqref="J1:J98">
    <cfRule type="cellIs" dxfId="0" priority="1" operator="equal">
      <formula>"-"</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地图-资源】">
    <tabColor rgb="FFFFFFFF"/>
  </sheetPr>
  <dimension ref="A1:K33"/>
  <sheetViews>
    <sheetView workbookViewId="0"/>
  </sheetViews>
  <sheetFormatPr defaultRowHeight="12.75"/>
  <cols>
    <col min="1" max="1" width="17.85546875" style="90" customWidth="1"/>
    <col min="4" max="4" width="19.7109375" style="90" customWidth="1"/>
    <col min="5" max="5" width="23.42578125" style="90" customWidth="1"/>
  </cols>
  <sheetData>
    <row r="1" spans="1:11">
      <c r="A1" s="255" t="s">
        <v>2130</v>
      </c>
      <c r="B1" s="255" t="s">
        <v>2131</v>
      </c>
      <c r="C1" s="255" t="s">
        <v>2132</v>
      </c>
      <c r="D1" s="255" t="s">
        <v>2133</v>
      </c>
      <c r="E1" s="255" t="s">
        <v>2134</v>
      </c>
      <c r="F1" t="s">
        <v>2135</v>
      </c>
      <c r="H1" t="s">
        <v>2136</v>
      </c>
      <c r="I1" t="s">
        <v>2137</v>
      </c>
      <c r="J1" t="s">
        <v>2138</v>
      </c>
      <c r="K1" t="s">
        <v>2139</v>
      </c>
    </row>
    <row r="2" spans="1:11">
      <c r="A2" s="211" t="s">
        <v>2140</v>
      </c>
      <c r="B2" s="256" t="s">
        <v>1136</v>
      </c>
      <c r="C2" s="211">
        <v>25</v>
      </c>
      <c r="D2" s="211"/>
      <c r="E2" s="211"/>
    </row>
    <row r="3" spans="1:11">
      <c r="A3" s="211" t="s">
        <v>2141</v>
      </c>
      <c r="B3" s="211" t="s">
        <v>1136</v>
      </c>
      <c r="C3" s="211">
        <v>25</v>
      </c>
      <c r="D3" s="211"/>
      <c r="E3" s="211"/>
    </row>
    <row r="4" spans="1:11">
      <c r="A4" s="211" t="s">
        <v>2142</v>
      </c>
      <c r="B4" s="211" t="s">
        <v>1136</v>
      </c>
      <c r="C4" s="211">
        <v>25</v>
      </c>
      <c r="D4" s="211"/>
      <c r="E4" s="211"/>
    </row>
    <row r="5" spans="1:11">
      <c r="A5" s="211" t="s">
        <v>2143</v>
      </c>
      <c r="B5" s="211" t="s">
        <v>1136</v>
      </c>
      <c r="C5" s="211">
        <v>25</v>
      </c>
      <c r="D5" s="211"/>
      <c r="E5" s="211"/>
    </row>
    <row r="6" spans="1:11">
      <c r="A6" s="211" t="s">
        <v>2144</v>
      </c>
      <c r="B6" s="211" t="s">
        <v>1136</v>
      </c>
      <c r="C6" s="211">
        <v>25</v>
      </c>
      <c r="D6" s="211"/>
      <c r="E6" s="211"/>
    </row>
    <row r="7" spans="1:11">
      <c r="A7" s="211" t="s">
        <v>2145</v>
      </c>
      <c r="B7" s="211" t="s">
        <v>1136</v>
      </c>
      <c r="C7" s="211">
        <v>25</v>
      </c>
      <c r="D7" s="211"/>
      <c r="E7" s="211"/>
    </row>
    <row r="8" spans="1:11">
      <c r="A8" s="211" t="s">
        <v>2146</v>
      </c>
      <c r="B8" s="211" t="s">
        <v>1136</v>
      </c>
      <c r="C8" s="211">
        <v>25</v>
      </c>
      <c r="D8" s="211"/>
      <c r="E8" s="211"/>
    </row>
    <row r="9" spans="1:11">
      <c r="A9" s="211" t="s">
        <v>2147</v>
      </c>
      <c r="B9" s="211" t="s">
        <v>1136</v>
      </c>
      <c r="C9" s="211">
        <v>25</v>
      </c>
      <c r="D9" s="211"/>
      <c r="E9" s="211"/>
    </row>
    <row r="10" spans="1:11">
      <c r="A10" s="211" t="s">
        <v>2148</v>
      </c>
      <c r="B10" s="211" t="s">
        <v>1136</v>
      </c>
      <c r="C10" s="211">
        <v>25</v>
      </c>
      <c r="D10" s="211"/>
      <c r="E10" s="211"/>
    </row>
    <row r="11" spans="1:11">
      <c r="A11" s="211" t="s">
        <v>2149</v>
      </c>
      <c r="B11" s="211" t="s">
        <v>1136</v>
      </c>
      <c r="C11" s="211">
        <v>25</v>
      </c>
      <c r="D11" s="211"/>
      <c r="E11" s="211"/>
    </row>
    <row r="12" spans="1:11">
      <c r="A12" s="211" t="s">
        <v>2150</v>
      </c>
      <c r="B12" s="211" t="s">
        <v>1136</v>
      </c>
      <c r="C12" s="211">
        <v>25</v>
      </c>
      <c r="D12" s="211"/>
      <c r="E12" s="211"/>
    </row>
    <row r="13" spans="1:11">
      <c r="A13" s="211" t="s">
        <v>2151</v>
      </c>
      <c r="B13" s="211" t="s">
        <v>1136</v>
      </c>
      <c r="C13" s="211">
        <v>25</v>
      </c>
      <c r="D13" s="211"/>
      <c r="E13" s="211"/>
    </row>
    <row r="14" spans="1:11">
      <c r="A14" s="211" t="s">
        <v>2152</v>
      </c>
      <c r="B14" s="211" t="s">
        <v>1193</v>
      </c>
      <c r="C14" s="211">
        <v>25</v>
      </c>
      <c r="D14" s="211"/>
      <c r="E14" s="211" t="s">
        <v>2153</v>
      </c>
    </row>
    <row r="15" spans="1:11">
      <c r="A15" s="211" t="s">
        <v>2154</v>
      </c>
      <c r="B15" s="211" t="s">
        <v>1193</v>
      </c>
      <c r="C15" s="211">
        <v>25</v>
      </c>
      <c r="D15" s="211"/>
      <c r="E15" s="211" t="s">
        <v>2153</v>
      </c>
    </row>
    <row r="16" spans="1:11">
      <c r="A16" s="211" t="s">
        <v>2155</v>
      </c>
      <c r="B16" s="211" t="s">
        <v>1193</v>
      </c>
      <c r="C16" s="211">
        <v>25</v>
      </c>
      <c r="D16" s="211"/>
      <c r="E16" s="211" t="s">
        <v>2156</v>
      </c>
    </row>
    <row r="17" spans="1:5">
      <c r="A17" s="211" t="s">
        <v>2157</v>
      </c>
      <c r="B17" s="211" t="s">
        <v>1193</v>
      </c>
      <c r="C17" s="211">
        <v>25</v>
      </c>
      <c r="D17" s="211"/>
      <c r="E17" s="211" t="s">
        <v>2156</v>
      </c>
    </row>
    <row r="18" spans="1:5">
      <c r="A18" s="211" t="s">
        <v>2158</v>
      </c>
      <c r="B18" s="211" t="s">
        <v>1193</v>
      </c>
      <c r="C18" s="211">
        <v>25</v>
      </c>
      <c r="D18" s="211"/>
      <c r="E18" s="211" t="s">
        <v>2159</v>
      </c>
    </row>
    <row r="19" spans="1:5">
      <c r="A19" s="211" t="s">
        <v>2160</v>
      </c>
      <c r="B19" s="211" t="s">
        <v>1193</v>
      </c>
      <c r="C19" s="211">
        <v>25</v>
      </c>
      <c r="D19" s="211"/>
      <c r="E19" s="211" t="s">
        <v>2159</v>
      </c>
    </row>
    <row r="20" spans="1:5">
      <c r="A20" s="211" t="s">
        <v>2161</v>
      </c>
      <c r="B20" s="211"/>
      <c r="C20" s="211">
        <v>25</v>
      </c>
      <c r="D20" s="211"/>
      <c r="E20" s="211" t="s">
        <v>2162</v>
      </c>
    </row>
    <row r="21" spans="1:5">
      <c r="A21" s="211" t="s">
        <v>2163</v>
      </c>
      <c r="B21" s="211"/>
      <c r="C21" s="211">
        <v>25</v>
      </c>
      <c r="D21" s="211"/>
      <c r="E21" s="211" t="s">
        <v>2164</v>
      </c>
    </row>
    <row r="22" spans="1:5">
      <c r="A22" s="211" t="s">
        <v>2165</v>
      </c>
      <c r="B22" s="211"/>
      <c r="C22" s="211">
        <v>25</v>
      </c>
      <c r="D22" s="211"/>
      <c r="E22" s="211" t="s">
        <v>2166</v>
      </c>
    </row>
    <row r="23" spans="1:5">
      <c r="A23" s="211" t="s">
        <v>2167</v>
      </c>
      <c r="B23" s="211"/>
      <c r="C23" s="211">
        <v>25</v>
      </c>
      <c r="D23" s="211"/>
      <c r="E23" s="211" t="s">
        <v>2168</v>
      </c>
    </row>
    <row r="24" spans="1:5">
      <c r="A24" s="211" t="s">
        <v>2169</v>
      </c>
      <c r="B24" s="211"/>
      <c r="C24" s="211">
        <v>25</v>
      </c>
      <c r="D24" s="211"/>
      <c r="E24" s="211" t="s">
        <v>2168</v>
      </c>
    </row>
    <row r="25" spans="1:5">
      <c r="A25" s="211"/>
      <c r="B25" s="211"/>
      <c r="C25" s="211"/>
      <c r="D25" s="211"/>
      <c r="E25" s="211"/>
    </row>
    <row r="26" spans="1:5">
      <c r="A26" s="211"/>
      <c r="B26" s="211"/>
      <c r="C26" s="211"/>
      <c r="D26" s="211"/>
      <c r="E26" s="211"/>
    </row>
    <row r="27" spans="1:5">
      <c r="A27" s="211"/>
      <c r="B27" s="211"/>
      <c r="C27" s="211"/>
      <c r="D27" s="211"/>
      <c r="E27" s="211"/>
    </row>
    <row r="28" spans="1:5">
      <c r="A28" s="211"/>
      <c r="B28" s="211"/>
      <c r="C28" s="211"/>
      <c r="D28" s="211"/>
      <c r="E28" s="211"/>
    </row>
    <row r="29" spans="1:5">
      <c r="A29" s="211"/>
      <c r="B29" s="211"/>
      <c r="C29" s="211"/>
      <c r="D29" s="211"/>
      <c r="E29" s="211"/>
    </row>
    <row r="30" spans="1:5">
      <c r="A30" s="211"/>
      <c r="B30" s="211"/>
      <c r="C30" s="211"/>
      <c r="D30" s="211"/>
      <c r="E30" s="211"/>
    </row>
    <row r="31" spans="1:5">
      <c r="A31" s="211"/>
      <c r="B31" s="211"/>
      <c r="C31" s="211"/>
      <c r="D31" s="211"/>
      <c r="E31" s="211"/>
    </row>
    <row r="32" spans="1:5">
      <c r="A32" s="211"/>
      <c r="B32" s="211"/>
      <c r="C32" s="211"/>
      <c r="D32" s="211"/>
      <c r="E32" s="211"/>
    </row>
    <row r="33" spans="1:5">
      <c r="A33" s="211"/>
      <c r="B33" s="211"/>
      <c r="C33" s="211"/>
      <c r="D33" s="211"/>
      <c r="E33" s="211"/>
    </row>
  </sheetData>
  <phoneticPr fontId="75" type="noConversion"/>
  <dataValidations count="1">
    <dataValidation type="list" allowBlank="1" showInputMessage="1" showErrorMessage="1" sqref="B2:B33" xr:uid="{00000000-0002-0000-1000-000000000000}">
      <formula1>"雷,火,冰,风,"</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地图-异域】">
    <tabColor rgb="FFFFFFFF"/>
  </sheetPr>
  <dimension ref="A1"/>
  <sheetViews>
    <sheetView workbookViewId="0"/>
  </sheetViews>
  <sheetFormatPr defaultRowHeight="12.75"/>
  <sheetData/>
  <phoneticPr fontId="75"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天空战令">
    <tabColor rgb="FFFFFFFF"/>
  </sheetPr>
  <dimension ref="A1:G41"/>
  <sheetViews>
    <sheetView workbookViewId="0"/>
  </sheetViews>
  <sheetFormatPr defaultRowHeight="12.75"/>
  <cols>
    <col min="1" max="1" width="9.7109375" style="90" customWidth="1"/>
    <col min="2" max="2" width="17.7109375" customWidth="1"/>
    <col min="3" max="3" width="26" customWidth="1"/>
  </cols>
  <sheetData>
    <row r="1" spans="1:7" ht="13.5">
      <c r="A1" s="447" t="s">
        <v>3306</v>
      </c>
      <c r="B1" s="448" t="s">
        <v>3307</v>
      </c>
      <c r="C1" s="448" t="s">
        <v>3308</v>
      </c>
      <c r="E1" t="s">
        <v>29</v>
      </c>
      <c r="F1" t="s">
        <v>29</v>
      </c>
      <c r="G1" t="s">
        <v>3309</v>
      </c>
    </row>
    <row r="2" spans="1:7" ht="13.5">
      <c r="A2" s="447">
        <v>1</v>
      </c>
      <c r="B2" s="448" t="s">
        <v>3310</v>
      </c>
      <c r="C2" s="448" t="s">
        <v>3311</v>
      </c>
    </row>
    <row r="3" spans="1:7" ht="13.5">
      <c r="A3" s="447">
        <v>2</v>
      </c>
      <c r="B3" s="448" t="s">
        <v>3312</v>
      </c>
      <c r="C3" s="448" t="s">
        <v>3313</v>
      </c>
    </row>
    <row r="4" spans="1:7" ht="13.5">
      <c r="A4" s="447">
        <v>3</v>
      </c>
      <c r="B4" s="448" t="s">
        <v>3314</v>
      </c>
      <c r="C4" s="448" t="s">
        <v>3315</v>
      </c>
    </row>
    <row r="5" spans="1:7" ht="13.5">
      <c r="A5" s="447">
        <v>4</v>
      </c>
      <c r="B5" s="448" t="s">
        <v>3316</v>
      </c>
      <c r="C5" s="448" t="s">
        <v>3317</v>
      </c>
    </row>
    <row r="6" spans="1:7" ht="13.5">
      <c r="A6" s="447">
        <v>5</v>
      </c>
      <c r="B6" s="448" t="s">
        <v>3318</v>
      </c>
      <c r="C6" s="448" t="s">
        <v>3319</v>
      </c>
    </row>
    <row r="7" spans="1:7" ht="13.5">
      <c r="A7" s="447">
        <v>6</v>
      </c>
      <c r="B7" s="448" t="s">
        <v>3320</v>
      </c>
      <c r="C7" s="448" t="s">
        <v>3321</v>
      </c>
    </row>
    <row r="8" spans="1:7" ht="13.5">
      <c r="A8" s="447">
        <v>7</v>
      </c>
      <c r="B8" s="448" t="s">
        <v>3322</v>
      </c>
      <c r="C8" s="448" t="s">
        <v>3323</v>
      </c>
    </row>
    <row r="9" spans="1:7" ht="13.5">
      <c r="A9" s="447">
        <v>8</v>
      </c>
      <c r="B9" s="448" t="s">
        <v>3314</v>
      </c>
      <c r="C9" s="448" t="s">
        <v>3315</v>
      </c>
    </row>
    <row r="10" spans="1:7" ht="13.5">
      <c r="A10" s="447">
        <v>9</v>
      </c>
      <c r="B10" s="448" t="s">
        <v>3316</v>
      </c>
      <c r="C10" s="448" t="s">
        <v>3317</v>
      </c>
    </row>
    <row r="11" spans="1:7" ht="13.5">
      <c r="A11" s="447">
        <v>10</v>
      </c>
      <c r="B11" s="448" t="s">
        <v>3310</v>
      </c>
      <c r="C11" s="448" t="s">
        <v>3324</v>
      </c>
    </row>
    <row r="12" spans="1:7" ht="13.5">
      <c r="A12" s="447">
        <v>11</v>
      </c>
      <c r="B12" s="448" t="s">
        <v>3312</v>
      </c>
      <c r="C12" s="448" t="s">
        <v>3313</v>
      </c>
    </row>
    <row r="13" spans="1:7" ht="13.5">
      <c r="A13" s="447">
        <v>12</v>
      </c>
      <c r="B13" s="448" t="s">
        <v>3314</v>
      </c>
      <c r="C13" s="448" t="s">
        <v>3315</v>
      </c>
    </row>
    <row r="14" spans="1:7" ht="13.5">
      <c r="A14" s="447">
        <v>13</v>
      </c>
      <c r="B14" s="448" t="s">
        <v>3316</v>
      </c>
      <c r="C14" s="448" t="s">
        <v>3317</v>
      </c>
    </row>
    <row r="15" spans="1:7" ht="13.5">
      <c r="A15" s="447">
        <v>14</v>
      </c>
      <c r="B15" s="448" t="s">
        <v>3318</v>
      </c>
      <c r="C15" s="448" t="s">
        <v>3325</v>
      </c>
    </row>
    <row r="16" spans="1:7" ht="13.5">
      <c r="A16" s="447">
        <v>15</v>
      </c>
      <c r="B16" s="448" t="s">
        <v>3320</v>
      </c>
      <c r="C16" s="448" t="s">
        <v>3326</v>
      </c>
    </row>
    <row r="17" spans="1:3" ht="13.5">
      <c r="A17" s="447">
        <v>16</v>
      </c>
      <c r="B17" s="448" t="s">
        <v>3322</v>
      </c>
      <c r="C17" s="448" t="s">
        <v>3323</v>
      </c>
    </row>
    <row r="18" spans="1:3" ht="13.5">
      <c r="A18" s="447">
        <v>17</v>
      </c>
      <c r="B18" s="448" t="s">
        <v>3314</v>
      </c>
      <c r="C18" s="448" t="s">
        <v>3315</v>
      </c>
    </row>
    <row r="19" spans="1:3" ht="13.5">
      <c r="A19" s="447">
        <v>18</v>
      </c>
      <c r="B19" s="448" t="s">
        <v>3316</v>
      </c>
      <c r="C19" s="448" t="s">
        <v>3317</v>
      </c>
    </row>
    <row r="20" spans="1:3" ht="13.5">
      <c r="A20" s="447">
        <v>19</v>
      </c>
      <c r="B20" s="448" t="s">
        <v>3312</v>
      </c>
      <c r="C20" s="448" t="s">
        <v>3313</v>
      </c>
    </row>
    <row r="21" spans="1:3" ht="13.5">
      <c r="A21" s="447">
        <v>20</v>
      </c>
      <c r="B21" s="448" t="s">
        <v>3310</v>
      </c>
      <c r="C21" s="448" t="s">
        <v>3324</v>
      </c>
    </row>
    <row r="22" spans="1:3" ht="13.5">
      <c r="A22" s="447">
        <v>21</v>
      </c>
      <c r="B22" s="448" t="s">
        <v>3312</v>
      </c>
      <c r="C22" s="448" t="s">
        <v>3313</v>
      </c>
    </row>
    <row r="23" spans="1:3" ht="13.5">
      <c r="A23" s="447">
        <v>22</v>
      </c>
      <c r="B23" s="448" t="s">
        <v>3314</v>
      </c>
      <c r="C23" s="448" t="s">
        <v>3315</v>
      </c>
    </row>
    <row r="24" spans="1:3" ht="13.5">
      <c r="A24" s="447">
        <v>23</v>
      </c>
      <c r="B24" s="448" t="s">
        <v>3316</v>
      </c>
      <c r="C24" s="448" t="s">
        <v>3317</v>
      </c>
    </row>
    <row r="25" spans="1:3" ht="13.5">
      <c r="A25" s="447">
        <v>24</v>
      </c>
      <c r="B25" s="448" t="s">
        <v>3318</v>
      </c>
      <c r="C25" s="448" t="s">
        <v>3325</v>
      </c>
    </row>
    <row r="26" spans="1:3" ht="13.5">
      <c r="A26" s="447">
        <v>25</v>
      </c>
      <c r="B26" s="448" t="s">
        <v>3320</v>
      </c>
      <c r="C26" s="448" t="s">
        <v>3326</v>
      </c>
    </row>
    <row r="27" spans="1:3" ht="13.5">
      <c r="A27" s="447">
        <v>26</v>
      </c>
      <c r="B27" s="448" t="s">
        <v>3322</v>
      </c>
      <c r="C27" s="448" t="s">
        <v>3323</v>
      </c>
    </row>
    <row r="28" spans="1:3" ht="13.5">
      <c r="A28" s="447">
        <v>27</v>
      </c>
      <c r="B28" s="448" t="s">
        <v>3314</v>
      </c>
      <c r="C28" s="448" t="s">
        <v>3315</v>
      </c>
    </row>
    <row r="29" spans="1:3" ht="13.5">
      <c r="A29" s="447">
        <v>28</v>
      </c>
      <c r="B29" s="448" t="s">
        <v>3316</v>
      </c>
      <c r="C29" s="448" t="s">
        <v>3317</v>
      </c>
    </row>
    <row r="30" spans="1:3" ht="13.5">
      <c r="A30" s="447">
        <v>29</v>
      </c>
      <c r="B30" s="448" t="s">
        <v>3312</v>
      </c>
      <c r="C30" s="448" t="s">
        <v>3313</v>
      </c>
    </row>
    <row r="31" spans="1:3" ht="13.5">
      <c r="A31" s="447">
        <v>30</v>
      </c>
      <c r="B31" s="448" t="s">
        <v>3310</v>
      </c>
      <c r="C31" s="448" t="s">
        <v>3327</v>
      </c>
    </row>
    <row r="32" spans="1:3" ht="13.5">
      <c r="A32" s="447">
        <v>31</v>
      </c>
      <c r="B32" s="448" t="s">
        <v>3312</v>
      </c>
      <c r="C32" s="448" t="s">
        <v>3313</v>
      </c>
    </row>
    <row r="33" spans="1:3" ht="13.5">
      <c r="A33" s="447">
        <v>32</v>
      </c>
      <c r="B33" s="448" t="s">
        <v>3314</v>
      </c>
      <c r="C33" s="448" t="s">
        <v>3315</v>
      </c>
    </row>
    <row r="34" spans="1:3" ht="13.5">
      <c r="A34" s="447">
        <v>33</v>
      </c>
      <c r="B34" s="448" t="s">
        <v>3316</v>
      </c>
      <c r="C34" s="448" t="s">
        <v>3317</v>
      </c>
    </row>
    <row r="35" spans="1:3" ht="13.5">
      <c r="A35" s="447">
        <v>34</v>
      </c>
      <c r="B35" s="448" t="s">
        <v>3318</v>
      </c>
      <c r="C35" s="448" t="s">
        <v>3325</v>
      </c>
    </row>
    <row r="36" spans="1:3" ht="13.5">
      <c r="A36" s="447">
        <v>35</v>
      </c>
      <c r="B36" s="448" t="s">
        <v>3320</v>
      </c>
      <c r="C36" s="448" t="s">
        <v>3326</v>
      </c>
    </row>
    <row r="37" spans="1:3" ht="13.5">
      <c r="A37" s="447">
        <v>36</v>
      </c>
      <c r="B37" s="448" t="s">
        <v>3322</v>
      </c>
      <c r="C37" s="448" t="s">
        <v>3323</v>
      </c>
    </row>
    <row r="38" spans="1:3" ht="13.5">
      <c r="A38" s="447">
        <v>37</v>
      </c>
      <c r="B38" s="448" t="s">
        <v>3314</v>
      </c>
      <c r="C38" s="448" t="s">
        <v>3315</v>
      </c>
    </row>
    <row r="39" spans="1:3" ht="13.5">
      <c r="A39" s="447">
        <v>38</v>
      </c>
      <c r="B39" s="448" t="s">
        <v>3316</v>
      </c>
      <c r="C39" s="448" t="s">
        <v>3317</v>
      </c>
    </row>
    <row r="40" spans="1:3" ht="13.5">
      <c r="A40" s="447">
        <v>39</v>
      </c>
      <c r="B40" s="448" t="s">
        <v>3328</v>
      </c>
      <c r="C40" s="448" t="s">
        <v>3329</v>
      </c>
    </row>
    <row r="41" spans="1:3" ht="13.5">
      <c r="A41" s="447">
        <v>40</v>
      </c>
      <c r="B41" s="448" t="s">
        <v>3310</v>
      </c>
      <c r="C41" s="448" t="s">
        <v>3330</v>
      </c>
    </row>
  </sheetData>
  <phoneticPr fontId="7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角色具现数值">
    <tabColor rgb="FFFFFFFF"/>
  </sheetPr>
  <dimension ref="A1:CT27"/>
  <sheetViews>
    <sheetView workbookViewId="0">
      <pane xSplit="1" ySplit="1" topLeftCell="B2" activePane="bottomRight" state="frozen"/>
      <selection pane="topRight"/>
      <selection pane="bottomLeft"/>
      <selection pane="bottomRight" activeCell="B2" sqref="B2"/>
    </sheetView>
  </sheetViews>
  <sheetFormatPr defaultRowHeight="12.75"/>
  <cols>
    <col min="2" max="11" width="9.42578125" style="496" customWidth="1"/>
    <col min="12" max="12" width="26.85546875" style="496" customWidth="1"/>
    <col min="14" max="23" width="9.42578125" style="496" customWidth="1"/>
    <col min="24" max="24" width="24.5703125" style="496" customWidth="1"/>
    <col min="25" max="25" width="12.140625" style="496"/>
    <col min="26" max="35" width="12.140625" style="496" customWidth="1"/>
    <col min="36" max="36" width="24.5703125" style="496" customWidth="1"/>
    <col min="51" max="51" width="35.7109375" style="54" customWidth="1"/>
    <col min="66" max="66" width="40.85546875" style="54" customWidth="1"/>
    <col min="81" max="81" width="43.28515625" style="54" customWidth="1"/>
    <col min="96" max="96" width="29" style="54" customWidth="1"/>
  </cols>
  <sheetData>
    <row r="1" spans="1:98" ht="48" customHeight="1">
      <c r="A1" s="289" t="s">
        <v>1012</v>
      </c>
      <c r="B1" s="290" t="s">
        <v>2508</v>
      </c>
      <c r="C1" s="290" t="s">
        <v>2509</v>
      </c>
      <c r="D1" s="290" t="s">
        <v>2510</v>
      </c>
      <c r="E1" s="290" t="s">
        <v>2511</v>
      </c>
      <c r="F1" s="290" t="s">
        <v>2512</v>
      </c>
      <c r="G1" s="290" t="s">
        <v>2513</v>
      </c>
      <c r="H1" s="290" t="s">
        <v>2514</v>
      </c>
      <c r="I1" s="290" t="s">
        <v>2515</v>
      </c>
      <c r="J1" s="290" t="s">
        <v>2516</v>
      </c>
      <c r="K1" s="290" t="s">
        <v>2517</v>
      </c>
      <c r="L1" s="136" t="s">
        <v>1079</v>
      </c>
      <c r="M1" s="289" t="s">
        <v>1080</v>
      </c>
      <c r="N1" s="290" t="s">
        <v>2518</v>
      </c>
      <c r="O1" s="290" t="s">
        <v>2509</v>
      </c>
      <c r="P1" s="290" t="s">
        <v>2510</v>
      </c>
      <c r="Q1" s="290" t="s">
        <v>2511</v>
      </c>
      <c r="R1" s="290" t="s">
        <v>2512</v>
      </c>
      <c r="S1" s="290" t="s">
        <v>2513</v>
      </c>
      <c r="T1" s="290" t="s">
        <v>2514</v>
      </c>
      <c r="U1" s="290" t="s">
        <v>2515</v>
      </c>
      <c r="V1" s="290" t="s">
        <v>2516</v>
      </c>
      <c r="W1" s="290" t="s">
        <v>2517</v>
      </c>
      <c r="X1" s="136" t="s">
        <v>1081</v>
      </c>
      <c r="Y1" s="289" t="s">
        <v>1082</v>
      </c>
      <c r="Z1" s="290" t="s">
        <v>2518</v>
      </c>
      <c r="AA1" s="290" t="s">
        <v>2509</v>
      </c>
      <c r="AB1" s="290" t="s">
        <v>2510</v>
      </c>
      <c r="AC1" s="290" t="s">
        <v>2511</v>
      </c>
      <c r="AD1" s="290" t="s">
        <v>2512</v>
      </c>
      <c r="AE1" s="290" t="s">
        <v>2513</v>
      </c>
      <c r="AF1" s="290" t="s">
        <v>2514</v>
      </c>
      <c r="AG1" s="290" t="s">
        <v>2515</v>
      </c>
      <c r="AH1" s="290" t="s">
        <v>2516</v>
      </c>
      <c r="AI1" s="290" t="s">
        <v>2517</v>
      </c>
      <c r="AJ1" s="136" t="s">
        <v>1083</v>
      </c>
      <c r="AK1" s="289" t="s">
        <v>1086</v>
      </c>
      <c r="AL1" s="290" t="s">
        <v>2518</v>
      </c>
      <c r="AM1" s="290" t="s">
        <v>2509</v>
      </c>
      <c r="AN1" s="290" t="s">
        <v>2510</v>
      </c>
      <c r="AO1" s="290" t="s">
        <v>2511</v>
      </c>
      <c r="AP1" s="290" t="s">
        <v>2512</v>
      </c>
      <c r="AQ1" s="290" t="s">
        <v>2513</v>
      </c>
      <c r="AR1" s="290" t="s">
        <v>2514</v>
      </c>
      <c r="AS1" s="290" t="s">
        <v>2515</v>
      </c>
      <c r="AT1" s="290" t="s">
        <v>2516</v>
      </c>
      <c r="AU1" s="290" t="s">
        <v>2517</v>
      </c>
      <c r="AV1" s="290" t="s">
        <v>2519</v>
      </c>
      <c r="AW1" s="290" t="s">
        <v>2520</v>
      </c>
      <c r="AX1" s="290" t="s">
        <v>2521</v>
      </c>
      <c r="AY1" s="136" t="s">
        <v>1087</v>
      </c>
      <c r="AZ1" s="289" t="s">
        <v>1088</v>
      </c>
      <c r="BA1" s="290" t="s">
        <v>2518</v>
      </c>
      <c r="BB1" s="290" t="s">
        <v>2509</v>
      </c>
      <c r="BC1" s="290" t="s">
        <v>2510</v>
      </c>
      <c r="BD1" s="290" t="s">
        <v>2511</v>
      </c>
      <c r="BE1" s="290" t="s">
        <v>2512</v>
      </c>
      <c r="BF1" s="290" t="s">
        <v>2513</v>
      </c>
      <c r="BG1" s="290" t="s">
        <v>2514</v>
      </c>
      <c r="BH1" s="290" t="s">
        <v>2515</v>
      </c>
      <c r="BI1" s="290" t="s">
        <v>2516</v>
      </c>
      <c r="BJ1" s="290" t="s">
        <v>2517</v>
      </c>
      <c r="BK1" s="290" t="s">
        <v>2519</v>
      </c>
      <c r="BL1" s="290" t="s">
        <v>2520</v>
      </c>
      <c r="BM1" s="290" t="s">
        <v>2521</v>
      </c>
      <c r="BN1" s="136" t="s">
        <v>1089</v>
      </c>
      <c r="BO1" s="289" t="s">
        <v>1093</v>
      </c>
      <c r="BP1" s="290" t="s">
        <v>2518</v>
      </c>
      <c r="BQ1" s="290" t="s">
        <v>2509</v>
      </c>
      <c r="BR1" s="290" t="s">
        <v>2510</v>
      </c>
      <c r="BS1" s="290" t="s">
        <v>2511</v>
      </c>
      <c r="BT1" s="290" t="s">
        <v>2512</v>
      </c>
      <c r="BU1" s="290" t="s">
        <v>2513</v>
      </c>
      <c r="BV1" s="290" t="s">
        <v>2514</v>
      </c>
      <c r="BW1" s="290" t="s">
        <v>2515</v>
      </c>
      <c r="BX1" s="290" t="s">
        <v>2516</v>
      </c>
      <c r="BY1" s="290" t="s">
        <v>2517</v>
      </c>
      <c r="BZ1" s="290" t="s">
        <v>2519</v>
      </c>
      <c r="CA1" s="290" t="s">
        <v>2520</v>
      </c>
      <c r="CB1" s="290" t="s">
        <v>2521</v>
      </c>
      <c r="CC1" s="136" t="s">
        <v>1094</v>
      </c>
      <c r="CD1" s="289" t="s">
        <v>1095</v>
      </c>
      <c r="CE1" s="290" t="s">
        <v>2518</v>
      </c>
      <c r="CF1" s="290" t="s">
        <v>2509</v>
      </c>
      <c r="CG1" s="290" t="s">
        <v>2510</v>
      </c>
      <c r="CH1" s="290" t="s">
        <v>2511</v>
      </c>
      <c r="CI1" s="290" t="s">
        <v>2512</v>
      </c>
      <c r="CJ1" s="290" t="s">
        <v>2513</v>
      </c>
      <c r="CK1" s="290" t="s">
        <v>2514</v>
      </c>
      <c r="CL1" s="290" t="s">
        <v>2515</v>
      </c>
      <c r="CM1" s="290" t="s">
        <v>2516</v>
      </c>
      <c r="CN1" s="290" t="s">
        <v>2517</v>
      </c>
      <c r="CO1" s="290" t="s">
        <v>2519</v>
      </c>
      <c r="CP1" s="290" t="s">
        <v>2520</v>
      </c>
      <c r="CQ1" s="290" t="s">
        <v>2521</v>
      </c>
      <c r="CR1" s="136" t="s">
        <v>1096</v>
      </c>
      <c r="CS1" s="289" t="s">
        <v>1097</v>
      </c>
      <c r="CT1" s="136" t="s">
        <v>1098</v>
      </c>
    </row>
    <row r="2" spans="1:98" ht="51">
      <c r="A2" s="291" t="s">
        <v>1512</v>
      </c>
      <c r="B2" s="160" t="s">
        <v>2522</v>
      </c>
      <c r="C2" s="160" t="s">
        <v>2523</v>
      </c>
      <c r="D2" s="160" t="s">
        <v>2524</v>
      </c>
      <c r="E2" s="160" t="s">
        <v>2525</v>
      </c>
      <c r="F2" s="160" t="s">
        <v>2526</v>
      </c>
      <c r="G2" s="160" t="s">
        <v>2527</v>
      </c>
      <c r="H2" s="160" t="s">
        <v>2528</v>
      </c>
      <c r="I2" s="160" t="s">
        <v>2529</v>
      </c>
      <c r="J2" s="160" t="s">
        <v>2530</v>
      </c>
      <c r="K2" s="292" t="s">
        <v>2531</v>
      </c>
      <c r="L2" s="292" t="str">
        <f t="shared" ref="L2:L27" si="0">B2&amp;C2&amp;D2&amp;E2&amp;F2&amp;G2&amp;H2&amp;I2&amp;J2&amp;K2</f>
        <v>44.00%/48.00%/54.00%/58.00%/66.00%/76.00%/84.00%/98.00%/112.00%/134.00%/</v>
      </c>
      <c r="M2" s="65" t="s">
        <v>408</v>
      </c>
      <c r="N2" s="65"/>
      <c r="O2" s="65"/>
      <c r="P2" s="65"/>
      <c r="Q2" s="65"/>
      <c r="R2" s="65"/>
      <c r="S2" s="65"/>
      <c r="T2" s="65"/>
      <c r="U2" s="65"/>
      <c r="V2" s="65"/>
      <c r="W2" s="65"/>
      <c r="X2" s="65"/>
      <c r="Y2" s="65"/>
      <c r="Z2" s="65"/>
      <c r="AA2" s="65"/>
      <c r="AB2" s="65"/>
      <c r="AC2" s="65"/>
      <c r="AD2" s="65"/>
      <c r="AE2" s="65"/>
      <c r="AF2" s="65"/>
      <c r="AG2" s="65"/>
      <c r="AH2" s="65"/>
      <c r="AI2" s="65"/>
      <c r="AJ2" s="65"/>
      <c r="AK2" s="181" t="s">
        <v>1527</v>
      </c>
      <c r="AL2" s="65" t="s">
        <v>2532</v>
      </c>
      <c r="AM2" s="293" t="s">
        <v>2533</v>
      </c>
      <c r="AN2" s="293" t="s">
        <v>2534</v>
      </c>
      <c r="AO2" s="65" t="s">
        <v>2535</v>
      </c>
      <c r="AP2" s="65" t="s">
        <v>2536</v>
      </c>
      <c r="AQ2" s="65" t="s">
        <v>2537</v>
      </c>
      <c r="AR2" s="65" t="s">
        <v>2538</v>
      </c>
      <c r="AS2" s="293" t="s">
        <v>2539</v>
      </c>
      <c r="AT2" s="293" t="s">
        <v>2540</v>
      </c>
      <c r="AU2" s="293" t="s">
        <v>2541</v>
      </c>
      <c r="AV2" s="293" t="s">
        <v>2542</v>
      </c>
      <c r="AW2" s="293" t="s">
        <v>2543</v>
      </c>
      <c r="AX2" s="293" t="s">
        <v>2544</v>
      </c>
      <c r="AY2" s="292" t="str">
        <f t="shared" ref="AY2:AY27" si="1">AL2&amp;AM2&amp;AN2&amp;AO2&amp;AP2&amp;AQ2&amp;AR2&amp;AS2&amp;AT2&amp;AU2&amp;AV2&amp;AW2&amp;AX2</f>
        <v>124.00%/136.00%/148.00%/161.00%/179.00%/198.00%/216.00%/241.00%/266.00%/291.00%/322.00%/352.00%/383.00%/</v>
      </c>
      <c r="AZ2" s="65" t="s">
        <v>408</v>
      </c>
      <c r="BA2" s="65"/>
      <c r="BB2" s="65"/>
      <c r="BC2" s="65"/>
      <c r="BD2" s="65"/>
      <c r="BE2" s="65"/>
      <c r="BF2" s="65"/>
      <c r="BG2" s="65"/>
      <c r="BH2" s="65"/>
      <c r="BI2" s="65"/>
      <c r="BJ2" s="65"/>
      <c r="BK2" s="65"/>
      <c r="BL2" s="65"/>
      <c r="BM2" s="65"/>
      <c r="BN2" s="65"/>
      <c r="BO2" s="181" t="s">
        <v>1531</v>
      </c>
      <c r="BP2" s="65" t="s">
        <v>2545</v>
      </c>
      <c r="BQ2" s="293" t="s">
        <v>2546</v>
      </c>
      <c r="BR2" s="293" t="s">
        <v>2547</v>
      </c>
      <c r="BS2" s="293" t="s">
        <v>2548</v>
      </c>
      <c r="BT2" s="293" t="s">
        <v>2549</v>
      </c>
      <c r="BU2" s="293" t="s">
        <v>2550</v>
      </c>
      <c r="BV2" s="293" t="s">
        <v>2551</v>
      </c>
      <c r="BW2" s="293" t="s">
        <v>2552</v>
      </c>
      <c r="BX2" s="293" t="s">
        <v>2553</v>
      </c>
      <c r="BY2" s="293" t="s">
        <v>2554</v>
      </c>
      <c r="BZ2" s="293" t="s">
        <v>2555</v>
      </c>
      <c r="CA2" s="293" t="s">
        <v>2556</v>
      </c>
      <c r="CB2" s="293" t="s">
        <v>2557</v>
      </c>
      <c r="CC2" s="292" t="str">
        <f t="shared" ref="CC2:CC27" si="2">BP2&amp;BQ2&amp;BR2&amp;BS2&amp;BT2&amp;BU2&amp;BV2&amp;BW2&amp;BX2&amp;BY2&amp;BZ2&amp;CA2&amp;CB2</f>
        <v>170.00%/190.00%/210.00%/220.00%/250.00%/280.00%/300.00%/340.00%/370.00%/410.00%/450.00%/490.00%/530.00%/</v>
      </c>
      <c r="CD2" s="181" t="s">
        <v>1533</v>
      </c>
      <c r="CE2" s="65" t="s">
        <v>2558</v>
      </c>
      <c r="CF2" s="293" t="s">
        <v>2559</v>
      </c>
      <c r="CG2" s="293" t="s">
        <v>2546</v>
      </c>
      <c r="CH2" s="293" t="s">
        <v>2547</v>
      </c>
      <c r="CI2" s="293" t="s">
        <v>2560</v>
      </c>
      <c r="CJ2" s="293" t="s">
        <v>2561</v>
      </c>
      <c r="CK2" s="293" t="s">
        <v>2550</v>
      </c>
      <c r="CL2" s="293" t="s">
        <v>2562</v>
      </c>
      <c r="CM2" s="293" t="s">
        <v>2552</v>
      </c>
      <c r="CN2" s="293" t="s">
        <v>2563</v>
      </c>
      <c r="CO2" s="293" t="s">
        <v>2564</v>
      </c>
      <c r="CP2" s="293" t="s">
        <v>2565</v>
      </c>
      <c r="CQ2" s="293" t="s">
        <v>2566</v>
      </c>
      <c r="CR2" s="292" t="str">
        <f>CE2&amp;CF2&amp;CG2&amp;CH2&amp;CI2&amp;CJ2&amp;CK2&amp;CL2&amp;CM2&amp;CN2&amp;CO2&amp;CP2&amp;CQ2</f>
        <v>160.00%/180.00%/190.00%/210.00%/230.00%/260.00%/280.00%/310.00%/340.00%/380.00%/420.00%/460.00%/500.00%/</v>
      </c>
      <c r="CS2" s="294" t="s">
        <v>408</v>
      </c>
      <c r="CT2" s="294"/>
    </row>
    <row r="3" spans="1:98" ht="38.25">
      <c r="A3" s="295" t="s">
        <v>1130</v>
      </c>
      <c r="B3" s="160" t="s">
        <v>2523</v>
      </c>
      <c r="C3" s="160" t="s">
        <v>2567</v>
      </c>
      <c r="D3" s="160" t="s">
        <v>2568</v>
      </c>
      <c r="E3" s="160" t="s">
        <v>2569</v>
      </c>
      <c r="F3" s="160" t="s">
        <v>2570</v>
      </c>
      <c r="G3" s="160" t="s">
        <v>2571</v>
      </c>
      <c r="H3" s="160" t="s">
        <v>2572</v>
      </c>
      <c r="I3" s="160" t="s">
        <v>2573</v>
      </c>
      <c r="J3" s="160" t="s">
        <v>2574</v>
      </c>
      <c r="K3" s="292" t="s">
        <v>2575</v>
      </c>
      <c r="L3" s="292" t="str">
        <f t="shared" si="0"/>
        <v>48.00%/52.00%/57.00%/62.00%/71.00%/81.00%/90.00%/105.00%/119.00%/143.00%/</v>
      </c>
      <c r="M3" s="65" t="s">
        <v>1149</v>
      </c>
      <c r="N3" s="65"/>
      <c r="O3" s="65"/>
      <c r="P3" s="65"/>
      <c r="Q3" s="65"/>
      <c r="R3" s="65"/>
      <c r="S3" s="65"/>
      <c r="T3" s="65"/>
      <c r="U3" s="65"/>
      <c r="V3" s="65"/>
      <c r="W3" s="65"/>
      <c r="X3" s="162">
        <v>0.12</v>
      </c>
      <c r="Y3" s="162"/>
      <c r="Z3" s="162"/>
      <c r="AA3" s="162"/>
      <c r="AB3" s="162"/>
      <c r="AC3" s="162"/>
      <c r="AD3" s="162"/>
      <c r="AE3" s="162"/>
      <c r="AF3" s="162"/>
      <c r="AG3" s="162"/>
      <c r="AH3" s="162"/>
      <c r="AI3" s="162"/>
      <c r="AJ3" s="162"/>
      <c r="AK3" s="65" t="s">
        <v>1152</v>
      </c>
      <c r="AL3" s="65" t="s">
        <v>2576</v>
      </c>
      <c r="AM3" s="65" t="s">
        <v>2567</v>
      </c>
      <c r="AN3" s="65" t="s">
        <v>2568</v>
      </c>
      <c r="AO3" s="65" t="s">
        <v>2577</v>
      </c>
      <c r="AP3" s="65" t="s">
        <v>2578</v>
      </c>
      <c r="AQ3" s="65" t="s">
        <v>2527</v>
      </c>
      <c r="AR3" s="65" t="s">
        <v>2579</v>
      </c>
      <c r="AS3" s="65" t="s">
        <v>2580</v>
      </c>
      <c r="AT3" s="65" t="s">
        <v>2581</v>
      </c>
      <c r="AU3" s="293" t="s">
        <v>2582</v>
      </c>
      <c r="AV3" s="293" t="s">
        <v>2583</v>
      </c>
      <c r="AW3" s="293" t="s">
        <v>2584</v>
      </c>
      <c r="AX3" s="293" t="s">
        <v>2585</v>
      </c>
      <c r="AY3" s="292" t="str">
        <f t="shared" si="1"/>
        <v>47.00%/52.00%/57.00%/61.00%/69.00%/76.00%/83.00%/92.00%/102.00%/111.00%/123.00%/135.00%/147.00%/</v>
      </c>
      <c r="AZ3" s="65" t="s">
        <v>1154</v>
      </c>
      <c r="BA3" s="65" t="s">
        <v>2586</v>
      </c>
      <c r="BB3" s="65" t="s">
        <v>2587</v>
      </c>
      <c r="BC3" s="65" t="s">
        <v>2588</v>
      </c>
      <c r="BD3" s="65" t="s">
        <v>2589</v>
      </c>
      <c r="BE3" s="65" t="s">
        <v>2590</v>
      </c>
      <c r="BF3" s="65" t="s">
        <v>2591</v>
      </c>
      <c r="BG3" s="65" t="s">
        <v>2592</v>
      </c>
      <c r="BH3" s="65" t="s">
        <v>2593</v>
      </c>
      <c r="BI3" s="65" t="s">
        <v>2594</v>
      </c>
      <c r="BJ3" s="293" t="s">
        <v>2595</v>
      </c>
      <c r="BK3" s="293" t="s">
        <v>2596</v>
      </c>
      <c r="BL3" s="293" t="s">
        <v>2597</v>
      </c>
      <c r="BM3" s="293" t="s">
        <v>2598</v>
      </c>
      <c r="BN3" s="292" t="str">
        <f>BA3&amp;BB3&amp;BC3&amp;BD3&amp;BE3&amp;BF3&amp;BG3&amp;BH3&amp;BI3&amp;BJ3&amp;BK3&amp;BL3&amp;BM3</f>
        <v>72.00%/79.00%/86.00%/94.00%/104.00%/115.00%/126.00%/140.00%/155.00%/169.00%/187.00%/205.00%/223.00%/</v>
      </c>
      <c r="BO3" s="65" t="s">
        <v>1159</v>
      </c>
      <c r="BP3" s="65" t="s">
        <v>2599</v>
      </c>
      <c r="BQ3" s="65" t="s">
        <v>2600</v>
      </c>
      <c r="BR3" s="65" t="s">
        <v>2601</v>
      </c>
      <c r="BS3" s="65" t="s">
        <v>2602</v>
      </c>
      <c r="BT3" s="65" t="s">
        <v>2603</v>
      </c>
      <c r="BU3" s="65" t="s">
        <v>2604</v>
      </c>
      <c r="BV3" s="65" t="s">
        <v>2605</v>
      </c>
      <c r="BW3" s="65" t="s">
        <v>2606</v>
      </c>
      <c r="BX3" s="65" t="s">
        <v>2607</v>
      </c>
      <c r="BY3" s="293" t="s">
        <v>2608</v>
      </c>
      <c r="BZ3" s="293" t="s">
        <v>2609</v>
      </c>
      <c r="CA3" s="293" t="s">
        <v>2610</v>
      </c>
      <c r="CB3" s="293" t="s">
        <v>2611</v>
      </c>
      <c r="CC3" s="292" t="str">
        <f t="shared" si="2"/>
        <v>430.00%/470.00%/520.00%/560.00%/630.00%/690.00%/750.00%/840.00%/930.00%/1010.00%/1120.00%/1230.00%/1340.00%/</v>
      </c>
      <c r="CD3" s="65" t="s">
        <v>1161</v>
      </c>
      <c r="CE3" s="65"/>
      <c r="CF3" s="65"/>
      <c r="CG3" s="65"/>
      <c r="CH3" s="65"/>
      <c r="CI3" s="65"/>
      <c r="CJ3" s="65"/>
      <c r="CK3" s="65"/>
      <c r="CL3" s="65"/>
      <c r="CM3" s="65"/>
      <c r="CN3" s="65"/>
      <c r="CO3" s="65"/>
      <c r="CP3" s="65"/>
      <c r="CQ3" s="65"/>
      <c r="CR3" s="65" t="s">
        <v>1162</v>
      </c>
      <c r="CS3" s="65" t="s">
        <v>408</v>
      </c>
      <c r="CT3" s="65"/>
    </row>
    <row r="4" spans="1:98" ht="38.25">
      <c r="A4" s="295" t="s">
        <v>1145</v>
      </c>
      <c r="B4" s="160" t="s">
        <v>2522</v>
      </c>
      <c r="C4" s="160" t="s">
        <v>2523</v>
      </c>
      <c r="D4" s="160" t="s">
        <v>2524</v>
      </c>
      <c r="E4" s="160" t="s">
        <v>2525</v>
      </c>
      <c r="F4" s="160" t="s">
        <v>2526</v>
      </c>
      <c r="G4" s="160" t="s">
        <v>2527</v>
      </c>
      <c r="H4" s="160" t="s">
        <v>2528</v>
      </c>
      <c r="I4" s="160" t="s">
        <v>2529</v>
      </c>
      <c r="J4" s="160" t="s">
        <v>2530</v>
      </c>
      <c r="K4" s="292" t="s">
        <v>2531</v>
      </c>
      <c r="L4" s="292" t="str">
        <f t="shared" si="0"/>
        <v>44.00%/48.00%/54.00%/58.00%/66.00%/76.00%/84.00%/98.00%/112.00%/134.00%/</v>
      </c>
      <c r="M4" s="65" t="s">
        <v>408</v>
      </c>
      <c r="N4" s="65"/>
      <c r="O4" s="65"/>
      <c r="P4" s="65"/>
      <c r="Q4" s="65"/>
      <c r="R4" s="65"/>
      <c r="S4" s="65"/>
      <c r="T4" s="65"/>
      <c r="U4" s="65"/>
      <c r="V4" s="65"/>
      <c r="W4" s="65"/>
      <c r="X4" s="65"/>
      <c r="Y4" s="65"/>
      <c r="Z4" s="65"/>
      <c r="AA4" s="65"/>
      <c r="AB4" s="65"/>
      <c r="AC4" s="65"/>
      <c r="AD4" s="65"/>
      <c r="AE4" s="65"/>
      <c r="AF4" s="65"/>
      <c r="AG4" s="65"/>
      <c r="AH4" s="65"/>
      <c r="AI4" s="65"/>
      <c r="AJ4" s="65"/>
      <c r="AK4" s="65" t="s">
        <v>1204</v>
      </c>
      <c r="AL4" s="65" t="s">
        <v>2612</v>
      </c>
      <c r="AM4" s="65" t="s">
        <v>2613</v>
      </c>
      <c r="AN4" s="65" t="s">
        <v>2614</v>
      </c>
      <c r="AO4" s="65" t="s">
        <v>2615</v>
      </c>
      <c r="AP4" s="65" t="s">
        <v>2616</v>
      </c>
      <c r="AQ4" s="65" t="s">
        <v>2617</v>
      </c>
      <c r="AR4" s="65" t="s">
        <v>2618</v>
      </c>
      <c r="AS4" s="65" t="s">
        <v>2619</v>
      </c>
      <c r="AT4" s="65" t="s">
        <v>2522</v>
      </c>
      <c r="AU4" s="293" t="s">
        <v>2523</v>
      </c>
      <c r="AV4" s="293" t="s">
        <v>2620</v>
      </c>
      <c r="AW4" s="293" t="s">
        <v>2525</v>
      </c>
      <c r="AX4" s="293" t="s">
        <v>2621</v>
      </c>
      <c r="AY4" s="292" t="str">
        <f t="shared" si="1"/>
        <v>20.00%/22.00%/24.00%/26.00%/29.00%/33.00%/36.00%/40.00%/44.00%/48.00%/53.00%/58.00%/63.00%/</v>
      </c>
      <c r="AZ4" s="65" t="s">
        <v>408</v>
      </c>
      <c r="BA4" s="65"/>
      <c r="BB4" s="65"/>
      <c r="BC4" s="65"/>
      <c r="BD4" s="65"/>
      <c r="BE4" s="65"/>
      <c r="BF4" s="65"/>
      <c r="BG4" s="65"/>
      <c r="BH4" s="65"/>
      <c r="BI4" s="65"/>
      <c r="BJ4" s="65"/>
      <c r="BK4" s="65"/>
      <c r="BL4" s="65"/>
      <c r="BM4" s="65"/>
      <c r="BN4" s="65"/>
      <c r="BO4" s="65" t="s">
        <v>1208</v>
      </c>
      <c r="BP4" s="65" t="s">
        <v>2622</v>
      </c>
      <c r="BQ4" s="65" t="s">
        <v>2623</v>
      </c>
      <c r="BR4" s="65" t="s">
        <v>2624</v>
      </c>
      <c r="BS4" s="65" t="s">
        <v>2524</v>
      </c>
      <c r="BT4" s="65" t="s">
        <v>2625</v>
      </c>
      <c r="BU4" s="65" t="s">
        <v>2526</v>
      </c>
      <c r="BV4" s="65" t="s">
        <v>2586</v>
      </c>
      <c r="BW4" s="65" t="s">
        <v>2626</v>
      </c>
      <c r="BX4" s="65" t="s">
        <v>2627</v>
      </c>
      <c r="BY4" s="293" t="s">
        <v>2628</v>
      </c>
      <c r="BZ4" s="293" t="s">
        <v>2629</v>
      </c>
      <c r="CA4" s="293" t="s">
        <v>2630</v>
      </c>
      <c r="CB4" s="293" t="s">
        <v>2631</v>
      </c>
      <c r="CC4" s="292" t="str">
        <f t="shared" si="2"/>
        <v>41.00%/45.00%/49.00%/54.00%/60.00%/66.00%/72.00%/80.00%/89.00%/97.00%/107.00%/118.00%/128.00%/</v>
      </c>
      <c r="CD4" s="65"/>
      <c r="CE4" s="65"/>
      <c r="CF4" s="65"/>
      <c r="CG4" s="65"/>
      <c r="CH4" s="65"/>
      <c r="CI4" s="65"/>
      <c r="CJ4" s="65"/>
      <c r="CK4" s="65"/>
      <c r="CL4" s="65"/>
      <c r="CM4" s="65"/>
      <c r="CN4" s="65"/>
      <c r="CO4" s="65"/>
      <c r="CP4" s="65"/>
      <c r="CQ4" s="65"/>
      <c r="CR4" s="65"/>
      <c r="CS4" s="294" t="s">
        <v>408</v>
      </c>
      <c r="CT4" s="294"/>
    </row>
    <row r="5" spans="1:98" ht="38.25">
      <c r="A5" s="295" t="s">
        <v>1225</v>
      </c>
      <c r="B5" s="292" t="s">
        <v>2632</v>
      </c>
      <c r="C5" s="160" t="s">
        <v>2633</v>
      </c>
      <c r="D5" s="160" t="s">
        <v>2634</v>
      </c>
      <c r="E5" s="160" t="s">
        <v>2635</v>
      </c>
      <c r="F5" s="160" t="s">
        <v>2636</v>
      </c>
      <c r="G5" s="160" t="s">
        <v>2637</v>
      </c>
      <c r="H5" s="160" t="s">
        <v>2612</v>
      </c>
      <c r="I5" s="160" t="s">
        <v>2638</v>
      </c>
      <c r="J5" s="160" t="s">
        <v>2615</v>
      </c>
      <c r="K5" s="292" t="s">
        <v>2639</v>
      </c>
      <c r="L5" s="292" t="str">
        <f t="shared" si="0"/>
        <v>11.00%/12.00%/13.00%/14.00%/16.00%/18.00%/20.00%/23.00%/26.00%/32.00%/</v>
      </c>
      <c r="M5" s="65" t="s">
        <v>1238</v>
      </c>
      <c r="N5" s="292" t="s">
        <v>2640</v>
      </c>
      <c r="O5" s="160" t="s">
        <v>2641</v>
      </c>
      <c r="P5" s="160" t="s">
        <v>2642</v>
      </c>
      <c r="Q5" s="160" t="s">
        <v>2643</v>
      </c>
      <c r="R5" s="160" t="s">
        <v>2644</v>
      </c>
      <c r="S5" s="160" t="s">
        <v>2645</v>
      </c>
      <c r="T5" s="160" t="s">
        <v>2646</v>
      </c>
      <c r="U5" s="160" t="s">
        <v>2647</v>
      </c>
      <c r="V5" s="160" t="s">
        <v>2648</v>
      </c>
      <c r="W5" s="292" t="s">
        <v>2649</v>
      </c>
      <c r="X5" s="292" t="str">
        <f>N5&amp;O5&amp;P5&amp;Q5&amp;R5&amp;S5&amp;T5&amp;U5&amp;V5&amp;W5</f>
        <v>0.50%/0.53%/0.55%/0.58%/0.61%/0.64%/0.67%/0.72%/0.76%/0.80%/</v>
      </c>
      <c r="Y5" s="292"/>
      <c r="Z5" s="292"/>
      <c r="AA5" s="292"/>
      <c r="AB5" s="292"/>
      <c r="AC5" s="292"/>
      <c r="AD5" s="292"/>
      <c r="AE5" s="292"/>
      <c r="AF5" s="292"/>
      <c r="AG5" s="292"/>
      <c r="AH5" s="292"/>
      <c r="AI5" s="292"/>
      <c r="AJ5" s="292"/>
      <c r="AK5" s="65" t="s">
        <v>1242</v>
      </c>
      <c r="AL5" s="65" t="s">
        <v>2650</v>
      </c>
      <c r="AM5" s="65" t="s">
        <v>2584</v>
      </c>
      <c r="AN5" s="65" t="s">
        <v>2651</v>
      </c>
      <c r="AO5" s="65" t="s">
        <v>2558</v>
      </c>
      <c r="AP5" s="65" t="s">
        <v>2559</v>
      </c>
      <c r="AQ5" s="65" t="s">
        <v>2652</v>
      </c>
      <c r="AR5" s="65" t="s">
        <v>2653</v>
      </c>
      <c r="AS5" s="65" t="s">
        <v>2654</v>
      </c>
      <c r="AT5" s="65" t="s">
        <v>2655</v>
      </c>
      <c r="AU5" s="293" t="s">
        <v>2656</v>
      </c>
      <c r="AV5" s="293" t="s">
        <v>2657</v>
      </c>
      <c r="AW5" s="293" t="s">
        <v>2658</v>
      </c>
      <c r="AX5" s="293" t="s">
        <v>2659</v>
      </c>
      <c r="AY5" s="292" t="str">
        <f t="shared" si="1"/>
        <v>125.00%/135.00%/150.00%/160.00%/180.00%/200.00%/215.00%/240.00%/265.00%/290.00%/320.00%/350.00%/385.00%/</v>
      </c>
      <c r="AZ5" s="65" t="s">
        <v>1244</v>
      </c>
      <c r="BA5" s="65" t="s">
        <v>2660</v>
      </c>
      <c r="BB5" s="65" t="s">
        <v>2661</v>
      </c>
      <c r="BC5" s="65" t="s">
        <v>2662</v>
      </c>
      <c r="BD5" s="65" t="s">
        <v>2663</v>
      </c>
      <c r="BE5" s="65" t="s">
        <v>2664</v>
      </c>
      <c r="BF5" s="65" t="s">
        <v>2665</v>
      </c>
      <c r="BG5" s="65" t="s">
        <v>2666</v>
      </c>
      <c r="BH5" s="65" t="s">
        <v>2667</v>
      </c>
      <c r="BI5" s="65" t="s">
        <v>2668</v>
      </c>
      <c r="BJ5" s="293" t="s">
        <v>2669</v>
      </c>
      <c r="BK5" s="293" t="s">
        <v>2670</v>
      </c>
      <c r="BL5" s="293" t="s">
        <v>2671</v>
      </c>
      <c r="BM5" s="293" t="s">
        <v>2633</v>
      </c>
      <c r="BN5" s="292" t="str">
        <f>BA5&amp;BB5&amp;BC5&amp;BD5&amp;BE5&amp;BF5&amp;BG5&amp;BH5&amp;BI5&amp;BJ5&amp;BK5&amp;BL5&amp;BM5</f>
        <v>6.00%/6.30%/6.60%/6.90%/7.30%/7.70%/8.10%/8.60%/9.10%/9.60%/10.20%/10.80%/12.00%/</v>
      </c>
      <c r="BO5" s="65" t="s">
        <v>1244</v>
      </c>
      <c r="BP5" s="65" t="s">
        <v>2615</v>
      </c>
      <c r="BQ5" s="65" t="s">
        <v>2672</v>
      </c>
      <c r="BR5" s="65" t="s">
        <v>2616</v>
      </c>
      <c r="BS5" s="65" t="s">
        <v>2673</v>
      </c>
      <c r="BT5" s="65" t="s">
        <v>2639</v>
      </c>
      <c r="BU5" s="65" t="s">
        <v>2674</v>
      </c>
      <c r="BV5" s="65" t="s">
        <v>2675</v>
      </c>
      <c r="BW5" s="65" t="s">
        <v>2676</v>
      </c>
      <c r="BX5" s="65" t="s">
        <v>2677</v>
      </c>
      <c r="BY5" s="65" t="s">
        <v>2678</v>
      </c>
      <c r="BZ5" s="293" t="s">
        <v>2679</v>
      </c>
      <c r="CA5" s="293" t="s">
        <v>2576</v>
      </c>
      <c r="CB5" s="293" t="s">
        <v>2680</v>
      </c>
      <c r="CC5" s="292" t="str">
        <f t="shared" si="2"/>
        <v>26.00%/27.50%/29.00%/30.00%/32.00%/33.50%/35.00%/37.50%/39.50%/42.00%/44.50%/47.00%/52.50%/</v>
      </c>
      <c r="CD5" s="65" t="s">
        <v>1249</v>
      </c>
      <c r="CE5" s="293" t="s">
        <v>2681</v>
      </c>
      <c r="CF5" s="65" t="s">
        <v>2682</v>
      </c>
      <c r="CG5" s="65" t="s">
        <v>2683</v>
      </c>
      <c r="CH5" s="65" t="s">
        <v>2660</v>
      </c>
      <c r="CI5" s="65" t="s">
        <v>2684</v>
      </c>
      <c r="CJ5" s="65" t="s">
        <v>2685</v>
      </c>
      <c r="CK5" s="65" t="s">
        <v>2686</v>
      </c>
      <c r="CL5" s="65" t="s">
        <v>2687</v>
      </c>
      <c r="CM5" s="65" t="s">
        <v>2688</v>
      </c>
      <c r="CN5" s="65" t="s">
        <v>2689</v>
      </c>
      <c r="CO5" s="296" t="s">
        <v>2690</v>
      </c>
      <c r="CP5" s="296" t="s">
        <v>2691</v>
      </c>
      <c r="CQ5" s="296" t="s">
        <v>2692</v>
      </c>
      <c r="CR5" s="292" t="str">
        <f>CE5&amp;CF5&amp;CG5&amp;CH5&amp;CI5&amp;CJ5&amp;CK5&amp;CL5&amp;CM5&amp;CN5&amp;CO5&amp;CP5&amp;CQ5</f>
        <v>5.20%/5.50%/5.80%/6.00%/6.40%/6.70%/7.00%/7.50%/7.90%/8.40%/8.80%/9.30%/9.80%/</v>
      </c>
      <c r="CS5" s="294" t="s">
        <v>408</v>
      </c>
      <c r="CT5" s="294"/>
    </row>
    <row r="6" spans="1:98" ht="38.25">
      <c r="A6" s="295" t="s">
        <v>1274</v>
      </c>
      <c r="B6" s="160" t="s">
        <v>2522</v>
      </c>
      <c r="C6" s="160" t="s">
        <v>2523</v>
      </c>
      <c r="D6" s="160" t="s">
        <v>2524</v>
      </c>
      <c r="E6" s="160" t="s">
        <v>2525</v>
      </c>
      <c r="F6" s="160" t="s">
        <v>2526</v>
      </c>
      <c r="G6" s="160" t="s">
        <v>2527</v>
      </c>
      <c r="H6" s="160" t="s">
        <v>2528</v>
      </c>
      <c r="I6" s="160" t="s">
        <v>2529</v>
      </c>
      <c r="J6" s="160" t="s">
        <v>2530</v>
      </c>
      <c r="K6" s="292" t="s">
        <v>2531</v>
      </c>
      <c r="L6" s="292" t="str">
        <f t="shared" si="0"/>
        <v>44.00%/48.00%/54.00%/58.00%/66.00%/76.00%/84.00%/98.00%/112.00%/134.00%/</v>
      </c>
      <c r="M6" s="65" t="s">
        <v>408</v>
      </c>
      <c r="N6" s="65"/>
      <c r="O6" s="65"/>
      <c r="P6" s="65"/>
      <c r="Q6" s="65"/>
      <c r="R6" s="65"/>
      <c r="S6" s="65"/>
      <c r="T6" s="65"/>
      <c r="U6" s="65"/>
      <c r="V6" s="65"/>
      <c r="W6" s="65"/>
      <c r="X6" s="65"/>
      <c r="Y6" s="65"/>
      <c r="Z6" s="65"/>
      <c r="AA6" s="65"/>
      <c r="AB6" s="65"/>
      <c r="AC6" s="65"/>
      <c r="AD6" s="65"/>
      <c r="AE6" s="65"/>
      <c r="AF6" s="65"/>
      <c r="AG6" s="65"/>
      <c r="AH6" s="65"/>
      <c r="AI6" s="65"/>
      <c r="AJ6" s="65"/>
      <c r="AK6" s="65" t="s">
        <v>1318</v>
      </c>
      <c r="AL6" s="65" t="s">
        <v>2678</v>
      </c>
      <c r="AM6" s="65" t="s">
        <v>2576</v>
      </c>
      <c r="AN6" s="65" t="s">
        <v>2693</v>
      </c>
      <c r="AO6" s="65" t="s">
        <v>2694</v>
      </c>
      <c r="AP6" s="65" t="s">
        <v>2577</v>
      </c>
      <c r="AQ6" s="65" t="s">
        <v>2695</v>
      </c>
      <c r="AR6" s="65" t="s">
        <v>2696</v>
      </c>
      <c r="AS6" s="65" t="s">
        <v>2579</v>
      </c>
      <c r="AT6" s="65" t="s">
        <v>2697</v>
      </c>
      <c r="AU6" s="293" t="s">
        <v>2698</v>
      </c>
      <c r="AV6" s="293" t="s">
        <v>2699</v>
      </c>
      <c r="AW6" s="293" t="s">
        <v>2700</v>
      </c>
      <c r="AX6" s="293" t="s">
        <v>2701</v>
      </c>
      <c r="AY6" s="292" t="str">
        <f t="shared" si="1"/>
        <v>42.00%/47.00%/51.00%/55.00%/61.00%/68.00%/74.00%/83.00%/91.00%/100.00%/110.00%/121.00%/131.00%/</v>
      </c>
      <c r="AZ6" s="65" t="s">
        <v>408</v>
      </c>
      <c r="BA6" s="65"/>
      <c r="BB6" s="65"/>
      <c r="BC6" s="65"/>
      <c r="BD6" s="65"/>
      <c r="BE6" s="65"/>
      <c r="BF6" s="65"/>
      <c r="BG6" s="65"/>
      <c r="BH6" s="65"/>
      <c r="BI6" s="65"/>
      <c r="BJ6" s="65"/>
      <c r="BK6" s="65"/>
      <c r="BL6" s="65"/>
      <c r="BM6" s="65"/>
      <c r="BN6" s="65"/>
      <c r="BO6" s="65" t="s">
        <v>1322</v>
      </c>
      <c r="BP6" s="65" t="s">
        <v>2702</v>
      </c>
      <c r="BQ6" s="65" t="s">
        <v>2620</v>
      </c>
      <c r="BR6" s="65" t="s">
        <v>2694</v>
      </c>
      <c r="BS6" s="65" t="s">
        <v>2525</v>
      </c>
      <c r="BT6" s="65" t="s">
        <v>2577</v>
      </c>
      <c r="BU6" s="65" t="s">
        <v>2703</v>
      </c>
      <c r="BV6" s="65" t="s">
        <v>2704</v>
      </c>
      <c r="BW6" s="65" t="s">
        <v>2586</v>
      </c>
      <c r="BX6" s="65" t="s">
        <v>2527</v>
      </c>
      <c r="BY6" s="293" t="s">
        <v>2626</v>
      </c>
      <c r="BZ6" s="293" t="s">
        <v>2705</v>
      </c>
      <c r="CA6" s="293" t="s">
        <v>2572</v>
      </c>
      <c r="CB6" s="293" t="s">
        <v>2698</v>
      </c>
      <c r="CC6" s="292" t="str">
        <f t="shared" si="2"/>
        <v>50.00%/53.00%/55.00%/58.00%/61.00%/64.00%/67.00%/72.00%/76.00%/80.00%/85.00%/90.00%/100.00%/</v>
      </c>
      <c r="CD6" s="65"/>
      <c r="CE6" s="65"/>
      <c r="CF6" s="65"/>
      <c r="CG6" s="65"/>
      <c r="CH6" s="65"/>
      <c r="CI6" s="65"/>
      <c r="CJ6" s="65"/>
      <c r="CK6" s="65"/>
      <c r="CL6" s="65"/>
      <c r="CM6" s="65"/>
      <c r="CN6" s="65"/>
      <c r="CO6" s="65"/>
      <c r="CP6" s="65"/>
      <c r="CQ6" s="65"/>
      <c r="CR6" s="65"/>
      <c r="CS6" s="294" t="s">
        <v>408</v>
      </c>
      <c r="CT6" s="294"/>
    </row>
    <row r="7" spans="1:98" ht="51">
      <c r="A7" s="295" t="s">
        <v>1266</v>
      </c>
      <c r="B7" s="292" t="s">
        <v>2619</v>
      </c>
      <c r="C7" s="160" t="s">
        <v>2522</v>
      </c>
      <c r="D7" s="160" t="s">
        <v>2523</v>
      </c>
      <c r="E7" s="160" t="s">
        <v>2567</v>
      </c>
      <c r="F7" s="160" t="s">
        <v>2625</v>
      </c>
      <c r="G7" s="160" t="s">
        <v>2695</v>
      </c>
      <c r="H7" s="160" t="s">
        <v>2527</v>
      </c>
      <c r="I7" s="160" t="s">
        <v>2706</v>
      </c>
      <c r="J7" s="160" t="s">
        <v>2698</v>
      </c>
      <c r="K7" s="292" t="s">
        <v>2707</v>
      </c>
      <c r="L7" s="292" t="str">
        <f t="shared" si="0"/>
        <v>40.00%/44.00%/48.00%/52.00%/60.00%/68.00%/76.00%/88.00%/100.00%/120.00%/</v>
      </c>
      <c r="M7" s="65" t="s">
        <v>1277</v>
      </c>
      <c r="N7" s="160" t="s">
        <v>2613</v>
      </c>
      <c r="O7" s="160" t="s">
        <v>2614</v>
      </c>
      <c r="P7" s="160" t="s">
        <v>2615</v>
      </c>
      <c r="Q7" s="160" t="s">
        <v>2708</v>
      </c>
      <c r="R7" s="160" t="s">
        <v>2709</v>
      </c>
      <c r="S7" s="160" t="s">
        <v>2710</v>
      </c>
      <c r="T7" s="160" t="s">
        <v>2678</v>
      </c>
      <c r="U7" s="160" t="s">
        <v>2523</v>
      </c>
      <c r="V7" s="160" t="s">
        <v>2711</v>
      </c>
      <c r="W7" s="292" t="s">
        <v>2526</v>
      </c>
      <c r="X7" s="292" t="str">
        <f>N7&amp;O7&amp;P7&amp;Q7&amp;R7&amp;S7&amp;T7&amp;U7&amp;V7&amp;W7</f>
        <v>22.00%/24.00%/26.00%/28.00%/34.00%/38.00%/42.00%/48.00%/56.00%/66.00%/</v>
      </c>
      <c r="Y7" s="292"/>
      <c r="Z7" s="292"/>
      <c r="AA7" s="292"/>
      <c r="AB7" s="292"/>
      <c r="AC7" s="292"/>
      <c r="AD7" s="292"/>
      <c r="AE7" s="292"/>
      <c r="AF7" s="292"/>
      <c r="AG7" s="292"/>
      <c r="AH7" s="292"/>
      <c r="AI7" s="292"/>
      <c r="AJ7" s="292"/>
      <c r="AK7" s="65" t="s">
        <v>1281</v>
      </c>
      <c r="AL7" s="65" t="s">
        <v>2712</v>
      </c>
      <c r="AM7" s="65" t="s">
        <v>2713</v>
      </c>
      <c r="AN7" s="65" t="s">
        <v>2638</v>
      </c>
      <c r="AO7" s="65" t="s">
        <v>2714</v>
      </c>
      <c r="AP7" s="65" t="s">
        <v>2708</v>
      </c>
      <c r="AQ7" s="65" t="s">
        <v>2715</v>
      </c>
      <c r="AR7" s="65" t="s">
        <v>2709</v>
      </c>
      <c r="AS7" s="65" t="s">
        <v>2716</v>
      </c>
      <c r="AT7" s="65" t="s">
        <v>2622</v>
      </c>
      <c r="AU7" s="293" t="s">
        <v>2623</v>
      </c>
      <c r="AV7" s="293" t="s">
        <v>2702</v>
      </c>
      <c r="AW7" s="293" t="s">
        <v>2694</v>
      </c>
      <c r="AX7" s="293" t="s">
        <v>2717</v>
      </c>
      <c r="AY7" s="292" t="str">
        <f t="shared" si="1"/>
        <v>19.00%/21.00%/23.00%/25.00%/28.00%/31.00%/34.00%/37.00%/41.00%/45.00%/50.00%/55.00%/59.00%/</v>
      </c>
      <c r="AZ7" s="65" t="s">
        <v>408</v>
      </c>
      <c r="BA7" s="65"/>
      <c r="BB7" s="65"/>
      <c r="BC7" s="65"/>
      <c r="BD7" s="65"/>
      <c r="BE7" s="65"/>
      <c r="BF7" s="65"/>
      <c r="BG7" s="65"/>
      <c r="BH7" s="65"/>
      <c r="BI7" s="65"/>
      <c r="BJ7" s="65"/>
      <c r="BK7" s="65"/>
      <c r="BL7" s="65"/>
      <c r="BM7" s="65"/>
      <c r="BN7" s="65"/>
      <c r="BO7" s="65" t="s">
        <v>1286</v>
      </c>
      <c r="BP7" s="65" t="s">
        <v>2626</v>
      </c>
      <c r="BQ7" s="65" t="s">
        <v>2705</v>
      </c>
      <c r="BR7" s="65" t="s">
        <v>2718</v>
      </c>
      <c r="BS7" s="65" t="s">
        <v>2698</v>
      </c>
      <c r="BT7" s="65" t="s">
        <v>2591</v>
      </c>
      <c r="BU7" s="65" t="s">
        <v>2633</v>
      </c>
      <c r="BV7" s="65" t="s">
        <v>2593</v>
      </c>
      <c r="BW7" s="65" t="s">
        <v>2594</v>
      </c>
      <c r="BX7" s="65" t="s">
        <v>2545</v>
      </c>
      <c r="BY7" s="293" t="s">
        <v>2719</v>
      </c>
      <c r="BZ7" s="293" t="s">
        <v>2597</v>
      </c>
      <c r="CA7" s="293" t="s">
        <v>2720</v>
      </c>
      <c r="CB7" s="293" t="s">
        <v>2721</v>
      </c>
      <c r="CC7" s="292" t="str">
        <f t="shared" si="2"/>
        <v>80.00%/85.00%/95.00%/100.00%/115.00%/12.00%/140.00%/155.00%/170.00%/185.00%/205.00%/225.00%/245.00%/</v>
      </c>
      <c r="CD7" s="65" t="s">
        <v>1288</v>
      </c>
      <c r="CE7" s="65" t="s">
        <v>2551</v>
      </c>
      <c r="CF7" s="65" t="s">
        <v>2722</v>
      </c>
      <c r="CG7" s="65" t="s">
        <v>2723</v>
      </c>
      <c r="CH7" s="65" t="s">
        <v>2724</v>
      </c>
      <c r="CI7" s="65" t="s">
        <v>2725</v>
      </c>
      <c r="CJ7" s="65" t="s">
        <v>2726</v>
      </c>
      <c r="CK7" s="65" t="s">
        <v>2557</v>
      </c>
      <c r="CL7" s="65" t="s">
        <v>2727</v>
      </c>
      <c r="CM7" s="65" t="s">
        <v>2728</v>
      </c>
      <c r="CN7" s="293" t="s">
        <v>2729</v>
      </c>
      <c r="CO7" s="293" t="s">
        <v>2730</v>
      </c>
      <c r="CP7" s="293" t="s">
        <v>2731</v>
      </c>
      <c r="CQ7" s="293" t="s">
        <v>2607</v>
      </c>
      <c r="CR7" s="292" t="str">
        <f>CE7&amp;CF7&amp;CG7&amp;CH7&amp;CI7&amp;CJ7&amp;CK7&amp;CL7&amp;CM7&amp;CN7&amp;CO7&amp;CP7&amp;CQ7</f>
        <v>300.00%/330.00%/360.00%/390.00%/440.00%/480.00%/530.00%/590.00%/650.00%/710.00%/780.00%/860.00%/930.00%/</v>
      </c>
      <c r="CS7" s="294" t="s">
        <v>408</v>
      </c>
      <c r="CT7" s="294"/>
    </row>
    <row r="8" spans="1:98" ht="38.25">
      <c r="A8" s="295" t="s">
        <v>1341</v>
      </c>
      <c r="B8" s="160" t="s">
        <v>2523</v>
      </c>
      <c r="C8" s="160" t="s">
        <v>2567</v>
      </c>
      <c r="D8" s="160" t="s">
        <v>2568</v>
      </c>
      <c r="E8" s="160" t="s">
        <v>2569</v>
      </c>
      <c r="F8" s="160" t="s">
        <v>2570</v>
      </c>
      <c r="G8" s="160" t="s">
        <v>2571</v>
      </c>
      <c r="H8" s="160" t="s">
        <v>2572</v>
      </c>
      <c r="I8" s="160" t="s">
        <v>2573</v>
      </c>
      <c r="J8" s="160" t="s">
        <v>2574</v>
      </c>
      <c r="K8" s="292" t="s">
        <v>2575</v>
      </c>
      <c r="L8" s="292" t="str">
        <f t="shared" si="0"/>
        <v>48.00%/52.00%/57.00%/62.00%/71.00%/81.00%/90.00%/105.00%/119.00%/143.00%/</v>
      </c>
      <c r="M8" s="65" t="s">
        <v>1149</v>
      </c>
      <c r="N8" s="65"/>
      <c r="O8" s="65"/>
      <c r="P8" s="65"/>
      <c r="Q8" s="65"/>
      <c r="R8" s="65"/>
      <c r="S8" s="65"/>
      <c r="T8" s="65"/>
      <c r="U8" s="65"/>
      <c r="V8" s="65"/>
      <c r="W8" s="65"/>
      <c r="X8" s="162">
        <v>0.12</v>
      </c>
      <c r="Y8" s="162"/>
      <c r="Z8" s="162"/>
      <c r="AA8" s="162"/>
      <c r="AB8" s="162"/>
      <c r="AC8" s="162"/>
      <c r="AD8" s="162"/>
      <c r="AE8" s="162"/>
      <c r="AF8" s="162"/>
      <c r="AG8" s="162"/>
      <c r="AH8" s="162"/>
      <c r="AI8" s="162"/>
      <c r="AJ8" s="162"/>
      <c r="AK8" s="65" t="s">
        <v>1356</v>
      </c>
      <c r="AL8" s="65" t="s">
        <v>2626</v>
      </c>
      <c r="AM8" s="65" t="s">
        <v>2572</v>
      </c>
      <c r="AN8" s="65" t="s">
        <v>2698</v>
      </c>
      <c r="AO8" s="65" t="s">
        <v>2573</v>
      </c>
      <c r="AP8" s="65" t="s">
        <v>2707</v>
      </c>
      <c r="AQ8" s="65" t="s">
        <v>2732</v>
      </c>
      <c r="AR8" s="65" t="s">
        <v>2733</v>
      </c>
      <c r="AS8" s="65" t="s">
        <v>2558</v>
      </c>
      <c r="AT8" s="65" t="s">
        <v>2734</v>
      </c>
      <c r="AU8" s="293" t="s">
        <v>2546</v>
      </c>
      <c r="AV8" s="293" t="s">
        <v>2547</v>
      </c>
      <c r="AW8" s="293" t="s">
        <v>2560</v>
      </c>
      <c r="AX8" s="293" t="s">
        <v>2735</v>
      </c>
      <c r="AY8" s="292" t="str">
        <f t="shared" si="1"/>
        <v>80.00%/90.00%/100.00%/105.00%/120.00%/130.00%/145.00%/160.00%/175.00%/190.00%/210.00%/230.00%/255.00%/</v>
      </c>
      <c r="AZ8" s="65" t="s">
        <v>1238</v>
      </c>
      <c r="BA8" s="65" t="s">
        <v>2683</v>
      </c>
      <c r="BB8" s="65" t="s">
        <v>2736</v>
      </c>
      <c r="BC8" s="65" t="s">
        <v>2684</v>
      </c>
      <c r="BD8" s="65" t="s">
        <v>2685</v>
      </c>
      <c r="BE8" s="65" t="s">
        <v>2686</v>
      </c>
      <c r="BF8" s="65" t="s">
        <v>2737</v>
      </c>
      <c r="BG8" s="65" t="s">
        <v>2738</v>
      </c>
      <c r="BH8" s="65" t="s">
        <v>2739</v>
      </c>
      <c r="BI8" s="65" t="s">
        <v>2690</v>
      </c>
      <c r="BJ8" s="293" t="s">
        <v>2691</v>
      </c>
      <c r="BK8" s="293" t="s">
        <v>2740</v>
      </c>
      <c r="BL8" s="293" t="s">
        <v>2741</v>
      </c>
      <c r="BM8" s="293" t="s">
        <v>2742</v>
      </c>
      <c r="BN8" s="292" t="str">
        <f>BA8&amp;BB8&amp;BC8&amp;BD8&amp;BE8&amp;BF8&amp;BG8&amp;BH8&amp;BI8&amp;BJ8&amp;BK8&amp;BL8&amp;BM8</f>
        <v>5.80%/6.10%/6.40%/6.70%/7.00%/7.40%/7.80%/8.30%/8.80%/9.30%/9.90%/10.40%/11.60%/</v>
      </c>
      <c r="BO8" s="65" t="s">
        <v>1361</v>
      </c>
      <c r="BP8" s="65" t="s">
        <v>2626</v>
      </c>
      <c r="BQ8" s="65" t="s">
        <v>2706</v>
      </c>
      <c r="BR8" s="65" t="s">
        <v>2743</v>
      </c>
      <c r="BS8" s="65" t="s">
        <v>2590</v>
      </c>
      <c r="BT8" s="65" t="s">
        <v>2744</v>
      </c>
      <c r="BU8" s="65" t="s">
        <v>2631</v>
      </c>
      <c r="BV8" s="65" t="s">
        <v>2593</v>
      </c>
      <c r="BW8" s="65" t="s">
        <v>2745</v>
      </c>
      <c r="BX8" s="65" t="s">
        <v>2746</v>
      </c>
      <c r="BY8" s="293" t="s">
        <v>2747</v>
      </c>
      <c r="BZ8" s="293" t="s">
        <v>2748</v>
      </c>
      <c r="CA8" s="293" t="s">
        <v>2749</v>
      </c>
      <c r="CB8" s="293" t="s">
        <v>2750</v>
      </c>
      <c r="CC8" s="292" t="str">
        <f t="shared" si="2"/>
        <v>80.00%/88.00%/96.00%/104.00%/116.00%/128.00%/140.00%/156.00%/172.00%/188.00%/208.00%/228.00%/248.00%/</v>
      </c>
      <c r="CD8" s="65"/>
      <c r="CE8" s="65"/>
      <c r="CF8" s="65"/>
      <c r="CG8" s="65"/>
      <c r="CH8" s="65"/>
      <c r="CI8" s="65"/>
      <c r="CJ8" s="65"/>
      <c r="CK8" s="65"/>
      <c r="CL8" s="65"/>
      <c r="CM8" s="65"/>
      <c r="CN8" s="65"/>
      <c r="CO8" s="65"/>
      <c r="CP8" s="65"/>
      <c r="CQ8" s="65"/>
      <c r="CR8" s="65"/>
      <c r="CS8" s="294" t="s">
        <v>408</v>
      </c>
      <c r="CT8" s="294"/>
    </row>
    <row r="9" spans="1:98" ht="38.25">
      <c r="A9" s="295" t="s">
        <v>1390</v>
      </c>
      <c r="B9" s="292" t="s">
        <v>2632</v>
      </c>
      <c r="C9" s="160" t="s">
        <v>2633</v>
      </c>
      <c r="D9" s="160" t="s">
        <v>2634</v>
      </c>
      <c r="E9" s="160" t="s">
        <v>2635</v>
      </c>
      <c r="F9" s="160" t="s">
        <v>2636</v>
      </c>
      <c r="G9" s="160" t="s">
        <v>2637</v>
      </c>
      <c r="H9" s="160" t="s">
        <v>2612</v>
      </c>
      <c r="I9" s="160" t="s">
        <v>2638</v>
      </c>
      <c r="J9" s="160" t="s">
        <v>2615</v>
      </c>
      <c r="K9" s="292" t="s">
        <v>2639</v>
      </c>
      <c r="L9" s="292" t="str">
        <f t="shared" si="0"/>
        <v>11.00%/12.00%/13.00%/14.00%/16.00%/18.00%/20.00%/23.00%/26.00%/32.00%/</v>
      </c>
      <c r="M9" s="65" t="s">
        <v>1238</v>
      </c>
      <c r="N9" s="292" t="s">
        <v>2640</v>
      </c>
      <c r="O9" s="292" t="s">
        <v>2641</v>
      </c>
      <c r="P9" s="292" t="s">
        <v>2642</v>
      </c>
      <c r="Q9" s="292" t="s">
        <v>2643</v>
      </c>
      <c r="R9" s="160" t="s">
        <v>2644</v>
      </c>
      <c r="S9" s="160" t="s">
        <v>2645</v>
      </c>
      <c r="T9" s="160" t="s">
        <v>2646</v>
      </c>
      <c r="U9" s="160" t="s">
        <v>2647</v>
      </c>
      <c r="V9" s="160" t="s">
        <v>2648</v>
      </c>
      <c r="W9" s="292" t="s">
        <v>2649</v>
      </c>
      <c r="X9" s="292" t="str">
        <f>N9&amp;O9&amp;P9&amp;Q9&amp;R9&amp;S9&amp;T9&amp;U9&amp;V9&amp;W9</f>
        <v>0.50%/0.53%/0.55%/0.58%/0.61%/0.64%/0.67%/0.72%/0.76%/0.80%/</v>
      </c>
      <c r="Y9" s="292"/>
      <c r="Z9" s="292"/>
      <c r="AA9" s="292"/>
      <c r="AB9" s="292"/>
      <c r="AC9" s="292"/>
      <c r="AD9" s="292"/>
      <c r="AE9" s="292"/>
      <c r="AF9" s="292"/>
      <c r="AG9" s="292"/>
      <c r="AH9" s="292"/>
      <c r="AI9" s="292"/>
      <c r="AJ9" s="292"/>
      <c r="AK9" s="65" t="s">
        <v>1281</v>
      </c>
      <c r="AL9" s="65" t="s">
        <v>2705</v>
      </c>
      <c r="AM9" s="65" t="s">
        <v>2718</v>
      </c>
      <c r="AN9" s="65" t="s">
        <v>2573</v>
      </c>
      <c r="AO9" s="65" t="s">
        <v>2699</v>
      </c>
      <c r="AP9" s="293" t="s">
        <v>2650</v>
      </c>
      <c r="AQ9" s="293" t="s">
        <v>2593</v>
      </c>
      <c r="AR9" s="293" t="s">
        <v>2651</v>
      </c>
      <c r="AS9" s="293" t="s">
        <v>2545</v>
      </c>
      <c r="AT9" s="293" t="s">
        <v>2719</v>
      </c>
      <c r="AU9" s="293" t="s">
        <v>2597</v>
      </c>
      <c r="AV9" s="293" t="s">
        <v>2720</v>
      </c>
      <c r="AW9" s="293" t="s">
        <v>2721</v>
      </c>
      <c r="AX9" s="293" t="s">
        <v>2655</v>
      </c>
      <c r="AY9" s="292" t="str">
        <f t="shared" si="1"/>
        <v>85.00%/95.00%/105.00%/110.00%/125.00%/140.00%/150.00%/170.00%/185.00%/205.00%/225.00%/245.00%/265.00%/</v>
      </c>
      <c r="AZ9" s="65" t="s">
        <v>1491</v>
      </c>
      <c r="BA9" s="65" t="s">
        <v>2751</v>
      </c>
      <c r="BB9" s="65" t="s">
        <v>2752</v>
      </c>
      <c r="BC9" s="65" t="s">
        <v>2753</v>
      </c>
      <c r="BD9" s="65" t="s">
        <v>2754</v>
      </c>
      <c r="BE9" s="293" t="s">
        <v>2755</v>
      </c>
      <c r="BF9" s="293" t="s">
        <v>2756</v>
      </c>
      <c r="BG9" s="293" t="s">
        <v>2757</v>
      </c>
      <c r="BH9" s="293" t="s">
        <v>2758</v>
      </c>
      <c r="BI9" s="293" t="s">
        <v>2759</v>
      </c>
      <c r="BJ9" s="297" t="s">
        <v>2760</v>
      </c>
      <c r="BK9" s="293" t="s">
        <v>2761</v>
      </c>
      <c r="BL9" s="293" t="s">
        <v>2762</v>
      </c>
      <c r="BM9" s="293" t="s">
        <v>2763</v>
      </c>
      <c r="BN9" s="292" t="str">
        <f>BA9&amp;BB9&amp;BC9&amp;BD9&amp;BE9&amp;BF9&amp;BG9&amp;BH9&amp;BI9&amp;BJ9&amp;BK9&amp;BL9&amp;BM9</f>
        <v>-10.00%/-10.50%/-11.00%/-11.50%/-12.00%/-13.00%/-13.50%/-14.50%/-15.00%/-16.00%/-17.00%/-18.00%/-20.00%/</v>
      </c>
      <c r="BO9" s="65" t="s">
        <v>1238</v>
      </c>
      <c r="BP9" s="65" t="s">
        <v>2764</v>
      </c>
      <c r="BQ9" s="65" t="s">
        <v>2765</v>
      </c>
      <c r="BR9" s="65" t="s">
        <v>2766</v>
      </c>
      <c r="BS9" s="65" t="s">
        <v>2767</v>
      </c>
      <c r="BT9" s="293" t="s">
        <v>2768</v>
      </c>
      <c r="BU9" s="293" t="s">
        <v>2714</v>
      </c>
      <c r="BV9" s="293" t="s">
        <v>2615</v>
      </c>
      <c r="BW9" s="293" t="s">
        <v>2672</v>
      </c>
      <c r="BX9" s="293" t="s">
        <v>2769</v>
      </c>
      <c r="BY9" s="293" t="s">
        <v>2715</v>
      </c>
      <c r="BZ9" s="293" t="s">
        <v>2617</v>
      </c>
      <c r="CA9" s="293" t="s">
        <v>2675</v>
      </c>
      <c r="CB9" s="293" t="s">
        <v>2770</v>
      </c>
      <c r="CC9" s="292" t="str">
        <f t="shared" si="2"/>
        <v>19.50%/20.50%/21.50%/22.50%/23.50%/25.00%/26.00%/27.50%/29.50%/31.00%/33.00%/35.00%/38.50%/</v>
      </c>
      <c r="CD9" s="65"/>
      <c r="CE9" s="65"/>
      <c r="CF9" s="65"/>
      <c r="CG9" s="65"/>
      <c r="CH9" s="65"/>
      <c r="CI9" s="65"/>
      <c r="CJ9" s="65"/>
      <c r="CK9" s="65"/>
      <c r="CL9" s="65"/>
      <c r="CM9" s="65"/>
      <c r="CN9" s="65"/>
      <c r="CO9" s="65"/>
      <c r="CP9" s="65"/>
      <c r="CQ9" s="65"/>
      <c r="CR9" s="65"/>
      <c r="CS9" s="294" t="s">
        <v>408</v>
      </c>
      <c r="CT9" s="294"/>
    </row>
    <row r="10" spans="1:98" ht="38.25">
      <c r="A10" s="295" t="s">
        <v>1380</v>
      </c>
      <c r="B10" s="160" t="s">
        <v>2522</v>
      </c>
      <c r="C10" s="160" t="s">
        <v>2523</v>
      </c>
      <c r="D10" s="160" t="s">
        <v>2524</v>
      </c>
      <c r="E10" s="160" t="s">
        <v>2525</v>
      </c>
      <c r="F10" s="160" t="s">
        <v>2526</v>
      </c>
      <c r="G10" s="160" t="s">
        <v>2527</v>
      </c>
      <c r="H10" s="160" t="s">
        <v>2528</v>
      </c>
      <c r="I10" s="160" t="s">
        <v>2529</v>
      </c>
      <c r="J10" s="160" t="s">
        <v>2530</v>
      </c>
      <c r="K10" s="292" t="s">
        <v>2531</v>
      </c>
      <c r="L10" s="292" t="str">
        <f t="shared" si="0"/>
        <v>44.00%/48.00%/54.00%/58.00%/66.00%/76.00%/84.00%/98.00%/112.00%/134.00%/</v>
      </c>
      <c r="M10" s="65" t="s">
        <v>408</v>
      </c>
      <c r="N10" s="65"/>
      <c r="O10" s="65"/>
      <c r="P10" s="65"/>
      <c r="Q10" s="65"/>
      <c r="R10" s="65"/>
      <c r="S10" s="65"/>
      <c r="T10" s="65"/>
      <c r="U10" s="65"/>
      <c r="V10" s="65"/>
      <c r="W10" s="65"/>
      <c r="X10" s="65"/>
      <c r="Y10" s="65"/>
      <c r="Z10" s="65"/>
      <c r="AA10" s="65"/>
      <c r="AB10" s="65"/>
      <c r="AC10" s="65"/>
      <c r="AD10" s="65"/>
      <c r="AE10" s="65"/>
      <c r="AF10" s="65"/>
      <c r="AG10" s="65"/>
      <c r="AH10" s="65"/>
      <c r="AI10" s="65"/>
      <c r="AJ10" s="65"/>
      <c r="AK10" s="65" t="s">
        <v>1395</v>
      </c>
      <c r="AL10" s="65" t="s">
        <v>2584</v>
      </c>
      <c r="AM10" s="65" t="s">
        <v>2651</v>
      </c>
      <c r="AN10" s="65" t="s">
        <v>2771</v>
      </c>
      <c r="AO10" s="65" t="s">
        <v>2559</v>
      </c>
      <c r="AP10" s="65" t="s">
        <v>2652</v>
      </c>
      <c r="AQ10" s="65" t="s">
        <v>2548</v>
      </c>
      <c r="AR10" s="65" t="s">
        <v>2654</v>
      </c>
      <c r="AS10" s="65" t="s">
        <v>2655</v>
      </c>
      <c r="AT10" s="65" t="s">
        <v>2772</v>
      </c>
      <c r="AU10" s="293" t="s">
        <v>2657</v>
      </c>
      <c r="AV10" s="293" t="s">
        <v>2773</v>
      </c>
      <c r="AW10" s="293" t="s">
        <v>2724</v>
      </c>
      <c r="AX10" s="293" t="s">
        <v>2774</v>
      </c>
      <c r="AY10" s="292" t="str">
        <f t="shared" si="1"/>
        <v>135.00%/150.00%/165.00%/180.00%/200.00%/220.00%/240.00%/265.00%/295.00%/320.00%/355.00%/390.00%/425.00%/</v>
      </c>
      <c r="AZ10" s="65" t="s">
        <v>408</v>
      </c>
      <c r="BA10" s="65"/>
      <c r="BB10" s="65"/>
      <c r="BC10" s="65"/>
      <c r="BD10" s="65"/>
      <c r="BE10" s="65"/>
      <c r="BF10" s="65"/>
      <c r="BG10" s="65"/>
      <c r="BH10" s="65"/>
      <c r="BI10" s="65"/>
      <c r="BJ10" s="65"/>
      <c r="BK10" s="65"/>
      <c r="BL10" s="65"/>
      <c r="BM10" s="65"/>
      <c r="BN10" s="65"/>
      <c r="BO10" s="65" t="s">
        <v>1399</v>
      </c>
      <c r="BP10" s="65" t="s">
        <v>2678</v>
      </c>
      <c r="BQ10" s="65" t="s">
        <v>2576</v>
      </c>
      <c r="BR10" s="65" t="s">
        <v>2693</v>
      </c>
      <c r="BS10" s="65" t="s">
        <v>2694</v>
      </c>
      <c r="BT10" s="65" t="s">
        <v>2577</v>
      </c>
      <c r="BU10" s="65" t="s">
        <v>2695</v>
      </c>
      <c r="BV10" s="65" t="s">
        <v>2696</v>
      </c>
      <c r="BW10" s="65" t="s">
        <v>2579</v>
      </c>
      <c r="BX10" s="65" t="s">
        <v>2697</v>
      </c>
      <c r="BY10" s="293" t="s">
        <v>2698</v>
      </c>
      <c r="BZ10" s="293" t="s">
        <v>2699</v>
      </c>
      <c r="CA10" s="293" t="s">
        <v>2700</v>
      </c>
      <c r="CB10" s="293" t="s">
        <v>2701</v>
      </c>
      <c r="CC10" s="292" t="str">
        <f t="shared" si="2"/>
        <v>42.00%/47.00%/51.00%/55.00%/61.00%/68.00%/74.00%/83.00%/91.00%/100.00%/110.00%/121.00%/131.00%/</v>
      </c>
      <c r="CD10" s="65" t="s">
        <v>1161</v>
      </c>
      <c r="CE10" s="65"/>
      <c r="CF10" s="65"/>
      <c r="CG10" s="65"/>
      <c r="CH10" s="65"/>
      <c r="CI10" s="65"/>
      <c r="CJ10" s="65"/>
      <c r="CK10" s="65"/>
      <c r="CL10" s="65"/>
      <c r="CM10" s="65"/>
      <c r="CN10" s="65"/>
      <c r="CO10" s="65"/>
      <c r="CP10" s="65"/>
      <c r="CQ10" s="65"/>
      <c r="CR10" s="65" t="s">
        <v>1400</v>
      </c>
      <c r="CS10" s="294" t="s">
        <v>408</v>
      </c>
      <c r="CT10" s="294"/>
    </row>
    <row r="11" spans="1:98" ht="38.25">
      <c r="A11" s="295" t="s">
        <v>1352</v>
      </c>
      <c r="B11" s="160" t="s">
        <v>2523</v>
      </c>
      <c r="C11" s="160" t="s">
        <v>2567</v>
      </c>
      <c r="D11" s="160" t="s">
        <v>2525</v>
      </c>
      <c r="E11" s="160" t="s">
        <v>2569</v>
      </c>
      <c r="F11" s="160" t="s">
        <v>2586</v>
      </c>
      <c r="G11" s="160" t="s">
        <v>2626</v>
      </c>
      <c r="H11" s="160" t="s">
        <v>2572</v>
      </c>
      <c r="I11" s="160" t="s">
        <v>2590</v>
      </c>
      <c r="J11" s="160" t="s">
        <v>2630</v>
      </c>
      <c r="K11" s="292" t="s">
        <v>2775</v>
      </c>
      <c r="L11" s="292" t="str">
        <f t="shared" si="0"/>
        <v>48.00%/52.00%/58.00%/62.00%/72.00%/80.00%/90.00%/104.00%/118.00%/142.00%/</v>
      </c>
      <c r="M11" s="65" t="s">
        <v>1149</v>
      </c>
      <c r="N11" s="65"/>
      <c r="O11" s="65"/>
      <c r="P11" s="65"/>
      <c r="Q11" s="65"/>
      <c r="R11" s="65"/>
      <c r="S11" s="65"/>
      <c r="T11" s="65"/>
      <c r="U11" s="65"/>
      <c r="V11" s="65"/>
      <c r="W11" s="65"/>
      <c r="X11" s="162">
        <v>0.12</v>
      </c>
      <c r="Y11" s="162"/>
      <c r="Z11" s="162"/>
      <c r="AA11" s="162"/>
      <c r="AB11" s="162"/>
      <c r="AC11" s="162"/>
      <c r="AD11" s="162"/>
      <c r="AE11" s="162"/>
      <c r="AF11" s="162"/>
      <c r="AG11" s="162"/>
      <c r="AH11" s="162"/>
      <c r="AI11" s="162"/>
      <c r="AJ11" s="162"/>
      <c r="AK11" s="65" t="s">
        <v>1427</v>
      </c>
      <c r="AL11" s="65" t="s">
        <v>2612</v>
      </c>
      <c r="AM11" s="65" t="s">
        <v>2713</v>
      </c>
      <c r="AN11" s="65" t="s">
        <v>2613</v>
      </c>
      <c r="AO11" s="65" t="s">
        <v>2638</v>
      </c>
      <c r="AP11" s="65" t="s">
        <v>2614</v>
      </c>
      <c r="AQ11" s="65" t="s">
        <v>2615</v>
      </c>
      <c r="AR11" s="65" t="s">
        <v>2776</v>
      </c>
      <c r="AS11" s="65" t="s">
        <v>2616</v>
      </c>
      <c r="AT11" s="65" t="s">
        <v>2673</v>
      </c>
      <c r="AU11" s="293" t="s">
        <v>2639</v>
      </c>
      <c r="AV11" s="293" t="s">
        <v>2709</v>
      </c>
      <c r="AW11" s="293" t="s">
        <v>2618</v>
      </c>
      <c r="AX11" s="293" t="s">
        <v>2619</v>
      </c>
      <c r="AY11" s="292" t="str">
        <f t="shared" si="1"/>
        <v>20.00%/21.00%/22.00%/23.00%/24.00%/26.00%/27.00%/29.00%/30.00%/32.00%/34.00%/36.00%/40.00%/</v>
      </c>
      <c r="AZ11" s="65" t="s">
        <v>408</v>
      </c>
      <c r="BA11" s="65"/>
      <c r="BB11" s="65"/>
      <c r="BC11" s="65"/>
      <c r="BD11" s="65"/>
      <c r="BE11" s="65"/>
      <c r="BF11" s="65"/>
      <c r="BG11" s="65"/>
      <c r="BH11" s="65"/>
      <c r="BI11" s="65"/>
      <c r="BJ11" s="65"/>
      <c r="BK11" s="294"/>
      <c r="BL11" s="294"/>
      <c r="BM11" s="294"/>
      <c r="BN11" s="65"/>
      <c r="BO11" s="65" t="s">
        <v>1431</v>
      </c>
      <c r="BP11" s="65" t="s">
        <v>2712</v>
      </c>
      <c r="BQ11" s="65" t="s">
        <v>2713</v>
      </c>
      <c r="BR11" s="65" t="s">
        <v>2638</v>
      </c>
      <c r="BS11" s="65" t="s">
        <v>2675</v>
      </c>
      <c r="BT11" s="65" t="s">
        <v>2708</v>
      </c>
      <c r="BU11" s="65" t="s">
        <v>2715</v>
      </c>
      <c r="BV11" s="65" t="s">
        <v>2709</v>
      </c>
      <c r="BW11" s="65" t="s">
        <v>2710</v>
      </c>
      <c r="BX11" s="65" t="s">
        <v>2622</v>
      </c>
      <c r="BY11" s="293" t="s">
        <v>2623</v>
      </c>
      <c r="BZ11" s="293" t="s">
        <v>2702</v>
      </c>
      <c r="CA11" s="293" t="s">
        <v>2694</v>
      </c>
      <c r="CB11" s="293" t="s">
        <v>2625</v>
      </c>
      <c r="CC11" s="292" t="str">
        <f t="shared" si="2"/>
        <v>19.00%/21.00%/23.00%/35.00%/28.00%/31.00%/34.00%/38.00%/41.00%/45.00%/50.00%/55.00%/60.00%/</v>
      </c>
      <c r="CD11" s="65" t="s">
        <v>1433</v>
      </c>
      <c r="CE11" s="65" t="s">
        <v>2617</v>
      </c>
      <c r="CF11" s="65" t="s">
        <v>2618</v>
      </c>
      <c r="CG11" s="65" t="s">
        <v>2619</v>
      </c>
      <c r="CH11" s="65" t="s">
        <v>2777</v>
      </c>
      <c r="CI11" s="65" t="s">
        <v>2523</v>
      </c>
      <c r="CJ11" s="65" t="s">
        <v>2620</v>
      </c>
      <c r="CK11" s="65" t="s">
        <v>2525</v>
      </c>
      <c r="CL11" s="65" t="s">
        <v>2703</v>
      </c>
      <c r="CM11" s="65" t="s">
        <v>2570</v>
      </c>
      <c r="CN11" s="293" t="s">
        <v>2778</v>
      </c>
      <c r="CO11" s="293" t="s">
        <v>2588</v>
      </c>
      <c r="CP11" s="293" t="s">
        <v>2589</v>
      </c>
      <c r="CQ11" s="293" t="s">
        <v>2581</v>
      </c>
      <c r="CR11" s="292" t="str">
        <f>CE11&amp;CF11&amp;CG11&amp;CH11&amp;CI11&amp;CJ11&amp;CK11&amp;CL11&amp;CM11&amp;CN11&amp;CO11&amp;CP11&amp;CQ11</f>
        <v>33.00%/36.00%/40.00%/43.00%/48.00%/53.00%/58.00%/64.00%/71.00%/78.00%/86.00%/94.00%/102.00%/</v>
      </c>
      <c r="CS11" s="294" t="s">
        <v>408</v>
      </c>
      <c r="CT11" s="294"/>
    </row>
    <row r="12" spans="1:98" ht="38.25">
      <c r="A12" s="295" t="s">
        <v>1460</v>
      </c>
      <c r="B12" s="160" t="s">
        <v>2522</v>
      </c>
      <c r="C12" s="160" t="s">
        <v>2523</v>
      </c>
      <c r="D12" s="160" t="s">
        <v>2524</v>
      </c>
      <c r="E12" s="160" t="s">
        <v>2525</v>
      </c>
      <c r="F12" s="160" t="s">
        <v>2526</v>
      </c>
      <c r="G12" s="160" t="s">
        <v>2527</v>
      </c>
      <c r="H12" s="160" t="s">
        <v>2528</v>
      </c>
      <c r="I12" s="160" t="s">
        <v>2529</v>
      </c>
      <c r="J12" s="160" t="s">
        <v>2530</v>
      </c>
      <c r="K12" s="292" t="s">
        <v>2531</v>
      </c>
      <c r="L12" s="292" t="str">
        <f t="shared" si="0"/>
        <v>44.00%/48.00%/54.00%/58.00%/66.00%/76.00%/84.00%/98.00%/112.00%/134.00%/</v>
      </c>
      <c r="M12" s="65" t="s">
        <v>408</v>
      </c>
      <c r="N12" s="65"/>
      <c r="O12" s="65"/>
      <c r="P12" s="65"/>
      <c r="Q12" s="65"/>
      <c r="R12" s="65"/>
      <c r="S12" s="65"/>
      <c r="T12" s="65"/>
      <c r="U12" s="65"/>
      <c r="V12" s="65"/>
      <c r="W12" s="65"/>
      <c r="X12" s="65"/>
      <c r="Y12" s="65"/>
      <c r="Z12" s="65"/>
      <c r="AA12" s="65"/>
      <c r="AB12" s="65"/>
      <c r="AC12" s="65"/>
      <c r="AD12" s="65"/>
      <c r="AE12" s="65"/>
      <c r="AF12" s="65"/>
      <c r="AG12" s="65"/>
      <c r="AH12" s="65"/>
      <c r="AI12" s="65"/>
      <c r="AJ12" s="65"/>
      <c r="AK12" s="65" t="s">
        <v>1559</v>
      </c>
      <c r="AL12" s="65" t="s">
        <v>2764</v>
      </c>
      <c r="AM12" s="65" t="s">
        <v>2713</v>
      </c>
      <c r="AN12" s="65" t="s">
        <v>2613</v>
      </c>
      <c r="AO12" s="65" t="s">
        <v>2638</v>
      </c>
      <c r="AP12" s="65" t="s">
        <v>2614</v>
      </c>
      <c r="AQ12" s="65" t="s">
        <v>2714</v>
      </c>
      <c r="AR12" s="65" t="s">
        <v>2615</v>
      </c>
      <c r="AS12" s="65" t="s">
        <v>2708</v>
      </c>
      <c r="AT12" s="65" t="s">
        <v>2673</v>
      </c>
      <c r="AU12" s="293" t="s">
        <v>2715</v>
      </c>
      <c r="AV12" s="293" t="s">
        <v>2617</v>
      </c>
      <c r="AW12" s="293" t="s">
        <v>2675</v>
      </c>
      <c r="AX12" s="293" t="s">
        <v>2779</v>
      </c>
      <c r="AY12" s="292" t="str">
        <f t="shared" si="1"/>
        <v>19.50%/21.00%/22.00%/23.00%/24.00%/25.00%/26.00%/28.00%/30.00%/31.00%/33.00%/35.00%/39.00%/</v>
      </c>
      <c r="AZ12" s="65" t="s">
        <v>408</v>
      </c>
      <c r="BA12" s="65"/>
      <c r="BB12" s="65"/>
      <c r="BC12" s="65"/>
      <c r="BD12" s="65"/>
      <c r="BE12" s="65"/>
      <c r="BF12" s="65"/>
      <c r="BG12" s="65"/>
      <c r="BH12" s="65"/>
      <c r="BI12" s="65"/>
      <c r="BJ12" s="65"/>
      <c r="BK12" s="294"/>
      <c r="BL12" s="294"/>
      <c r="BM12" s="294"/>
      <c r="BN12" s="65"/>
      <c r="BO12" s="65" t="s">
        <v>1563</v>
      </c>
      <c r="BP12" s="65" t="s">
        <v>2729</v>
      </c>
      <c r="BQ12" s="65" t="s">
        <v>2730</v>
      </c>
      <c r="BR12" s="65" t="s">
        <v>2780</v>
      </c>
      <c r="BS12" s="65" t="s">
        <v>2781</v>
      </c>
      <c r="BT12" s="65" t="s">
        <v>2782</v>
      </c>
      <c r="BU12" s="65" t="s">
        <v>2783</v>
      </c>
      <c r="BV12" s="65" t="s">
        <v>2784</v>
      </c>
      <c r="BW12" s="65" t="s">
        <v>2785</v>
      </c>
      <c r="BX12" s="65" t="s">
        <v>2786</v>
      </c>
      <c r="BY12" s="293" t="s">
        <v>2787</v>
      </c>
      <c r="BZ12" s="293" t="s">
        <v>2788</v>
      </c>
      <c r="CA12" s="293" t="s">
        <v>2789</v>
      </c>
      <c r="CB12" s="293" t="s">
        <v>2790</v>
      </c>
      <c r="CC12" s="292" t="str">
        <f t="shared" si="2"/>
        <v>710.00%/780.00%/850.00%/920.00%/1020.00%/1130.00%/1240.00%/1380.00%/1520.00%/1660.00%/1840.00%/2010.00%/2190.00%/</v>
      </c>
      <c r="CD12" s="65"/>
      <c r="CE12" s="65"/>
      <c r="CF12" s="65"/>
      <c r="CG12" s="65"/>
      <c r="CH12" s="65"/>
      <c r="CI12" s="65"/>
      <c r="CJ12" s="65"/>
      <c r="CK12" s="65"/>
      <c r="CL12" s="65"/>
      <c r="CM12" s="65"/>
      <c r="CN12" s="65"/>
      <c r="CO12" s="65"/>
      <c r="CP12" s="65"/>
      <c r="CQ12" s="65"/>
      <c r="CR12" s="65"/>
      <c r="CS12" s="294" t="s">
        <v>408</v>
      </c>
      <c r="CT12" s="294"/>
    </row>
    <row r="13" spans="1:98" ht="38.25">
      <c r="A13" s="295" t="s">
        <v>1451</v>
      </c>
      <c r="B13" s="160" t="s">
        <v>2522</v>
      </c>
      <c r="C13" s="160" t="s">
        <v>2523</v>
      </c>
      <c r="D13" s="160" t="s">
        <v>2524</v>
      </c>
      <c r="E13" s="160" t="s">
        <v>2525</v>
      </c>
      <c r="F13" s="160" t="s">
        <v>2526</v>
      </c>
      <c r="G13" s="160" t="s">
        <v>2527</v>
      </c>
      <c r="H13" s="160" t="s">
        <v>2528</v>
      </c>
      <c r="I13" s="160" t="s">
        <v>2529</v>
      </c>
      <c r="J13" s="160" t="s">
        <v>2530</v>
      </c>
      <c r="K13" s="292" t="s">
        <v>2531</v>
      </c>
      <c r="L13" s="292" t="str">
        <f t="shared" si="0"/>
        <v>44.00%/48.00%/54.00%/58.00%/66.00%/76.00%/84.00%/98.00%/112.00%/134.00%/</v>
      </c>
      <c r="M13" s="65" t="s">
        <v>408</v>
      </c>
      <c r="N13" s="65"/>
      <c r="O13" s="65"/>
      <c r="P13" s="65"/>
      <c r="Q13" s="65"/>
      <c r="R13" s="65"/>
      <c r="S13" s="65"/>
      <c r="T13" s="65"/>
      <c r="U13" s="65"/>
      <c r="V13" s="65"/>
      <c r="W13" s="65"/>
      <c r="X13" s="65"/>
      <c r="Y13" s="65"/>
      <c r="Z13" s="65"/>
      <c r="AA13" s="65"/>
      <c r="AB13" s="65"/>
      <c r="AC13" s="65"/>
      <c r="AD13" s="65"/>
      <c r="AE13" s="65"/>
      <c r="AF13" s="65"/>
      <c r="AG13" s="65"/>
      <c r="AH13" s="65"/>
      <c r="AI13" s="65"/>
      <c r="AJ13" s="65"/>
      <c r="AK13" s="65" t="s">
        <v>1463</v>
      </c>
      <c r="AL13" s="65" t="s">
        <v>2584</v>
      </c>
      <c r="AM13" s="65" t="s">
        <v>2651</v>
      </c>
      <c r="AN13" s="65" t="s">
        <v>2771</v>
      </c>
      <c r="AO13" s="65" t="s">
        <v>2559</v>
      </c>
      <c r="AP13" s="65" t="s">
        <v>2652</v>
      </c>
      <c r="AQ13" s="65" t="s">
        <v>2548</v>
      </c>
      <c r="AR13" s="65" t="s">
        <v>2654</v>
      </c>
      <c r="AS13" s="65" t="s">
        <v>2655</v>
      </c>
      <c r="AT13" s="65" t="s">
        <v>2772</v>
      </c>
      <c r="AU13" s="293" t="s">
        <v>2657</v>
      </c>
      <c r="AV13" s="293" t="s">
        <v>2773</v>
      </c>
      <c r="AW13" s="293" t="s">
        <v>2724</v>
      </c>
      <c r="AX13" s="293" t="s">
        <v>2774</v>
      </c>
      <c r="AY13" s="292" t="str">
        <f t="shared" si="1"/>
        <v>135.00%/150.00%/165.00%/180.00%/200.00%/220.00%/240.00%/265.00%/295.00%/320.00%/355.00%/390.00%/425.00%/</v>
      </c>
      <c r="AZ13" s="65" t="s">
        <v>408</v>
      </c>
      <c r="BA13" s="65"/>
      <c r="BB13" s="65"/>
      <c r="BC13" s="65"/>
      <c r="BD13" s="65"/>
      <c r="BE13" s="65"/>
      <c r="BF13" s="65"/>
      <c r="BG13" s="65"/>
      <c r="BH13" s="65"/>
      <c r="BI13" s="65"/>
      <c r="BJ13" s="65"/>
      <c r="BK13" s="294"/>
      <c r="BL13" s="294"/>
      <c r="BM13" s="294"/>
      <c r="BN13" s="65"/>
      <c r="BO13" s="65" t="s">
        <v>1465</v>
      </c>
      <c r="BP13" s="65" t="s">
        <v>2625</v>
      </c>
      <c r="BQ13" s="65" t="s">
        <v>2791</v>
      </c>
      <c r="BR13" s="65" t="s">
        <v>2792</v>
      </c>
      <c r="BS13" s="65" t="s">
        <v>2793</v>
      </c>
      <c r="BT13" s="65" t="s">
        <v>2705</v>
      </c>
      <c r="BU13" s="65" t="s">
        <v>2718</v>
      </c>
      <c r="BV13" s="65" t="s">
        <v>2573</v>
      </c>
      <c r="BW13" s="65" t="s">
        <v>2591</v>
      </c>
      <c r="BX13" s="65" t="s">
        <v>2732</v>
      </c>
      <c r="BY13" s="293" t="s">
        <v>2593</v>
      </c>
      <c r="BZ13" s="293" t="s">
        <v>2594</v>
      </c>
      <c r="CA13" s="293" t="s">
        <v>2545</v>
      </c>
      <c r="CB13" s="293" t="s">
        <v>2719</v>
      </c>
      <c r="CC13" s="292" t="str">
        <f t="shared" si="2"/>
        <v>60.00%/65.00%/70.00%/75.00%/85.00%/95.00%/105.00%/115.00%/130.00%/140.00%/155.00%/170.00%/185.00%/</v>
      </c>
      <c r="CD13" s="65"/>
      <c r="CE13" s="65"/>
      <c r="CF13" s="65"/>
      <c r="CG13" s="65"/>
      <c r="CH13" s="65"/>
      <c r="CI13" s="65"/>
      <c r="CJ13" s="65"/>
      <c r="CK13" s="65"/>
      <c r="CL13" s="65"/>
      <c r="CM13" s="65"/>
      <c r="CN13" s="65"/>
      <c r="CO13" s="65"/>
      <c r="CP13" s="65"/>
      <c r="CQ13" s="65"/>
      <c r="CR13" s="65"/>
      <c r="CS13" s="65" t="s">
        <v>408</v>
      </c>
      <c r="CT13" s="65"/>
    </row>
    <row r="14" spans="1:98" ht="38.25">
      <c r="A14" s="65" t="s">
        <v>1522</v>
      </c>
      <c r="B14" s="292" t="s">
        <v>2619</v>
      </c>
      <c r="C14" s="160" t="s">
        <v>2522</v>
      </c>
      <c r="D14" s="160" t="s">
        <v>2523</v>
      </c>
      <c r="E14" s="160" t="s">
        <v>2567</v>
      </c>
      <c r="F14" s="160" t="s">
        <v>2625</v>
      </c>
      <c r="G14" s="160" t="s">
        <v>2695</v>
      </c>
      <c r="H14" s="160" t="s">
        <v>2527</v>
      </c>
      <c r="I14" s="160" t="s">
        <v>2706</v>
      </c>
      <c r="J14" s="160" t="s">
        <v>2698</v>
      </c>
      <c r="K14" s="292" t="s">
        <v>2707</v>
      </c>
      <c r="L14" s="292" t="str">
        <f t="shared" si="0"/>
        <v>40.00%/44.00%/48.00%/52.00%/60.00%/68.00%/76.00%/88.00%/100.00%/120.00%/</v>
      </c>
      <c r="M14" s="65" t="s">
        <v>1277</v>
      </c>
      <c r="N14" s="160" t="s">
        <v>2613</v>
      </c>
      <c r="O14" s="160" t="s">
        <v>2614</v>
      </c>
      <c r="P14" s="160" t="s">
        <v>2615</v>
      </c>
      <c r="Q14" s="160" t="s">
        <v>2708</v>
      </c>
      <c r="R14" s="160" t="s">
        <v>2709</v>
      </c>
      <c r="S14" s="160" t="s">
        <v>2710</v>
      </c>
      <c r="T14" s="160" t="s">
        <v>2678</v>
      </c>
      <c r="U14" s="160" t="s">
        <v>2523</v>
      </c>
      <c r="V14" s="160" t="s">
        <v>2711</v>
      </c>
      <c r="W14" s="292" t="s">
        <v>2526</v>
      </c>
      <c r="X14" s="292" t="str">
        <f>N14&amp;O14&amp;P14&amp;Q14&amp;R14&amp;S14&amp;T14&amp;U14&amp;V14&amp;W14</f>
        <v>22.00%/24.00%/26.00%/28.00%/34.00%/38.00%/42.00%/48.00%/56.00%/66.00%/</v>
      </c>
      <c r="Y14" s="292"/>
      <c r="Z14" s="292"/>
      <c r="AA14" s="292"/>
      <c r="AB14" s="292"/>
      <c r="AC14" s="292"/>
      <c r="AD14" s="292"/>
      <c r="AE14" s="292"/>
      <c r="AF14" s="292"/>
      <c r="AG14" s="292"/>
      <c r="AH14" s="292"/>
      <c r="AI14" s="292"/>
      <c r="AJ14" s="292"/>
      <c r="AK14" s="65" t="s">
        <v>1592</v>
      </c>
      <c r="AL14" s="65" t="s">
        <v>2761</v>
      </c>
      <c r="AM14" s="65" t="s">
        <v>2762</v>
      </c>
      <c r="AN14" s="65" t="s">
        <v>2794</v>
      </c>
      <c r="AO14" s="65" t="s">
        <v>2795</v>
      </c>
      <c r="AP14" s="65" t="s">
        <v>2796</v>
      </c>
      <c r="AQ14" s="65" t="s">
        <v>2797</v>
      </c>
      <c r="AR14" s="65" t="s">
        <v>2798</v>
      </c>
      <c r="AS14" s="65" t="s">
        <v>2799</v>
      </c>
      <c r="AT14" s="65" t="s">
        <v>2800</v>
      </c>
      <c r="AU14" s="293" t="s">
        <v>2801</v>
      </c>
      <c r="AV14" s="293" t="s">
        <v>2802</v>
      </c>
      <c r="AW14" s="293" t="s">
        <v>2803</v>
      </c>
      <c r="AX14" s="293" t="s">
        <v>2804</v>
      </c>
      <c r="AY14" s="292" t="str">
        <f t="shared" si="1"/>
        <v>-17.00%/-18.00%/-18.50%/-19.50%/-20.50%/-22.00%/-23.00%/-24.50%/-26.00%/-27.00%/-29.00%/-30.50%/-34.00%/</v>
      </c>
      <c r="AZ14" s="65" t="s">
        <v>408</v>
      </c>
      <c r="BA14" s="65"/>
      <c r="BB14" s="65"/>
      <c r="BC14" s="65"/>
      <c r="BD14" s="65"/>
      <c r="BE14" s="65"/>
      <c r="BF14" s="65"/>
      <c r="BG14" s="65"/>
      <c r="BH14" s="65"/>
      <c r="BI14" s="65"/>
      <c r="BJ14" s="65"/>
      <c r="BK14" s="294"/>
      <c r="BL14" s="294"/>
      <c r="BM14" s="294"/>
      <c r="BN14" s="65"/>
      <c r="BO14" s="65" t="s">
        <v>1596</v>
      </c>
      <c r="BP14" s="65" t="s">
        <v>2805</v>
      </c>
      <c r="BQ14" s="65" t="s">
        <v>2806</v>
      </c>
      <c r="BR14" s="65" t="s">
        <v>2807</v>
      </c>
      <c r="BS14" s="65" t="s">
        <v>2808</v>
      </c>
      <c r="BT14" s="65" t="s">
        <v>2809</v>
      </c>
      <c r="BU14" s="65" t="s">
        <v>2810</v>
      </c>
      <c r="BV14" s="65" t="s">
        <v>2811</v>
      </c>
      <c r="BW14" s="65" t="s">
        <v>2812</v>
      </c>
      <c r="BX14" s="65" t="s">
        <v>2813</v>
      </c>
      <c r="BY14" s="293" t="s">
        <v>2814</v>
      </c>
      <c r="BZ14" s="293" t="s">
        <v>2815</v>
      </c>
      <c r="CA14" s="293" t="s">
        <v>2816</v>
      </c>
      <c r="CB14" s="293" t="s">
        <v>2681</v>
      </c>
      <c r="CC14" s="292" t="str">
        <f t="shared" si="2"/>
        <v>2.60%/2.70%/2.80%/3.00%/3.10%/3.30%/3.50%/3.70%/3.90%/4.10%/4.40%/4.60%/5.20%/</v>
      </c>
      <c r="CD14" s="65"/>
      <c r="CE14" s="65"/>
      <c r="CF14" s="65"/>
      <c r="CG14" s="65"/>
      <c r="CH14" s="65"/>
      <c r="CI14" s="65"/>
      <c r="CJ14" s="65"/>
      <c r="CK14" s="65"/>
      <c r="CL14" s="65"/>
      <c r="CM14" s="65"/>
      <c r="CN14" s="65"/>
      <c r="CO14" s="65"/>
      <c r="CP14" s="65"/>
      <c r="CQ14" s="65"/>
      <c r="CR14" s="65"/>
      <c r="CS14" s="65" t="s">
        <v>408</v>
      </c>
      <c r="CT14" s="65"/>
    </row>
    <row r="15" spans="1:98" ht="38.25">
      <c r="A15" s="65" t="s">
        <v>1647</v>
      </c>
      <c r="B15" s="292" t="s">
        <v>2619</v>
      </c>
      <c r="C15" s="160" t="s">
        <v>2522</v>
      </c>
      <c r="D15" s="160" t="s">
        <v>2523</v>
      </c>
      <c r="E15" s="160" t="s">
        <v>2567</v>
      </c>
      <c r="F15" s="160" t="s">
        <v>2625</v>
      </c>
      <c r="G15" s="160" t="s">
        <v>2695</v>
      </c>
      <c r="H15" s="160" t="s">
        <v>2527</v>
      </c>
      <c r="I15" s="160" t="s">
        <v>2706</v>
      </c>
      <c r="J15" s="160" t="s">
        <v>2698</v>
      </c>
      <c r="K15" s="292" t="s">
        <v>2707</v>
      </c>
      <c r="L15" s="292" t="str">
        <f t="shared" si="0"/>
        <v>40.00%/44.00%/48.00%/52.00%/60.00%/68.00%/76.00%/88.00%/100.00%/120.00%/</v>
      </c>
      <c r="M15" s="65" t="s">
        <v>1277</v>
      </c>
      <c r="N15" s="160" t="s">
        <v>2613</v>
      </c>
      <c r="O15" s="160" t="s">
        <v>2614</v>
      </c>
      <c r="P15" s="160" t="s">
        <v>2615</v>
      </c>
      <c r="Q15" s="160" t="s">
        <v>2708</v>
      </c>
      <c r="R15" s="160" t="s">
        <v>2709</v>
      </c>
      <c r="S15" s="160" t="s">
        <v>2710</v>
      </c>
      <c r="T15" s="160" t="s">
        <v>2678</v>
      </c>
      <c r="U15" s="160" t="s">
        <v>2523</v>
      </c>
      <c r="V15" s="160" t="s">
        <v>2711</v>
      </c>
      <c r="W15" s="292" t="s">
        <v>2526</v>
      </c>
      <c r="X15" s="292" t="str">
        <f>N15&amp;O15&amp;P15&amp;Q15&amp;R15&amp;S15&amp;T15&amp;U15&amp;V15&amp;W15</f>
        <v>22.00%/24.00%/26.00%/28.00%/34.00%/38.00%/42.00%/48.00%/56.00%/66.00%/</v>
      </c>
      <c r="Y15" s="292"/>
      <c r="Z15" s="292"/>
      <c r="AA15" s="292"/>
      <c r="AB15" s="292"/>
      <c r="AC15" s="292"/>
      <c r="AD15" s="292"/>
      <c r="AE15" s="292"/>
      <c r="AF15" s="292"/>
      <c r="AG15" s="292"/>
      <c r="AH15" s="292"/>
      <c r="AI15" s="292"/>
      <c r="AJ15" s="292"/>
      <c r="AK15" s="65" t="s">
        <v>1658</v>
      </c>
      <c r="AL15" s="65" t="s">
        <v>2584</v>
      </c>
      <c r="AM15" s="65" t="s">
        <v>2651</v>
      </c>
      <c r="AN15" s="65" t="s">
        <v>2771</v>
      </c>
      <c r="AO15" s="65" t="s">
        <v>2559</v>
      </c>
      <c r="AP15" s="65" t="s">
        <v>2652</v>
      </c>
      <c r="AQ15" s="65" t="s">
        <v>2548</v>
      </c>
      <c r="AR15" s="65" t="s">
        <v>2654</v>
      </c>
      <c r="AS15" s="65" t="s">
        <v>2655</v>
      </c>
      <c r="AT15" s="65" t="s">
        <v>2772</v>
      </c>
      <c r="AU15" s="293" t="s">
        <v>2657</v>
      </c>
      <c r="AV15" s="293" t="s">
        <v>2773</v>
      </c>
      <c r="AW15" s="293" t="s">
        <v>2724</v>
      </c>
      <c r="AX15" s="293" t="s">
        <v>2774</v>
      </c>
      <c r="AY15" s="292" t="str">
        <f t="shared" si="1"/>
        <v>135.00%/150.00%/165.00%/180.00%/200.00%/220.00%/240.00%/265.00%/295.00%/320.00%/355.00%/390.00%/425.00%/</v>
      </c>
      <c r="AZ15" s="65" t="s">
        <v>408</v>
      </c>
      <c r="BA15" s="65"/>
      <c r="BB15" s="65"/>
      <c r="BC15" s="65"/>
      <c r="BD15" s="65"/>
      <c r="BE15" s="65"/>
      <c r="BF15" s="65"/>
      <c r="BG15" s="65"/>
      <c r="BH15" s="65"/>
      <c r="BI15" s="65"/>
      <c r="BJ15" s="65"/>
      <c r="BK15" s="294"/>
      <c r="BL15" s="294"/>
      <c r="BM15" s="294"/>
      <c r="BN15" s="65"/>
      <c r="BO15" s="65" t="s">
        <v>1661</v>
      </c>
      <c r="BP15" s="65" t="s">
        <v>2527</v>
      </c>
      <c r="BQ15" s="65" t="s">
        <v>2528</v>
      </c>
      <c r="BR15" s="65" t="s">
        <v>2697</v>
      </c>
      <c r="BS15" s="65" t="s">
        <v>2817</v>
      </c>
      <c r="BT15" s="65" t="s">
        <v>2699</v>
      </c>
      <c r="BU15" s="65" t="s">
        <v>2818</v>
      </c>
      <c r="BV15" s="65" t="s">
        <v>2819</v>
      </c>
      <c r="BW15" s="65" t="s">
        <v>2534</v>
      </c>
      <c r="BX15" s="65" t="s">
        <v>2820</v>
      </c>
      <c r="BY15" s="293" t="s">
        <v>2536</v>
      </c>
      <c r="BZ15" s="293" t="s">
        <v>2537</v>
      </c>
      <c r="CA15" s="293" t="s">
        <v>2821</v>
      </c>
      <c r="CB15" s="293" t="s">
        <v>2822</v>
      </c>
      <c r="CC15" s="292" t="str">
        <f t="shared" si="2"/>
        <v>76.00%/84.00%/91.00%/99.00%/110.00%/122.00%/133.00%/148.00%/163.00%/179.00%/198.00%/217.00%/236.00%/</v>
      </c>
      <c r="CD15" s="65"/>
      <c r="CE15" s="65"/>
      <c r="CF15" s="65"/>
      <c r="CG15" s="65"/>
      <c r="CH15" s="65"/>
      <c r="CI15" s="65"/>
      <c r="CJ15" s="65"/>
      <c r="CK15" s="65"/>
      <c r="CL15" s="65"/>
      <c r="CM15" s="65"/>
      <c r="CN15" s="65"/>
      <c r="CO15" s="65"/>
      <c r="CP15" s="65"/>
      <c r="CQ15" s="65"/>
      <c r="CR15" s="65"/>
      <c r="CS15" s="65" t="s">
        <v>408</v>
      </c>
      <c r="CT15" s="65"/>
    </row>
    <row r="16" spans="1:98" ht="38.25">
      <c r="A16" s="65" t="s">
        <v>1704</v>
      </c>
      <c r="B16" s="292" t="s">
        <v>2632</v>
      </c>
      <c r="C16" s="160" t="s">
        <v>2633</v>
      </c>
      <c r="D16" s="160" t="s">
        <v>2634</v>
      </c>
      <c r="E16" s="160" t="s">
        <v>2635</v>
      </c>
      <c r="F16" s="160" t="s">
        <v>2636</v>
      </c>
      <c r="G16" s="160" t="s">
        <v>2637</v>
      </c>
      <c r="H16" s="160" t="s">
        <v>2612</v>
      </c>
      <c r="I16" s="160" t="s">
        <v>2638</v>
      </c>
      <c r="J16" s="160" t="s">
        <v>2615</v>
      </c>
      <c r="K16" s="292" t="s">
        <v>2639</v>
      </c>
      <c r="L16" s="292" t="str">
        <f t="shared" si="0"/>
        <v>11.00%/12.00%/13.00%/14.00%/16.00%/18.00%/20.00%/23.00%/26.00%/32.00%/</v>
      </c>
      <c r="M16" s="65" t="s">
        <v>1238</v>
      </c>
      <c r="N16" s="292" t="s">
        <v>2640</v>
      </c>
      <c r="O16" s="160" t="s">
        <v>2641</v>
      </c>
      <c r="P16" s="160" t="s">
        <v>2642</v>
      </c>
      <c r="Q16" s="160" t="s">
        <v>2643</v>
      </c>
      <c r="R16" s="160" t="s">
        <v>2644</v>
      </c>
      <c r="S16" s="160" t="s">
        <v>2645</v>
      </c>
      <c r="T16" s="160" t="s">
        <v>2646</v>
      </c>
      <c r="U16" s="160" t="s">
        <v>2647</v>
      </c>
      <c r="V16" s="160" t="s">
        <v>2648</v>
      </c>
      <c r="W16" s="292" t="s">
        <v>2649</v>
      </c>
      <c r="X16" s="292" t="str">
        <f>N16&amp;O16&amp;P16&amp;Q16&amp;R16&amp;S16&amp;T16&amp;U16&amp;V16&amp;W16</f>
        <v>0.50%/0.53%/0.55%/0.58%/0.61%/0.64%/0.67%/0.72%/0.76%/0.80%/</v>
      </c>
      <c r="Y16" s="292"/>
      <c r="Z16" s="292"/>
      <c r="AA16" s="292"/>
      <c r="AB16" s="292"/>
      <c r="AC16" s="292"/>
      <c r="AD16" s="292"/>
      <c r="AE16" s="292"/>
      <c r="AF16" s="292"/>
      <c r="AG16" s="292"/>
      <c r="AH16" s="292"/>
      <c r="AI16" s="292"/>
      <c r="AJ16" s="292"/>
      <c r="AK16" s="65" t="s">
        <v>1715</v>
      </c>
      <c r="AL16" s="65" t="s">
        <v>2687</v>
      </c>
      <c r="AM16" s="65" t="s">
        <v>2823</v>
      </c>
      <c r="AN16" s="65" t="s">
        <v>2824</v>
      </c>
      <c r="AO16" s="65" t="s">
        <v>2825</v>
      </c>
      <c r="AP16" s="65" t="s">
        <v>2632</v>
      </c>
      <c r="AQ16" s="65" t="s">
        <v>2826</v>
      </c>
      <c r="AR16" s="65" t="s">
        <v>2827</v>
      </c>
      <c r="AS16" s="65" t="s">
        <v>2828</v>
      </c>
      <c r="AT16" s="65" t="s">
        <v>2829</v>
      </c>
      <c r="AU16" s="293" t="s">
        <v>2637</v>
      </c>
      <c r="AV16" s="293" t="s">
        <v>2612</v>
      </c>
      <c r="AW16" s="293" t="s">
        <v>2613</v>
      </c>
      <c r="AX16" s="293" t="s">
        <v>2614</v>
      </c>
      <c r="AY16" s="292" t="str">
        <f t="shared" si="1"/>
        <v>7.50%/8.50%/9.50%/10.00%/11.00%/12.50%/13.50%/15.00%/16.50%/18.00%/20.00%/22.00%/24.00%/</v>
      </c>
      <c r="AZ16" s="65" t="s">
        <v>1717</v>
      </c>
      <c r="BA16" s="65" t="s">
        <v>2660</v>
      </c>
      <c r="BB16" s="65" t="s">
        <v>2661</v>
      </c>
      <c r="BC16" s="65" t="s">
        <v>2662</v>
      </c>
      <c r="BD16" s="65" t="s">
        <v>2663</v>
      </c>
      <c r="BE16" s="65" t="s">
        <v>2664</v>
      </c>
      <c r="BF16" s="65" t="s">
        <v>2665</v>
      </c>
      <c r="BG16" s="65" t="s">
        <v>2666</v>
      </c>
      <c r="BH16" s="65" t="s">
        <v>2667</v>
      </c>
      <c r="BI16" s="65" t="s">
        <v>2668</v>
      </c>
      <c r="BJ16" s="293" t="s">
        <v>2669</v>
      </c>
      <c r="BK16" s="293" t="s">
        <v>2670</v>
      </c>
      <c r="BL16" s="293" t="s">
        <v>2671</v>
      </c>
      <c r="BM16" s="293" t="s">
        <v>2633</v>
      </c>
      <c r="BN16" s="292" t="str">
        <f>BA16&amp;BB16&amp;BC16&amp;BD16&amp;BE16&amp;BF16&amp;BG16&amp;BH16&amp;BI16&amp;BJ16&amp;BK16&amp;BL16&amp;BM16</f>
        <v>6.00%/6.30%/6.60%/6.90%/7.30%/7.70%/8.10%/8.60%/9.10%/9.60%/10.20%/10.80%/12.00%/</v>
      </c>
      <c r="BO16" s="65" t="s">
        <v>1717</v>
      </c>
      <c r="BP16" s="65" t="s">
        <v>2830</v>
      </c>
      <c r="BQ16" s="65" t="s">
        <v>2831</v>
      </c>
      <c r="BR16" s="65" t="s">
        <v>2832</v>
      </c>
      <c r="BS16" s="65" t="s">
        <v>2815</v>
      </c>
      <c r="BT16" s="65" t="s">
        <v>2816</v>
      </c>
      <c r="BU16" s="65" t="s">
        <v>2833</v>
      </c>
      <c r="BV16" s="65" t="s">
        <v>2834</v>
      </c>
      <c r="BW16" s="65" t="s">
        <v>2835</v>
      </c>
      <c r="BX16" s="65" t="s">
        <v>2836</v>
      </c>
      <c r="BY16" s="293" t="s">
        <v>2660</v>
      </c>
      <c r="BZ16" s="293" t="s">
        <v>2684</v>
      </c>
      <c r="CA16" s="293" t="s">
        <v>2837</v>
      </c>
      <c r="CB16" s="293" t="s">
        <v>2838</v>
      </c>
      <c r="CC16" s="292" t="str">
        <f t="shared" si="2"/>
        <v>3.80%/4.00%/4.20%/4.40%/4.60%/4.80%/5.00%/5.40%/5.60%/6.00%/6.40%/6.80%/7.60%/</v>
      </c>
      <c r="CD16" s="65" t="s">
        <v>1721</v>
      </c>
      <c r="CE16" s="293"/>
      <c r="CF16" s="65"/>
      <c r="CG16" s="65"/>
      <c r="CH16" s="65"/>
      <c r="CI16" s="65"/>
      <c r="CJ16" s="65"/>
      <c r="CK16" s="65"/>
      <c r="CL16" s="65"/>
      <c r="CM16" s="65"/>
      <c r="CN16" s="65"/>
      <c r="CO16" s="65"/>
      <c r="CP16" s="65"/>
      <c r="CQ16" s="65"/>
      <c r="CR16" s="293">
        <v>0.35</v>
      </c>
      <c r="CS16" s="65" t="s">
        <v>1161</v>
      </c>
      <c r="CT16" s="65" t="s">
        <v>1400</v>
      </c>
    </row>
    <row r="17" spans="1:98" ht="38.25">
      <c r="A17" s="65" t="s">
        <v>1711</v>
      </c>
      <c r="B17" s="160" t="s">
        <v>2522</v>
      </c>
      <c r="C17" s="160" t="s">
        <v>2523</v>
      </c>
      <c r="D17" s="160" t="s">
        <v>2524</v>
      </c>
      <c r="E17" s="160" t="s">
        <v>2525</v>
      </c>
      <c r="F17" s="160" t="s">
        <v>2526</v>
      </c>
      <c r="G17" s="160" t="s">
        <v>2527</v>
      </c>
      <c r="H17" s="160" t="s">
        <v>2528</v>
      </c>
      <c r="I17" s="160" t="s">
        <v>2529</v>
      </c>
      <c r="J17" s="160" t="s">
        <v>2530</v>
      </c>
      <c r="K17" s="292" t="s">
        <v>2531</v>
      </c>
      <c r="L17" s="292" t="str">
        <f t="shared" si="0"/>
        <v>44.00%/48.00%/54.00%/58.00%/66.00%/76.00%/84.00%/98.00%/112.00%/134.00%/</v>
      </c>
      <c r="M17" s="65" t="s">
        <v>408</v>
      </c>
      <c r="N17" s="65"/>
      <c r="O17" s="65"/>
      <c r="P17" s="65"/>
      <c r="Q17" s="65"/>
      <c r="R17" s="65"/>
      <c r="S17" s="65"/>
      <c r="T17" s="65"/>
      <c r="U17" s="65"/>
      <c r="V17" s="65"/>
      <c r="W17" s="65"/>
      <c r="X17" s="65"/>
      <c r="Y17" s="65"/>
      <c r="Z17" s="65"/>
      <c r="AA17" s="65"/>
      <c r="AB17" s="65"/>
      <c r="AC17" s="65"/>
      <c r="AD17" s="65"/>
      <c r="AE17" s="65"/>
      <c r="AF17" s="65"/>
      <c r="AG17" s="65"/>
      <c r="AH17" s="65"/>
      <c r="AI17" s="65"/>
      <c r="AJ17" s="65"/>
      <c r="AK17" s="65" t="s">
        <v>1281</v>
      </c>
      <c r="AL17" s="65" t="s">
        <v>2651</v>
      </c>
      <c r="AM17" s="65" t="s">
        <v>2771</v>
      </c>
      <c r="AN17" s="65" t="s">
        <v>2559</v>
      </c>
      <c r="AO17" s="65" t="s">
        <v>2839</v>
      </c>
      <c r="AP17" s="65" t="s">
        <v>2653</v>
      </c>
      <c r="AQ17" s="65" t="s">
        <v>2840</v>
      </c>
      <c r="AR17" s="65" t="s">
        <v>2561</v>
      </c>
      <c r="AS17" s="65" t="s">
        <v>2656</v>
      </c>
      <c r="AT17" s="65" t="s">
        <v>2657</v>
      </c>
      <c r="AU17" s="293" t="s">
        <v>2658</v>
      </c>
      <c r="AV17" s="293" t="s">
        <v>2659</v>
      </c>
      <c r="AW17" s="293" t="s">
        <v>2774</v>
      </c>
      <c r="AX17" s="293" t="s">
        <v>2565</v>
      </c>
      <c r="AY17" s="292" t="str">
        <f t="shared" si="1"/>
        <v>150.00%/165.00%/180.00%/195.00%/215.00%/235.00%/260.00%/290.00%/320.00%/350.00%/385.00%/425.00%/460.00%/</v>
      </c>
      <c r="AZ17" s="65" t="s">
        <v>408</v>
      </c>
      <c r="BA17" s="65"/>
      <c r="BB17" s="65"/>
      <c r="BC17" s="65"/>
      <c r="BD17" s="65"/>
      <c r="BE17" s="65"/>
      <c r="BF17" s="65"/>
      <c r="BG17" s="65"/>
      <c r="BH17" s="65"/>
      <c r="BI17" s="65"/>
      <c r="BJ17" s="65"/>
      <c r="BK17" s="65"/>
      <c r="BL17" s="65"/>
      <c r="BM17" s="65"/>
      <c r="BN17" s="65"/>
      <c r="BO17" s="65" t="s">
        <v>1281</v>
      </c>
      <c r="BP17" s="65" t="s">
        <v>2718</v>
      </c>
      <c r="BQ17" s="65" t="s">
        <v>2573</v>
      </c>
      <c r="BR17" s="65" t="s">
        <v>2591</v>
      </c>
      <c r="BS17" s="65" t="s">
        <v>2650</v>
      </c>
      <c r="BT17" s="65" t="s">
        <v>2593</v>
      </c>
      <c r="BU17" s="65" t="s">
        <v>2594</v>
      </c>
      <c r="BV17" s="65" t="s">
        <v>2771</v>
      </c>
      <c r="BW17" s="65" t="s">
        <v>2719</v>
      </c>
      <c r="BX17" s="65" t="s">
        <v>2597</v>
      </c>
      <c r="BY17" s="293" t="s">
        <v>2720</v>
      </c>
      <c r="BZ17" s="293" t="s">
        <v>2549</v>
      </c>
      <c r="CA17" s="293" t="s">
        <v>2841</v>
      </c>
      <c r="CB17" s="293" t="s">
        <v>2772</v>
      </c>
      <c r="CC17" s="292" t="str">
        <f t="shared" si="2"/>
        <v>95.00%/105.00%/115.00%/125.00%/140.00%/155.00%/165.00%/185.00%/205.00%/225.00%/250.00%/270.00%/295.00%/</v>
      </c>
      <c r="CD17" s="65"/>
      <c r="CE17" s="65"/>
      <c r="CF17" s="65"/>
      <c r="CG17" s="65"/>
      <c r="CH17" s="65"/>
      <c r="CI17" s="65"/>
      <c r="CJ17" s="65"/>
      <c r="CK17" s="65"/>
      <c r="CL17" s="65"/>
      <c r="CM17" s="65"/>
      <c r="CN17" s="65"/>
      <c r="CO17" s="65"/>
      <c r="CP17" s="65"/>
      <c r="CQ17" s="65"/>
      <c r="CR17" s="65"/>
      <c r="CS17" s="65" t="s">
        <v>408</v>
      </c>
      <c r="CT17" s="65"/>
    </row>
    <row r="18" spans="1:98" ht="38.25">
      <c r="A18" s="65" t="s">
        <v>1892</v>
      </c>
      <c r="B18" s="292" t="s">
        <v>2619</v>
      </c>
      <c r="C18" s="160" t="s">
        <v>2522</v>
      </c>
      <c r="D18" s="160" t="s">
        <v>2523</v>
      </c>
      <c r="E18" s="160" t="s">
        <v>2567</v>
      </c>
      <c r="F18" s="160" t="s">
        <v>2625</v>
      </c>
      <c r="G18" s="160" t="s">
        <v>2695</v>
      </c>
      <c r="H18" s="160" t="s">
        <v>2527</v>
      </c>
      <c r="I18" s="160" t="s">
        <v>2706</v>
      </c>
      <c r="J18" s="160" t="s">
        <v>2698</v>
      </c>
      <c r="K18" s="292" t="s">
        <v>2707</v>
      </c>
      <c r="L18" s="292" t="str">
        <f t="shared" si="0"/>
        <v>40.00%/44.00%/48.00%/52.00%/60.00%/68.00%/76.00%/88.00%/100.00%/120.00%/</v>
      </c>
      <c r="M18" s="65" t="s">
        <v>1277</v>
      </c>
      <c r="N18" s="160" t="s">
        <v>2613</v>
      </c>
      <c r="O18" s="160" t="s">
        <v>2614</v>
      </c>
      <c r="P18" s="160" t="s">
        <v>2615</v>
      </c>
      <c r="Q18" s="160" t="s">
        <v>2708</v>
      </c>
      <c r="R18" s="160" t="s">
        <v>2709</v>
      </c>
      <c r="S18" s="160" t="s">
        <v>2710</v>
      </c>
      <c r="T18" s="160" t="s">
        <v>2678</v>
      </c>
      <c r="U18" s="160" t="s">
        <v>2523</v>
      </c>
      <c r="V18" s="160" t="s">
        <v>2711</v>
      </c>
      <c r="W18" s="292" t="s">
        <v>2526</v>
      </c>
      <c r="X18" s="292" t="str">
        <f>N18&amp;O18&amp;P18&amp;Q18&amp;R18&amp;S18&amp;T18&amp;U18&amp;V18&amp;W18</f>
        <v>22.00%/24.00%/26.00%/28.00%/34.00%/38.00%/42.00%/48.00%/56.00%/66.00%/</v>
      </c>
      <c r="Y18" s="292"/>
      <c r="Z18" s="292"/>
      <c r="AA18" s="292"/>
      <c r="AB18" s="292"/>
      <c r="AC18" s="292"/>
      <c r="AD18" s="292"/>
      <c r="AE18" s="292"/>
      <c r="AF18" s="292"/>
      <c r="AG18" s="292"/>
      <c r="AH18" s="292"/>
      <c r="AI18" s="292"/>
      <c r="AJ18" s="292"/>
      <c r="AK18" s="65" t="s">
        <v>1288</v>
      </c>
      <c r="AL18" s="65" t="s">
        <v>2718</v>
      </c>
      <c r="AM18" s="65" t="s">
        <v>2573</v>
      </c>
      <c r="AN18" s="65" t="s">
        <v>2591</v>
      </c>
      <c r="AO18" s="65" t="s">
        <v>2650</v>
      </c>
      <c r="AP18" s="65" t="s">
        <v>2593</v>
      </c>
      <c r="AQ18" s="65" t="s">
        <v>2594</v>
      </c>
      <c r="AR18" s="65" t="s">
        <v>2545</v>
      </c>
      <c r="AS18" s="65" t="s">
        <v>2719</v>
      </c>
      <c r="AT18" s="65" t="s">
        <v>2597</v>
      </c>
      <c r="AU18" s="293" t="s">
        <v>2720</v>
      </c>
      <c r="AV18" s="293" t="s">
        <v>2549</v>
      </c>
      <c r="AW18" s="293" t="s">
        <v>2842</v>
      </c>
      <c r="AX18" s="293" t="s">
        <v>2772</v>
      </c>
      <c r="AY18" s="292" t="str">
        <f t="shared" si="1"/>
        <v>95.00%/105.00%/115.00%/125.00%/140.00%/155.00%/170.00%/185.00%/205.00%/225.00%/250.00%/275.00%/295.00%/</v>
      </c>
      <c r="AZ18" s="65" t="s">
        <v>408</v>
      </c>
      <c r="BA18" s="65"/>
      <c r="BB18" s="65"/>
      <c r="BC18" s="65"/>
      <c r="BD18" s="65"/>
      <c r="BE18" s="65"/>
      <c r="BF18" s="65"/>
      <c r="BG18" s="65"/>
      <c r="BH18" s="65"/>
      <c r="BI18" s="65"/>
      <c r="BJ18" s="65"/>
      <c r="BK18" s="65"/>
      <c r="BL18" s="65"/>
      <c r="BM18" s="65"/>
      <c r="BN18" s="65"/>
      <c r="BO18" s="65" t="s">
        <v>1288</v>
      </c>
      <c r="BP18" s="65" t="s">
        <v>2525</v>
      </c>
      <c r="BQ18" s="65" t="s">
        <v>2703</v>
      </c>
      <c r="BR18" s="65" t="s">
        <v>2792</v>
      </c>
      <c r="BS18" s="65" t="s">
        <v>2527</v>
      </c>
      <c r="BT18" s="65" t="s">
        <v>2528</v>
      </c>
      <c r="BU18" s="65" t="s">
        <v>2843</v>
      </c>
      <c r="BV18" s="65" t="s">
        <v>2581</v>
      </c>
      <c r="BW18" s="65" t="s">
        <v>2844</v>
      </c>
      <c r="BX18" s="65" t="s">
        <v>2650</v>
      </c>
      <c r="BY18" s="65" t="s">
        <v>2845</v>
      </c>
      <c r="BZ18" s="293" t="s">
        <v>2846</v>
      </c>
      <c r="CA18" s="293" t="s">
        <v>2847</v>
      </c>
      <c r="CB18" s="293" t="s">
        <v>2559</v>
      </c>
      <c r="CC18" s="292" t="str">
        <f t="shared" si="2"/>
        <v>58.00%/64.00%/70.00%/76.00%/84.00%/93.00%/102.00%/113.00%/125.00%/137.00%/151.00%/166.00%/180.00%/</v>
      </c>
      <c r="CD18" s="65"/>
      <c r="CE18" s="65"/>
      <c r="CF18" s="65"/>
      <c r="CG18" s="65"/>
      <c r="CH18" s="65"/>
      <c r="CI18" s="65"/>
      <c r="CJ18" s="65"/>
      <c r="CK18" s="65"/>
      <c r="CL18" s="65"/>
      <c r="CM18" s="65"/>
      <c r="CN18" s="65"/>
      <c r="CO18" s="65"/>
      <c r="CP18" s="65"/>
      <c r="CQ18" s="65"/>
      <c r="CR18" s="65"/>
      <c r="CS18" s="65" t="s">
        <v>408</v>
      </c>
      <c r="CT18" s="65"/>
    </row>
    <row r="19" spans="1:98" ht="38.25">
      <c r="A19" s="65" t="s">
        <v>1613</v>
      </c>
      <c r="B19" s="292" t="s">
        <v>2632</v>
      </c>
      <c r="C19" s="160" t="s">
        <v>2633</v>
      </c>
      <c r="D19" s="160" t="s">
        <v>2634</v>
      </c>
      <c r="E19" s="160" t="s">
        <v>2635</v>
      </c>
      <c r="F19" s="160" t="s">
        <v>2636</v>
      </c>
      <c r="G19" s="160" t="s">
        <v>2637</v>
      </c>
      <c r="H19" s="160" t="s">
        <v>2612</v>
      </c>
      <c r="I19" s="160" t="s">
        <v>2638</v>
      </c>
      <c r="J19" s="160" t="s">
        <v>2615</v>
      </c>
      <c r="K19" s="292" t="s">
        <v>2639</v>
      </c>
      <c r="L19" s="292" t="str">
        <f t="shared" si="0"/>
        <v>11.00%/12.00%/13.00%/14.00%/16.00%/18.00%/20.00%/23.00%/26.00%/32.00%/</v>
      </c>
      <c r="M19" s="65" t="s">
        <v>1238</v>
      </c>
      <c r="N19" s="292" t="s">
        <v>2640</v>
      </c>
      <c r="O19" s="160" t="s">
        <v>2641</v>
      </c>
      <c r="P19" s="160" t="s">
        <v>2642</v>
      </c>
      <c r="Q19" s="160" t="s">
        <v>2643</v>
      </c>
      <c r="R19" s="160" t="s">
        <v>2644</v>
      </c>
      <c r="S19" s="160" t="s">
        <v>2645</v>
      </c>
      <c r="T19" s="160" t="s">
        <v>2646</v>
      </c>
      <c r="U19" s="160" t="s">
        <v>2647</v>
      </c>
      <c r="V19" s="160" t="s">
        <v>2648</v>
      </c>
      <c r="W19" s="292" t="s">
        <v>2649</v>
      </c>
      <c r="X19" s="292" t="str">
        <f>N19&amp;O19&amp;P19&amp;Q19&amp;R19&amp;S19&amp;T19&amp;U19&amp;V19&amp;W19</f>
        <v>0.50%/0.53%/0.55%/0.58%/0.61%/0.64%/0.67%/0.72%/0.76%/0.80%/</v>
      </c>
      <c r="Y19" s="292"/>
      <c r="Z19" s="292"/>
      <c r="AA19" s="292"/>
      <c r="AB19" s="292"/>
      <c r="AC19" s="292"/>
      <c r="AD19" s="292"/>
      <c r="AE19" s="292"/>
      <c r="AF19" s="292"/>
      <c r="AG19" s="292"/>
      <c r="AH19" s="292"/>
      <c r="AI19" s="292"/>
      <c r="AJ19" s="292"/>
      <c r="AK19" s="65" t="s">
        <v>1627</v>
      </c>
      <c r="AL19" s="65" t="s">
        <v>2612</v>
      </c>
      <c r="AM19" s="65" t="s">
        <v>2713</v>
      </c>
      <c r="AN19" s="65" t="s">
        <v>2613</v>
      </c>
      <c r="AO19" s="65" t="s">
        <v>2638</v>
      </c>
      <c r="AP19" s="65" t="s">
        <v>2614</v>
      </c>
      <c r="AQ19" s="65" t="s">
        <v>2615</v>
      </c>
      <c r="AR19" s="65" t="s">
        <v>2776</v>
      </c>
      <c r="AS19" s="65" t="s">
        <v>2616</v>
      </c>
      <c r="AT19" s="65" t="s">
        <v>2673</v>
      </c>
      <c r="AU19" s="293" t="s">
        <v>2639</v>
      </c>
      <c r="AV19" s="293" t="s">
        <v>2709</v>
      </c>
      <c r="AW19" s="293" t="s">
        <v>2618</v>
      </c>
      <c r="AX19" s="293" t="s">
        <v>2619</v>
      </c>
      <c r="AY19" s="292" t="str">
        <f t="shared" si="1"/>
        <v>20.00%/21.00%/22.00%/23.00%/24.00%/26.00%/27.00%/29.00%/30.00%/32.00%/34.00%/36.00%/40.00%/</v>
      </c>
      <c r="AZ19" s="65" t="s">
        <v>1161</v>
      </c>
      <c r="BA19" s="65"/>
      <c r="BB19" s="65"/>
      <c r="BC19" s="65"/>
      <c r="BD19" s="65"/>
      <c r="BE19" s="65"/>
      <c r="BF19" s="65"/>
      <c r="BG19" s="65"/>
      <c r="BH19" s="65"/>
      <c r="BI19" s="65"/>
      <c r="BJ19" s="65"/>
      <c r="BK19" s="65"/>
      <c r="BL19" s="65"/>
      <c r="BM19" s="65"/>
      <c r="BN19" s="65" t="s">
        <v>1162</v>
      </c>
      <c r="BO19" s="65" t="s">
        <v>1630</v>
      </c>
      <c r="BP19" s="65" t="s">
        <v>2564</v>
      </c>
      <c r="BQ19" s="65" t="s">
        <v>2600</v>
      </c>
      <c r="BR19" s="65" t="s">
        <v>2848</v>
      </c>
      <c r="BS19" s="65" t="s">
        <v>2849</v>
      </c>
      <c r="BT19" s="65" t="s">
        <v>2850</v>
      </c>
      <c r="BU19" s="65" t="s">
        <v>2851</v>
      </c>
      <c r="BV19" s="65" t="s">
        <v>2852</v>
      </c>
      <c r="BW19" s="65" t="s">
        <v>2853</v>
      </c>
      <c r="BX19" s="65" t="s">
        <v>2854</v>
      </c>
      <c r="BY19" s="293" t="s">
        <v>2855</v>
      </c>
      <c r="BZ19" s="293" t="s">
        <v>2856</v>
      </c>
      <c r="CA19" s="293" t="s">
        <v>2857</v>
      </c>
      <c r="CB19" s="293" t="s">
        <v>2858</v>
      </c>
      <c r="CC19" s="292" t="str">
        <f t="shared" si="2"/>
        <v>420.00%/470.00%/510.00%/550.00%/610.00%/680.00%/740.00%/830.00%/910.00%/1000.00%/1100.00%/1210.00%/1310.00%/</v>
      </c>
      <c r="CD19" s="65"/>
      <c r="CE19" s="65"/>
      <c r="CF19" s="65"/>
      <c r="CG19" s="65"/>
      <c r="CH19" s="65"/>
      <c r="CI19" s="65"/>
      <c r="CJ19" s="65"/>
      <c r="CK19" s="65"/>
      <c r="CL19" s="65"/>
      <c r="CM19" s="65"/>
      <c r="CN19" s="65"/>
      <c r="CO19" s="65"/>
      <c r="CP19" s="65"/>
      <c r="CQ19" s="65"/>
      <c r="CR19" s="65"/>
      <c r="CS19" s="65" t="s">
        <v>408</v>
      </c>
      <c r="CT19" s="65"/>
    </row>
    <row r="20" spans="1:98" ht="38.25">
      <c r="A20" s="65" t="s">
        <v>1654</v>
      </c>
      <c r="B20" s="160" t="s">
        <v>2522</v>
      </c>
      <c r="C20" s="160" t="s">
        <v>2523</v>
      </c>
      <c r="D20" s="160" t="s">
        <v>2524</v>
      </c>
      <c r="E20" s="160" t="s">
        <v>2525</v>
      </c>
      <c r="F20" s="160" t="s">
        <v>2526</v>
      </c>
      <c r="G20" s="160" t="s">
        <v>2527</v>
      </c>
      <c r="H20" s="160" t="s">
        <v>2528</v>
      </c>
      <c r="I20" s="160" t="s">
        <v>2529</v>
      </c>
      <c r="J20" s="160" t="s">
        <v>2530</v>
      </c>
      <c r="K20" s="292" t="s">
        <v>2531</v>
      </c>
      <c r="L20" s="292" t="str">
        <f t="shared" si="0"/>
        <v>44.00%/48.00%/54.00%/58.00%/66.00%/76.00%/84.00%/98.00%/112.00%/134.00%/</v>
      </c>
      <c r="M20" s="65" t="s">
        <v>408</v>
      </c>
      <c r="N20" s="65"/>
      <c r="O20" s="65"/>
      <c r="P20" s="65"/>
      <c r="Q20" s="65"/>
      <c r="R20" s="65"/>
      <c r="S20" s="65"/>
      <c r="T20" s="65"/>
      <c r="U20" s="65"/>
      <c r="V20" s="65"/>
      <c r="W20" s="65"/>
      <c r="X20" s="65"/>
      <c r="Y20" s="65"/>
      <c r="Z20" s="65"/>
      <c r="AA20" s="65"/>
      <c r="AB20" s="65"/>
      <c r="AC20" s="65"/>
      <c r="AD20" s="65"/>
      <c r="AE20" s="65"/>
      <c r="AF20" s="65"/>
      <c r="AG20" s="65"/>
      <c r="AH20" s="65"/>
      <c r="AI20" s="65"/>
      <c r="AJ20" s="65"/>
      <c r="AK20" s="65" t="s">
        <v>1684</v>
      </c>
      <c r="AL20" s="65" t="s">
        <v>2686</v>
      </c>
      <c r="AM20" s="65" t="s">
        <v>2859</v>
      </c>
      <c r="AN20" s="65" t="s">
        <v>2823</v>
      </c>
      <c r="AO20" s="65" t="s">
        <v>2860</v>
      </c>
      <c r="AP20" s="293" t="s">
        <v>2861</v>
      </c>
      <c r="AQ20" s="293" t="s">
        <v>2862</v>
      </c>
      <c r="AR20" s="293" t="s">
        <v>2826</v>
      </c>
      <c r="AS20" s="293" t="s">
        <v>2635</v>
      </c>
      <c r="AT20" s="293" t="s">
        <v>2828</v>
      </c>
      <c r="AU20" s="293" t="s">
        <v>2829</v>
      </c>
      <c r="AV20" s="293" t="s">
        <v>2863</v>
      </c>
      <c r="AW20" s="293" t="s">
        <v>2612</v>
      </c>
      <c r="AX20" s="293" t="s">
        <v>2613</v>
      </c>
      <c r="AY20" s="292" t="str">
        <f t="shared" si="1"/>
        <v>7.00%/8.00%/8.50%/9.00%/10.50%/11.50%/12.50%/14.00%/15.00%/16.50%/18.50%/20.00%/22.00%/</v>
      </c>
      <c r="AZ20" s="65" t="s">
        <v>408</v>
      </c>
      <c r="BA20" s="65"/>
      <c r="BB20" s="65"/>
      <c r="BC20" s="65"/>
      <c r="BD20" s="65"/>
      <c r="BE20" s="65"/>
      <c r="BF20" s="65"/>
      <c r="BG20" s="65"/>
      <c r="BH20" s="65"/>
      <c r="BI20" s="65"/>
      <c r="BJ20" s="65"/>
      <c r="BK20" s="65"/>
      <c r="BL20" s="65"/>
      <c r="BM20" s="65"/>
      <c r="BN20" s="65"/>
      <c r="BO20" s="65" t="s">
        <v>1688</v>
      </c>
      <c r="BP20" s="298" t="s">
        <v>2698</v>
      </c>
      <c r="BQ20" s="65" t="s">
        <v>2707</v>
      </c>
      <c r="BR20" s="65" t="s">
        <v>2732</v>
      </c>
      <c r="BS20" s="65" t="s">
        <v>2593</v>
      </c>
      <c r="BT20" s="293" t="s">
        <v>2651</v>
      </c>
      <c r="BU20" s="293" t="s">
        <v>2545</v>
      </c>
      <c r="BV20" s="293" t="s">
        <v>2559</v>
      </c>
      <c r="BW20" s="293" t="s">
        <v>2652</v>
      </c>
      <c r="BX20" s="293" t="s">
        <v>2560</v>
      </c>
      <c r="BY20" s="293" t="s">
        <v>2549</v>
      </c>
      <c r="BZ20" s="293" t="s">
        <v>2841</v>
      </c>
      <c r="CA20" s="293" t="s">
        <v>2551</v>
      </c>
      <c r="CB20" s="293" t="s">
        <v>2657</v>
      </c>
      <c r="CC20" s="292" t="str">
        <f t="shared" si="2"/>
        <v>100.00%/120.00%/130.00%/140.00%/150.00%/170.00%/180.00%/200.00%/230.00%/250.00%/270.00%/300.00%/320.00%/</v>
      </c>
      <c r="CD20" s="65"/>
      <c r="CE20" s="65"/>
      <c r="CF20" s="65"/>
      <c r="CG20" s="65"/>
      <c r="CH20" s="65"/>
      <c r="CI20" s="65"/>
      <c r="CJ20" s="65"/>
      <c r="CK20" s="65"/>
      <c r="CL20" s="65"/>
      <c r="CM20" s="65"/>
      <c r="CN20" s="65"/>
      <c r="CO20" s="65"/>
      <c r="CP20" s="65"/>
      <c r="CQ20" s="65"/>
      <c r="CR20" s="65"/>
      <c r="CS20" s="65" t="s">
        <v>408</v>
      </c>
      <c r="CT20" s="65"/>
    </row>
    <row r="21" spans="1:98" ht="51">
      <c r="A21" s="65" t="s">
        <v>1953</v>
      </c>
      <c r="B21" s="160" t="s">
        <v>2523</v>
      </c>
      <c r="C21" s="160" t="s">
        <v>2567</v>
      </c>
      <c r="D21" s="160" t="s">
        <v>2525</v>
      </c>
      <c r="E21" s="160" t="s">
        <v>2569</v>
      </c>
      <c r="F21" s="160" t="s">
        <v>2586</v>
      </c>
      <c r="G21" s="160" t="s">
        <v>2626</v>
      </c>
      <c r="H21" s="160" t="s">
        <v>2572</v>
      </c>
      <c r="I21" s="160" t="s">
        <v>2590</v>
      </c>
      <c r="J21" s="160" t="s">
        <v>2630</v>
      </c>
      <c r="K21" s="292" t="s">
        <v>2775</v>
      </c>
      <c r="L21" s="292" t="str">
        <f t="shared" si="0"/>
        <v>48.00%/52.00%/58.00%/62.00%/72.00%/80.00%/90.00%/104.00%/118.00%/142.00%/</v>
      </c>
      <c r="M21" s="65" t="s">
        <v>1149</v>
      </c>
      <c r="N21" s="65"/>
      <c r="O21" s="65"/>
      <c r="P21" s="65"/>
      <c r="Q21" s="65"/>
      <c r="R21" s="65"/>
      <c r="S21" s="65"/>
      <c r="T21" s="65"/>
      <c r="U21" s="65"/>
      <c r="V21" s="65"/>
      <c r="W21" s="65"/>
      <c r="X21" s="162">
        <v>0.12</v>
      </c>
      <c r="Y21" s="162"/>
      <c r="Z21" s="162"/>
      <c r="AA21" s="162"/>
      <c r="AB21" s="162"/>
      <c r="AC21" s="162"/>
      <c r="AD21" s="162"/>
      <c r="AE21" s="162"/>
      <c r="AF21" s="162"/>
      <c r="AG21" s="162"/>
      <c r="AH21" s="162"/>
      <c r="AI21" s="162"/>
      <c r="AJ21" s="162"/>
      <c r="AK21" s="65" t="s">
        <v>1964</v>
      </c>
      <c r="AL21" s="65" t="s">
        <v>2709</v>
      </c>
      <c r="AM21" s="65" t="s">
        <v>2710</v>
      </c>
      <c r="AN21" s="65" t="s">
        <v>2622</v>
      </c>
      <c r="AO21" s="65" t="s">
        <v>2522</v>
      </c>
      <c r="AP21" s="293" t="s">
        <v>2702</v>
      </c>
      <c r="AQ21" s="293" t="s">
        <v>2694</v>
      </c>
      <c r="AR21" s="293" t="s">
        <v>2625</v>
      </c>
      <c r="AS21" s="293" t="s">
        <v>2704</v>
      </c>
      <c r="AT21" s="293" t="s">
        <v>2696</v>
      </c>
      <c r="AU21" s="293" t="s">
        <v>2626</v>
      </c>
      <c r="AV21" s="293" t="s">
        <v>2627</v>
      </c>
      <c r="AW21" s="293" t="s">
        <v>2529</v>
      </c>
      <c r="AX21" s="293" t="s">
        <v>2864</v>
      </c>
      <c r="AY21" s="292" t="str">
        <f t="shared" si="1"/>
        <v>34.00%/38.00%/41.00%/44.00%/50.00%/55.00%/60.00%/67.00%/74.00%/80.00%/89.00%/98.00%/106.00%/</v>
      </c>
      <c r="AZ21" s="65" t="s">
        <v>1966</v>
      </c>
      <c r="BA21" s="65" t="s">
        <v>2632</v>
      </c>
      <c r="BB21" s="65" t="s">
        <v>2633</v>
      </c>
      <c r="BC21" s="65" t="s">
        <v>2634</v>
      </c>
      <c r="BD21" s="65" t="s">
        <v>2635</v>
      </c>
      <c r="BE21" s="293" t="s">
        <v>2636</v>
      </c>
      <c r="BF21" s="293" t="s">
        <v>2637</v>
      </c>
      <c r="BG21" s="293" t="s">
        <v>2712</v>
      </c>
      <c r="BH21" s="293" t="s">
        <v>2713</v>
      </c>
      <c r="BI21" s="293" t="s">
        <v>2614</v>
      </c>
      <c r="BJ21" s="293" t="s">
        <v>2615</v>
      </c>
      <c r="BK21" s="293" t="s">
        <v>2616</v>
      </c>
      <c r="BL21" s="293" t="s">
        <v>2715</v>
      </c>
      <c r="BM21" s="293" t="s">
        <v>2709</v>
      </c>
      <c r="BN21" s="292" t="str">
        <f>BA21&amp;BB21&amp;BC21&amp;BD21&amp;BE21&amp;BF21&amp;BG21&amp;BH21&amp;BI21&amp;BJ21&amp;BK21&amp;BL21&amp;BM21</f>
        <v>11.00%/12.00%/13.00%/14.00%/16.00%/18.00%/19.00%/21.00%/24.00%/26.00%/29.00%/31.00%/34.00%/</v>
      </c>
      <c r="BO21" s="65" t="s">
        <v>1970</v>
      </c>
      <c r="BP21" s="65" t="s">
        <v>2722</v>
      </c>
      <c r="BQ21" s="65" t="s">
        <v>2553</v>
      </c>
      <c r="BR21" s="65" t="s">
        <v>2865</v>
      </c>
      <c r="BS21" s="65" t="s">
        <v>2599</v>
      </c>
      <c r="BT21" s="293" t="s">
        <v>2726</v>
      </c>
      <c r="BU21" s="293" t="s">
        <v>2557</v>
      </c>
      <c r="BV21" s="293" t="s">
        <v>2866</v>
      </c>
      <c r="BW21" s="293" t="s">
        <v>2728</v>
      </c>
      <c r="BX21" s="293" t="s">
        <v>2867</v>
      </c>
      <c r="BY21" s="293" t="s">
        <v>2730</v>
      </c>
      <c r="BZ21" s="293" t="s">
        <v>2731</v>
      </c>
      <c r="CA21" s="293" t="s">
        <v>2868</v>
      </c>
      <c r="CB21" s="293" t="s">
        <v>2869</v>
      </c>
      <c r="CC21" s="292" t="str">
        <f t="shared" si="2"/>
        <v>330.00%/370.00%/400.00%/430.00%/480.00%/530.00%/580.00%/650.00%/720.00%/780.00%/860.00%/950.00%/1030.00%/</v>
      </c>
      <c r="CD21" s="65" t="s">
        <v>1966</v>
      </c>
      <c r="CE21" s="65" t="s">
        <v>2699</v>
      </c>
      <c r="CF21" s="65" t="s">
        <v>2707</v>
      </c>
      <c r="CG21" s="65" t="s">
        <v>2732</v>
      </c>
      <c r="CH21" s="65" t="s">
        <v>2593</v>
      </c>
      <c r="CI21" s="293" t="s">
        <v>2558</v>
      </c>
      <c r="CJ21" s="293" t="s">
        <v>2559</v>
      </c>
      <c r="CK21" s="293" t="s">
        <v>2546</v>
      </c>
      <c r="CL21" s="293" t="s">
        <v>2547</v>
      </c>
      <c r="CM21" s="293" t="s">
        <v>2654</v>
      </c>
      <c r="CN21" s="293" t="s">
        <v>2561</v>
      </c>
      <c r="CO21" s="293" t="s">
        <v>2656</v>
      </c>
      <c r="CP21" s="293" t="s">
        <v>2562</v>
      </c>
      <c r="CQ21" s="293" t="s">
        <v>2552</v>
      </c>
      <c r="CR21" s="292" t="str">
        <f>CE21&amp;CF21&amp;CG21&amp;CH21&amp;CI21&amp;CJ21&amp;CK21&amp;CL21&amp;CM21&amp;CN21&amp;CO21&amp;CP21&amp;CQ21</f>
        <v>110.00%/120.00%/130.00%/140.00%/160.00%/180.00%/190.00%/210.00%/240.00%/260.00%/290.00%/310.00%/340.00%/</v>
      </c>
      <c r="CS21" s="294" t="s">
        <v>408</v>
      </c>
      <c r="CT21" s="294"/>
    </row>
    <row r="22" spans="1:98" ht="38.25">
      <c r="A22" s="65" t="s">
        <v>1838</v>
      </c>
      <c r="B22" s="160" t="s">
        <v>2523</v>
      </c>
      <c r="C22" s="160" t="s">
        <v>2567</v>
      </c>
      <c r="D22" s="160" t="s">
        <v>2525</v>
      </c>
      <c r="E22" s="160" t="s">
        <v>2569</v>
      </c>
      <c r="F22" s="160" t="s">
        <v>2586</v>
      </c>
      <c r="G22" s="160" t="s">
        <v>2626</v>
      </c>
      <c r="H22" s="160" t="s">
        <v>2572</v>
      </c>
      <c r="I22" s="160" t="s">
        <v>2590</v>
      </c>
      <c r="J22" s="160" t="s">
        <v>2630</v>
      </c>
      <c r="K22" s="292" t="s">
        <v>2775</v>
      </c>
      <c r="L22" s="292" t="str">
        <f t="shared" si="0"/>
        <v>48.00%/52.00%/58.00%/62.00%/72.00%/80.00%/90.00%/104.00%/118.00%/142.00%/</v>
      </c>
      <c r="M22" s="65" t="s">
        <v>1149</v>
      </c>
      <c r="N22" s="65"/>
      <c r="O22" s="65"/>
      <c r="P22" s="65"/>
      <c r="Q22" s="65"/>
      <c r="R22" s="65"/>
      <c r="S22" s="65"/>
      <c r="T22" s="65"/>
      <c r="U22" s="65"/>
      <c r="V22" s="65"/>
      <c r="W22" s="65"/>
      <c r="X22" s="162">
        <v>0.12</v>
      </c>
      <c r="Y22" s="162"/>
      <c r="Z22" s="162"/>
      <c r="AA22" s="162"/>
      <c r="AB22" s="162"/>
      <c r="AC22" s="162"/>
      <c r="AD22" s="162"/>
      <c r="AE22" s="162"/>
      <c r="AF22" s="162"/>
      <c r="AG22" s="162"/>
      <c r="AH22" s="162"/>
      <c r="AI22" s="162"/>
      <c r="AJ22" s="162"/>
      <c r="AK22" s="65" t="s">
        <v>1361</v>
      </c>
      <c r="AL22" s="293" t="s">
        <v>2825</v>
      </c>
      <c r="AM22" s="293" t="s">
        <v>2861</v>
      </c>
      <c r="AN22" s="293" t="s">
        <v>2632</v>
      </c>
      <c r="AO22" s="65" t="s">
        <v>2862</v>
      </c>
      <c r="AP22" s="65" t="s">
        <v>2870</v>
      </c>
      <c r="AQ22" s="65" t="s">
        <v>2871</v>
      </c>
      <c r="AR22" s="65" t="s">
        <v>2872</v>
      </c>
      <c r="AS22" s="293" t="s">
        <v>2873</v>
      </c>
      <c r="AT22" s="293" t="s">
        <v>2874</v>
      </c>
      <c r="AU22" s="293" t="s">
        <v>2636</v>
      </c>
      <c r="AV22" s="293" t="s">
        <v>2875</v>
      </c>
      <c r="AW22" s="293" t="s">
        <v>2637</v>
      </c>
      <c r="AX22" s="293" t="s">
        <v>2612</v>
      </c>
      <c r="AY22" s="292" t="str">
        <f t="shared" si="1"/>
        <v>10.00%/10.50%/11.00%/11.50%/12.15%/12.80%/13.45%/14.30%/15.15%/16.00%/17.00%/18.00%/20.00%/</v>
      </c>
      <c r="AZ22" s="65" t="s">
        <v>1873</v>
      </c>
      <c r="BA22" s="65"/>
      <c r="BB22" s="65"/>
      <c r="BC22" s="65"/>
      <c r="BD22" s="65"/>
      <c r="BE22" s="65"/>
      <c r="BF22" s="65"/>
      <c r="BG22" s="65"/>
      <c r="BH22" s="65"/>
      <c r="BI22" s="65"/>
      <c r="BJ22" s="65"/>
      <c r="BK22" s="65"/>
      <c r="BL22" s="65"/>
      <c r="BM22" s="65"/>
      <c r="BN22" s="293">
        <v>0.25</v>
      </c>
      <c r="BO22" s="65" t="s">
        <v>1876</v>
      </c>
      <c r="BP22" s="293" t="s">
        <v>2556</v>
      </c>
      <c r="BQ22" s="293" t="s">
        <v>2876</v>
      </c>
      <c r="BR22" s="293" t="s">
        <v>2727</v>
      </c>
      <c r="BS22" s="65" t="s">
        <v>2877</v>
      </c>
      <c r="BT22" s="65" t="s">
        <v>2867</v>
      </c>
      <c r="BU22" s="65" t="s">
        <v>2878</v>
      </c>
      <c r="BV22" s="65" t="s">
        <v>2879</v>
      </c>
      <c r="BW22" s="293" t="s">
        <v>2880</v>
      </c>
      <c r="BX22" s="293" t="s">
        <v>2881</v>
      </c>
      <c r="BY22" s="293" t="s">
        <v>2882</v>
      </c>
      <c r="BZ22" s="293" t="s">
        <v>2883</v>
      </c>
      <c r="CA22" s="293" t="s">
        <v>2884</v>
      </c>
      <c r="CB22" s="293" t="s">
        <v>2885</v>
      </c>
      <c r="CC22" s="292" t="str">
        <f t="shared" si="2"/>
        <v>490.00%/540.00%/590.00%/640.00%/720.00%/790.00%/870.00%/960.00%/1060.00%/1160.00%/1290.00%/1410.00/1530.00%/</v>
      </c>
      <c r="CD22" s="65"/>
      <c r="CE22" s="65"/>
      <c r="CF22" s="65"/>
      <c r="CG22" s="65"/>
      <c r="CH22" s="65"/>
      <c r="CI22" s="65"/>
      <c r="CJ22" s="65"/>
      <c r="CK22" s="65"/>
      <c r="CL22" s="65"/>
      <c r="CM22" s="65"/>
      <c r="CN22" s="65"/>
      <c r="CO22" s="65"/>
      <c r="CP22" s="65"/>
      <c r="CQ22" s="65"/>
      <c r="CR22" s="65"/>
      <c r="CS22" s="65" t="s">
        <v>408</v>
      </c>
      <c r="CT22" s="65"/>
    </row>
    <row r="23" spans="1:98" ht="38.25">
      <c r="A23" s="65" t="s">
        <v>1830</v>
      </c>
      <c r="B23" s="160" t="s">
        <v>2523</v>
      </c>
      <c r="C23" s="160" t="s">
        <v>2567</v>
      </c>
      <c r="D23" s="160" t="s">
        <v>2525</v>
      </c>
      <c r="E23" s="160" t="s">
        <v>2569</v>
      </c>
      <c r="F23" s="160" t="s">
        <v>2586</v>
      </c>
      <c r="G23" s="160" t="s">
        <v>2626</v>
      </c>
      <c r="H23" s="160" t="s">
        <v>2572</v>
      </c>
      <c r="I23" s="160" t="s">
        <v>2590</v>
      </c>
      <c r="J23" s="160" t="s">
        <v>2630</v>
      </c>
      <c r="K23" s="292" t="s">
        <v>2775</v>
      </c>
      <c r="L23" s="292" t="str">
        <f t="shared" si="0"/>
        <v>48.00%/52.00%/58.00%/62.00%/72.00%/80.00%/90.00%/104.00%/118.00%/142.00%/</v>
      </c>
      <c r="M23" s="65" t="s">
        <v>1149</v>
      </c>
      <c r="N23" s="65"/>
      <c r="O23" s="65"/>
      <c r="P23" s="65"/>
      <c r="Q23" s="65"/>
      <c r="R23" s="65"/>
      <c r="S23" s="65"/>
      <c r="T23" s="65"/>
      <c r="U23" s="65"/>
      <c r="V23" s="65"/>
      <c r="W23" s="65"/>
      <c r="X23" s="162">
        <v>0.12</v>
      </c>
      <c r="Y23" s="162"/>
      <c r="Z23" s="162"/>
      <c r="AA23" s="162"/>
      <c r="AB23" s="162"/>
      <c r="AC23" s="162"/>
      <c r="AD23" s="162"/>
      <c r="AE23" s="162"/>
      <c r="AF23" s="162"/>
      <c r="AG23" s="162"/>
      <c r="AH23" s="162"/>
      <c r="AI23" s="162"/>
      <c r="AJ23" s="162"/>
      <c r="AK23" s="65" t="s">
        <v>1281</v>
      </c>
      <c r="AL23" s="65" t="s">
        <v>2626</v>
      </c>
      <c r="AM23" s="65" t="s">
        <v>2572</v>
      </c>
      <c r="AN23" s="65" t="s">
        <v>2698</v>
      </c>
      <c r="AO23" s="65" t="s">
        <v>2573</v>
      </c>
      <c r="AP23" s="65" t="s">
        <v>2707</v>
      </c>
      <c r="AQ23" s="65" t="s">
        <v>2732</v>
      </c>
      <c r="AR23" s="65" t="s">
        <v>2733</v>
      </c>
      <c r="AS23" s="65" t="s">
        <v>2558</v>
      </c>
      <c r="AT23" s="65" t="s">
        <v>2734</v>
      </c>
      <c r="AU23" s="293" t="s">
        <v>2839</v>
      </c>
      <c r="AV23" s="293" t="s">
        <v>2653</v>
      </c>
      <c r="AW23" s="293" t="s">
        <v>2840</v>
      </c>
      <c r="AX23" s="293" t="s">
        <v>2735</v>
      </c>
      <c r="AY23" s="292" t="str">
        <f t="shared" si="1"/>
        <v>80.00%/90.00%/100.00%/105.00%/120.00%/130.00%/145.00%/160.00%/175.00%/195.00%/215.00%/235.00%/255.00%/</v>
      </c>
      <c r="AZ23" s="65" t="s">
        <v>408</v>
      </c>
      <c r="BA23" s="65"/>
      <c r="BB23" s="65"/>
      <c r="BC23" s="65"/>
      <c r="BD23" s="65"/>
      <c r="BE23" s="65"/>
      <c r="BF23" s="65"/>
      <c r="BG23" s="65"/>
      <c r="BH23" s="65"/>
      <c r="BI23" s="65"/>
      <c r="BJ23" s="65"/>
      <c r="BK23" s="65"/>
      <c r="BL23" s="65"/>
      <c r="BM23" s="65"/>
      <c r="BN23" s="65"/>
      <c r="BO23" s="65" t="s">
        <v>1845</v>
      </c>
      <c r="BP23" s="65" t="s">
        <v>2547</v>
      </c>
      <c r="BQ23" s="65" t="s">
        <v>2560</v>
      </c>
      <c r="BR23" s="65" t="s">
        <v>2549</v>
      </c>
      <c r="BS23" s="65" t="s">
        <v>2550</v>
      </c>
      <c r="BT23" s="65" t="s">
        <v>2562</v>
      </c>
      <c r="BU23" s="65" t="s">
        <v>2552</v>
      </c>
      <c r="BV23" s="65" t="s">
        <v>2553</v>
      </c>
      <c r="BW23" s="65" t="s">
        <v>2554</v>
      </c>
      <c r="BX23" s="65" t="s">
        <v>2565</v>
      </c>
      <c r="BY23" s="293" t="s">
        <v>2566</v>
      </c>
      <c r="BZ23" s="293" t="s">
        <v>2849</v>
      </c>
      <c r="CA23" s="293" t="s">
        <v>2886</v>
      </c>
      <c r="CB23" s="293" t="s">
        <v>2887</v>
      </c>
      <c r="CC23" s="292" t="str">
        <f t="shared" si="2"/>
        <v>210.00%/230.00%/250.00%/280.00%/310.00%/340.00%/370.00%/410.00%/460.00%/500.00%/550.00%/600.00%/660.00%/</v>
      </c>
      <c r="CD23" s="65"/>
      <c r="CE23" s="65"/>
      <c r="CF23" s="65"/>
      <c r="CG23" s="65"/>
      <c r="CH23" s="65"/>
      <c r="CI23" s="65"/>
      <c r="CJ23" s="65"/>
      <c r="CK23" s="65"/>
      <c r="CL23" s="65"/>
      <c r="CM23" s="65"/>
      <c r="CN23" s="65"/>
      <c r="CO23" s="65"/>
      <c r="CP23" s="65"/>
      <c r="CQ23" s="65"/>
      <c r="CR23" s="65"/>
      <c r="CS23" s="65" t="s">
        <v>408</v>
      </c>
      <c r="CT23" s="65"/>
    </row>
    <row r="24" spans="1:98" ht="38.25">
      <c r="A24" s="65" t="s">
        <v>1743</v>
      </c>
      <c r="B24" s="160" t="s">
        <v>2522</v>
      </c>
      <c r="C24" s="160" t="s">
        <v>2523</v>
      </c>
      <c r="D24" s="160" t="s">
        <v>2524</v>
      </c>
      <c r="E24" s="160" t="s">
        <v>2525</v>
      </c>
      <c r="F24" s="160" t="s">
        <v>2526</v>
      </c>
      <c r="G24" s="160" t="s">
        <v>2527</v>
      </c>
      <c r="H24" s="160" t="s">
        <v>2528</v>
      </c>
      <c r="I24" s="160" t="s">
        <v>2529</v>
      </c>
      <c r="J24" s="160" t="s">
        <v>2530</v>
      </c>
      <c r="K24" s="292" t="s">
        <v>2531</v>
      </c>
      <c r="L24" s="292" t="str">
        <f t="shared" si="0"/>
        <v>44.00%/48.00%/54.00%/58.00%/66.00%/76.00%/84.00%/98.00%/112.00%/134.00%/</v>
      </c>
      <c r="M24" s="65" t="s">
        <v>408</v>
      </c>
      <c r="N24" s="65"/>
      <c r="O24" s="65"/>
      <c r="P24" s="65"/>
      <c r="Q24" s="65"/>
      <c r="R24" s="65"/>
      <c r="S24" s="65"/>
      <c r="T24" s="65"/>
      <c r="U24" s="65"/>
      <c r="V24" s="65"/>
      <c r="W24" s="65"/>
      <c r="X24" s="65"/>
      <c r="Y24" s="65"/>
      <c r="Z24" s="65"/>
      <c r="AA24" s="65"/>
      <c r="AB24" s="65"/>
      <c r="AC24" s="65"/>
      <c r="AD24" s="65"/>
      <c r="AE24" s="65"/>
      <c r="AF24" s="65"/>
      <c r="AG24" s="65"/>
      <c r="AH24" s="65"/>
      <c r="AI24" s="65"/>
      <c r="AJ24" s="65"/>
      <c r="AK24" s="65" t="s">
        <v>1782</v>
      </c>
      <c r="AL24" s="65" t="s">
        <v>2734</v>
      </c>
      <c r="AM24" s="65" t="s">
        <v>2839</v>
      </c>
      <c r="AN24" s="65" t="s">
        <v>2547</v>
      </c>
      <c r="AO24" s="65" t="s">
        <v>2560</v>
      </c>
      <c r="AP24" s="65" t="s">
        <v>2735</v>
      </c>
      <c r="AQ24" s="65" t="s">
        <v>2888</v>
      </c>
      <c r="AR24" s="65" t="s">
        <v>2562</v>
      </c>
      <c r="AS24" s="65" t="s">
        <v>2889</v>
      </c>
      <c r="AT24" s="65" t="s">
        <v>2563</v>
      </c>
      <c r="AU24" s="293" t="s">
        <v>2890</v>
      </c>
      <c r="AV24" s="293" t="s">
        <v>2565</v>
      </c>
      <c r="AW24" s="293" t="s">
        <v>2891</v>
      </c>
      <c r="AX24" s="293" t="s">
        <v>2849</v>
      </c>
      <c r="AY24" s="292" t="str">
        <f t="shared" si="1"/>
        <v>175.00%/195.00%/210.00%/230.00%/255.00%/285.00%/310.00%/345.00%/380.00%/415.00%/460.00%/505.00%/550.00%/</v>
      </c>
      <c r="AZ24" s="65" t="s">
        <v>408</v>
      </c>
      <c r="BA24" s="65"/>
      <c r="BB24" s="65"/>
      <c r="BC24" s="65"/>
      <c r="BD24" s="65"/>
      <c r="BE24" s="65"/>
      <c r="BF24" s="65"/>
      <c r="BG24" s="65"/>
      <c r="BH24" s="65"/>
      <c r="BI24" s="65"/>
      <c r="BJ24" s="65"/>
      <c r="BK24" s="65"/>
      <c r="BL24" s="65"/>
      <c r="BM24" s="65"/>
      <c r="BN24" s="65"/>
      <c r="BO24" s="65" t="s">
        <v>1786</v>
      </c>
      <c r="BP24" s="65" t="s">
        <v>2636</v>
      </c>
      <c r="BQ24" s="65" t="s">
        <v>2875</v>
      </c>
      <c r="BR24" s="65" t="s">
        <v>2712</v>
      </c>
      <c r="BS24" s="65" t="s">
        <v>2612</v>
      </c>
      <c r="BT24" s="65" t="s">
        <v>2638</v>
      </c>
      <c r="BU24" s="65" t="s">
        <v>2714</v>
      </c>
      <c r="BV24" s="65" t="s">
        <v>2776</v>
      </c>
      <c r="BW24" s="65" t="s">
        <v>2673</v>
      </c>
      <c r="BX24" s="65" t="s">
        <v>2709</v>
      </c>
      <c r="BY24" s="293" t="s">
        <v>2716</v>
      </c>
      <c r="BZ24" s="293" t="s">
        <v>2622</v>
      </c>
      <c r="CA24" s="293" t="s">
        <v>2623</v>
      </c>
      <c r="CB24" s="293" t="s">
        <v>2523</v>
      </c>
      <c r="CC24" s="292" t="str">
        <f t="shared" si="2"/>
        <v>16.00%/17.00%/19.00%/20.00%/23.00%/25.00%/27.00%/30.00%/34.00%/37.00%/41.00%/45.00%/48.00%/</v>
      </c>
      <c r="CD24" s="65"/>
      <c r="CE24" s="65"/>
      <c r="CF24" s="65"/>
      <c r="CG24" s="65"/>
      <c r="CH24" s="65"/>
      <c r="CI24" s="65"/>
      <c r="CJ24" s="65"/>
      <c r="CK24" s="65"/>
      <c r="CL24" s="65"/>
      <c r="CM24" s="65"/>
      <c r="CN24" s="65"/>
      <c r="CO24" s="65"/>
      <c r="CP24" s="65"/>
      <c r="CQ24" s="65"/>
      <c r="CR24" s="65"/>
      <c r="CS24" s="65" t="s">
        <v>408</v>
      </c>
      <c r="CT24" s="65"/>
    </row>
    <row r="25" spans="1:98" ht="38.25">
      <c r="A25" s="65" t="s">
        <v>1991</v>
      </c>
      <c r="B25" s="292" t="s">
        <v>2619</v>
      </c>
      <c r="C25" s="160" t="s">
        <v>2522</v>
      </c>
      <c r="D25" s="160" t="s">
        <v>2523</v>
      </c>
      <c r="E25" s="160" t="s">
        <v>2567</v>
      </c>
      <c r="F25" s="160" t="s">
        <v>2625</v>
      </c>
      <c r="G25" s="160" t="s">
        <v>2695</v>
      </c>
      <c r="H25" s="160" t="s">
        <v>2527</v>
      </c>
      <c r="I25" s="160" t="s">
        <v>2706</v>
      </c>
      <c r="J25" s="160" t="s">
        <v>2698</v>
      </c>
      <c r="K25" s="292" t="s">
        <v>2707</v>
      </c>
      <c r="L25" s="292" t="str">
        <f t="shared" si="0"/>
        <v>40.00%/44.00%/48.00%/52.00%/60.00%/68.00%/76.00%/88.00%/100.00%/120.00%/</v>
      </c>
      <c r="M25" s="65" t="s">
        <v>2002</v>
      </c>
      <c r="N25" s="65"/>
      <c r="O25" s="65"/>
      <c r="P25" s="65"/>
      <c r="Q25" s="65"/>
      <c r="R25" s="65"/>
      <c r="S25" s="65"/>
      <c r="T25" s="65"/>
      <c r="U25" s="65"/>
      <c r="V25" s="65"/>
      <c r="W25" s="65"/>
      <c r="X25" s="65">
        <v>25</v>
      </c>
      <c r="Y25" s="65" t="s">
        <v>1277</v>
      </c>
      <c r="Z25" s="160" t="s">
        <v>2613</v>
      </c>
      <c r="AA25" s="160" t="s">
        <v>2614</v>
      </c>
      <c r="AB25" s="160" t="s">
        <v>2615</v>
      </c>
      <c r="AC25" s="160" t="s">
        <v>2708</v>
      </c>
      <c r="AD25" s="160" t="s">
        <v>2709</v>
      </c>
      <c r="AE25" s="160" t="s">
        <v>2710</v>
      </c>
      <c r="AF25" s="160" t="s">
        <v>2678</v>
      </c>
      <c r="AG25" s="160" t="s">
        <v>2523</v>
      </c>
      <c r="AH25" s="160" t="s">
        <v>2711</v>
      </c>
      <c r="AI25" s="292" t="s">
        <v>2526</v>
      </c>
      <c r="AJ25" s="292" t="str">
        <f>Z25&amp;AA25&amp;AB25&amp;AC25&amp;AD25&amp;AE25&amp;AF25&amp;AG25&amp;AH25&amp;AI25</f>
        <v>22.00%/24.00%/26.00%/28.00%/34.00%/38.00%/42.00%/48.00%/56.00%/66.00%/</v>
      </c>
      <c r="AK25" s="65" t="s">
        <v>2005</v>
      </c>
      <c r="AL25" s="293" t="s">
        <v>2615</v>
      </c>
      <c r="AM25" s="293" t="s">
        <v>2708</v>
      </c>
      <c r="AN25" s="293" t="s">
        <v>2673</v>
      </c>
      <c r="AO25" s="293" t="s">
        <v>2639</v>
      </c>
      <c r="AP25" s="293" t="s">
        <v>2618</v>
      </c>
      <c r="AQ25" s="293" t="s">
        <v>2619</v>
      </c>
      <c r="AR25" s="293" t="s">
        <v>2522</v>
      </c>
      <c r="AS25" s="293" t="s">
        <v>2523</v>
      </c>
      <c r="AT25" s="65" t="s">
        <v>2524</v>
      </c>
      <c r="AU25" s="293" t="s">
        <v>2525</v>
      </c>
      <c r="AV25" s="293" t="s">
        <v>2526</v>
      </c>
      <c r="AW25" s="293" t="s">
        <v>2586</v>
      </c>
      <c r="AX25" s="293" t="s">
        <v>2778</v>
      </c>
      <c r="AY25" s="292" t="str">
        <f t="shared" si="1"/>
        <v>26.00%/28.00%/30.00%/32.00%/36.00%/40.00%/44.00%/48.00%/54.00%/58.00%/66.00%/72.00%/78.00%/</v>
      </c>
      <c r="AZ25" s="65" t="s">
        <v>408</v>
      </c>
      <c r="BA25" s="65"/>
      <c r="BB25" s="65"/>
      <c r="BC25" s="65"/>
      <c r="BD25" s="65"/>
      <c r="BE25" s="65"/>
      <c r="BF25" s="65"/>
      <c r="BG25" s="65"/>
      <c r="BH25" s="65"/>
      <c r="BI25" s="65"/>
      <c r="BJ25" s="65"/>
      <c r="BK25" s="65"/>
      <c r="BL25" s="65"/>
      <c r="BM25" s="65"/>
      <c r="BN25" s="65"/>
      <c r="BO25" s="65" t="s">
        <v>926</v>
      </c>
      <c r="BP25" s="293" t="s">
        <v>2675</v>
      </c>
      <c r="BQ25" s="293" t="s">
        <v>2710</v>
      </c>
      <c r="BR25" s="293" t="s">
        <v>2678</v>
      </c>
      <c r="BS25" s="293" t="s">
        <v>2623</v>
      </c>
      <c r="BT25" s="293" t="s">
        <v>2693</v>
      </c>
      <c r="BU25" s="293" t="s">
        <v>2711</v>
      </c>
      <c r="BV25" s="293" t="s">
        <v>2577</v>
      </c>
      <c r="BW25" s="293" t="s">
        <v>2695</v>
      </c>
      <c r="BX25" s="293" t="s">
        <v>2793</v>
      </c>
      <c r="BY25" s="293" t="s">
        <v>2892</v>
      </c>
      <c r="BZ25" s="293" t="s">
        <v>2697</v>
      </c>
      <c r="CA25" s="293" t="s">
        <v>2698</v>
      </c>
      <c r="CB25" s="293" t="s">
        <v>2893</v>
      </c>
      <c r="CC25" s="292" t="str">
        <f t="shared" si="2"/>
        <v>35.00%/38.00%/42.00%/45.00%/51.00%/56.00%/61.00%/68.00%/75.00%/82.00%/91.00%/100.00%/108.00%/</v>
      </c>
      <c r="CD25" s="65" t="s">
        <v>1161</v>
      </c>
      <c r="CE25" s="65"/>
      <c r="CF25" s="65"/>
      <c r="CG25" s="65"/>
      <c r="CH25" s="65"/>
      <c r="CI25" s="65"/>
      <c r="CJ25" s="65"/>
      <c r="CK25" s="65"/>
      <c r="CL25" s="65"/>
      <c r="CM25" s="65"/>
      <c r="CN25" s="65"/>
      <c r="CO25" s="65"/>
      <c r="CP25" s="65"/>
      <c r="CQ25" s="65"/>
      <c r="CR25" s="65" t="s">
        <v>1156</v>
      </c>
      <c r="CS25" s="65" t="s">
        <v>408</v>
      </c>
      <c r="CT25" s="65"/>
    </row>
    <row r="26" spans="1:98" ht="45.75" customHeight="1">
      <c r="A26" s="65" t="s">
        <v>2028</v>
      </c>
      <c r="B26" s="292" t="s">
        <v>2632</v>
      </c>
      <c r="C26" s="160" t="s">
        <v>2633</v>
      </c>
      <c r="D26" s="160" t="s">
        <v>2634</v>
      </c>
      <c r="E26" s="160" t="s">
        <v>2635</v>
      </c>
      <c r="F26" s="160" t="s">
        <v>2636</v>
      </c>
      <c r="G26" s="160" t="s">
        <v>2637</v>
      </c>
      <c r="H26" s="160" t="s">
        <v>2612</v>
      </c>
      <c r="I26" s="160" t="s">
        <v>2638</v>
      </c>
      <c r="J26" s="160" t="s">
        <v>2615</v>
      </c>
      <c r="K26" s="292" t="s">
        <v>2639</v>
      </c>
      <c r="L26" s="292" t="str">
        <f t="shared" si="0"/>
        <v>11.00%/12.00%/13.00%/14.00%/16.00%/18.00%/20.00%/23.00%/26.00%/32.00%/</v>
      </c>
      <c r="M26" s="65" t="s">
        <v>1238</v>
      </c>
      <c r="N26" s="292" t="s">
        <v>2640</v>
      </c>
      <c r="O26" s="160" t="s">
        <v>2641</v>
      </c>
      <c r="P26" s="160" t="s">
        <v>2642</v>
      </c>
      <c r="Q26" s="160" t="s">
        <v>2643</v>
      </c>
      <c r="R26" s="160" t="s">
        <v>2644</v>
      </c>
      <c r="S26" s="160" t="s">
        <v>2645</v>
      </c>
      <c r="T26" s="160" t="s">
        <v>2646</v>
      </c>
      <c r="U26" s="160" t="s">
        <v>2647</v>
      </c>
      <c r="V26" s="160" t="s">
        <v>2648</v>
      </c>
      <c r="W26" s="292" t="s">
        <v>2649</v>
      </c>
      <c r="X26" s="292" t="str">
        <f>N26&amp;O26&amp;P26&amp;Q26&amp;R26&amp;S26&amp;T26&amp;U26&amp;V26&amp;W26</f>
        <v>0.50%/0.53%/0.55%/0.58%/0.61%/0.64%/0.67%/0.72%/0.76%/0.80%/</v>
      </c>
      <c r="Y26" s="65"/>
      <c r="Z26" s="65"/>
      <c r="AA26" s="65"/>
      <c r="AB26" s="65"/>
      <c r="AC26" s="65"/>
      <c r="AD26" s="65"/>
      <c r="AE26" s="65"/>
      <c r="AF26" s="65"/>
      <c r="AG26" s="65"/>
      <c r="AH26" s="65"/>
      <c r="AI26" s="65"/>
      <c r="AJ26" s="65"/>
      <c r="AK26" s="65" t="s">
        <v>2041</v>
      </c>
      <c r="AL26" s="293" t="s">
        <v>2612</v>
      </c>
      <c r="AM26" s="293" t="s">
        <v>2613</v>
      </c>
      <c r="AN26" s="293" t="s">
        <v>2614</v>
      </c>
      <c r="AO26" s="293" t="s">
        <v>2615</v>
      </c>
      <c r="AP26" s="293" t="s">
        <v>2708</v>
      </c>
      <c r="AQ26" s="293" t="s">
        <v>2639</v>
      </c>
      <c r="AR26" s="293" t="s">
        <v>2709</v>
      </c>
      <c r="AS26" s="293" t="s">
        <v>2710</v>
      </c>
      <c r="AT26" s="65" t="s">
        <v>2678</v>
      </c>
      <c r="AU26" s="293" t="s">
        <v>2894</v>
      </c>
      <c r="AV26" s="293" t="s">
        <v>2567</v>
      </c>
      <c r="AW26" s="293" t="s">
        <v>2711</v>
      </c>
      <c r="AX26" s="293" t="s">
        <v>2569</v>
      </c>
      <c r="AY26" s="292" t="str">
        <f t="shared" si="1"/>
        <v>20.00%/22.00%/24.00%/26.00%/28.00%/32.00%/34.00%/38.00%/42.00%/46.00%/52.00%/56.00%/62.00%/</v>
      </c>
      <c r="AZ26" s="65" t="s">
        <v>2043</v>
      </c>
      <c r="BA26" s="65" t="s">
        <v>2895</v>
      </c>
      <c r="BB26" s="65" t="s">
        <v>2896</v>
      </c>
      <c r="BC26" s="65" t="s">
        <v>2897</v>
      </c>
      <c r="BD26" s="65" t="s">
        <v>2898</v>
      </c>
      <c r="BE26" s="65" t="s">
        <v>2899</v>
      </c>
      <c r="BF26" s="65" t="s">
        <v>2900</v>
      </c>
      <c r="BG26" s="65" t="s">
        <v>2901</v>
      </c>
      <c r="BH26" s="65" t="s">
        <v>2902</v>
      </c>
      <c r="BI26" s="65" t="s">
        <v>2903</v>
      </c>
      <c r="BJ26" s="65" t="s">
        <v>2904</v>
      </c>
      <c r="BK26" s="65" t="s">
        <v>2905</v>
      </c>
      <c r="BL26" s="65" t="s">
        <v>2906</v>
      </c>
      <c r="BM26" s="65" t="s">
        <v>2907</v>
      </c>
      <c r="BN26" s="292" t="str">
        <f>BA26&amp;BB26&amp;BC26&amp;BD26&amp;BE26&amp;BF26&amp;BG26&amp;BH26&amp;BI26&amp;BJ26&amp;BK26&amp;BL26&amp;BM26</f>
        <v>-4.00%/-4.20%/-4.40%/-4.60%/-4.86%/-5.12%/-5.38%/-5.72%/-6.06%/-6.40%/-6.80%/-7.80%/-8.00%/</v>
      </c>
      <c r="BO26" s="65" t="s">
        <v>2047</v>
      </c>
      <c r="BP26" s="293" t="s">
        <v>2673</v>
      </c>
      <c r="BQ26" s="293" t="s">
        <v>2908</v>
      </c>
      <c r="BR26" s="293" t="s">
        <v>2617</v>
      </c>
      <c r="BS26" s="293" t="s">
        <v>2909</v>
      </c>
      <c r="BT26" s="293" t="s">
        <v>2910</v>
      </c>
      <c r="BU26" s="293" t="s">
        <v>2770</v>
      </c>
      <c r="BV26" s="293" t="s">
        <v>2911</v>
      </c>
      <c r="BW26" s="293" t="s">
        <v>2777</v>
      </c>
      <c r="BX26" s="293" t="s">
        <v>2912</v>
      </c>
      <c r="BY26" s="293" t="s">
        <v>2523</v>
      </c>
      <c r="BZ26" s="293" t="s">
        <v>2693</v>
      </c>
      <c r="CA26" s="293" t="s">
        <v>2524</v>
      </c>
      <c r="CB26" s="293" t="s">
        <v>2625</v>
      </c>
      <c r="CC26" s="292" t="str">
        <f t="shared" si="2"/>
        <v>30.00%/31.50%/33.00%/34.50%/36.50%/38.50%/40.50%/43.00%/45.50%/48.00%/51.00%/54.00%/60.00%/</v>
      </c>
      <c r="CD26" s="65" t="s">
        <v>2049</v>
      </c>
      <c r="CE26" s="65"/>
      <c r="CF26" s="65"/>
      <c r="CG26" s="65"/>
      <c r="CH26" s="65"/>
      <c r="CI26" s="65"/>
      <c r="CJ26" s="65"/>
      <c r="CK26" s="65"/>
      <c r="CL26" s="65"/>
      <c r="CM26" s="65"/>
      <c r="CN26" s="65"/>
      <c r="CO26" s="65"/>
      <c r="CP26" s="65"/>
      <c r="CQ26" s="65"/>
      <c r="CR26" s="293">
        <v>0.2</v>
      </c>
      <c r="CS26" s="65" t="s">
        <v>408</v>
      </c>
      <c r="CT26" s="65"/>
    </row>
    <row r="27" spans="1:98" ht="45.75" customHeight="1">
      <c r="A27" s="65" t="s">
        <v>1734</v>
      </c>
      <c r="B27" s="160" t="s">
        <v>2523</v>
      </c>
      <c r="C27" s="160" t="s">
        <v>2567</v>
      </c>
      <c r="D27" s="160" t="s">
        <v>2525</v>
      </c>
      <c r="E27" s="160" t="s">
        <v>2569</v>
      </c>
      <c r="F27" s="160" t="s">
        <v>2586</v>
      </c>
      <c r="G27" s="160" t="s">
        <v>2626</v>
      </c>
      <c r="H27" s="160" t="s">
        <v>2572</v>
      </c>
      <c r="I27" s="160" t="s">
        <v>2590</v>
      </c>
      <c r="J27" s="160" t="s">
        <v>2630</v>
      </c>
      <c r="K27" s="292" t="s">
        <v>2775</v>
      </c>
      <c r="L27" s="292" t="str">
        <f t="shared" si="0"/>
        <v>48.00%/52.00%/58.00%/62.00%/72.00%/80.00%/90.00%/104.00%/118.00%/142.00%/</v>
      </c>
      <c r="M27" s="65" t="s">
        <v>1149</v>
      </c>
      <c r="N27" s="65"/>
      <c r="O27" s="65"/>
      <c r="P27" s="65"/>
      <c r="Q27" s="65"/>
      <c r="R27" s="65"/>
      <c r="S27" s="65"/>
      <c r="T27" s="65"/>
      <c r="U27" s="65"/>
      <c r="V27" s="65"/>
      <c r="W27" s="65"/>
      <c r="X27" s="162">
        <v>0.12</v>
      </c>
      <c r="Y27" s="65"/>
      <c r="Z27" s="65"/>
      <c r="AA27" s="65"/>
      <c r="AB27" s="65"/>
      <c r="AC27" s="65"/>
      <c r="AD27" s="65"/>
      <c r="AE27" s="65"/>
      <c r="AF27" s="65"/>
      <c r="AG27" s="65"/>
      <c r="AH27" s="65"/>
      <c r="AI27" s="65"/>
      <c r="AJ27" s="65"/>
      <c r="AK27" s="65" t="s">
        <v>1288</v>
      </c>
      <c r="AL27" s="293" t="s">
        <v>2699</v>
      </c>
      <c r="AM27" s="293" t="s">
        <v>2732</v>
      </c>
      <c r="AN27" s="293" t="s">
        <v>2593</v>
      </c>
      <c r="AO27" s="293" t="s">
        <v>2651</v>
      </c>
      <c r="AP27" s="293" t="s">
        <v>2545</v>
      </c>
      <c r="AQ27" s="293" t="s">
        <v>2559</v>
      </c>
      <c r="AR27" s="293" t="s">
        <v>2652</v>
      </c>
      <c r="AS27" s="293" t="s">
        <v>2548</v>
      </c>
      <c r="AT27" s="65" t="s">
        <v>2549</v>
      </c>
      <c r="AU27" s="293" t="s">
        <v>2841</v>
      </c>
      <c r="AV27" s="293" t="s">
        <v>2551</v>
      </c>
      <c r="AW27" s="293" t="s">
        <v>2722</v>
      </c>
      <c r="AX27" s="293" t="s">
        <v>2658</v>
      </c>
      <c r="AY27" s="292" t="str">
        <f t="shared" si="1"/>
        <v>110.00%/130.00%/140.00%/150.00%/170.00%/180.00%/200.00%/220.00%/250.00%/270.00%/300.00%/330.00%/350.00%/</v>
      </c>
      <c r="AZ27" s="65" t="s">
        <v>408</v>
      </c>
      <c r="BA27" s="65"/>
      <c r="BB27" s="65"/>
      <c r="BC27" s="65"/>
      <c r="BD27" s="65"/>
      <c r="BE27" s="65"/>
      <c r="BF27" s="65"/>
      <c r="BG27" s="65"/>
      <c r="BH27" s="65"/>
      <c r="BI27" s="65"/>
      <c r="BJ27" s="65"/>
      <c r="BK27" s="65"/>
      <c r="BL27" s="65"/>
      <c r="BM27" s="65"/>
      <c r="BN27" s="65"/>
      <c r="BO27" s="65" t="s">
        <v>1752</v>
      </c>
      <c r="BP27" s="293" t="s">
        <v>2526</v>
      </c>
      <c r="BQ27" s="293" t="s">
        <v>2913</v>
      </c>
      <c r="BR27" s="293" t="s">
        <v>2587</v>
      </c>
      <c r="BS27" s="293" t="s">
        <v>2588</v>
      </c>
      <c r="BT27" s="293" t="s">
        <v>2743</v>
      </c>
      <c r="BU27" s="293" t="s">
        <v>2864</v>
      </c>
      <c r="BV27" s="293" t="s">
        <v>2744</v>
      </c>
      <c r="BW27" s="293" t="s">
        <v>2914</v>
      </c>
      <c r="BX27" s="293" t="s">
        <v>2775</v>
      </c>
      <c r="BY27" s="293" t="s">
        <v>2594</v>
      </c>
      <c r="BZ27" s="293" t="s">
        <v>2746</v>
      </c>
      <c r="CA27" s="293" t="s">
        <v>2747</v>
      </c>
      <c r="CB27" s="293" t="s">
        <v>2597</v>
      </c>
      <c r="CC27" s="292" t="str">
        <f t="shared" si="2"/>
        <v>66.00%/73.00%/79.00%/86.00%/96.00%/106.00%/116.00%/129.00%/142.00%/155.00%/172.00%/188.00%/205.00%/</v>
      </c>
      <c r="CD27" s="65" t="s">
        <v>1754</v>
      </c>
      <c r="CE27" s="65" t="s">
        <v>2620</v>
      </c>
      <c r="CF27" s="65" t="s">
        <v>2525</v>
      </c>
      <c r="CG27" s="65" t="s">
        <v>2703</v>
      </c>
      <c r="CH27" s="65" t="s">
        <v>2578</v>
      </c>
      <c r="CI27" s="65" t="s">
        <v>2915</v>
      </c>
      <c r="CJ27" s="65" t="s">
        <v>2705</v>
      </c>
      <c r="CK27" s="65" t="s">
        <v>2843</v>
      </c>
      <c r="CL27" s="65" t="s">
        <v>2916</v>
      </c>
      <c r="CM27" s="65" t="s">
        <v>2917</v>
      </c>
      <c r="CN27" s="65" t="s">
        <v>2650</v>
      </c>
      <c r="CO27" s="65" t="s">
        <v>2918</v>
      </c>
      <c r="CP27" s="65" t="s">
        <v>2846</v>
      </c>
      <c r="CQ27" s="65" t="s">
        <v>2919</v>
      </c>
      <c r="CR27" s="292" t="str">
        <f>CE27&amp;CF27&amp;CG27&amp;CH27&amp;CI27&amp;CJ27&amp;CK27&amp;CL27&amp;CM27&amp;CN27&amp;CO27&amp;CP27&amp;CQ27</f>
        <v>53.00%/58.00%/64.00%/69.00%/77.00%/85.00%/93.00%/103.00%/114.00%/125.00%/138.00%/151.00%/164.00%/</v>
      </c>
      <c r="CS27" s="65" t="s">
        <v>408</v>
      </c>
      <c r="CT27" s="65"/>
    </row>
  </sheetData>
  <phoneticPr fontId="75" type="noConversion"/>
  <conditionalFormatting sqref="A1:CT24 B25:CT25 B26:K26 M26:AJ26 BN26 CE26:CQ26 CS26:CT26 B27:AJ27 AZ27:BN27 CR27:CT27">
    <cfRule type="containsBlanks" dxfId="10" priority="1">
      <formula>LEN(TRIM(A1))=0</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战舰】">
    <tabColor rgb="FFFFFFFF"/>
  </sheetPr>
  <dimension ref="A1:E18"/>
  <sheetViews>
    <sheetView workbookViewId="0"/>
  </sheetViews>
  <sheetFormatPr defaultRowHeight="12.75"/>
  <cols>
    <col min="3" max="3" width="16.42578125" customWidth="1"/>
  </cols>
  <sheetData>
    <row r="1" spans="1:5">
      <c r="A1" t="s">
        <v>3331</v>
      </c>
      <c r="B1" s="595" t="s">
        <v>3332</v>
      </c>
      <c r="C1" s="510"/>
      <c r="D1" s="510"/>
      <c r="E1" s="504"/>
    </row>
    <row r="2" spans="1:5">
      <c r="A2" t="s">
        <v>3333</v>
      </c>
      <c r="B2" s="596" t="s">
        <v>3334</v>
      </c>
      <c r="C2" s="504"/>
      <c r="D2" t="s">
        <v>3335</v>
      </c>
      <c r="E2" t="s">
        <v>3336</v>
      </c>
    </row>
    <row r="3" spans="1:5">
      <c r="A3" t="s">
        <v>3337</v>
      </c>
      <c r="B3" s="591" t="s">
        <v>3338</v>
      </c>
      <c r="C3" t="s">
        <v>3339</v>
      </c>
      <c r="D3" t="s">
        <v>3340</v>
      </c>
      <c r="E3" s="449">
        <v>0.83333333333212101</v>
      </c>
    </row>
    <row r="4" spans="1:5">
      <c r="A4" t="s">
        <v>3341</v>
      </c>
      <c r="B4" s="559"/>
      <c r="C4" t="s">
        <v>3342</v>
      </c>
      <c r="D4" t="s">
        <v>3343</v>
      </c>
      <c r="E4" s="449">
        <v>0.5</v>
      </c>
    </row>
    <row r="5" spans="1:5">
      <c r="A5" t="s">
        <v>3344</v>
      </c>
      <c r="B5" s="559"/>
      <c r="C5" t="s">
        <v>3345</v>
      </c>
      <c r="D5" t="s">
        <v>3346</v>
      </c>
      <c r="E5" s="449">
        <v>0.33333333333212101</v>
      </c>
    </row>
    <row r="6" spans="1:5">
      <c r="A6" t="s">
        <v>3347</v>
      </c>
      <c r="B6" s="592"/>
      <c r="C6" t="s">
        <v>3348</v>
      </c>
      <c r="D6" t="s">
        <v>3349</v>
      </c>
      <c r="E6" s="449">
        <v>0.16666666666787899</v>
      </c>
    </row>
    <row r="7" spans="1:5">
      <c r="A7" t="s">
        <v>3350</v>
      </c>
      <c r="B7" s="591" t="s">
        <v>3351</v>
      </c>
      <c r="C7" t="s">
        <v>3352</v>
      </c>
      <c r="D7" t="s">
        <v>3353</v>
      </c>
      <c r="E7" s="449">
        <v>0.83333333333212101</v>
      </c>
    </row>
    <row r="8" spans="1:5">
      <c r="B8" s="559"/>
      <c r="C8" t="s">
        <v>3354</v>
      </c>
      <c r="D8" t="s">
        <v>3355</v>
      </c>
      <c r="E8" s="449">
        <v>0.5</v>
      </c>
    </row>
    <row r="9" spans="1:5">
      <c r="B9" s="559"/>
      <c r="C9" t="s">
        <v>3356</v>
      </c>
      <c r="D9" t="s">
        <v>3357</v>
      </c>
      <c r="E9" s="449">
        <v>0.33333333333212101</v>
      </c>
    </row>
    <row r="10" spans="1:5">
      <c r="B10" s="592"/>
      <c r="C10" t="s">
        <v>3358</v>
      </c>
      <c r="D10" t="s">
        <v>3359</v>
      </c>
      <c r="E10" s="449">
        <v>0.16666666666787899</v>
      </c>
    </row>
    <row r="11" spans="1:5">
      <c r="B11" s="591" t="s">
        <v>3360</v>
      </c>
      <c r="C11" t="s">
        <v>3361</v>
      </c>
      <c r="D11" t="s">
        <v>3362</v>
      </c>
      <c r="E11" s="449">
        <v>0.83333333333212101</v>
      </c>
    </row>
    <row r="12" spans="1:5">
      <c r="B12" s="559"/>
      <c r="C12" t="s">
        <v>3363</v>
      </c>
      <c r="D12" t="s">
        <v>3364</v>
      </c>
      <c r="E12" s="449">
        <v>0.5</v>
      </c>
    </row>
    <row r="13" spans="1:5">
      <c r="B13" s="559"/>
      <c r="C13" t="s">
        <v>3365</v>
      </c>
      <c r="D13" t="s">
        <v>3366</v>
      </c>
      <c r="E13" s="449">
        <v>0.33333333333212101</v>
      </c>
    </row>
    <row r="14" spans="1:5">
      <c r="B14" s="592"/>
      <c r="C14" t="s">
        <v>3367</v>
      </c>
      <c r="D14" t="s">
        <v>3368</v>
      </c>
      <c r="E14" s="449">
        <v>0.16666666666787899</v>
      </c>
    </row>
    <row r="15" spans="1:5">
      <c r="B15" s="591" t="s">
        <v>3369</v>
      </c>
      <c r="C15" s="450" t="s">
        <v>3370</v>
      </c>
      <c r="D15" t="s">
        <v>3371</v>
      </c>
      <c r="E15" s="449">
        <v>0.83333333333212101</v>
      </c>
    </row>
    <row r="16" spans="1:5">
      <c r="B16" s="593"/>
      <c r="C16" s="450" t="s">
        <v>3372</v>
      </c>
      <c r="D16" t="s">
        <v>3373</v>
      </c>
      <c r="E16" s="449">
        <v>0.5</v>
      </c>
    </row>
    <row r="17" spans="2:5">
      <c r="B17" s="593"/>
      <c r="C17" s="450" t="s">
        <v>3374</v>
      </c>
      <c r="D17" t="s">
        <v>3375</v>
      </c>
      <c r="E17" s="449">
        <v>0.33333333333212101</v>
      </c>
    </row>
    <row r="18" spans="2:5">
      <c r="B18" s="594"/>
      <c r="C18" s="450" t="s">
        <v>3376</v>
      </c>
      <c r="D18" t="s">
        <v>3377</v>
      </c>
      <c r="E18" s="449">
        <v>0.16666666666787899</v>
      </c>
    </row>
  </sheetData>
  <mergeCells count="6">
    <mergeCell ref="B3:B6"/>
    <mergeCell ref="B7:B10"/>
    <mergeCell ref="B11:B14"/>
    <mergeCell ref="B15:B18"/>
    <mergeCell ref="B1:E1"/>
    <mergeCell ref="B2:C2"/>
  </mergeCells>
  <phoneticPr fontId="7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卡池记录"/>
  <dimension ref="A1:L58"/>
  <sheetViews>
    <sheetView workbookViewId="0">
      <pane xSplit="1" ySplit="1" topLeftCell="B2" activePane="bottomRight" state="frozen"/>
      <selection pane="topRight"/>
      <selection pane="bottomLeft"/>
      <selection pane="bottomRight" activeCell="F4" sqref="F4"/>
    </sheetView>
  </sheetViews>
  <sheetFormatPr defaultColWidth="13.7109375" defaultRowHeight="18" customHeight="1"/>
  <cols>
    <col min="1" max="1" width="17.7109375" customWidth="1"/>
    <col min="2" max="2" width="10.28515625" customWidth="1"/>
    <col min="3" max="3" width="18" customWidth="1"/>
    <col min="4" max="4" width="18.5703125" style="498" customWidth="1"/>
    <col min="5" max="5" width="19.140625" style="498" customWidth="1"/>
    <col min="6" max="6" width="36.28515625" customWidth="1"/>
    <col min="7" max="7" width="15.140625" customWidth="1"/>
    <col min="8" max="8" width="22.85546875" style="498" customWidth="1"/>
    <col min="11" max="11" width="22.85546875" style="498" customWidth="1"/>
  </cols>
  <sheetData>
    <row r="1" spans="1:12" s="497" customFormat="1" ht="36" customHeight="1">
      <c r="A1" s="104" t="s">
        <v>844</v>
      </c>
      <c r="B1" s="105" t="s">
        <v>196</v>
      </c>
      <c r="C1" s="104" t="s">
        <v>845</v>
      </c>
      <c r="D1" s="104" t="s">
        <v>846</v>
      </c>
      <c r="E1" s="105" t="s">
        <v>847</v>
      </c>
      <c r="F1" s="104"/>
      <c r="G1" s="104" t="s">
        <v>848</v>
      </c>
      <c r="H1" s="104" t="s">
        <v>849</v>
      </c>
      <c r="I1" s="105" t="s">
        <v>850</v>
      </c>
      <c r="J1" s="106" t="s">
        <v>851</v>
      </c>
      <c r="K1" s="106" t="s">
        <v>852</v>
      </c>
      <c r="L1" s="106" t="s">
        <v>853</v>
      </c>
    </row>
    <row r="2" spans="1:12" ht="125.25" customHeight="1">
      <c r="A2" s="107"/>
      <c r="B2" s="107"/>
      <c r="C2" s="107" t="s">
        <v>854</v>
      </c>
      <c r="D2" s="108" t="s">
        <v>855</v>
      </c>
      <c r="E2" s="109" t="s">
        <v>856</v>
      </c>
      <c r="F2" s="107"/>
      <c r="G2" s="107"/>
      <c r="H2" s="109" t="s">
        <v>857</v>
      </c>
      <c r="I2" s="107"/>
      <c r="J2" s="107"/>
      <c r="K2" s="108" t="s">
        <v>857</v>
      </c>
      <c r="L2" s="107"/>
    </row>
    <row r="3" spans="1:12" ht="125.25" customHeight="1">
      <c r="A3" s="107"/>
      <c r="B3" s="107"/>
      <c r="C3" s="107" t="s">
        <v>858</v>
      </c>
      <c r="D3" s="108" t="s">
        <v>855</v>
      </c>
      <c r="E3" s="109" t="s">
        <v>856</v>
      </c>
      <c r="F3" s="107"/>
      <c r="G3" s="107"/>
      <c r="H3" s="109" t="s">
        <v>857</v>
      </c>
      <c r="I3" s="107"/>
      <c r="J3" s="107"/>
      <c r="K3" s="108" t="s">
        <v>857</v>
      </c>
      <c r="L3" s="107"/>
    </row>
    <row r="4" spans="1:12" ht="125.25" customHeight="1">
      <c r="A4" s="107"/>
      <c r="B4" s="107"/>
      <c r="C4" s="107" t="s">
        <v>859</v>
      </c>
      <c r="D4" s="502" t="s">
        <v>3641</v>
      </c>
      <c r="E4" s="109" t="s">
        <v>856</v>
      </c>
      <c r="F4" s="107"/>
      <c r="G4" s="107"/>
      <c r="H4" s="109" t="s">
        <v>857</v>
      </c>
      <c r="I4" s="107"/>
      <c r="J4" s="107"/>
      <c r="K4" s="108" t="s">
        <v>857</v>
      </c>
      <c r="L4" s="107"/>
    </row>
    <row r="5" spans="1:12" ht="125.25" customHeight="1">
      <c r="A5" s="107"/>
      <c r="B5" s="107"/>
      <c r="C5" s="107" t="s">
        <v>860</v>
      </c>
      <c r="D5" s="108" t="s">
        <v>855</v>
      </c>
      <c r="E5" s="109" t="s">
        <v>856</v>
      </c>
      <c r="F5" s="107"/>
      <c r="G5" s="107"/>
      <c r="H5" s="109" t="s">
        <v>857</v>
      </c>
      <c r="I5" s="107"/>
      <c r="J5" s="107"/>
      <c r="K5" s="108" t="s">
        <v>857</v>
      </c>
      <c r="L5" s="107"/>
    </row>
    <row r="6" spans="1:12" ht="125.25" customHeight="1">
      <c r="A6" s="107"/>
      <c r="B6" s="107"/>
      <c r="C6" s="107" t="s">
        <v>861</v>
      </c>
      <c r="D6" s="108" t="s">
        <v>855</v>
      </c>
      <c r="E6" s="109" t="s">
        <v>856</v>
      </c>
      <c r="F6" s="107"/>
      <c r="G6" s="107"/>
      <c r="H6" s="109" t="s">
        <v>857</v>
      </c>
      <c r="I6" s="107"/>
      <c r="J6" s="107"/>
      <c r="K6" s="108" t="s">
        <v>857</v>
      </c>
      <c r="L6" s="107"/>
    </row>
    <row r="7" spans="1:12" ht="125.25" customHeight="1">
      <c r="A7" s="107"/>
      <c r="B7" s="107"/>
      <c r="C7" s="107" t="s">
        <v>862</v>
      </c>
      <c r="D7" s="108" t="s">
        <v>855</v>
      </c>
      <c r="E7" s="109" t="s">
        <v>856</v>
      </c>
      <c r="F7" s="107"/>
      <c r="G7" s="107"/>
      <c r="H7" s="109" t="s">
        <v>857</v>
      </c>
      <c r="I7" s="107"/>
      <c r="J7" s="107"/>
      <c r="K7" s="108" t="s">
        <v>857</v>
      </c>
      <c r="L7" s="107"/>
    </row>
    <row r="8" spans="1:12" ht="125.25" customHeight="1">
      <c r="A8" s="107"/>
      <c r="B8" s="107"/>
      <c r="C8" s="107" t="s">
        <v>863</v>
      </c>
      <c r="D8" s="108" t="s">
        <v>855</v>
      </c>
      <c r="E8" s="109" t="s">
        <v>856</v>
      </c>
      <c r="F8" s="107"/>
      <c r="G8" s="107"/>
      <c r="H8" s="109" t="s">
        <v>857</v>
      </c>
      <c r="I8" s="107"/>
      <c r="J8" s="107"/>
      <c r="K8" s="108" t="s">
        <v>857</v>
      </c>
      <c r="L8" s="107"/>
    </row>
    <row r="9" spans="1:12" ht="125.25" customHeight="1">
      <c r="A9" s="107"/>
      <c r="B9" s="107"/>
      <c r="C9" s="107" t="s">
        <v>864</v>
      </c>
      <c r="D9" s="108" t="s">
        <v>855</v>
      </c>
      <c r="E9" s="109" t="s">
        <v>856</v>
      </c>
      <c r="F9" s="107"/>
      <c r="G9" s="107"/>
      <c r="H9" s="109" t="s">
        <v>857</v>
      </c>
      <c r="I9" s="107"/>
      <c r="J9" s="107"/>
      <c r="K9" s="108" t="s">
        <v>857</v>
      </c>
      <c r="L9" s="107"/>
    </row>
    <row r="10" spans="1:12" ht="125.25" customHeight="1">
      <c r="A10" s="107"/>
      <c r="B10" s="107"/>
      <c r="C10" s="107" t="s">
        <v>865</v>
      </c>
      <c r="D10" s="108" t="s">
        <v>855</v>
      </c>
      <c r="E10" s="109" t="s">
        <v>856</v>
      </c>
      <c r="F10" s="107"/>
      <c r="G10" s="107"/>
      <c r="H10" s="109" t="s">
        <v>857</v>
      </c>
      <c r="I10" s="107"/>
      <c r="J10" s="107"/>
      <c r="K10" s="108" t="s">
        <v>857</v>
      </c>
      <c r="L10" s="107"/>
    </row>
    <row r="11" spans="1:12" ht="125.25" customHeight="1">
      <c r="A11" s="107"/>
      <c r="B11" s="107"/>
      <c r="C11" s="107" t="s">
        <v>866</v>
      </c>
      <c r="D11" s="108" t="s">
        <v>855</v>
      </c>
      <c r="E11" s="109" t="s">
        <v>856</v>
      </c>
      <c r="F11" s="107"/>
      <c r="G11" s="107"/>
      <c r="H11" s="109" t="s">
        <v>857</v>
      </c>
      <c r="I11" s="107"/>
      <c r="J11" s="107"/>
      <c r="K11" s="108" t="s">
        <v>857</v>
      </c>
      <c r="L11" s="107"/>
    </row>
    <row r="12" spans="1:12" ht="125.25" customHeight="1">
      <c r="A12" s="107"/>
      <c r="B12" s="107"/>
      <c r="C12" s="107" t="s">
        <v>867</v>
      </c>
      <c r="D12" s="108" t="s">
        <v>855</v>
      </c>
      <c r="E12" s="109" t="s">
        <v>856</v>
      </c>
      <c r="F12" s="107"/>
      <c r="G12" s="107"/>
      <c r="H12" s="109" t="s">
        <v>857</v>
      </c>
      <c r="I12" s="107"/>
      <c r="J12" s="107"/>
      <c r="K12" s="108" t="s">
        <v>857</v>
      </c>
      <c r="L12" s="107"/>
    </row>
    <row r="13" spans="1:12" ht="125.25" customHeight="1">
      <c r="A13" s="107"/>
      <c r="B13" s="107"/>
      <c r="C13" s="107" t="s">
        <v>868</v>
      </c>
      <c r="D13" s="108" t="s">
        <v>855</v>
      </c>
      <c r="E13" s="109" t="s">
        <v>856</v>
      </c>
      <c r="F13" s="107"/>
      <c r="G13" s="107"/>
      <c r="H13" s="109" t="s">
        <v>857</v>
      </c>
      <c r="I13" s="107"/>
      <c r="J13" s="107"/>
      <c r="K13" s="108" t="s">
        <v>857</v>
      </c>
      <c r="L13" s="107"/>
    </row>
    <row r="14" spans="1:12" ht="125.25" customHeight="1">
      <c r="A14" s="107"/>
      <c r="B14" s="107"/>
      <c r="C14" s="107" t="s">
        <v>869</v>
      </c>
      <c r="D14" s="108" t="s">
        <v>855</v>
      </c>
      <c r="E14" s="109" t="s">
        <v>856</v>
      </c>
      <c r="F14" s="107"/>
      <c r="G14" s="107"/>
      <c r="H14" s="109" t="s">
        <v>857</v>
      </c>
      <c r="I14" s="107"/>
      <c r="J14" s="107"/>
      <c r="K14" s="108" t="s">
        <v>857</v>
      </c>
      <c r="L14" s="107"/>
    </row>
    <row r="15" spans="1:12" ht="125.25" customHeight="1">
      <c r="A15" s="107"/>
      <c r="B15" s="107"/>
      <c r="C15" s="107" t="s">
        <v>870</v>
      </c>
      <c r="D15" s="108" t="s">
        <v>855</v>
      </c>
      <c r="E15" s="109" t="s">
        <v>856</v>
      </c>
      <c r="F15" s="107"/>
      <c r="G15" s="107"/>
      <c r="H15" s="109" t="s">
        <v>857</v>
      </c>
      <c r="I15" s="107"/>
      <c r="J15" s="107"/>
      <c r="K15" s="108" t="s">
        <v>857</v>
      </c>
      <c r="L15" s="107"/>
    </row>
    <row r="16" spans="1:12" ht="125.25" customHeight="1">
      <c r="A16" s="107"/>
      <c r="B16" s="107"/>
      <c r="C16" s="107" t="s">
        <v>871</v>
      </c>
      <c r="D16" s="108" t="s">
        <v>855</v>
      </c>
      <c r="E16" s="109" t="s">
        <v>856</v>
      </c>
      <c r="F16" s="107"/>
      <c r="G16" s="107"/>
      <c r="H16" s="109" t="s">
        <v>857</v>
      </c>
      <c r="I16" s="107"/>
      <c r="J16" s="107"/>
      <c r="K16" s="108" t="s">
        <v>857</v>
      </c>
      <c r="L16" s="107"/>
    </row>
    <row r="17" spans="1:12" ht="125.25" customHeight="1">
      <c r="A17" s="107"/>
      <c r="B17" s="107"/>
      <c r="C17" s="107" t="s">
        <v>872</v>
      </c>
      <c r="D17" s="108" t="s">
        <v>855</v>
      </c>
      <c r="E17" s="109" t="s">
        <v>856</v>
      </c>
      <c r="F17" s="107"/>
      <c r="G17" s="107"/>
      <c r="H17" s="109" t="s">
        <v>857</v>
      </c>
      <c r="I17" s="107"/>
      <c r="J17" s="107"/>
      <c r="K17" s="108" t="s">
        <v>857</v>
      </c>
      <c r="L17" s="107"/>
    </row>
    <row r="18" spans="1:12" ht="125.25" customHeight="1">
      <c r="A18" s="107"/>
      <c r="B18" s="107"/>
      <c r="C18" s="107" t="s">
        <v>873</v>
      </c>
      <c r="D18" s="108" t="s">
        <v>855</v>
      </c>
      <c r="E18" s="109" t="s">
        <v>856</v>
      </c>
      <c r="F18" s="107"/>
      <c r="G18" s="107"/>
      <c r="H18" s="109" t="s">
        <v>857</v>
      </c>
      <c r="I18" s="107"/>
      <c r="J18" s="107"/>
      <c r="K18" s="108" t="s">
        <v>857</v>
      </c>
      <c r="L18" s="107"/>
    </row>
    <row r="19" spans="1:12" ht="125.25" customHeight="1">
      <c r="A19" s="107"/>
      <c r="B19" s="107"/>
      <c r="C19" s="107" t="s">
        <v>874</v>
      </c>
      <c r="D19" s="108" t="s">
        <v>855</v>
      </c>
      <c r="E19" s="109" t="s">
        <v>856</v>
      </c>
      <c r="F19" s="107"/>
      <c r="G19" s="107"/>
      <c r="H19" s="109" t="s">
        <v>857</v>
      </c>
      <c r="I19" s="107"/>
      <c r="J19" s="107"/>
      <c r="K19" s="108" t="s">
        <v>857</v>
      </c>
      <c r="L19" s="107"/>
    </row>
    <row r="20" spans="1:12" ht="125.25" customHeight="1">
      <c r="A20" s="107"/>
      <c r="B20" s="107"/>
      <c r="C20" s="107" t="s">
        <v>875</v>
      </c>
      <c r="D20" s="108" t="s">
        <v>855</v>
      </c>
      <c r="E20" s="109" t="s">
        <v>856</v>
      </c>
      <c r="F20" s="107"/>
      <c r="G20" s="107"/>
      <c r="H20" s="109" t="s">
        <v>857</v>
      </c>
      <c r="I20" s="107"/>
      <c r="J20" s="107"/>
      <c r="K20" s="108" t="s">
        <v>857</v>
      </c>
      <c r="L20" s="107"/>
    </row>
    <row r="21" spans="1:12" ht="125.25" customHeight="1">
      <c r="A21" s="107"/>
      <c r="B21" s="107"/>
      <c r="C21" s="107" t="s">
        <v>876</v>
      </c>
      <c r="D21" s="108" t="s">
        <v>855</v>
      </c>
      <c r="E21" s="109" t="s">
        <v>856</v>
      </c>
      <c r="F21" s="107"/>
      <c r="G21" s="107"/>
      <c r="H21" s="109" t="s">
        <v>857</v>
      </c>
      <c r="I21" s="107"/>
      <c r="J21" s="107"/>
      <c r="K21" s="108" t="s">
        <v>857</v>
      </c>
      <c r="L21" s="107"/>
    </row>
    <row r="22" spans="1:12" ht="125.25" customHeight="1">
      <c r="A22" s="107"/>
      <c r="B22" s="107"/>
      <c r="C22" s="107" t="s">
        <v>877</v>
      </c>
      <c r="D22" s="108" t="s">
        <v>855</v>
      </c>
      <c r="E22" s="109" t="s">
        <v>856</v>
      </c>
      <c r="F22" s="107"/>
      <c r="G22" s="107"/>
      <c r="H22" s="109" t="s">
        <v>857</v>
      </c>
      <c r="I22" s="107"/>
      <c r="J22" s="107"/>
      <c r="K22" s="108" t="s">
        <v>857</v>
      </c>
      <c r="L22" s="107"/>
    </row>
    <row r="23" spans="1:12" ht="125.25" customHeight="1">
      <c r="A23" s="107"/>
      <c r="B23" s="107"/>
      <c r="C23" s="107" t="s">
        <v>878</v>
      </c>
      <c r="D23" s="108" t="s">
        <v>855</v>
      </c>
      <c r="E23" s="109" t="s">
        <v>856</v>
      </c>
      <c r="F23" s="107"/>
      <c r="G23" s="107"/>
      <c r="H23" s="109" t="s">
        <v>857</v>
      </c>
      <c r="I23" s="107"/>
      <c r="J23" s="107"/>
      <c r="K23" s="108" t="s">
        <v>857</v>
      </c>
      <c r="L23" s="107"/>
    </row>
    <row r="24" spans="1:12" ht="125.25" customHeight="1">
      <c r="A24" s="107"/>
      <c r="B24" s="107"/>
      <c r="C24" s="107" t="s">
        <v>879</v>
      </c>
      <c r="D24" s="108" t="s">
        <v>855</v>
      </c>
      <c r="E24" s="109" t="s">
        <v>856</v>
      </c>
      <c r="F24" s="107"/>
      <c r="G24" s="107"/>
      <c r="H24" s="109" t="s">
        <v>857</v>
      </c>
      <c r="I24" s="107"/>
      <c r="J24" s="107"/>
      <c r="K24" s="108" t="s">
        <v>857</v>
      </c>
      <c r="L24" s="107"/>
    </row>
    <row r="25" spans="1:12" ht="125.25" customHeight="1">
      <c r="A25" s="107"/>
      <c r="B25" s="107"/>
      <c r="C25" s="107" t="s">
        <v>880</v>
      </c>
      <c r="D25" s="108" t="s">
        <v>855</v>
      </c>
      <c r="E25" s="109" t="s">
        <v>856</v>
      </c>
      <c r="F25" s="107"/>
      <c r="G25" s="107"/>
      <c r="H25" s="109" t="s">
        <v>857</v>
      </c>
      <c r="I25" s="107"/>
      <c r="J25" s="107"/>
      <c r="K25" s="108" t="s">
        <v>857</v>
      </c>
      <c r="L25" s="107"/>
    </row>
    <row r="26" spans="1:12" ht="125.25" customHeight="1">
      <c r="A26" s="107"/>
      <c r="B26" s="107"/>
      <c r="C26" s="107" t="s">
        <v>881</v>
      </c>
      <c r="D26" s="108" t="s">
        <v>855</v>
      </c>
      <c r="E26" s="109" t="s">
        <v>856</v>
      </c>
      <c r="F26" s="107"/>
      <c r="G26" s="107"/>
      <c r="H26" s="109" t="s">
        <v>857</v>
      </c>
      <c r="I26" s="107"/>
      <c r="J26" s="107"/>
      <c r="K26" s="108" t="s">
        <v>857</v>
      </c>
      <c r="L26" s="107"/>
    </row>
    <row r="27" spans="1:12" ht="125.25" customHeight="1">
      <c r="A27" s="107"/>
      <c r="B27" s="107"/>
      <c r="C27" s="107" t="s">
        <v>882</v>
      </c>
      <c r="D27" s="108" t="s">
        <v>855</v>
      </c>
      <c r="E27" s="109" t="s">
        <v>856</v>
      </c>
      <c r="F27" s="107"/>
      <c r="G27" s="107"/>
      <c r="H27" s="109" t="s">
        <v>857</v>
      </c>
      <c r="I27" s="107"/>
      <c r="J27" s="107"/>
      <c r="K27" s="108" t="s">
        <v>857</v>
      </c>
      <c r="L27" s="107"/>
    </row>
    <row r="28" spans="1:12" ht="125.25" customHeight="1">
      <c r="A28" s="107"/>
      <c r="B28" s="107"/>
      <c r="C28" s="107" t="s">
        <v>883</v>
      </c>
      <c r="D28" s="108" t="s">
        <v>855</v>
      </c>
      <c r="E28" s="109" t="s">
        <v>856</v>
      </c>
      <c r="F28" s="107"/>
      <c r="G28" s="107"/>
      <c r="H28" s="109" t="s">
        <v>857</v>
      </c>
      <c r="I28" s="107"/>
      <c r="J28" s="107"/>
      <c r="K28" s="108" t="s">
        <v>857</v>
      </c>
      <c r="L28" s="107"/>
    </row>
    <row r="29" spans="1:12" ht="125.25" customHeight="1">
      <c r="A29" s="107"/>
      <c r="B29" s="107"/>
      <c r="C29" s="107" t="s">
        <v>884</v>
      </c>
      <c r="D29" s="108" t="s">
        <v>855</v>
      </c>
      <c r="E29" s="109" t="s">
        <v>856</v>
      </c>
      <c r="F29" s="107"/>
      <c r="G29" s="107"/>
      <c r="H29" s="109" t="s">
        <v>857</v>
      </c>
      <c r="I29" s="107"/>
      <c r="J29" s="107"/>
      <c r="K29" s="108" t="s">
        <v>857</v>
      </c>
      <c r="L29" s="107"/>
    </row>
    <row r="30" spans="1:12" ht="125.25" customHeight="1">
      <c r="A30" s="107"/>
      <c r="B30" s="107"/>
      <c r="C30" s="107" t="s">
        <v>885</v>
      </c>
      <c r="D30" s="108" t="s">
        <v>855</v>
      </c>
      <c r="E30" s="109" t="s">
        <v>856</v>
      </c>
      <c r="F30" s="107"/>
      <c r="G30" s="107"/>
      <c r="H30" s="109" t="s">
        <v>857</v>
      </c>
      <c r="I30" s="107"/>
      <c r="J30" s="107"/>
      <c r="K30" s="108" t="s">
        <v>857</v>
      </c>
      <c r="L30" s="107"/>
    </row>
    <row r="31" spans="1:12" ht="125.25" customHeight="1">
      <c r="A31" s="107"/>
      <c r="B31" s="107"/>
      <c r="C31" s="107" t="s">
        <v>886</v>
      </c>
      <c r="D31" s="108" t="s">
        <v>855</v>
      </c>
      <c r="E31" s="109" t="s">
        <v>856</v>
      </c>
      <c r="F31" s="107"/>
      <c r="G31" s="107"/>
      <c r="H31" s="109" t="s">
        <v>857</v>
      </c>
      <c r="I31" s="107"/>
      <c r="J31" s="107"/>
      <c r="K31" s="108" t="s">
        <v>857</v>
      </c>
      <c r="L31" s="107"/>
    </row>
    <row r="32" spans="1:12" ht="125.25" customHeight="1">
      <c r="A32" s="107"/>
      <c r="B32" s="107"/>
      <c r="C32" s="107" t="s">
        <v>887</v>
      </c>
      <c r="D32" s="108" t="s">
        <v>855</v>
      </c>
      <c r="E32" s="109" t="s">
        <v>856</v>
      </c>
      <c r="F32" s="107"/>
      <c r="G32" s="107"/>
      <c r="H32" s="109" t="s">
        <v>857</v>
      </c>
      <c r="I32" s="107"/>
      <c r="J32" s="107"/>
      <c r="K32" s="108" t="s">
        <v>857</v>
      </c>
      <c r="L32" s="107"/>
    </row>
    <row r="33" spans="1:12" ht="125.25" customHeight="1">
      <c r="A33" s="107"/>
      <c r="B33" s="107"/>
      <c r="C33" s="107" t="s">
        <v>888</v>
      </c>
      <c r="D33" s="108" t="s">
        <v>855</v>
      </c>
      <c r="E33" s="109" t="s">
        <v>856</v>
      </c>
      <c r="F33" s="107"/>
      <c r="G33" s="107"/>
      <c r="H33" s="109" t="s">
        <v>857</v>
      </c>
      <c r="I33" s="107"/>
      <c r="J33" s="107"/>
      <c r="K33" s="108" t="s">
        <v>857</v>
      </c>
      <c r="L33" s="107"/>
    </row>
    <row r="34" spans="1:12" ht="125.25" customHeight="1">
      <c r="A34" s="107"/>
      <c r="B34" s="107"/>
      <c r="C34" s="107" t="s">
        <v>889</v>
      </c>
      <c r="D34" s="108" t="s">
        <v>855</v>
      </c>
      <c r="E34" s="109" t="s">
        <v>856</v>
      </c>
      <c r="F34" s="107"/>
      <c r="G34" s="107"/>
      <c r="H34" s="109" t="s">
        <v>857</v>
      </c>
      <c r="I34" s="107"/>
      <c r="J34" s="107"/>
      <c r="K34" s="108" t="s">
        <v>857</v>
      </c>
      <c r="L34" s="107"/>
    </row>
    <row r="35" spans="1:12" ht="125.25" customHeight="1">
      <c r="A35" s="107"/>
      <c r="B35" s="107"/>
      <c r="C35" s="107" t="s">
        <v>890</v>
      </c>
      <c r="D35" s="108" t="s">
        <v>855</v>
      </c>
      <c r="E35" s="109" t="s">
        <v>856</v>
      </c>
      <c r="F35" s="107"/>
      <c r="G35" s="107"/>
      <c r="H35" s="109" t="s">
        <v>857</v>
      </c>
      <c r="I35" s="107"/>
      <c r="J35" s="107"/>
      <c r="K35" s="108" t="s">
        <v>857</v>
      </c>
      <c r="L35" s="107"/>
    </row>
    <row r="36" spans="1:12" ht="125.25" customHeight="1">
      <c r="A36" s="107"/>
      <c r="B36" s="107"/>
      <c r="C36" s="107" t="s">
        <v>891</v>
      </c>
      <c r="D36" s="108" t="s">
        <v>855</v>
      </c>
      <c r="E36" s="109" t="s">
        <v>856</v>
      </c>
      <c r="F36" s="107"/>
      <c r="G36" s="107"/>
      <c r="H36" s="109" t="s">
        <v>857</v>
      </c>
      <c r="I36" s="107"/>
      <c r="J36" s="107"/>
      <c r="K36" s="108" t="s">
        <v>857</v>
      </c>
      <c r="L36" s="107"/>
    </row>
    <row r="37" spans="1:12" ht="125.25" customHeight="1">
      <c r="A37" s="107"/>
      <c r="B37" s="107"/>
      <c r="C37" s="107" t="s">
        <v>892</v>
      </c>
      <c r="D37" s="108" t="s">
        <v>855</v>
      </c>
      <c r="E37" s="109" t="s">
        <v>856</v>
      </c>
      <c r="F37" s="107"/>
      <c r="G37" s="107"/>
      <c r="H37" s="109" t="s">
        <v>857</v>
      </c>
      <c r="I37" s="107"/>
      <c r="J37" s="107"/>
      <c r="K37" s="108" t="s">
        <v>857</v>
      </c>
      <c r="L37" s="107"/>
    </row>
    <row r="38" spans="1:12" ht="125.25" customHeight="1">
      <c r="A38" s="107"/>
      <c r="B38" s="107"/>
      <c r="C38" s="107" t="s">
        <v>893</v>
      </c>
      <c r="D38" s="108" t="s">
        <v>855</v>
      </c>
      <c r="E38" s="109" t="s">
        <v>856</v>
      </c>
      <c r="F38" s="107"/>
      <c r="G38" s="107"/>
      <c r="H38" s="109" t="s">
        <v>857</v>
      </c>
      <c r="I38" s="107"/>
      <c r="J38" s="107"/>
      <c r="K38" s="108" t="s">
        <v>857</v>
      </c>
      <c r="L38" s="107"/>
    </row>
    <row r="39" spans="1:12" ht="125.25" customHeight="1">
      <c r="A39" s="107"/>
      <c r="B39" s="107"/>
      <c r="C39" s="107" t="s">
        <v>894</v>
      </c>
      <c r="D39" s="108" t="s">
        <v>855</v>
      </c>
      <c r="E39" s="109" t="s">
        <v>856</v>
      </c>
      <c r="F39" s="107"/>
      <c r="G39" s="107"/>
      <c r="H39" s="109" t="s">
        <v>857</v>
      </c>
      <c r="I39" s="107"/>
      <c r="J39" s="107"/>
      <c r="K39" s="108" t="s">
        <v>857</v>
      </c>
      <c r="L39" s="107"/>
    </row>
    <row r="40" spans="1:12" ht="125.25" customHeight="1">
      <c r="A40" s="107"/>
      <c r="B40" s="107"/>
      <c r="C40" s="107" t="s">
        <v>895</v>
      </c>
      <c r="D40" s="108" t="s">
        <v>855</v>
      </c>
      <c r="E40" s="109" t="s">
        <v>856</v>
      </c>
      <c r="F40" s="107"/>
      <c r="G40" s="107"/>
      <c r="H40" s="109" t="s">
        <v>857</v>
      </c>
      <c r="I40" s="107"/>
      <c r="J40" s="107"/>
      <c r="K40" s="108" t="s">
        <v>857</v>
      </c>
      <c r="L40" s="107"/>
    </row>
    <row r="41" spans="1:12" ht="125.25" customHeight="1">
      <c r="A41" s="107"/>
      <c r="B41" s="107"/>
      <c r="C41" s="107" t="s">
        <v>896</v>
      </c>
      <c r="D41" s="108" t="s">
        <v>855</v>
      </c>
      <c r="E41" s="109" t="s">
        <v>856</v>
      </c>
      <c r="F41" s="107"/>
      <c r="G41" s="107"/>
      <c r="H41" s="109" t="s">
        <v>857</v>
      </c>
      <c r="I41" s="107"/>
      <c r="J41" s="107"/>
      <c r="K41" s="108" t="s">
        <v>857</v>
      </c>
      <c r="L41" s="107"/>
    </row>
    <row r="42" spans="1:12" ht="125.25" customHeight="1">
      <c r="A42" s="107"/>
      <c r="B42" s="107"/>
      <c r="C42" s="107" t="s">
        <v>897</v>
      </c>
      <c r="D42" s="108" t="s">
        <v>855</v>
      </c>
      <c r="E42" s="109" t="s">
        <v>856</v>
      </c>
      <c r="F42" s="107"/>
      <c r="G42" s="107"/>
      <c r="H42" s="109" t="s">
        <v>857</v>
      </c>
      <c r="I42" s="107"/>
      <c r="J42" s="107"/>
      <c r="K42" s="108" t="s">
        <v>857</v>
      </c>
      <c r="L42" s="107"/>
    </row>
    <row r="43" spans="1:12" ht="125.25" customHeight="1">
      <c r="A43" s="107"/>
      <c r="B43" s="107"/>
      <c r="C43" s="107" t="s">
        <v>898</v>
      </c>
      <c r="D43" s="108" t="s">
        <v>855</v>
      </c>
      <c r="E43" s="109" t="s">
        <v>856</v>
      </c>
      <c r="F43" s="107"/>
      <c r="G43" s="107"/>
      <c r="H43" s="109" t="s">
        <v>857</v>
      </c>
      <c r="I43" s="107"/>
      <c r="J43" s="107"/>
      <c r="K43" s="108" t="s">
        <v>857</v>
      </c>
      <c r="L43" s="107"/>
    </row>
    <row r="44" spans="1:12" ht="125.25" customHeight="1">
      <c r="A44" s="107"/>
      <c r="B44" s="107"/>
      <c r="C44" s="107" t="s">
        <v>899</v>
      </c>
      <c r="D44" s="108" t="s">
        <v>855</v>
      </c>
      <c r="E44" s="109" t="s">
        <v>856</v>
      </c>
      <c r="F44" s="107"/>
      <c r="G44" s="107"/>
      <c r="H44" s="109" t="s">
        <v>857</v>
      </c>
      <c r="I44" s="107"/>
      <c r="J44" s="107"/>
      <c r="K44" s="108" t="s">
        <v>857</v>
      </c>
      <c r="L44" s="107"/>
    </row>
    <row r="45" spans="1:12" ht="125.25" customHeight="1">
      <c r="A45" s="107"/>
      <c r="B45" s="107"/>
      <c r="C45" s="107" t="s">
        <v>900</v>
      </c>
      <c r="D45" s="108" t="s">
        <v>855</v>
      </c>
      <c r="E45" s="109" t="s">
        <v>856</v>
      </c>
      <c r="F45" s="107"/>
      <c r="G45" s="107"/>
      <c r="H45" s="109" t="s">
        <v>857</v>
      </c>
      <c r="I45" s="107"/>
      <c r="J45" s="107"/>
      <c r="K45" s="108" t="s">
        <v>857</v>
      </c>
      <c r="L45" s="107"/>
    </row>
    <row r="46" spans="1:12" ht="125.25" customHeight="1">
      <c r="A46" s="107"/>
      <c r="B46" s="107"/>
      <c r="C46" s="107" t="s">
        <v>901</v>
      </c>
      <c r="D46" s="108" t="s">
        <v>855</v>
      </c>
      <c r="E46" s="109" t="s">
        <v>856</v>
      </c>
      <c r="F46" s="107"/>
      <c r="G46" s="107"/>
      <c r="H46" s="109" t="s">
        <v>857</v>
      </c>
      <c r="I46" s="107"/>
      <c r="J46" s="107"/>
      <c r="K46" s="108" t="s">
        <v>857</v>
      </c>
      <c r="L46" s="107"/>
    </row>
    <row r="47" spans="1:12" ht="125.25" customHeight="1">
      <c r="A47" s="107"/>
      <c r="B47" s="107"/>
      <c r="C47" s="107" t="s">
        <v>902</v>
      </c>
      <c r="D47" s="108" t="s">
        <v>855</v>
      </c>
      <c r="E47" s="109" t="s">
        <v>856</v>
      </c>
      <c r="F47" s="107"/>
      <c r="G47" s="107"/>
      <c r="H47" s="109" t="s">
        <v>857</v>
      </c>
      <c r="I47" s="107"/>
      <c r="J47" s="107"/>
      <c r="K47" s="108" t="s">
        <v>857</v>
      </c>
      <c r="L47" s="107"/>
    </row>
    <row r="48" spans="1:12" ht="125.25" customHeight="1">
      <c r="A48" s="107"/>
      <c r="B48" s="107"/>
      <c r="C48" s="107" t="s">
        <v>903</v>
      </c>
      <c r="D48" s="108" t="s">
        <v>855</v>
      </c>
      <c r="E48" s="109" t="s">
        <v>856</v>
      </c>
      <c r="F48" s="107"/>
      <c r="G48" s="107"/>
      <c r="H48" s="109" t="s">
        <v>857</v>
      </c>
      <c r="I48" s="107"/>
      <c r="J48" s="107"/>
      <c r="K48" s="108" t="s">
        <v>857</v>
      </c>
      <c r="L48" s="107"/>
    </row>
    <row r="49" spans="1:12" ht="125.25" customHeight="1">
      <c r="A49" s="107"/>
      <c r="B49" s="107"/>
      <c r="C49" s="107" t="s">
        <v>904</v>
      </c>
      <c r="D49" s="108" t="s">
        <v>855</v>
      </c>
      <c r="E49" s="109" t="s">
        <v>856</v>
      </c>
      <c r="F49" s="107"/>
      <c r="G49" s="107"/>
      <c r="H49" s="109" t="s">
        <v>857</v>
      </c>
      <c r="I49" s="107"/>
      <c r="J49" s="107"/>
      <c r="K49" s="108" t="s">
        <v>857</v>
      </c>
      <c r="L49" s="107"/>
    </row>
    <row r="50" spans="1:12" ht="125.25" customHeight="1">
      <c r="A50" s="107"/>
      <c r="B50" s="107"/>
      <c r="C50" s="107" t="s">
        <v>905</v>
      </c>
      <c r="D50" s="108" t="s">
        <v>855</v>
      </c>
      <c r="E50" s="109" t="s">
        <v>856</v>
      </c>
      <c r="F50" s="107"/>
      <c r="G50" s="107"/>
      <c r="H50" s="109" t="s">
        <v>857</v>
      </c>
      <c r="I50" s="107"/>
      <c r="J50" s="107"/>
      <c r="K50" s="108" t="s">
        <v>857</v>
      </c>
      <c r="L50" s="107"/>
    </row>
    <row r="51" spans="1:12" ht="125.25" customHeight="1">
      <c r="A51" s="107"/>
      <c r="B51" s="107"/>
      <c r="C51" s="107" t="s">
        <v>906</v>
      </c>
      <c r="D51" s="108" t="s">
        <v>855</v>
      </c>
      <c r="E51" s="109" t="s">
        <v>856</v>
      </c>
      <c r="F51" s="107"/>
      <c r="G51" s="107"/>
      <c r="H51" s="109" t="s">
        <v>857</v>
      </c>
      <c r="I51" s="107"/>
      <c r="J51" s="107"/>
      <c r="K51" s="108" t="s">
        <v>857</v>
      </c>
      <c r="L51" s="107"/>
    </row>
    <row r="52" spans="1:12" ht="125.25" customHeight="1">
      <c r="A52" s="107"/>
      <c r="B52" s="107"/>
      <c r="C52" s="107" t="s">
        <v>907</v>
      </c>
      <c r="D52" s="108" t="s">
        <v>855</v>
      </c>
      <c r="E52" s="109" t="s">
        <v>856</v>
      </c>
      <c r="F52" s="107"/>
      <c r="G52" s="107"/>
      <c r="H52" s="109" t="s">
        <v>857</v>
      </c>
      <c r="I52" s="107"/>
      <c r="J52" s="107"/>
      <c r="K52" s="108" t="s">
        <v>857</v>
      </c>
      <c r="L52" s="107"/>
    </row>
    <row r="53" spans="1:12" ht="125.25" customHeight="1">
      <c r="A53" s="107"/>
      <c r="B53" s="107"/>
      <c r="C53" s="107" t="s">
        <v>908</v>
      </c>
      <c r="D53" s="108" t="s">
        <v>855</v>
      </c>
      <c r="E53" s="109" t="s">
        <v>856</v>
      </c>
      <c r="F53" s="107"/>
      <c r="G53" s="107"/>
      <c r="H53" s="109" t="s">
        <v>857</v>
      </c>
      <c r="I53" s="107"/>
      <c r="J53" s="107"/>
      <c r="K53" s="108" t="s">
        <v>857</v>
      </c>
      <c r="L53" s="107"/>
    </row>
    <row r="54" spans="1:12" ht="125.25" customHeight="1">
      <c r="A54" s="107"/>
      <c r="B54" s="107"/>
      <c r="C54" s="107" t="s">
        <v>909</v>
      </c>
      <c r="D54" s="108" t="s">
        <v>855</v>
      </c>
      <c r="E54" s="109" t="s">
        <v>856</v>
      </c>
      <c r="F54" s="107"/>
      <c r="G54" s="107"/>
      <c r="H54" s="109" t="s">
        <v>857</v>
      </c>
      <c r="I54" s="107"/>
      <c r="J54" s="107"/>
      <c r="K54" s="108" t="s">
        <v>857</v>
      </c>
      <c r="L54" s="107"/>
    </row>
    <row r="55" spans="1:12" ht="125.25" customHeight="1">
      <c r="A55" s="107"/>
      <c r="B55" s="107"/>
      <c r="C55" s="107" t="s">
        <v>910</v>
      </c>
      <c r="D55" s="108" t="s">
        <v>855</v>
      </c>
      <c r="E55" s="109" t="s">
        <v>856</v>
      </c>
      <c r="F55" s="107"/>
      <c r="G55" s="107"/>
      <c r="H55" s="109" t="s">
        <v>857</v>
      </c>
      <c r="I55" s="107"/>
      <c r="J55" s="107"/>
      <c r="K55" s="108" t="s">
        <v>857</v>
      </c>
      <c r="L55" s="107"/>
    </row>
    <row r="56" spans="1:12" ht="125.25" customHeight="1">
      <c r="A56" s="107"/>
      <c r="B56" s="107"/>
      <c r="C56" s="107" t="s">
        <v>911</v>
      </c>
      <c r="D56" s="108" t="s">
        <v>855</v>
      </c>
      <c r="E56" s="109" t="s">
        <v>856</v>
      </c>
      <c r="F56" s="107"/>
      <c r="G56" s="107"/>
      <c r="H56" s="109" t="s">
        <v>857</v>
      </c>
      <c r="I56" s="107"/>
      <c r="J56" s="107"/>
      <c r="K56" s="108" t="s">
        <v>857</v>
      </c>
      <c r="L56" s="107"/>
    </row>
    <row r="57" spans="1:12" ht="125.25" customHeight="1">
      <c r="A57" s="107"/>
      <c r="B57" s="107"/>
      <c r="C57" s="107" t="s">
        <v>912</v>
      </c>
      <c r="D57" s="108" t="s">
        <v>913</v>
      </c>
      <c r="E57" s="109" t="s">
        <v>914</v>
      </c>
      <c r="F57" s="107"/>
      <c r="G57" s="107"/>
      <c r="H57" s="109" t="s">
        <v>857</v>
      </c>
      <c r="I57" s="107"/>
      <c r="J57" s="107"/>
      <c r="K57" s="108" t="s">
        <v>857</v>
      </c>
      <c r="L57" s="107"/>
    </row>
    <row r="58" spans="1:12" ht="125.25" customHeight="1">
      <c r="A58" s="107"/>
      <c r="B58" s="107"/>
      <c r="C58" s="107" t="s">
        <v>915</v>
      </c>
      <c r="D58" s="108" t="s">
        <v>913</v>
      </c>
      <c r="E58" s="109" t="s">
        <v>914</v>
      </c>
      <c r="F58" s="107"/>
      <c r="G58" s="107"/>
      <c r="H58" s="109" t="s">
        <v>857</v>
      </c>
      <c r="I58" s="107"/>
      <c r="J58" s="107"/>
      <c r="K58" s="108" t="s">
        <v>857</v>
      </c>
      <c r="L58" s="107"/>
    </row>
  </sheetData>
  <phoneticPr fontId="75" type="noConversion"/>
  <dataValidations count="3">
    <dataValidation type="list" allowBlank="1" showInputMessage="1" showErrorMessage="1" sqref="H1:H1048576 K1:K1048576" xr:uid="{00000000-0002-0000-0200-000000000000}">
      <formula1>"仅所有角色,仅所有武器,所有角色及武器,列表输入,"</formula1>
    </dataValidation>
    <dataValidation type="list" allowBlank="1" showInputMessage="1" showErrorMessage="1" sqref="D1:D1048576" xr:uid="{00000000-0002-0000-0200-000002000000}">
      <formula1>"未设置,新手,常驻,赛季,武装,限定,"</formula1>
    </dataValidation>
    <dataValidation type="list" allowBlank="1" showInputMessage="1" showErrorMessage="1" sqref="E1:E1048576" xr:uid="{00000000-0002-0000-0200-000003000000}">
      <formula1>"保持,新手,常驻,赛季,武装,限定,"</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武装图鉴】">
    <tabColor rgb="FFFFFFFF"/>
  </sheetPr>
  <dimension ref="A1:BS60"/>
  <sheetViews>
    <sheetView tabSelected="1" zoomScale="130" zoomScaleNormal="130" workbookViewId="0">
      <pane xSplit="2" ySplit="1" topLeftCell="C2" activePane="bottomRight" state="frozen"/>
      <selection pane="topRight"/>
      <selection pane="bottomLeft"/>
      <selection pane="bottomRight" activeCell="E8" sqref="E8"/>
    </sheetView>
  </sheetViews>
  <sheetFormatPr defaultRowHeight="12.75"/>
  <cols>
    <col min="3" max="3" width="15.140625" style="90" customWidth="1"/>
    <col min="7" max="7" width="21.7109375" style="90" customWidth="1"/>
    <col min="8" max="8" width="38.140625" style="90" customWidth="1"/>
    <col min="10" max="10" width="58" style="90" customWidth="1"/>
    <col min="11" max="11" width="34.28515625" style="90" customWidth="1"/>
    <col min="12" max="12" width="62.7109375" style="96" customWidth="1"/>
    <col min="49" max="49" width="11.7109375" style="90" customWidth="1"/>
    <col min="50" max="50" width="11.85546875" style="90" customWidth="1"/>
    <col min="51" max="51" width="12.85546875" style="90" customWidth="1"/>
    <col min="52" max="52" width="12.5703125" style="90" customWidth="1"/>
    <col min="53" max="53" width="10.42578125" style="90" customWidth="1"/>
    <col min="62" max="63" width="19.42578125" style="90" customWidth="1"/>
    <col min="64" max="64" width="16.7109375" style="90" customWidth="1"/>
    <col min="66" max="66" width="16.7109375" style="90" customWidth="1"/>
    <col min="68" max="68" width="16.7109375" style="90" customWidth="1"/>
    <col min="70" max="70" width="16.7109375" style="90" customWidth="1"/>
  </cols>
  <sheetData>
    <row r="1" spans="1:71" ht="33.950000000000003" customHeight="1">
      <c r="A1" s="36" t="s">
        <v>195</v>
      </c>
      <c r="B1" s="38" t="s">
        <v>1</v>
      </c>
      <c r="C1" s="500" t="s">
        <v>3639</v>
      </c>
      <c r="D1" s="37" t="s">
        <v>197</v>
      </c>
      <c r="E1" s="37" t="s">
        <v>198</v>
      </c>
      <c r="F1" s="40" t="s">
        <v>199</v>
      </c>
      <c r="G1" s="41" t="s">
        <v>6</v>
      </c>
      <c r="H1" s="39" t="s">
        <v>200</v>
      </c>
      <c r="I1" s="42" t="s">
        <v>201</v>
      </c>
      <c r="J1" s="43" t="s">
        <v>202</v>
      </c>
      <c r="K1" s="43" t="s">
        <v>203</v>
      </c>
      <c r="L1" s="44" t="s">
        <v>204</v>
      </c>
      <c r="M1" s="37" t="s">
        <v>205</v>
      </c>
      <c r="N1" s="37" t="s">
        <v>206</v>
      </c>
      <c r="O1" s="45" t="s">
        <v>207</v>
      </c>
      <c r="P1" s="36" t="s">
        <v>208</v>
      </c>
      <c r="Q1" s="45" t="s">
        <v>209</v>
      </c>
      <c r="R1" s="45" t="s">
        <v>210</v>
      </c>
      <c r="S1" s="36" t="s">
        <v>211</v>
      </c>
      <c r="T1" s="36" t="s">
        <v>212</v>
      </c>
      <c r="U1" s="36" t="s">
        <v>213</v>
      </c>
      <c r="V1" s="36" t="s">
        <v>214</v>
      </c>
      <c r="W1" s="36" t="s">
        <v>215</v>
      </c>
      <c r="X1" s="36" t="s">
        <v>216</v>
      </c>
      <c r="Y1" s="36" t="s">
        <v>217</v>
      </c>
      <c r="Z1" s="36" t="s">
        <v>218</v>
      </c>
      <c r="AA1" s="36" t="s">
        <v>219</v>
      </c>
      <c r="AB1" s="36" t="s">
        <v>220</v>
      </c>
      <c r="AC1" s="36" t="s">
        <v>221</v>
      </c>
      <c r="AD1" s="36" t="s">
        <v>222</v>
      </c>
      <c r="AE1" s="36" t="s">
        <v>223</v>
      </c>
      <c r="AF1" s="36" t="s">
        <v>224</v>
      </c>
      <c r="AG1" s="36" t="s">
        <v>225</v>
      </c>
      <c r="AH1" s="36" t="s">
        <v>226</v>
      </c>
      <c r="AI1" s="36" t="s">
        <v>227</v>
      </c>
      <c r="AJ1" s="36" t="s">
        <v>228</v>
      </c>
      <c r="AK1" s="36" t="s">
        <v>229</v>
      </c>
      <c r="AL1" s="36" t="s">
        <v>230</v>
      </c>
      <c r="AM1" s="36" t="s">
        <v>231</v>
      </c>
      <c r="AN1" s="36" t="s">
        <v>232</v>
      </c>
      <c r="AO1" s="36" t="s">
        <v>233</v>
      </c>
      <c r="AP1" s="36" t="s">
        <v>234</v>
      </c>
      <c r="AQ1" s="36" t="s">
        <v>235</v>
      </c>
      <c r="AR1" s="36" t="s">
        <v>236</v>
      </c>
      <c r="AS1" s="36" t="s">
        <v>237</v>
      </c>
      <c r="AT1" s="36" t="s">
        <v>238</v>
      </c>
      <c r="AU1" s="36" t="s">
        <v>239</v>
      </c>
      <c r="AV1" s="36" t="s">
        <v>240</v>
      </c>
      <c r="AW1" s="46" t="s">
        <v>241</v>
      </c>
      <c r="AX1" s="46" t="s">
        <v>242</v>
      </c>
      <c r="AY1" s="46" t="s">
        <v>243</v>
      </c>
      <c r="AZ1" s="46" t="s">
        <v>244</v>
      </c>
      <c r="BA1" s="46" t="s">
        <v>245</v>
      </c>
      <c r="BB1" s="47" t="s">
        <v>246</v>
      </c>
      <c r="BC1" s="36" t="s">
        <v>247</v>
      </c>
      <c r="BD1" s="36" t="s">
        <v>248</v>
      </c>
      <c r="BE1" s="36" t="s">
        <v>249</v>
      </c>
      <c r="BF1" s="36" t="s">
        <v>250</v>
      </c>
      <c r="BG1" s="36" t="s">
        <v>251</v>
      </c>
      <c r="BH1" s="36" t="s">
        <v>252</v>
      </c>
      <c r="BI1" s="48" t="s">
        <v>253</v>
      </c>
      <c r="BJ1" s="49" t="s">
        <v>254</v>
      </c>
      <c r="BK1" s="49" t="s">
        <v>255</v>
      </c>
      <c r="BL1" s="49" t="s">
        <v>256</v>
      </c>
      <c r="BM1" s="49" t="s">
        <v>257</v>
      </c>
      <c r="BN1" s="49" t="s">
        <v>258</v>
      </c>
      <c r="BO1" s="49" t="s">
        <v>259</v>
      </c>
      <c r="BP1" s="49" t="s">
        <v>260</v>
      </c>
      <c r="BQ1" s="49" t="s">
        <v>261</v>
      </c>
      <c r="BR1" s="49" t="s">
        <v>262</v>
      </c>
      <c r="BS1" s="49" t="s">
        <v>263</v>
      </c>
    </row>
    <row r="2" spans="1:71" ht="24" customHeight="1">
      <c r="A2" s="50">
        <v>5051030</v>
      </c>
      <c r="B2" s="51" t="s">
        <v>264</v>
      </c>
      <c r="C2" s="52" t="s">
        <v>265</v>
      </c>
      <c r="D2" s="53">
        <v>5</v>
      </c>
      <c r="E2" s="54" t="s">
        <v>266</v>
      </c>
      <c r="F2" s="55" t="s">
        <v>267</v>
      </c>
      <c r="G2" s="53" t="s">
        <v>56</v>
      </c>
      <c r="H2" s="56" t="s">
        <v>268</v>
      </c>
      <c r="I2" s="55" t="s">
        <v>269</v>
      </c>
      <c r="J2" s="55" t="s">
        <v>3574</v>
      </c>
      <c r="K2" s="57" t="str">
        <f t="shared" ref="K2:K15" si="0">AW2&amp;AX2&amp;AY2&amp;AZ2&amp;BA2</f>
        <v>1.2%/1.4%/1.6%/1.8%/2%/</v>
      </c>
      <c r="L2" s="58" t="s">
        <v>270</v>
      </c>
      <c r="M2" s="59">
        <v>120</v>
      </c>
      <c r="N2" s="60">
        <v>0.02</v>
      </c>
      <c r="O2" s="60">
        <v>0.4</v>
      </c>
      <c r="P2" s="50">
        <v>296</v>
      </c>
      <c r="Q2" s="60">
        <v>0.02</v>
      </c>
      <c r="R2" s="60">
        <v>0.4</v>
      </c>
      <c r="S2" s="50">
        <v>410</v>
      </c>
      <c r="T2" s="60">
        <v>0.04</v>
      </c>
      <c r="U2" s="60">
        <v>0.42499999999999999</v>
      </c>
      <c r="V2" s="61">
        <v>597</v>
      </c>
      <c r="W2" s="60">
        <v>0.04</v>
      </c>
      <c r="X2" s="60">
        <v>0.42499999999999999</v>
      </c>
      <c r="Y2" s="50">
        <v>733</v>
      </c>
      <c r="Z2" s="62">
        <v>0.06</v>
      </c>
      <c r="AA2" s="62">
        <v>0.45</v>
      </c>
      <c r="AB2" s="50">
        <v>838</v>
      </c>
      <c r="AC2" s="62">
        <v>0.06</v>
      </c>
      <c r="AD2" s="62">
        <v>0.45</v>
      </c>
      <c r="AE2" s="50">
        <v>997</v>
      </c>
      <c r="AF2" s="62">
        <v>0.08</v>
      </c>
      <c r="AG2" s="62">
        <v>0.5</v>
      </c>
      <c r="AH2" s="50">
        <v>1113</v>
      </c>
      <c r="AI2" s="62">
        <v>0.08</v>
      </c>
      <c r="AJ2" s="62">
        <v>0.5</v>
      </c>
      <c r="AK2" s="50">
        <v>1280</v>
      </c>
      <c r="AL2" s="62">
        <v>0.1</v>
      </c>
      <c r="AM2" s="62">
        <v>0.55000000000000004</v>
      </c>
      <c r="AN2" s="50">
        <v>1423</v>
      </c>
      <c r="AO2" s="62">
        <v>0.1</v>
      </c>
      <c r="AP2" s="62">
        <v>0.55000000000000004</v>
      </c>
      <c r="AQ2" s="50">
        <v>1606</v>
      </c>
      <c r="AR2" s="62">
        <v>0.12</v>
      </c>
      <c r="AS2" s="62">
        <v>0.6</v>
      </c>
      <c r="AT2" s="50">
        <v>1760</v>
      </c>
      <c r="AU2" s="62">
        <v>0.12</v>
      </c>
      <c r="AV2" s="62">
        <v>0.6</v>
      </c>
      <c r="AW2" s="62" t="s">
        <v>271</v>
      </c>
      <c r="AX2" s="62" t="s">
        <v>272</v>
      </c>
      <c r="AY2" s="62" t="s">
        <v>273</v>
      </c>
      <c r="AZ2" s="62" t="s">
        <v>274</v>
      </c>
      <c r="BA2" s="63" t="s">
        <v>275</v>
      </c>
      <c r="BB2" s="50"/>
      <c r="BC2" s="64">
        <v>6</v>
      </c>
      <c r="BD2" s="64">
        <v>114</v>
      </c>
      <c r="BE2" s="64">
        <v>1</v>
      </c>
      <c r="BF2" s="64">
        <v>72</v>
      </c>
      <c r="BG2" s="64">
        <v>300</v>
      </c>
      <c r="BH2" s="64">
        <v>90</v>
      </c>
      <c r="BI2" s="50"/>
      <c r="BJ2" s="65" t="s">
        <v>276</v>
      </c>
      <c r="BK2" s="65">
        <v>27000</v>
      </c>
      <c r="BL2" s="65" t="s">
        <v>277</v>
      </c>
      <c r="BM2" s="65">
        <v>62400</v>
      </c>
      <c r="BN2" s="65" t="s">
        <v>278</v>
      </c>
      <c r="BO2" s="65">
        <v>107100</v>
      </c>
      <c r="BP2" s="65" t="str">
        <f t="shared" ref="BP2:BP33" si="1">IF($D2=2,"-","12 x 期刊,12 x 汇编")</f>
        <v>12 x 期刊,12 x 汇编</v>
      </c>
      <c r="BQ2" s="65" t="str">
        <f t="shared" ref="BQ2:BQ33" si="2">IF($D2=2,"-","189000")</f>
        <v>189000</v>
      </c>
      <c r="BR2" s="65" t="str">
        <f t="shared" ref="BR2:BR33" si="3">IF($D2&lt;4,"-","22 x 期刊,22 x 汇编")</f>
        <v>22 x 期刊,22 x 汇编</v>
      </c>
      <c r="BS2" s="65" t="str">
        <f t="shared" ref="BS2:BS33" si="4">IF($D2&lt;4,"-","357000")</f>
        <v>357000</v>
      </c>
    </row>
    <row r="3" spans="1:71" ht="24" customHeight="1">
      <c r="A3" s="50">
        <v>5054030</v>
      </c>
      <c r="B3" s="51" t="s">
        <v>279</v>
      </c>
      <c r="C3" s="52" t="s">
        <v>280</v>
      </c>
      <c r="D3" s="53">
        <v>5</v>
      </c>
      <c r="E3" s="54" t="s">
        <v>281</v>
      </c>
      <c r="F3" s="55" t="s">
        <v>282</v>
      </c>
      <c r="G3" s="53" t="s">
        <v>56</v>
      </c>
      <c r="H3" s="56" t="s">
        <v>268</v>
      </c>
      <c r="I3" s="55" t="s">
        <v>269</v>
      </c>
      <c r="J3" s="55" t="s">
        <v>3575</v>
      </c>
      <c r="K3" s="57" t="str">
        <f t="shared" si="0"/>
        <v>36%/42%/48%/54%/60%/</v>
      </c>
      <c r="L3" s="58" t="s">
        <v>283</v>
      </c>
      <c r="M3" s="59">
        <v>120</v>
      </c>
      <c r="N3" s="60">
        <v>0.02</v>
      </c>
      <c r="O3" s="60">
        <v>0.4</v>
      </c>
      <c r="P3" s="50">
        <v>296</v>
      </c>
      <c r="Q3" s="60">
        <v>0.02</v>
      </c>
      <c r="R3" s="60">
        <v>0.4</v>
      </c>
      <c r="S3" s="50">
        <v>410</v>
      </c>
      <c r="T3" s="60">
        <v>0.04</v>
      </c>
      <c r="U3" s="60">
        <v>0.42499999999999999</v>
      </c>
      <c r="V3" s="61">
        <v>597</v>
      </c>
      <c r="W3" s="60">
        <v>0.04</v>
      </c>
      <c r="X3" s="60">
        <v>0.42499999999999999</v>
      </c>
      <c r="Y3" s="50">
        <v>733</v>
      </c>
      <c r="Z3" s="62">
        <v>0.06</v>
      </c>
      <c r="AA3" s="62">
        <v>0.45</v>
      </c>
      <c r="AB3" s="50">
        <v>838</v>
      </c>
      <c r="AC3" s="62">
        <v>0.06</v>
      </c>
      <c r="AD3" s="62">
        <v>0.45</v>
      </c>
      <c r="AE3" s="50">
        <v>997</v>
      </c>
      <c r="AF3" s="62">
        <v>0.08</v>
      </c>
      <c r="AG3" s="62">
        <v>0.5</v>
      </c>
      <c r="AH3" s="50">
        <v>1113</v>
      </c>
      <c r="AI3" s="62">
        <v>0.08</v>
      </c>
      <c r="AJ3" s="62">
        <v>0.5</v>
      </c>
      <c r="AK3" s="50">
        <v>1280</v>
      </c>
      <c r="AL3" s="62">
        <v>0.1</v>
      </c>
      <c r="AM3" s="62">
        <v>0.55000000000000004</v>
      </c>
      <c r="AN3" s="50">
        <v>1423</v>
      </c>
      <c r="AO3" s="62">
        <v>0.1</v>
      </c>
      <c r="AP3" s="62">
        <v>0.55000000000000004</v>
      </c>
      <c r="AQ3" s="50">
        <v>1606</v>
      </c>
      <c r="AR3" s="62">
        <v>0.12</v>
      </c>
      <c r="AS3" s="62">
        <v>0.6</v>
      </c>
      <c r="AT3" s="50">
        <v>1760</v>
      </c>
      <c r="AU3" s="62">
        <v>0.12</v>
      </c>
      <c r="AV3" s="62">
        <v>0.6</v>
      </c>
      <c r="AW3" s="66" t="s">
        <v>284</v>
      </c>
      <c r="AX3" s="66" t="s">
        <v>285</v>
      </c>
      <c r="AY3" s="66" t="s">
        <v>286</v>
      </c>
      <c r="AZ3" s="66" t="s">
        <v>287</v>
      </c>
      <c r="BA3" s="66" t="s">
        <v>288</v>
      </c>
      <c r="BB3" s="50"/>
      <c r="BC3" s="64">
        <v>16</v>
      </c>
      <c r="BD3" s="64">
        <v>100</v>
      </c>
      <c r="BE3" s="64">
        <v>1</v>
      </c>
      <c r="BF3" s="64">
        <v>43</v>
      </c>
      <c r="BG3" s="64">
        <v>125</v>
      </c>
      <c r="BH3" s="64">
        <v>98</v>
      </c>
      <c r="BI3" s="50"/>
      <c r="BJ3" s="65" t="s">
        <v>276</v>
      </c>
      <c r="BK3" s="65">
        <v>27000</v>
      </c>
      <c r="BL3" s="65" t="s">
        <v>277</v>
      </c>
      <c r="BM3" s="65">
        <v>62400</v>
      </c>
      <c r="BN3" s="65" t="s">
        <v>278</v>
      </c>
      <c r="BO3" s="65">
        <v>107100</v>
      </c>
      <c r="BP3" s="65" t="str">
        <f t="shared" si="1"/>
        <v>12 x 期刊,12 x 汇编</v>
      </c>
      <c r="BQ3" s="65" t="str">
        <f t="shared" si="2"/>
        <v>189000</v>
      </c>
      <c r="BR3" s="65" t="str">
        <f t="shared" si="3"/>
        <v>22 x 期刊,22 x 汇编</v>
      </c>
      <c r="BS3" s="65" t="str">
        <f t="shared" si="4"/>
        <v>357000</v>
      </c>
    </row>
    <row r="4" spans="1:71" ht="24" customHeight="1">
      <c r="A4" s="50">
        <v>5055030</v>
      </c>
      <c r="B4" s="51" t="s">
        <v>289</v>
      </c>
      <c r="C4" s="52" t="s">
        <v>290</v>
      </c>
      <c r="D4" s="53">
        <v>5</v>
      </c>
      <c r="E4" s="53" t="s">
        <v>291</v>
      </c>
      <c r="F4" s="55" t="s">
        <v>292</v>
      </c>
      <c r="G4" s="53" t="s">
        <v>56</v>
      </c>
      <c r="H4" s="56" t="s">
        <v>268</v>
      </c>
      <c r="I4" s="55" t="s">
        <v>269</v>
      </c>
      <c r="J4" s="55" t="s">
        <v>3576</v>
      </c>
      <c r="K4" s="57" t="str">
        <f t="shared" si="0"/>
        <v>18%/21%/24%/27%/30%/</v>
      </c>
      <c r="L4" s="58" t="s">
        <v>293</v>
      </c>
      <c r="M4" s="59">
        <v>120</v>
      </c>
      <c r="N4" s="60">
        <v>0.02</v>
      </c>
      <c r="O4" s="60">
        <v>0.4</v>
      </c>
      <c r="P4" s="50">
        <v>296</v>
      </c>
      <c r="Q4" s="60">
        <v>0.02</v>
      </c>
      <c r="R4" s="60">
        <v>0.4</v>
      </c>
      <c r="S4" s="50">
        <v>410</v>
      </c>
      <c r="T4" s="60">
        <v>0.04</v>
      </c>
      <c r="U4" s="60">
        <v>0.42499999999999999</v>
      </c>
      <c r="V4" s="61">
        <v>597</v>
      </c>
      <c r="W4" s="60">
        <v>0.04</v>
      </c>
      <c r="X4" s="60">
        <v>0.42499999999999999</v>
      </c>
      <c r="Y4" s="50">
        <v>733</v>
      </c>
      <c r="Z4" s="62">
        <v>0.06</v>
      </c>
      <c r="AA4" s="62">
        <v>0.45</v>
      </c>
      <c r="AB4" s="50">
        <v>838</v>
      </c>
      <c r="AC4" s="62">
        <v>0.06</v>
      </c>
      <c r="AD4" s="62">
        <v>0.45</v>
      </c>
      <c r="AE4" s="50">
        <v>997</v>
      </c>
      <c r="AF4" s="62">
        <v>0.08</v>
      </c>
      <c r="AG4" s="62">
        <v>0.5</v>
      </c>
      <c r="AH4" s="50">
        <v>1113</v>
      </c>
      <c r="AI4" s="62">
        <v>0.08</v>
      </c>
      <c r="AJ4" s="62">
        <v>0.5</v>
      </c>
      <c r="AK4" s="50">
        <v>1280</v>
      </c>
      <c r="AL4" s="62">
        <v>0.1</v>
      </c>
      <c r="AM4" s="62">
        <v>0.55000000000000004</v>
      </c>
      <c r="AN4" s="50">
        <v>1423</v>
      </c>
      <c r="AO4" s="62">
        <v>0.1</v>
      </c>
      <c r="AP4" s="62">
        <v>0.55000000000000004</v>
      </c>
      <c r="AQ4" s="50">
        <v>1606</v>
      </c>
      <c r="AR4" s="62">
        <v>0.12</v>
      </c>
      <c r="AS4" s="62">
        <v>0.6</v>
      </c>
      <c r="AT4" s="50">
        <v>1760</v>
      </c>
      <c r="AU4" s="62">
        <v>0.12</v>
      </c>
      <c r="AV4" s="62">
        <v>0.6</v>
      </c>
      <c r="AW4" s="66" t="s">
        <v>294</v>
      </c>
      <c r="AX4" s="66" t="s">
        <v>295</v>
      </c>
      <c r="AY4" s="66" t="s">
        <v>296</v>
      </c>
      <c r="AZ4" s="66" t="s">
        <v>297</v>
      </c>
      <c r="BA4" s="66" t="s">
        <v>298</v>
      </c>
      <c r="BB4" s="50"/>
      <c r="BC4" s="64">
        <v>4</v>
      </c>
      <c r="BD4" s="64">
        <v>64</v>
      </c>
      <c r="BE4" s="64">
        <v>0.9</v>
      </c>
      <c r="BF4" s="64">
        <v>20</v>
      </c>
      <c r="BG4" s="64">
        <v>120</v>
      </c>
      <c r="BH4" s="64">
        <v>78</v>
      </c>
      <c r="BI4" s="50"/>
      <c r="BJ4" s="65" t="s">
        <v>276</v>
      </c>
      <c r="BK4" s="65">
        <v>27000</v>
      </c>
      <c r="BL4" s="65" t="s">
        <v>277</v>
      </c>
      <c r="BM4" s="65">
        <v>62400</v>
      </c>
      <c r="BN4" s="65" t="s">
        <v>278</v>
      </c>
      <c r="BO4" s="65">
        <v>107100</v>
      </c>
      <c r="BP4" s="65" t="str">
        <f t="shared" si="1"/>
        <v>12 x 期刊,12 x 汇编</v>
      </c>
      <c r="BQ4" s="65" t="str">
        <f t="shared" si="2"/>
        <v>189000</v>
      </c>
      <c r="BR4" s="65" t="str">
        <f t="shared" si="3"/>
        <v>22 x 期刊,22 x 汇编</v>
      </c>
      <c r="BS4" s="65" t="str">
        <f t="shared" si="4"/>
        <v>357000</v>
      </c>
    </row>
    <row r="5" spans="1:71" ht="24" customHeight="1">
      <c r="A5" s="50">
        <v>5053030</v>
      </c>
      <c r="B5" s="51" t="s">
        <v>299</v>
      </c>
      <c r="C5" s="52" t="s">
        <v>300</v>
      </c>
      <c r="D5" s="53">
        <v>5</v>
      </c>
      <c r="E5" s="54" t="s">
        <v>301</v>
      </c>
      <c r="F5" s="55" t="s">
        <v>302</v>
      </c>
      <c r="G5" s="53" t="s">
        <v>56</v>
      </c>
      <c r="H5" s="56" t="s">
        <v>268</v>
      </c>
      <c r="I5" s="55" t="s">
        <v>269</v>
      </c>
      <c r="J5" s="55" t="s">
        <v>3577</v>
      </c>
      <c r="K5" s="57" t="str">
        <f t="shared" si="0"/>
        <v>0.6%/0.7%/0.8%/0.9%/1.0%/</v>
      </c>
      <c r="L5" s="58" t="s">
        <v>303</v>
      </c>
      <c r="M5" s="59">
        <v>120</v>
      </c>
      <c r="N5" s="60">
        <v>0.02</v>
      </c>
      <c r="O5" s="60">
        <v>0.4</v>
      </c>
      <c r="P5" s="50">
        <v>296</v>
      </c>
      <c r="Q5" s="60">
        <v>0.02</v>
      </c>
      <c r="R5" s="60">
        <v>0.4</v>
      </c>
      <c r="S5" s="50">
        <v>410</v>
      </c>
      <c r="T5" s="60">
        <v>0.04</v>
      </c>
      <c r="U5" s="60">
        <v>0.42499999999999999</v>
      </c>
      <c r="V5" s="61">
        <v>597</v>
      </c>
      <c r="W5" s="60">
        <v>0.04</v>
      </c>
      <c r="X5" s="60">
        <v>0.42499999999999999</v>
      </c>
      <c r="Y5" s="50">
        <v>733</v>
      </c>
      <c r="Z5" s="62">
        <v>0.06</v>
      </c>
      <c r="AA5" s="62">
        <v>0.45</v>
      </c>
      <c r="AB5" s="50">
        <v>838</v>
      </c>
      <c r="AC5" s="62">
        <v>0.06</v>
      </c>
      <c r="AD5" s="62">
        <v>0.45</v>
      </c>
      <c r="AE5" s="50">
        <v>997</v>
      </c>
      <c r="AF5" s="62">
        <v>0.08</v>
      </c>
      <c r="AG5" s="62">
        <v>0.5</v>
      </c>
      <c r="AH5" s="50">
        <v>1113</v>
      </c>
      <c r="AI5" s="62">
        <v>0.08</v>
      </c>
      <c r="AJ5" s="62">
        <v>0.5</v>
      </c>
      <c r="AK5" s="50">
        <v>1280</v>
      </c>
      <c r="AL5" s="62">
        <v>0.1</v>
      </c>
      <c r="AM5" s="62">
        <v>0.55000000000000004</v>
      </c>
      <c r="AN5" s="50">
        <v>1423</v>
      </c>
      <c r="AO5" s="62">
        <v>0.1</v>
      </c>
      <c r="AP5" s="62">
        <v>0.55000000000000004</v>
      </c>
      <c r="AQ5" s="50">
        <v>1606</v>
      </c>
      <c r="AR5" s="62">
        <v>0.12</v>
      </c>
      <c r="AS5" s="62">
        <v>0.6</v>
      </c>
      <c r="AT5" s="50">
        <v>1760</v>
      </c>
      <c r="AU5" s="62">
        <v>0.12</v>
      </c>
      <c r="AV5" s="62">
        <v>0.6</v>
      </c>
      <c r="AW5" s="62" t="s">
        <v>304</v>
      </c>
      <c r="AX5" s="62" t="s">
        <v>305</v>
      </c>
      <c r="AY5" s="62" t="s">
        <v>306</v>
      </c>
      <c r="AZ5" s="62" t="s">
        <v>307</v>
      </c>
      <c r="BA5" s="67" t="s">
        <v>308</v>
      </c>
      <c r="BB5" s="50"/>
      <c r="BC5" s="64">
        <v>34</v>
      </c>
      <c r="BD5" s="64">
        <v>125</v>
      </c>
      <c r="BE5" s="64">
        <v>0.9</v>
      </c>
      <c r="BF5" s="64">
        <v>12</v>
      </c>
      <c r="BG5" s="64">
        <v>60</v>
      </c>
      <c r="BH5" s="64">
        <v>98</v>
      </c>
      <c r="BI5" s="50"/>
      <c r="BJ5" s="65" t="s">
        <v>276</v>
      </c>
      <c r="BK5" s="65">
        <v>27000</v>
      </c>
      <c r="BL5" s="65" t="s">
        <v>277</v>
      </c>
      <c r="BM5" s="65">
        <v>62400</v>
      </c>
      <c r="BN5" s="65" t="s">
        <v>278</v>
      </c>
      <c r="BO5" s="65">
        <v>107100</v>
      </c>
      <c r="BP5" s="65" t="str">
        <f t="shared" si="1"/>
        <v>12 x 期刊,12 x 汇编</v>
      </c>
      <c r="BQ5" s="65" t="str">
        <f t="shared" si="2"/>
        <v>189000</v>
      </c>
      <c r="BR5" s="65" t="str">
        <f t="shared" si="3"/>
        <v>22 x 期刊,22 x 汇编</v>
      </c>
      <c r="BS5" s="65" t="str">
        <f t="shared" si="4"/>
        <v>357000</v>
      </c>
    </row>
    <row r="6" spans="1:71" ht="24" customHeight="1">
      <c r="A6" s="54">
        <v>5151010</v>
      </c>
      <c r="B6" s="69" t="s">
        <v>309</v>
      </c>
      <c r="C6" s="52" t="s">
        <v>310</v>
      </c>
      <c r="D6" s="53">
        <v>5</v>
      </c>
      <c r="E6" s="54" t="s">
        <v>266</v>
      </c>
      <c r="F6" s="55" t="s">
        <v>311</v>
      </c>
      <c r="G6" s="54" t="s">
        <v>23</v>
      </c>
      <c r="H6" s="56" t="s">
        <v>312</v>
      </c>
      <c r="I6" s="55" t="s">
        <v>313</v>
      </c>
      <c r="J6" s="52" t="s">
        <v>3578</v>
      </c>
      <c r="K6" s="57" t="str">
        <f t="shared" si="0"/>
        <v>18%/21%/24%/27%/30%/</v>
      </c>
      <c r="L6" s="58" t="s">
        <v>314</v>
      </c>
      <c r="M6" s="59">
        <v>120</v>
      </c>
      <c r="N6" s="60">
        <v>0.02</v>
      </c>
      <c r="O6" s="60">
        <v>0.4</v>
      </c>
      <c r="P6" s="50">
        <v>296</v>
      </c>
      <c r="Q6" s="60">
        <v>0.02</v>
      </c>
      <c r="R6" s="60">
        <v>0.4</v>
      </c>
      <c r="S6" s="50">
        <v>410</v>
      </c>
      <c r="T6" s="60">
        <v>0.04</v>
      </c>
      <c r="U6" s="60">
        <v>0.42499999999999999</v>
      </c>
      <c r="V6" s="61">
        <v>597</v>
      </c>
      <c r="W6" s="60">
        <v>0.04</v>
      </c>
      <c r="X6" s="60">
        <v>0.42499999999999999</v>
      </c>
      <c r="Y6" s="50">
        <v>733</v>
      </c>
      <c r="Z6" s="62">
        <v>0.06</v>
      </c>
      <c r="AA6" s="62">
        <v>0.45</v>
      </c>
      <c r="AB6" s="50">
        <v>838</v>
      </c>
      <c r="AC6" s="62">
        <v>0.06</v>
      </c>
      <c r="AD6" s="62">
        <v>0.45</v>
      </c>
      <c r="AE6" s="50">
        <v>997</v>
      </c>
      <c r="AF6" s="70">
        <v>0.08</v>
      </c>
      <c r="AG6" s="70">
        <v>0.5</v>
      </c>
      <c r="AH6" s="71">
        <v>1113</v>
      </c>
      <c r="AI6" s="70">
        <v>0.08</v>
      </c>
      <c r="AJ6" s="70">
        <v>0.5</v>
      </c>
      <c r="AK6" s="71">
        <v>1280</v>
      </c>
      <c r="AL6" s="70">
        <v>0.1</v>
      </c>
      <c r="AM6" s="70">
        <v>0.55000000000000004</v>
      </c>
      <c r="AN6" s="71">
        <v>1423</v>
      </c>
      <c r="AO6" s="70">
        <v>0.1</v>
      </c>
      <c r="AP6" s="62">
        <v>0.55000000000000004</v>
      </c>
      <c r="AQ6" s="50">
        <v>1606</v>
      </c>
      <c r="AR6" s="62">
        <v>0.12</v>
      </c>
      <c r="AS6" s="62">
        <v>0.6</v>
      </c>
      <c r="AT6" s="50">
        <v>1760</v>
      </c>
      <c r="AU6" s="62">
        <v>0.12</v>
      </c>
      <c r="AV6" s="62">
        <v>0.6</v>
      </c>
      <c r="AW6" s="66" t="s">
        <v>294</v>
      </c>
      <c r="AX6" s="66" t="s">
        <v>295</v>
      </c>
      <c r="AY6" s="66" t="s">
        <v>296</v>
      </c>
      <c r="AZ6" s="66" t="s">
        <v>297</v>
      </c>
      <c r="BA6" s="66" t="s">
        <v>298</v>
      </c>
      <c r="BB6" s="50"/>
      <c r="BC6" s="64">
        <v>3</v>
      </c>
      <c r="BD6" s="64">
        <v>114</v>
      </c>
      <c r="BE6" s="64">
        <v>1</v>
      </c>
      <c r="BF6" s="64">
        <v>102</v>
      </c>
      <c r="BG6" s="64">
        <v>600</v>
      </c>
      <c r="BH6" s="64">
        <v>50</v>
      </c>
      <c r="BI6" s="50"/>
      <c r="BJ6" s="65" t="s">
        <v>276</v>
      </c>
      <c r="BK6" s="65">
        <v>27000</v>
      </c>
      <c r="BL6" s="65" t="s">
        <v>277</v>
      </c>
      <c r="BM6" s="65">
        <v>62400</v>
      </c>
      <c r="BN6" s="65" t="s">
        <v>278</v>
      </c>
      <c r="BO6" s="65">
        <v>107100</v>
      </c>
      <c r="BP6" s="65" t="str">
        <f t="shared" si="1"/>
        <v>12 x 期刊,12 x 汇编</v>
      </c>
      <c r="BQ6" s="65" t="str">
        <f t="shared" si="2"/>
        <v>189000</v>
      </c>
      <c r="BR6" s="65" t="str">
        <f t="shared" si="3"/>
        <v>22 x 期刊,22 x 汇编</v>
      </c>
      <c r="BS6" s="65" t="str">
        <f t="shared" si="4"/>
        <v>357000</v>
      </c>
    </row>
    <row r="7" spans="1:71" ht="24" customHeight="1">
      <c r="A7" s="54">
        <v>5151020</v>
      </c>
      <c r="B7" s="69" t="s">
        <v>315</v>
      </c>
      <c r="C7" s="52" t="s">
        <v>316</v>
      </c>
      <c r="D7" s="53">
        <v>5</v>
      </c>
      <c r="E7" s="54" t="s">
        <v>266</v>
      </c>
      <c r="F7" s="72" t="s">
        <v>267</v>
      </c>
      <c r="G7" s="54" t="s">
        <v>23</v>
      </c>
      <c r="H7" s="56" t="s">
        <v>317</v>
      </c>
      <c r="I7" s="72" t="s">
        <v>318</v>
      </c>
      <c r="J7" s="73" t="s">
        <v>3579</v>
      </c>
      <c r="K7" s="57" t="str">
        <f t="shared" si="0"/>
        <v>18%/21%/24%/27%/30%/</v>
      </c>
      <c r="L7" s="74" t="s">
        <v>319</v>
      </c>
      <c r="M7" s="75">
        <v>120</v>
      </c>
      <c r="N7" s="76">
        <v>0.02</v>
      </c>
      <c r="O7" s="76">
        <v>0.4</v>
      </c>
      <c r="P7" s="50">
        <v>296</v>
      </c>
      <c r="Q7" s="60">
        <v>0.02</v>
      </c>
      <c r="R7" s="60">
        <v>0.4</v>
      </c>
      <c r="S7" s="50">
        <v>410</v>
      </c>
      <c r="T7" s="60">
        <v>0.04</v>
      </c>
      <c r="U7" s="60">
        <v>0.42499999999999999</v>
      </c>
      <c r="V7" s="77">
        <v>597</v>
      </c>
      <c r="W7" s="60">
        <v>0.04</v>
      </c>
      <c r="X7" s="60">
        <v>0.42499999999999999</v>
      </c>
      <c r="Y7" s="50">
        <v>733</v>
      </c>
      <c r="Z7" s="62">
        <v>0.06</v>
      </c>
      <c r="AA7" s="62">
        <v>0.45</v>
      </c>
      <c r="AB7" s="50">
        <v>838</v>
      </c>
      <c r="AC7" s="62">
        <v>0.06</v>
      </c>
      <c r="AD7" s="62">
        <v>0.45</v>
      </c>
      <c r="AE7" s="71">
        <v>997</v>
      </c>
      <c r="AF7" s="70">
        <v>0.08</v>
      </c>
      <c r="AG7" s="70">
        <v>0.5</v>
      </c>
      <c r="AH7" s="71">
        <v>1113</v>
      </c>
      <c r="AI7" s="70">
        <v>0.08</v>
      </c>
      <c r="AJ7" s="70">
        <v>0.5</v>
      </c>
      <c r="AK7" s="71">
        <v>1280</v>
      </c>
      <c r="AL7" s="70">
        <v>0.1</v>
      </c>
      <c r="AM7" s="70">
        <v>0.55000000000000004</v>
      </c>
      <c r="AN7" s="71">
        <v>1423</v>
      </c>
      <c r="AO7" s="70">
        <v>0.1</v>
      </c>
      <c r="AP7" s="62">
        <v>0.55000000000000004</v>
      </c>
      <c r="AQ7" s="50">
        <v>1606</v>
      </c>
      <c r="AR7" s="62">
        <v>0.12</v>
      </c>
      <c r="AS7" s="62">
        <v>0.6</v>
      </c>
      <c r="AT7" s="50">
        <v>1760</v>
      </c>
      <c r="AU7" s="62">
        <v>0.12</v>
      </c>
      <c r="AV7" s="62">
        <v>0.6</v>
      </c>
      <c r="AW7" s="66" t="s">
        <v>294</v>
      </c>
      <c r="AX7" s="66" t="s">
        <v>295</v>
      </c>
      <c r="AY7" s="66" t="s">
        <v>296</v>
      </c>
      <c r="AZ7" s="66" t="s">
        <v>297</v>
      </c>
      <c r="BA7" s="66" t="s">
        <v>298</v>
      </c>
      <c r="BB7" s="50"/>
      <c r="BC7" s="64">
        <v>6</v>
      </c>
      <c r="BD7" s="64">
        <v>114</v>
      </c>
      <c r="BE7" s="64">
        <v>1</v>
      </c>
      <c r="BF7" s="64">
        <v>72</v>
      </c>
      <c r="BG7" s="64">
        <v>300</v>
      </c>
      <c r="BH7" s="78">
        <v>90</v>
      </c>
      <c r="BI7" s="65"/>
      <c r="BJ7" s="65" t="s">
        <v>276</v>
      </c>
      <c r="BK7" s="65">
        <v>27000</v>
      </c>
      <c r="BL7" s="65" t="s">
        <v>277</v>
      </c>
      <c r="BM7" s="65">
        <v>62400</v>
      </c>
      <c r="BN7" s="65" t="s">
        <v>278</v>
      </c>
      <c r="BO7" s="65">
        <v>107100</v>
      </c>
      <c r="BP7" s="65" t="str">
        <f t="shared" si="1"/>
        <v>12 x 期刊,12 x 汇编</v>
      </c>
      <c r="BQ7" s="65" t="str">
        <f t="shared" si="2"/>
        <v>189000</v>
      </c>
      <c r="BR7" s="65" t="str">
        <f t="shared" si="3"/>
        <v>22 x 期刊,22 x 汇编</v>
      </c>
      <c r="BS7" s="65" t="str">
        <f t="shared" si="4"/>
        <v>357000</v>
      </c>
    </row>
    <row r="8" spans="1:71" ht="24" customHeight="1">
      <c r="A8" s="54">
        <v>5053020</v>
      </c>
      <c r="B8" s="69" t="s">
        <v>320</v>
      </c>
      <c r="C8" s="52" t="s">
        <v>321</v>
      </c>
      <c r="D8" s="53">
        <v>5</v>
      </c>
      <c r="E8" s="54" t="s">
        <v>301</v>
      </c>
      <c r="F8" s="55" t="s">
        <v>302</v>
      </c>
      <c r="G8" s="54" t="s">
        <v>322</v>
      </c>
      <c r="H8" s="79" t="s">
        <v>323</v>
      </c>
      <c r="I8" s="55" t="s">
        <v>324</v>
      </c>
      <c r="J8" s="52" t="s">
        <v>3580</v>
      </c>
      <c r="K8" s="57" t="str">
        <f t="shared" si="0"/>
        <v>12%/14%/16%/18%/20%/</v>
      </c>
      <c r="L8" s="58" t="s">
        <v>325</v>
      </c>
      <c r="M8" s="59">
        <v>120</v>
      </c>
      <c r="N8" s="60">
        <v>0.02</v>
      </c>
      <c r="O8" s="60">
        <v>0.4</v>
      </c>
      <c r="P8" s="50">
        <v>296</v>
      </c>
      <c r="Q8" s="60">
        <v>0.02</v>
      </c>
      <c r="R8" s="60">
        <v>0.4</v>
      </c>
      <c r="S8" s="50">
        <v>410</v>
      </c>
      <c r="T8" s="60">
        <v>0.04</v>
      </c>
      <c r="U8" s="60">
        <v>0.42499999999999999</v>
      </c>
      <c r="V8" s="61">
        <v>597</v>
      </c>
      <c r="W8" s="60">
        <v>0.04</v>
      </c>
      <c r="X8" s="60">
        <v>0.42499999999999999</v>
      </c>
      <c r="Y8" s="50">
        <v>733</v>
      </c>
      <c r="Z8" s="62">
        <v>0.06</v>
      </c>
      <c r="AA8" s="62">
        <v>0.45</v>
      </c>
      <c r="AB8" s="50">
        <v>838</v>
      </c>
      <c r="AC8" s="62">
        <v>0.06</v>
      </c>
      <c r="AD8" s="70">
        <v>0.45</v>
      </c>
      <c r="AE8" s="50">
        <v>997</v>
      </c>
      <c r="AF8" s="70">
        <v>0.08</v>
      </c>
      <c r="AG8" s="70">
        <v>0.5</v>
      </c>
      <c r="AH8" s="71">
        <v>1113</v>
      </c>
      <c r="AI8" s="70">
        <v>0.08</v>
      </c>
      <c r="AJ8" s="70">
        <v>0.5</v>
      </c>
      <c r="AK8" s="71">
        <v>1280</v>
      </c>
      <c r="AL8" s="70">
        <v>0.1</v>
      </c>
      <c r="AM8" s="70">
        <v>0.55000000000000004</v>
      </c>
      <c r="AN8" s="71">
        <v>1423</v>
      </c>
      <c r="AO8" s="70">
        <v>0.1</v>
      </c>
      <c r="AP8" s="62">
        <v>0.55000000000000004</v>
      </c>
      <c r="AQ8" s="50">
        <v>1606</v>
      </c>
      <c r="AR8" s="62">
        <v>0.12</v>
      </c>
      <c r="AS8" s="62">
        <v>0.6</v>
      </c>
      <c r="AT8" s="50">
        <v>1760</v>
      </c>
      <c r="AU8" s="62">
        <v>0.12</v>
      </c>
      <c r="AV8" s="62">
        <v>0.6</v>
      </c>
      <c r="AW8" s="66" t="s">
        <v>326</v>
      </c>
      <c r="AX8" s="66" t="s">
        <v>327</v>
      </c>
      <c r="AY8" s="66" t="s">
        <v>328</v>
      </c>
      <c r="AZ8" s="66" t="s">
        <v>294</v>
      </c>
      <c r="BA8" s="66" t="s">
        <v>329</v>
      </c>
      <c r="BB8" s="50"/>
      <c r="BC8" s="64" t="s">
        <v>330</v>
      </c>
      <c r="BD8" s="64" t="s">
        <v>331</v>
      </c>
      <c r="BE8" s="64" t="s">
        <v>332</v>
      </c>
      <c r="BF8" s="64" t="s">
        <v>333</v>
      </c>
      <c r="BG8" s="64" t="s">
        <v>334</v>
      </c>
      <c r="BH8" s="64" t="s">
        <v>335</v>
      </c>
      <c r="BI8" s="50"/>
      <c r="BJ8" s="65" t="s">
        <v>276</v>
      </c>
      <c r="BK8" s="65">
        <v>27000</v>
      </c>
      <c r="BL8" s="65" t="s">
        <v>277</v>
      </c>
      <c r="BM8" s="65">
        <v>62400</v>
      </c>
      <c r="BN8" s="65" t="s">
        <v>278</v>
      </c>
      <c r="BO8" s="65">
        <v>107100</v>
      </c>
      <c r="BP8" s="65" t="str">
        <f t="shared" si="1"/>
        <v>12 x 期刊,12 x 汇编</v>
      </c>
      <c r="BQ8" s="65" t="str">
        <f t="shared" si="2"/>
        <v>189000</v>
      </c>
      <c r="BR8" s="65" t="str">
        <f t="shared" si="3"/>
        <v>22 x 期刊,22 x 汇编</v>
      </c>
      <c r="BS8" s="65" t="str">
        <f t="shared" si="4"/>
        <v>357000</v>
      </c>
    </row>
    <row r="9" spans="1:71" ht="24" customHeight="1">
      <c r="A9" s="54">
        <v>5054020</v>
      </c>
      <c r="B9" s="69" t="s">
        <v>336</v>
      </c>
      <c r="C9" s="52" t="s">
        <v>337</v>
      </c>
      <c r="D9" s="53">
        <v>5</v>
      </c>
      <c r="E9" s="54" t="s">
        <v>281</v>
      </c>
      <c r="F9" s="55" t="s">
        <v>338</v>
      </c>
      <c r="G9" s="54" t="s">
        <v>322</v>
      </c>
      <c r="H9" s="79" t="s">
        <v>323</v>
      </c>
      <c r="I9" s="55" t="s">
        <v>324</v>
      </c>
      <c r="J9" s="52" t="s">
        <v>3581</v>
      </c>
      <c r="K9" s="57" t="str">
        <f t="shared" si="0"/>
        <v>24%/28%/32%/36%/40%/</v>
      </c>
      <c r="L9" s="58" t="s">
        <v>339</v>
      </c>
      <c r="M9" s="59">
        <v>120</v>
      </c>
      <c r="N9" s="60">
        <v>0.02</v>
      </c>
      <c r="O9" s="60">
        <v>0.4</v>
      </c>
      <c r="P9" s="50">
        <v>296</v>
      </c>
      <c r="Q9" s="60">
        <v>0.02</v>
      </c>
      <c r="R9" s="60">
        <v>0.4</v>
      </c>
      <c r="S9" s="50">
        <v>410</v>
      </c>
      <c r="T9" s="60">
        <v>0.04</v>
      </c>
      <c r="U9" s="60">
        <v>0.42499999999999999</v>
      </c>
      <c r="V9" s="61">
        <v>597</v>
      </c>
      <c r="W9" s="60">
        <v>0.04</v>
      </c>
      <c r="X9" s="60">
        <v>0.42499999999999999</v>
      </c>
      <c r="Y9" s="50">
        <v>733</v>
      </c>
      <c r="Z9" s="62">
        <v>0.06</v>
      </c>
      <c r="AA9" s="62">
        <v>0.45</v>
      </c>
      <c r="AB9" s="50">
        <v>838</v>
      </c>
      <c r="AC9" s="62">
        <v>0.06</v>
      </c>
      <c r="AD9" s="70">
        <v>0.45</v>
      </c>
      <c r="AE9" s="50">
        <v>997</v>
      </c>
      <c r="AF9" s="70">
        <v>0.08</v>
      </c>
      <c r="AG9" s="70">
        <v>0.5</v>
      </c>
      <c r="AH9" s="71">
        <v>1113</v>
      </c>
      <c r="AI9" s="70">
        <v>0.08</v>
      </c>
      <c r="AJ9" s="70">
        <v>0.5</v>
      </c>
      <c r="AK9" s="71">
        <v>1280</v>
      </c>
      <c r="AL9" s="70">
        <v>0.1</v>
      </c>
      <c r="AM9" s="70">
        <v>0.55000000000000004</v>
      </c>
      <c r="AN9" s="71">
        <v>1423</v>
      </c>
      <c r="AO9" s="70">
        <v>0.1</v>
      </c>
      <c r="AP9" s="62">
        <v>0.55000000000000004</v>
      </c>
      <c r="AQ9" s="50">
        <v>1606</v>
      </c>
      <c r="AR9" s="62">
        <v>0.12</v>
      </c>
      <c r="AS9" s="62">
        <v>0.6</v>
      </c>
      <c r="AT9" s="50">
        <v>1760</v>
      </c>
      <c r="AU9" s="62">
        <v>0.12</v>
      </c>
      <c r="AV9" s="62">
        <v>0.6</v>
      </c>
      <c r="AW9" s="66" t="s">
        <v>296</v>
      </c>
      <c r="AX9" s="66" t="s">
        <v>340</v>
      </c>
      <c r="AY9" s="66" t="s">
        <v>341</v>
      </c>
      <c r="AZ9" s="66" t="s">
        <v>284</v>
      </c>
      <c r="BA9" s="62" t="s">
        <v>342</v>
      </c>
      <c r="BB9" s="50"/>
      <c r="BC9" s="64" t="s">
        <v>343</v>
      </c>
      <c r="BD9" s="64" t="s">
        <v>344</v>
      </c>
      <c r="BE9" s="64" t="s">
        <v>332</v>
      </c>
      <c r="BF9" s="64" t="s">
        <v>345</v>
      </c>
      <c r="BG9" s="64" t="s">
        <v>346</v>
      </c>
      <c r="BH9" s="64" t="s">
        <v>347</v>
      </c>
      <c r="BI9" s="50"/>
      <c r="BJ9" s="65" t="s">
        <v>276</v>
      </c>
      <c r="BK9" s="65">
        <v>27000</v>
      </c>
      <c r="BL9" s="65" t="s">
        <v>277</v>
      </c>
      <c r="BM9" s="65">
        <v>62400</v>
      </c>
      <c r="BN9" s="65" t="s">
        <v>278</v>
      </c>
      <c r="BO9" s="65">
        <v>107100</v>
      </c>
      <c r="BP9" s="65" t="str">
        <f t="shared" si="1"/>
        <v>12 x 期刊,12 x 汇编</v>
      </c>
      <c r="BQ9" s="65" t="str">
        <f t="shared" si="2"/>
        <v>189000</v>
      </c>
      <c r="BR9" s="65" t="str">
        <f t="shared" si="3"/>
        <v>22 x 期刊,22 x 汇编</v>
      </c>
      <c r="BS9" s="65" t="str">
        <f t="shared" si="4"/>
        <v>357000</v>
      </c>
    </row>
    <row r="10" spans="1:71" ht="24" customHeight="1">
      <c r="A10" s="54">
        <v>5051020</v>
      </c>
      <c r="B10" s="69" t="s">
        <v>348</v>
      </c>
      <c r="C10" s="52" t="s">
        <v>349</v>
      </c>
      <c r="D10" s="53">
        <v>5</v>
      </c>
      <c r="E10" s="54" t="s">
        <v>266</v>
      </c>
      <c r="F10" s="55" t="s">
        <v>267</v>
      </c>
      <c r="G10" s="54" t="s">
        <v>322</v>
      </c>
      <c r="H10" s="79" t="s">
        <v>323</v>
      </c>
      <c r="I10" s="55" t="s">
        <v>324</v>
      </c>
      <c r="J10" s="52" t="s">
        <v>3582</v>
      </c>
      <c r="K10" s="57" t="str">
        <f t="shared" si="0"/>
        <v>36%/42%/48%/54%/60%/</v>
      </c>
      <c r="L10" s="58" t="s">
        <v>350</v>
      </c>
      <c r="M10" s="59">
        <v>120</v>
      </c>
      <c r="N10" s="60">
        <v>0.02</v>
      </c>
      <c r="O10" s="60">
        <v>0.4</v>
      </c>
      <c r="P10" s="50">
        <v>296</v>
      </c>
      <c r="Q10" s="60">
        <v>0.02</v>
      </c>
      <c r="R10" s="60">
        <v>0.4</v>
      </c>
      <c r="S10" s="50">
        <v>410</v>
      </c>
      <c r="T10" s="60">
        <v>0.04</v>
      </c>
      <c r="U10" s="60">
        <v>0.42499999999999999</v>
      </c>
      <c r="V10" s="61">
        <v>597</v>
      </c>
      <c r="W10" s="60">
        <v>0.04</v>
      </c>
      <c r="X10" s="60">
        <v>0.42499999999999999</v>
      </c>
      <c r="Y10" s="50">
        <v>733</v>
      </c>
      <c r="Z10" s="62">
        <v>0.06</v>
      </c>
      <c r="AA10" s="62">
        <v>0.45</v>
      </c>
      <c r="AB10" s="50">
        <v>838</v>
      </c>
      <c r="AC10" s="62">
        <v>0.06</v>
      </c>
      <c r="AD10" s="70">
        <v>0.45</v>
      </c>
      <c r="AE10" s="50">
        <v>997</v>
      </c>
      <c r="AF10" s="70">
        <v>0.08</v>
      </c>
      <c r="AG10" s="70">
        <v>0.5</v>
      </c>
      <c r="AH10" s="71">
        <v>1113</v>
      </c>
      <c r="AI10" s="70">
        <v>0.08</v>
      </c>
      <c r="AJ10" s="70">
        <v>0.5</v>
      </c>
      <c r="AK10" s="71">
        <v>1280</v>
      </c>
      <c r="AL10" s="70">
        <v>0.1</v>
      </c>
      <c r="AM10" s="70">
        <v>0.55000000000000004</v>
      </c>
      <c r="AN10" s="71">
        <v>1423</v>
      </c>
      <c r="AO10" s="70">
        <v>0.1</v>
      </c>
      <c r="AP10" s="62">
        <v>0.55000000000000004</v>
      </c>
      <c r="AQ10" s="50">
        <v>1606</v>
      </c>
      <c r="AR10" s="62">
        <v>0.12</v>
      </c>
      <c r="AS10" s="62">
        <v>0.6</v>
      </c>
      <c r="AT10" s="50">
        <v>1760</v>
      </c>
      <c r="AU10" s="62">
        <v>0.12</v>
      </c>
      <c r="AV10" s="62">
        <v>0.6</v>
      </c>
      <c r="AW10" s="66" t="s">
        <v>284</v>
      </c>
      <c r="AX10" s="66" t="s">
        <v>285</v>
      </c>
      <c r="AY10" s="66" t="s">
        <v>286</v>
      </c>
      <c r="AZ10" s="66" t="s">
        <v>287</v>
      </c>
      <c r="BA10" s="66" t="s">
        <v>288</v>
      </c>
      <c r="BB10" s="50"/>
      <c r="BC10" s="64" t="s">
        <v>351</v>
      </c>
      <c r="BD10" s="64" t="s">
        <v>352</v>
      </c>
      <c r="BE10" s="64" t="s">
        <v>332</v>
      </c>
      <c r="BF10" s="64" t="s">
        <v>353</v>
      </c>
      <c r="BG10" s="64" t="s">
        <v>354</v>
      </c>
      <c r="BH10" s="64" t="s">
        <v>355</v>
      </c>
      <c r="BI10" s="50"/>
      <c r="BJ10" s="65" t="s">
        <v>276</v>
      </c>
      <c r="BK10" s="65">
        <v>27000</v>
      </c>
      <c r="BL10" s="65" t="s">
        <v>277</v>
      </c>
      <c r="BM10" s="65">
        <v>62400</v>
      </c>
      <c r="BN10" s="65" t="s">
        <v>278</v>
      </c>
      <c r="BO10" s="65">
        <v>107100</v>
      </c>
      <c r="BP10" s="65" t="str">
        <f t="shared" si="1"/>
        <v>12 x 期刊,12 x 汇编</v>
      </c>
      <c r="BQ10" s="65" t="str">
        <f t="shared" si="2"/>
        <v>189000</v>
      </c>
      <c r="BR10" s="65" t="str">
        <f t="shared" si="3"/>
        <v>22 x 期刊,22 x 汇编</v>
      </c>
      <c r="BS10" s="65" t="str">
        <f t="shared" si="4"/>
        <v>357000</v>
      </c>
    </row>
    <row r="11" spans="1:71" ht="24" customHeight="1">
      <c r="A11" s="65">
        <v>5055020</v>
      </c>
      <c r="B11" s="80" t="s">
        <v>356</v>
      </c>
      <c r="C11" s="52" t="s">
        <v>357</v>
      </c>
      <c r="D11" s="53">
        <v>5</v>
      </c>
      <c r="E11" s="53" t="s">
        <v>291</v>
      </c>
      <c r="F11" s="55" t="s">
        <v>292</v>
      </c>
      <c r="G11" s="54" t="s">
        <v>322</v>
      </c>
      <c r="H11" s="79" t="s">
        <v>323</v>
      </c>
      <c r="I11" s="55" t="s">
        <v>324</v>
      </c>
      <c r="J11" s="52" t="s">
        <v>3583</v>
      </c>
      <c r="K11" s="57" t="str">
        <f t="shared" si="0"/>
        <v>30%/35%/40%/45%/50%/</v>
      </c>
      <c r="L11" s="58" t="s">
        <v>358</v>
      </c>
      <c r="M11" s="59">
        <v>120</v>
      </c>
      <c r="N11" s="60">
        <v>0.02</v>
      </c>
      <c r="O11" s="60">
        <v>0.4</v>
      </c>
      <c r="P11" s="50">
        <v>296</v>
      </c>
      <c r="Q11" s="60">
        <v>0.02</v>
      </c>
      <c r="R11" s="60">
        <v>0.4</v>
      </c>
      <c r="S11" s="50">
        <v>410</v>
      </c>
      <c r="T11" s="60">
        <v>0.04</v>
      </c>
      <c r="U11" s="60">
        <v>0.42499999999999999</v>
      </c>
      <c r="V11" s="61">
        <v>597</v>
      </c>
      <c r="W11" s="60">
        <v>0.04</v>
      </c>
      <c r="X11" s="60">
        <v>0.42499999999999999</v>
      </c>
      <c r="Y11" s="50">
        <v>733</v>
      </c>
      <c r="Z11" s="62">
        <v>0.06</v>
      </c>
      <c r="AA11" s="62">
        <v>0.45</v>
      </c>
      <c r="AB11" s="50">
        <v>838</v>
      </c>
      <c r="AC11" s="62">
        <v>0.06</v>
      </c>
      <c r="AD11" s="70">
        <v>0.45</v>
      </c>
      <c r="AE11" s="50">
        <v>997</v>
      </c>
      <c r="AF11" s="70">
        <v>0.08</v>
      </c>
      <c r="AG11" s="70">
        <v>0.5</v>
      </c>
      <c r="AH11" s="71">
        <v>1113</v>
      </c>
      <c r="AI11" s="70">
        <v>0.08</v>
      </c>
      <c r="AJ11" s="70">
        <v>0.5</v>
      </c>
      <c r="AK11" s="71">
        <v>1280</v>
      </c>
      <c r="AL11" s="70">
        <v>0.1</v>
      </c>
      <c r="AM11" s="70">
        <v>0.55000000000000004</v>
      </c>
      <c r="AN11" s="71">
        <v>1423</v>
      </c>
      <c r="AO11" s="70">
        <v>0.1</v>
      </c>
      <c r="AP11" s="62">
        <v>0.55000000000000004</v>
      </c>
      <c r="AQ11" s="50">
        <v>1606</v>
      </c>
      <c r="AR11" s="62">
        <v>0.12</v>
      </c>
      <c r="AS11" s="62">
        <v>0.6</v>
      </c>
      <c r="AT11" s="50">
        <v>1760</v>
      </c>
      <c r="AU11" s="62">
        <v>0.12</v>
      </c>
      <c r="AV11" s="62">
        <v>0.6</v>
      </c>
      <c r="AW11" s="66" t="s">
        <v>298</v>
      </c>
      <c r="AX11" s="66" t="s">
        <v>359</v>
      </c>
      <c r="AY11" s="66" t="s">
        <v>342</v>
      </c>
      <c r="AZ11" s="66" t="s">
        <v>360</v>
      </c>
      <c r="BA11" s="66" t="s">
        <v>361</v>
      </c>
      <c r="BB11" s="50"/>
      <c r="BC11" s="64" t="s">
        <v>362</v>
      </c>
      <c r="BD11" s="64" t="s">
        <v>363</v>
      </c>
      <c r="BE11" s="64" t="s">
        <v>332</v>
      </c>
      <c r="BF11" s="64" t="s">
        <v>364</v>
      </c>
      <c r="BG11" s="64" t="s">
        <v>365</v>
      </c>
      <c r="BH11" s="64" t="s">
        <v>366</v>
      </c>
      <c r="BI11" s="50"/>
      <c r="BJ11" s="65" t="s">
        <v>276</v>
      </c>
      <c r="BK11" s="65">
        <v>27000</v>
      </c>
      <c r="BL11" s="65" t="s">
        <v>277</v>
      </c>
      <c r="BM11" s="65">
        <v>62400</v>
      </c>
      <c r="BN11" s="65" t="s">
        <v>278</v>
      </c>
      <c r="BO11" s="65">
        <v>107100</v>
      </c>
      <c r="BP11" s="65" t="str">
        <f t="shared" si="1"/>
        <v>12 x 期刊,12 x 汇编</v>
      </c>
      <c r="BQ11" s="65" t="str">
        <f t="shared" si="2"/>
        <v>189000</v>
      </c>
      <c r="BR11" s="65" t="str">
        <f t="shared" si="3"/>
        <v>22 x 期刊,22 x 汇编</v>
      </c>
      <c r="BS11" s="65" t="str">
        <f t="shared" si="4"/>
        <v>357000</v>
      </c>
    </row>
    <row r="12" spans="1:71" ht="24" customHeight="1">
      <c r="A12" s="50">
        <v>5051010</v>
      </c>
      <c r="B12" s="51" t="s">
        <v>367</v>
      </c>
      <c r="C12" s="52" t="s">
        <v>368</v>
      </c>
      <c r="D12" s="53">
        <v>5</v>
      </c>
      <c r="E12" s="54" t="s">
        <v>266</v>
      </c>
      <c r="F12" s="55" t="s">
        <v>311</v>
      </c>
      <c r="G12" s="54" t="s">
        <v>369</v>
      </c>
      <c r="H12" s="56" t="s">
        <v>370</v>
      </c>
      <c r="I12" s="55" t="s">
        <v>371</v>
      </c>
      <c r="J12" s="55" t="s">
        <v>3584</v>
      </c>
      <c r="K12" s="57" t="str">
        <f t="shared" si="0"/>
        <v>36%/42%/48%/54%/60%/</v>
      </c>
      <c r="L12" s="58" t="s">
        <v>372</v>
      </c>
      <c r="M12" s="59">
        <v>120</v>
      </c>
      <c r="N12" s="60">
        <v>0.02</v>
      </c>
      <c r="O12" s="60">
        <v>0.4</v>
      </c>
      <c r="P12" s="50">
        <v>296</v>
      </c>
      <c r="Q12" s="60">
        <v>0.02</v>
      </c>
      <c r="R12" s="60">
        <v>0.4</v>
      </c>
      <c r="S12" s="50">
        <v>410</v>
      </c>
      <c r="T12" s="60">
        <v>0.04</v>
      </c>
      <c r="U12" s="60">
        <v>0.42499999999999999</v>
      </c>
      <c r="V12" s="61">
        <v>597</v>
      </c>
      <c r="W12" s="60">
        <v>0.04</v>
      </c>
      <c r="X12" s="60">
        <v>0.42499999999999999</v>
      </c>
      <c r="Y12" s="50">
        <v>733</v>
      </c>
      <c r="Z12" s="62">
        <v>0.06</v>
      </c>
      <c r="AA12" s="62">
        <v>0.45</v>
      </c>
      <c r="AB12" s="50">
        <v>838</v>
      </c>
      <c r="AC12" s="62">
        <v>0.06</v>
      </c>
      <c r="AD12" s="62">
        <v>0.45</v>
      </c>
      <c r="AE12" s="50">
        <v>997</v>
      </c>
      <c r="AF12" s="70">
        <v>0.08</v>
      </c>
      <c r="AG12" s="70">
        <v>0.5</v>
      </c>
      <c r="AH12" s="71">
        <v>1113</v>
      </c>
      <c r="AI12" s="70">
        <v>0.08</v>
      </c>
      <c r="AJ12" s="70">
        <v>0.5</v>
      </c>
      <c r="AK12" s="71">
        <v>1280</v>
      </c>
      <c r="AL12" s="70">
        <v>0.1</v>
      </c>
      <c r="AM12" s="70">
        <v>0.55000000000000004</v>
      </c>
      <c r="AN12" s="71">
        <v>1423</v>
      </c>
      <c r="AO12" s="70">
        <v>0.1</v>
      </c>
      <c r="AP12" s="62">
        <v>0.55000000000000004</v>
      </c>
      <c r="AQ12" s="50">
        <v>1606</v>
      </c>
      <c r="AR12" s="62">
        <v>0.12</v>
      </c>
      <c r="AS12" s="62">
        <v>0.6</v>
      </c>
      <c r="AT12" s="50">
        <v>1760</v>
      </c>
      <c r="AU12" s="62">
        <v>0.12</v>
      </c>
      <c r="AV12" s="62">
        <v>0.6</v>
      </c>
      <c r="AW12" s="66" t="s">
        <v>284</v>
      </c>
      <c r="AX12" s="66" t="s">
        <v>285</v>
      </c>
      <c r="AY12" s="66" t="s">
        <v>286</v>
      </c>
      <c r="AZ12" s="66" t="s">
        <v>287</v>
      </c>
      <c r="BA12" s="66" t="s">
        <v>288</v>
      </c>
      <c r="BB12" s="50"/>
      <c r="BC12" s="64">
        <v>3</v>
      </c>
      <c r="BD12" s="64">
        <v>114</v>
      </c>
      <c r="BE12" s="64">
        <v>1</v>
      </c>
      <c r="BF12" s="64">
        <v>102</v>
      </c>
      <c r="BG12" s="64">
        <v>600</v>
      </c>
      <c r="BH12" s="64">
        <v>50</v>
      </c>
      <c r="BI12" s="50"/>
      <c r="BJ12" s="65" t="s">
        <v>276</v>
      </c>
      <c r="BK12" s="65">
        <v>27000</v>
      </c>
      <c r="BL12" s="65" t="s">
        <v>277</v>
      </c>
      <c r="BM12" s="65">
        <v>62400</v>
      </c>
      <c r="BN12" s="65" t="s">
        <v>278</v>
      </c>
      <c r="BO12" s="65">
        <v>107100</v>
      </c>
      <c r="BP12" s="65" t="str">
        <f t="shared" si="1"/>
        <v>12 x 期刊,12 x 汇编</v>
      </c>
      <c r="BQ12" s="65" t="str">
        <f t="shared" si="2"/>
        <v>189000</v>
      </c>
      <c r="BR12" s="65" t="str">
        <f t="shared" si="3"/>
        <v>22 x 期刊,22 x 汇编</v>
      </c>
      <c r="BS12" s="65" t="str">
        <f t="shared" si="4"/>
        <v>357000</v>
      </c>
    </row>
    <row r="13" spans="1:71" ht="24" customHeight="1">
      <c r="A13" s="50">
        <v>5054010</v>
      </c>
      <c r="B13" s="51" t="s">
        <v>373</v>
      </c>
      <c r="C13" s="52" t="s">
        <v>374</v>
      </c>
      <c r="D13" s="53">
        <v>5</v>
      </c>
      <c r="E13" s="54" t="s">
        <v>301</v>
      </c>
      <c r="F13" s="55" t="s">
        <v>302</v>
      </c>
      <c r="G13" s="54" t="s">
        <v>369</v>
      </c>
      <c r="H13" s="56" t="s">
        <v>370</v>
      </c>
      <c r="I13" s="55" t="s">
        <v>371</v>
      </c>
      <c r="J13" s="55" t="s">
        <v>3585</v>
      </c>
      <c r="K13" s="57" t="str">
        <f t="shared" si="0"/>
        <v>30%/35%/40%/45%/50%/</v>
      </c>
      <c r="L13" s="58" t="s">
        <v>375</v>
      </c>
      <c r="M13" s="59">
        <v>120</v>
      </c>
      <c r="N13" s="60">
        <v>0.02</v>
      </c>
      <c r="O13" s="60">
        <v>0.4</v>
      </c>
      <c r="P13" s="50">
        <v>296</v>
      </c>
      <c r="Q13" s="60">
        <v>0.02</v>
      </c>
      <c r="R13" s="60">
        <v>0.4</v>
      </c>
      <c r="S13" s="50">
        <v>410</v>
      </c>
      <c r="T13" s="60">
        <v>0.04</v>
      </c>
      <c r="U13" s="60">
        <v>0.42499999999999999</v>
      </c>
      <c r="V13" s="61">
        <v>597</v>
      </c>
      <c r="W13" s="60">
        <v>0.04</v>
      </c>
      <c r="X13" s="60">
        <v>0.42499999999999999</v>
      </c>
      <c r="Y13" s="50">
        <v>733</v>
      </c>
      <c r="Z13" s="62">
        <v>0.06</v>
      </c>
      <c r="AA13" s="62">
        <v>0.45</v>
      </c>
      <c r="AB13" s="50">
        <v>838</v>
      </c>
      <c r="AC13" s="62">
        <v>0.06</v>
      </c>
      <c r="AD13" s="62">
        <v>0.45</v>
      </c>
      <c r="AE13" s="50">
        <v>997</v>
      </c>
      <c r="AF13" s="70">
        <v>0.08</v>
      </c>
      <c r="AG13" s="70">
        <v>0.5</v>
      </c>
      <c r="AH13" s="71">
        <v>1113</v>
      </c>
      <c r="AI13" s="70">
        <v>0.08</v>
      </c>
      <c r="AJ13" s="70">
        <v>0.5</v>
      </c>
      <c r="AK13" s="71">
        <v>1280</v>
      </c>
      <c r="AL13" s="70">
        <v>0.1</v>
      </c>
      <c r="AM13" s="70">
        <v>0.55000000000000004</v>
      </c>
      <c r="AN13" s="71">
        <v>1423</v>
      </c>
      <c r="AO13" s="70">
        <v>0.1</v>
      </c>
      <c r="AP13" s="62">
        <v>0.55000000000000004</v>
      </c>
      <c r="AQ13" s="50">
        <v>1606</v>
      </c>
      <c r="AR13" s="62">
        <v>0.12</v>
      </c>
      <c r="AS13" s="62">
        <v>0.6</v>
      </c>
      <c r="AT13" s="50">
        <v>1760</v>
      </c>
      <c r="AU13" s="62">
        <v>0.12</v>
      </c>
      <c r="AV13" s="62">
        <v>0.6</v>
      </c>
      <c r="AW13" s="66" t="s">
        <v>298</v>
      </c>
      <c r="AX13" s="66" t="s">
        <v>359</v>
      </c>
      <c r="AY13" s="66" t="s">
        <v>342</v>
      </c>
      <c r="AZ13" s="66" t="s">
        <v>360</v>
      </c>
      <c r="BA13" s="66" t="s">
        <v>361</v>
      </c>
      <c r="BB13" s="50"/>
      <c r="BC13" s="64">
        <v>34</v>
      </c>
      <c r="BD13" s="64">
        <v>125</v>
      </c>
      <c r="BE13" s="64">
        <v>0.9</v>
      </c>
      <c r="BF13" s="64">
        <v>12</v>
      </c>
      <c r="BG13" s="64">
        <v>60</v>
      </c>
      <c r="BH13" s="64">
        <v>98</v>
      </c>
      <c r="BI13" s="50"/>
      <c r="BJ13" s="65" t="s">
        <v>276</v>
      </c>
      <c r="BK13" s="65">
        <v>27000</v>
      </c>
      <c r="BL13" s="65" t="s">
        <v>277</v>
      </c>
      <c r="BM13" s="65">
        <v>62400</v>
      </c>
      <c r="BN13" s="65" t="s">
        <v>278</v>
      </c>
      <c r="BO13" s="65">
        <v>107100</v>
      </c>
      <c r="BP13" s="65" t="str">
        <f t="shared" si="1"/>
        <v>12 x 期刊,12 x 汇编</v>
      </c>
      <c r="BQ13" s="65" t="str">
        <f t="shared" si="2"/>
        <v>189000</v>
      </c>
      <c r="BR13" s="65" t="str">
        <f t="shared" si="3"/>
        <v>22 x 期刊,22 x 汇编</v>
      </c>
      <c r="BS13" s="65" t="str">
        <f t="shared" si="4"/>
        <v>357000</v>
      </c>
    </row>
    <row r="14" spans="1:71" ht="24" customHeight="1">
      <c r="A14" s="50">
        <v>5055010</v>
      </c>
      <c r="B14" s="51" t="s">
        <v>376</v>
      </c>
      <c r="C14" s="52" t="s">
        <v>377</v>
      </c>
      <c r="D14" s="53">
        <v>5</v>
      </c>
      <c r="E14" s="53" t="s">
        <v>291</v>
      </c>
      <c r="F14" s="55" t="s">
        <v>378</v>
      </c>
      <c r="G14" s="54" t="s">
        <v>369</v>
      </c>
      <c r="H14" s="56" t="s">
        <v>370</v>
      </c>
      <c r="I14" s="55" t="s">
        <v>371</v>
      </c>
      <c r="J14" s="55" t="s">
        <v>3586</v>
      </c>
      <c r="K14" s="57" t="str">
        <f t="shared" si="0"/>
        <v>24%/28%/32%/36%/40%/</v>
      </c>
      <c r="L14" s="58" t="s">
        <v>379</v>
      </c>
      <c r="M14" s="59">
        <v>120</v>
      </c>
      <c r="N14" s="60">
        <v>0.02</v>
      </c>
      <c r="O14" s="60">
        <v>0.4</v>
      </c>
      <c r="P14" s="50">
        <v>296</v>
      </c>
      <c r="Q14" s="60">
        <v>0.02</v>
      </c>
      <c r="R14" s="60">
        <v>0.4</v>
      </c>
      <c r="S14" s="50">
        <v>410</v>
      </c>
      <c r="T14" s="60">
        <v>0.04</v>
      </c>
      <c r="U14" s="60">
        <v>0.42499999999999999</v>
      </c>
      <c r="V14" s="61">
        <v>597</v>
      </c>
      <c r="W14" s="60">
        <v>0.04</v>
      </c>
      <c r="X14" s="60">
        <v>0.42499999999999999</v>
      </c>
      <c r="Y14" s="50">
        <v>733</v>
      </c>
      <c r="Z14" s="62">
        <v>0.06</v>
      </c>
      <c r="AA14" s="62">
        <v>0.45</v>
      </c>
      <c r="AB14" s="50">
        <v>838</v>
      </c>
      <c r="AC14" s="62">
        <v>0.06</v>
      </c>
      <c r="AD14" s="62">
        <v>0.45</v>
      </c>
      <c r="AE14" s="50">
        <v>997</v>
      </c>
      <c r="AF14" s="70">
        <v>0.08</v>
      </c>
      <c r="AG14" s="70">
        <v>0.5</v>
      </c>
      <c r="AH14" s="71">
        <v>1113</v>
      </c>
      <c r="AI14" s="70">
        <v>0.08</v>
      </c>
      <c r="AJ14" s="70">
        <v>0.5</v>
      </c>
      <c r="AK14" s="71">
        <v>1280</v>
      </c>
      <c r="AL14" s="70">
        <v>0.1</v>
      </c>
      <c r="AM14" s="70">
        <v>0.55000000000000004</v>
      </c>
      <c r="AN14" s="71">
        <v>1423</v>
      </c>
      <c r="AO14" s="70">
        <v>0.1</v>
      </c>
      <c r="AP14" s="62">
        <v>0.55000000000000004</v>
      </c>
      <c r="AQ14" s="50">
        <v>1606</v>
      </c>
      <c r="AR14" s="62">
        <v>0.12</v>
      </c>
      <c r="AS14" s="62">
        <v>0.6</v>
      </c>
      <c r="AT14" s="50">
        <v>1760</v>
      </c>
      <c r="AU14" s="62">
        <v>0.12</v>
      </c>
      <c r="AV14" s="62">
        <v>0.6</v>
      </c>
      <c r="AW14" s="66" t="s">
        <v>296</v>
      </c>
      <c r="AX14" s="66" t="s">
        <v>340</v>
      </c>
      <c r="AY14" s="66" t="s">
        <v>341</v>
      </c>
      <c r="AZ14" s="66" t="s">
        <v>284</v>
      </c>
      <c r="BA14" s="62" t="s">
        <v>342</v>
      </c>
      <c r="BB14" s="50"/>
      <c r="BC14" s="64">
        <v>2</v>
      </c>
      <c r="BD14" s="64">
        <v>64</v>
      </c>
      <c r="BE14" s="64">
        <v>0.9</v>
      </c>
      <c r="BF14" s="64">
        <v>20</v>
      </c>
      <c r="BG14" s="64">
        <v>120</v>
      </c>
      <c r="BH14" s="64">
        <v>38</v>
      </c>
      <c r="BI14" s="50"/>
      <c r="BJ14" s="65" t="s">
        <v>276</v>
      </c>
      <c r="BK14" s="65">
        <v>27000</v>
      </c>
      <c r="BL14" s="65" t="s">
        <v>277</v>
      </c>
      <c r="BM14" s="65">
        <v>62400</v>
      </c>
      <c r="BN14" s="65" t="s">
        <v>278</v>
      </c>
      <c r="BO14" s="65">
        <v>107100</v>
      </c>
      <c r="BP14" s="65" t="str">
        <f t="shared" si="1"/>
        <v>12 x 期刊,12 x 汇编</v>
      </c>
      <c r="BQ14" s="65" t="str">
        <f t="shared" si="2"/>
        <v>189000</v>
      </c>
      <c r="BR14" s="65" t="str">
        <f t="shared" si="3"/>
        <v>22 x 期刊,22 x 汇编</v>
      </c>
      <c r="BS14" s="65" t="str">
        <f t="shared" si="4"/>
        <v>357000</v>
      </c>
    </row>
    <row r="15" spans="1:71" ht="24" customHeight="1">
      <c r="A15" s="54">
        <v>5053010</v>
      </c>
      <c r="B15" s="69" t="s">
        <v>380</v>
      </c>
      <c r="C15" s="52" t="s">
        <v>381</v>
      </c>
      <c r="D15" s="53">
        <v>5</v>
      </c>
      <c r="E15" s="54" t="s">
        <v>281</v>
      </c>
      <c r="F15" s="55" t="s">
        <v>282</v>
      </c>
      <c r="G15" s="54" t="s">
        <v>369</v>
      </c>
      <c r="H15" s="56" t="s">
        <v>370</v>
      </c>
      <c r="I15" s="55" t="s">
        <v>371</v>
      </c>
      <c r="J15" s="52" t="s">
        <v>3587</v>
      </c>
      <c r="K15" s="57" t="str">
        <f t="shared" si="0"/>
        <v>42%/49%/56%/63%/70%/</v>
      </c>
      <c r="L15" s="58" t="s">
        <v>382</v>
      </c>
      <c r="M15" s="59">
        <v>120</v>
      </c>
      <c r="N15" s="60">
        <v>0.02</v>
      </c>
      <c r="O15" s="60">
        <v>0.4</v>
      </c>
      <c r="P15" s="50">
        <v>296</v>
      </c>
      <c r="Q15" s="60">
        <v>0.02</v>
      </c>
      <c r="R15" s="60">
        <v>0.4</v>
      </c>
      <c r="S15" s="50">
        <v>410</v>
      </c>
      <c r="T15" s="60">
        <v>0.04</v>
      </c>
      <c r="U15" s="60">
        <v>0.42499999999999999</v>
      </c>
      <c r="V15" s="61">
        <v>597</v>
      </c>
      <c r="W15" s="60">
        <v>0.04</v>
      </c>
      <c r="X15" s="60">
        <v>0.42499999999999999</v>
      </c>
      <c r="Y15" s="50">
        <v>733</v>
      </c>
      <c r="Z15" s="62">
        <v>0.06</v>
      </c>
      <c r="AA15" s="62">
        <v>0.45</v>
      </c>
      <c r="AB15" s="50">
        <v>838</v>
      </c>
      <c r="AC15" s="62">
        <v>0.06</v>
      </c>
      <c r="AD15" s="62">
        <v>0.45</v>
      </c>
      <c r="AE15" s="50">
        <v>997</v>
      </c>
      <c r="AF15" s="70">
        <v>0.08</v>
      </c>
      <c r="AG15" s="70">
        <v>0.5</v>
      </c>
      <c r="AH15" s="71">
        <v>1113</v>
      </c>
      <c r="AI15" s="70">
        <v>0.08</v>
      </c>
      <c r="AJ15" s="70">
        <v>0.5</v>
      </c>
      <c r="AK15" s="71">
        <v>1280</v>
      </c>
      <c r="AL15" s="70">
        <v>0.1</v>
      </c>
      <c r="AM15" s="70">
        <v>0.55000000000000004</v>
      </c>
      <c r="AN15" s="71">
        <v>1423</v>
      </c>
      <c r="AO15" s="70">
        <v>0.1</v>
      </c>
      <c r="AP15" s="62">
        <v>0.55000000000000004</v>
      </c>
      <c r="AQ15" s="50">
        <v>1606</v>
      </c>
      <c r="AR15" s="62">
        <v>0.12</v>
      </c>
      <c r="AS15" s="62">
        <v>0.6</v>
      </c>
      <c r="AT15" s="50">
        <v>1760</v>
      </c>
      <c r="AU15" s="62">
        <v>0.12</v>
      </c>
      <c r="AV15" s="62">
        <v>0.6</v>
      </c>
      <c r="AW15" s="66" t="s">
        <v>285</v>
      </c>
      <c r="AX15" s="66" t="s">
        <v>383</v>
      </c>
      <c r="AY15" s="66" t="s">
        <v>384</v>
      </c>
      <c r="AZ15" s="66" t="s">
        <v>385</v>
      </c>
      <c r="BA15" s="66" t="s">
        <v>386</v>
      </c>
      <c r="BB15" s="50"/>
      <c r="BC15" s="64">
        <v>16</v>
      </c>
      <c r="BD15" s="64">
        <v>100</v>
      </c>
      <c r="BE15" s="64">
        <v>1</v>
      </c>
      <c r="BF15" s="64">
        <v>43</v>
      </c>
      <c r="BG15" s="64">
        <v>125</v>
      </c>
      <c r="BH15" s="64">
        <v>98</v>
      </c>
      <c r="BI15" s="50"/>
      <c r="BJ15" s="65" t="s">
        <v>276</v>
      </c>
      <c r="BK15" s="65">
        <v>27000</v>
      </c>
      <c r="BL15" s="65" t="s">
        <v>277</v>
      </c>
      <c r="BM15" s="65">
        <v>62400</v>
      </c>
      <c r="BN15" s="65" t="s">
        <v>278</v>
      </c>
      <c r="BO15" s="65">
        <v>107100</v>
      </c>
      <c r="BP15" s="65" t="str">
        <f t="shared" si="1"/>
        <v>12 x 期刊,12 x 汇编</v>
      </c>
      <c r="BQ15" s="65" t="str">
        <f t="shared" si="2"/>
        <v>189000</v>
      </c>
      <c r="BR15" s="65" t="str">
        <f t="shared" si="3"/>
        <v>22 x 期刊,22 x 汇编</v>
      </c>
      <c r="BS15" s="65" t="str">
        <f t="shared" si="4"/>
        <v>357000</v>
      </c>
    </row>
    <row r="16" spans="1:71" ht="24" customHeight="1">
      <c r="A16" s="65">
        <v>5155040</v>
      </c>
      <c r="B16" s="80" t="s">
        <v>387</v>
      </c>
      <c r="C16" s="52" t="s">
        <v>388</v>
      </c>
      <c r="D16" s="53">
        <v>5</v>
      </c>
      <c r="E16" s="81" t="s">
        <v>291</v>
      </c>
      <c r="F16" s="55" t="s">
        <v>292</v>
      </c>
      <c r="G16" s="54" t="s">
        <v>23</v>
      </c>
      <c r="H16" s="56" t="s">
        <v>389</v>
      </c>
      <c r="I16" s="55" t="s">
        <v>390</v>
      </c>
      <c r="J16" s="52"/>
      <c r="K16" s="57"/>
      <c r="L16" s="58" t="s">
        <v>391</v>
      </c>
      <c r="M16" s="59">
        <v>120</v>
      </c>
      <c r="N16" s="60">
        <v>0.02</v>
      </c>
      <c r="O16" s="60">
        <v>0.4</v>
      </c>
      <c r="P16" s="50">
        <v>296</v>
      </c>
      <c r="Q16" s="60">
        <v>0.02</v>
      </c>
      <c r="R16" s="60">
        <v>0.4</v>
      </c>
      <c r="S16" s="50">
        <v>410</v>
      </c>
      <c r="T16" s="60">
        <v>0.04</v>
      </c>
      <c r="U16" s="60">
        <v>0.42499999999999999</v>
      </c>
      <c r="V16" s="50">
        <v>597</v>
      </c>
      <c r="W16" s="60">
        <v>0.04</v>
      </c>
      <c r="X16" s="60">
        <v>0.42499999999999999</v>
      </c>
      <c r="Y16" s="50">
        <v>733</v>
      </c>
      <c r="Z16" s="62">
        <v>0.06</v>
      </c>
      <c r="AA16" s="62">
        <v>0.45</v>
      </c>
      <c r="AB16" s="50">
        <v>838</v>
      </c>
      <c r="AC16" s="62">
        <v>0.06</v>
      </c>
      <c r="AD16" s="62">
        <v>0.45</v>
      </c>
      <c r="AE16" s="50">
        <v>997</v>
      </c>
      <c r="AF16" s="62">
        <v>0.08</v>
      </c>
      <c r="AG16" s="62">
        <v>0.5</v>
      </c>
      <c r="AH16" s="50">
        <v>1113</v>
      </c>
      <c r="AI16" s="62">
        <v>0.08</v>
      </c>
      <c r="AJ16" s="62">
        <v>0.5</v>
      </c>
      <c r="AK16" s="50">
        <v>1280</v>
      </c>
      <c r="AL16" s="62">
        <v>0.1</v>
      </c>
      <c r="AM16" s="62">
        <v>0.55000000000000004</v>
      </c>
      <c r="AN16" s="50">
        <v>1423</v>
      </c>
      <c r="AO16" s="62">
        <v>0.1</v>
      </c>
      <c r="AP16" s="62">
        <v>0.55000000000000004</v>
      </c>
      <c r="AQ16" s="50">
        <v>1606</v>
      </c>
      <c r="AR16" s="62">
        <v>0.12</v>
      </c>
      <c r="AS16" s="62">
        <v>0.6</v>
      </c>
      <c r="AT16" s="50">
        <v>1760</v>
      </c>
      <c r="AU16" s="62">
        <v>0.12</v>
      </c>
      <c r="AV16" s="62">
        <v>0.6</v>
      </c>
      <c r="AW16" s="66"/>
      <c r="AX16" s="66"/>
      <c r="AY16" s="66"/>
      <c r="AZ16" s="66"/>
      <c r="BA16" s="66"/>
      <c r="BB16" s="50"/>
      <c r="BC16" s="64">
        <v>6</v>
      </c>
      <c r="BD16" s="64">
        <v>64</v>
      </c>
      <c r="BE16" s="64">
        <v>0.9</v>
      </c>
      <c r="BF16" s="64">
        <v>30</v>
      </c>
      <c r="BG16" s="64">
        <v>100</v>
      </c>
      <c r="BH16" s="64">
        <v>78</v>
      </c>
      <c r="BI16" s="50"/>
      <c r="BJ16" s="65" t="s">
        <v>276</v>
      </c>
      <c r="BK16" s="65">
        <v>27000</v>
      </c>
      <c r="BL16" s="65" t="s">
        <v>277</v>
      </c>
      <c r="BM16" s="65">
        <v>62400</v>
      </c>
      <c r="BN16" s="65" t="s">
        <v>278</v>
      </c>
      <c r="BO16" s="65">
        <v>107100</v>
      </c>
      <c r="BP16" s="65" t="str">
        <f t="shared" si="1"/>
        <v>12 x 期刊,12 x 汇编</v>
      </c>
      <c r="BQ16" s="65" t="str">
        <f t="shared" si="2"/>
        <v>189000</v>
      </c>
      <c r="BR16" s="65" t="str">
        <f t="shared" si="3"/>
        <v>22 x 期刊,22 x 汇编</v>
      </c>
      <c r="BS16" s="65" t="str">
        <f t="shared" si="4"/>
        <v>357000</v>
      </c>
    </row>
    <row r="17" spans="1:71" ht="24" customHeight="1">
      <c r="A17" s="82">
        <v>5155050</v>
      </c>
      <c r="B17" s="80" t="s">
        <v>392</v>
      </c>
      <c r="C17" s="52" t="s">
        <v>393</v>
      </c>
      <c r="D17" s="53">
        <v>5</v>
      </c>
      <c r="E17" s="53" t="s">
        <v>301</v>
      </c>
      <c r="F17" s="55" t="s">
        <v>394</v>
      </c>
      <c r="G17" s="54" t="s">
        <v>23</v>
      </c>
      <c r="H17" s="56" t="s">
        <v>395</v>
      </c>
      <c r="I17" s="55" t="s">
        <v>396</v>
      </c>
      <c r="J17" s="52"/>
      <c r="K17" s="57"/>
      <c r="L17" s="58" t="s">
        <v>397</v>
      </c>
      <c r="M17" s="59">
        <v>120</v>
      </c>
      <c r="N17" s="60">
        <v>0.02</v>
      </c>
      <c r="O17" s="60">
        <v>0.4</v>
      </c>
      <c r="P17" s="50">
        <v>296</v>
      </c>
      <c r="Q17" s="60">
        <v>0.02</v>
      </c>
      <c r="R17" s="60">
        <v>0.4</v>
      </c>
      <c r="S17" s="50">
        <v>410</v>
      </c>
      <c r="T17" s="60">
        <v>0.04</v>
      </c>
      <c r="U17" s="60">
        <v>0.42499999999999999</v>
      </c>
      <c r="V17" s="50">
        <v>597</v>
      </c>
      <c r="W17" s="60">
        <v>0.04</v>
      </c>
      <c r="X17" s="60">
        <v>0.42499999999999999</v>
      </c>
      <c r="Y17" s="50">
        <v>733</v>
      </c>
      <c r="Z17" s="62">
        <v>0.06</v>
      </c>
      <c r="AA17" s="62">
        <v>0.45</v>
      </c>
      <c r="AB17" s="50">
        <v>838</v>
      </c>
      <c r="AC17" s="62">
        <v>0.06</v>
      </c>
      <c r="AD17" s="62">
        <v>0.45</v>
      </c>
      <c r="AE17" s="50">
        <v>997</v>
      </c>
      <c r="AF17" s="62">
        <v>0.08</v>
      </c>
      <c r="AG17" s="62">
        <v>0.5</v>
      </c>
      <c r="AH17" s="50">
        <v>1113</v>
      </c>
      <c r="AI17" s="62">
        <v>0.08</v>
      </c>
      <c r="AJ17" s="62">
        <v>0.5</v>
      </c>
      <c r="AK17" s="50">
        <v>1280</v>
      </c>
      <c r="AL17" s="62">
        <v>0.1</v>
      </c>
      <c r="AM17" s="62">
        <v>0.55000000000000004</v>
      </c>
      <c r="AN17" s="50">
        <v>1423</v>
      </c>
      <c r="AO17" s="62">
        <v>0.1</v>
      </c>
      <c r="AP17" s="62">
        <v>0.55000000000000004</v>
      </c>
      <c r="AQ17" s="50">
        <v>1606</v>
      </c>
      <c r="AR17" s="62">
        <v>0.12</v>
      </c>
      <c r="AS17" s="62">
        <v>0.6</v>
      </c>
      <c r="AT17" s="50">
        <v>1760</v>
      </c>
      <c r="AU17" s="62">
        <v>0.12</v>
      </c>
      <c r="AV17" s="62">
        <v>0.6</v>
      </c>
      <c r="AW17" s="66"/>
      <c r="AX17" s="66"/>
      <c r="AY17" s="66"/>
      <c r="AZ17" s="66"/>
      <c r="BA17" s="66"/>
      <c r="BB17" s="50"/>
      <c r="BC17" s="64">
        <v>10</v>
      </c>
      <c r="BD17" s="64">
        <v>125</v>
      </c>
      <c r="BE17" s="64">
        <v>1</v>
      </c>
      <c r="BF17" s="64">
        <v>24</v>
      </c>
      <c r="BG17" s="64">
        <v>200</v>
      </c>
      <c r="BH17" s="64">
        <v>90</v>
      </c>
      <c r="BI17" s="50"/>
      <c r="BJ17" s="65" t="s">
        <v>276</v>
      </c>
      <c r="BK17" s="65">
        <v>27000</v>
      </c>
      <c r="BL17" s="65" t="s">
        <v>277</v>
      </c>
      <c r="BM17" s="65">
        <v>62400</v>
      </c>
      <c r="BN17" s="65" t="s">
        <v>278</v>
      </c>
      <c r="BO17" s="65">
        <v>107100</v>
      </c>
      <c r="BP17" s="65" t="str">
        <f t="shared" si="1"/>
        <v>12 x 期刊,12 x 汇编</v>
      </c>
      <c r="BQ17" s="65" t="str">
        <f t="shared" si="2"/>
        <v>189000</v>
      </c>
      <c r="BR17" s="65" t="str">
        <f t="shared" si="3"/>
        <v>22 x 期刊,22 x 汇编</v>
      </c>
      <c r="BS17" s="65" t="str">
        <f t="shared" si="4"/>
        <v>357000</v>
      </c>
    </row>
    <row r="18" spans="1:71" ht="24" customHeight="1">
      <c r="A18" s="54">
        <v>5043020</v>
      </c>
      <c r="B18" s="69" t="s">
        <v>398</v>
      </c>
      <c r="C18" s="55" t="s">
        <v>399</v>
      </c>
      <c r="D18" s="53">
        <v>4</v>
      </c>
      <c r="E18" s="54" t="s">
        <v>301</v>
      </c>
      <c r="F18" s="55" t="s">
        <v>400</v>
      </c>
      <c r="G18" s="54" t="s">
        <v>401</v>
      </c>
      <c r="H18" s="56" t="s">
        <v>402</v>
      </c>
      <c r="I18" s="55" t="s">
        <v>403</v>
      </c>
      <c r="J18" s="52" t="s">
        <v>3588</v>
      </c>
      <c r="K18" s="55" t="str">
        <f t="shared" ref="K18:K41" si="5">AW18&amp;AX18&amp;AY18&amp;AZ18</f>
        <v>9%/10%/11%/12%/</v>
      </c>
      <c r="L18" s="58" t="s">
        <v>404</v>
      </c>
      <c r="M18" s="50">
        <v>96</v>
      </c>
      <c r="N18" s="62">
        <v>1.6E-2</v>
      </c>
      <c r="O18" s="62">
        <v>0.32</v>
      </c>
      <c r="P18" s="50">
        <v>236</v>
      </c>
      <c r="Q18" s="62">
        <v>1.6E-2</v>
      </c>
      <c r="R18" s="62">
        <v>0.32</v>
      </c>
      <c r="S18" s="50">
        <v>328</v>
      </c>
      <c r="T18" s="62">
        <v>3.2000000000000001E-2</v>
      </c>
      <c r="U18" s="62">
        <v>0.34</v>
      </c>
      <c r="V18" s="61">
        <v>477</v>
      </c>
      <c r="W18" s="62">
        <v>3.2000000000000001E-2</v>
      </c>
      <c r="X18" s="62">
        <v>0.34</v>
      </c>
      <c r="Y18" s="50">
        <v>587</v>
      </c>
      <c r="Z18" s="62">
        <v>4.8000000000000001E-2</v>
      </c>
      <c r="AA18" s="62">
        <v>0.36</v>
      </c>
      <c r="AB18" s="50">
        <v>670</v>
      </c>
      <c r="AC18" s="62">
        <v>4.8000000000000001E-2</v>
      </c>
      <c r="AD18" s="62">
        <v>0.36</v>
      </c>
      <c r="AE18" s="50">
        <v>798</v>
      </c>
      <c r="AF18" s="70">
        <v>6.4000000000000001E-2</v>
      </c>
      <c r="AG18" s="70">
        <v>0.4</v>
      </c>
      <c r="AH18" s="71">
        <v>890</v>
      </c>
      <c r="AI18" s="70">
        <v>6.4000000000000001E-2</v>
      </c>
      <c r="AJ18" s="70">
        <v>0.4</v>
      </c>
      <c r="AK18" s="71">
        <v>1024</v>
      </c>
      <c r="AL18" s="70">
        <v>0.08</v>
      </c>
      <c r="AM18" s="70">
        <v>0.44</v>
      </c>
      <c r="AN18" s="71">
        <v>1138</v>
      </c>
      <c r="AO18" s="70">
        <v>0.08</v>
      </c>
      <c r="AP18" s="62">
        <v>0.44</v>
      </c>
      <c r="AQ18" s="50">
        <v>1284</v>
      </c>
      <c r="AR18" s="62">
        <v>9.6000000000000002E-2</v>
      </c>
      <c r="AS18" s="62">
        <v>0.48</v>
      </c>
      <c r="AT18" s="50">
        <v>1408</v>
      </c>
      <c r="AU18" s="62">
        <v>9.6000000000000002E-2</v>
      </c>
      <c r="AV18" s="62">
        <v>0.48</v>
      </c>
      <c r="AW18" s="66" t="s">
        <v>405</v>
      </c>
      <c r="AX18" s="66" t="s">
        <v>406</v>
      </c>
      <c r="AY18" s="66" t="s">
        <v>407</v>
      </c>
      <c r="AZ18" s="66" t="s">
        <v>326</v>
      </c>
      <c r="BA18" s="50" t="s">
        <v>408</v>
      </c>
      <c r="BB18" s="50"/>
      <c r="BC18" s="64" t="s">
        <v>409</v>
      </c>
      <c r="BD18" s="64" t="s">
        <v>410</v>
      </c>
      <c r="BE18" s="64" t="s">
        <v>332</v>
      </c>
      <c r="BF18" s="64" t="s">
        <v>411</v>
      </c>
      <c r="BG18" s="64" t="s">
        <v>412</v>
      </c>
      <c r="BH18" s="64" t="s">
        <v>413</v>
      </c>
      <c r="BI18" s="50"/>
      <c r="BJ18" s="65" t="s">
        <v>276</v>
      </c>
      <c r="BK18" s="65">
        <v>27000</v>
      </c>
      <c r="BL18" s="65" t="s">
        <v>277</v>
      </c>
      <c r="BM18" s="65">
        <v>62400</v>
      </c>
      <c r="BN18" s="65" t="s">
        <v>278</v>
      </c>
      <c r="BO18" s="65">
        <v>107100</v>
      </c>
      <c r="BP18" s="65" t="str">
        <f t="shared" si="1"/>
        <v>12 x 期刊,12 x 汇编</v>
      </c>
      <c r="BQ18" s="65" t="str">
        <f t="shared" si="2"/>
        <v>189000</v>
      </c>
      <c r="BR18" s="65" t="str">
        <f t="shared" si="3"/>
        <v>22 x 期刊,22 x 汇编</v>
      </c>
      <c r="BS18" s="65" t="str">
        <f t="shared" si="4"/>
        <v>357000</v>
      </c>
    </row>
    <row r="19" spans="1:71" ht="24" customHeight="1">
      <c r="A19" s="54">
        <v>5045020</v>
      </c>
      <c r="B19" s="69" t="s">
        <v>414</v>
      </c>
      <c r="C19" s="55" t="s">
        <v>415</v>
      </c>
      <c r="D19" s="53">
        <v>4</v>
      </c>
      <c r="E19" s="54" t="s">
        <v>291</v>
      </c>
      <c r="F19" s="55" t="s">
        <v>292</v>
      </c>
      <c r="G19" s="54" t="s">
        <v>401</v>
      </c>
      <c r="H19" s="56" t="s">
        <v>402</v>
      </c>
      <c r="I19" s="55" t="s">
        <v>403</v>
      </c>
      <c r="J19" s="52" t="s">
        <v>3589</v>
      </c>
      <c r="K19" s="55" t="str">
        <f t="shared" si="5"/>
        <v>4.8/5.6/6.4/7.2/</v>
      </c>
      <c r="L19" s="58" t="s">
        <v>416</v>
      </c>
      <c r="M19" s="50">
        <v>96</v>
      </c>
      <c r="N19" s="62">
        <v>1.6E-2</v>
      </c>
      <c r="O19" s="62">
        <v>0.32</v>
      </c>
      <c r="P19" s="50">
        <v>236</v>
      </c>
      <c r="Q19" s="62">
        <v>1.6E-2</v>
      </c>
      <c r="R19" s="62">
        <v>0.32</v>
      </c>
      <c r="S19" s="50">
        <v>328</v>
      </c>
      <c r="T19" s="62">
        <v>3.2000000000000001E-2</v>
      </c>
      <c r="U19" s="62">
        <v>0.34</v>
      </c>
      <c r="V19" s="61">
        <v>477</v>
      </c>
      <c r="W19" s="62">
        <v>3.2000000000000001E-2</v>
      </c>
      <c r="X19" s="62">
        <v>0.34</v>
      </c>
      <c r="Y19" s="50">
        <v>587</v>
      </c>
      <c r="Z19" s="62">
        <v>4.8000000000000001E-2</v>
      </c>
      <c r="AA19" s="62">
        <v>0.36</v>
      </c>
      <c r="AB19" s="50">
        <v>670</v>
      </c>
      <c r="AC19" s="62">
        <v>4.8000000000000001E-2</v>
      </c>
      <c r="AD19" s="62">
        <v>0.36</v>
      </c>
      <c r="AE19" s="50">
        <v>798</v>
      </c>
      <c r="AF19" s="70">
        <v>6.4000000000000001E-2</v>
      </c>
      <c r="AG19" s="70">
        <v>0.4</v>
      </c>
      <c r="AH19" s="71">
        <v>890</v>
      </c>
      <c r="AI19" s="70">
        <v>6.4000000000000001E-2</v>
      </c>
      <c r="AJ19" s="70">
        <v>0.4</v>
      </c>
      <c r="AK19" s="71">
        <v>1024</v>
      </c>
      <c r="AL19" s="70">
        <v>0.08</v>
      </c>
      <c r="AM19" s="70">
        <v>0.44</v>
      </c>
      <c r="AN19" s="71">
        <v>1138</v>
      </c>
      <c r="AO19" s="70">
        <v>0.08</v>
      </c>
      <c r="AP19" s="62">
        <v>0.44</v>
      </c>
      <c r="AQ19" s="50">
        <v>1284</v>
      </c>
      <c r="AR19" s="62">
        <v>9.6000000000000002E-2</v>
      </c>
      <c r="AS19" s="62">
        <v>0.48</v>
      </c>
      <c r="AT19" s="50">
        <v>1408</v>
      </c>
      <c r="AU19" s="62">
        <v>9.6000000000000002E-2</v>
      </c>
      <c r="AV19" s="62">
        <v>0.48</v>
      </c>
      <c r="AW19" s="50" t="s">
        <v>417</v>
      </c>
      <c r="AX19" s="50" t="s">
        <v>418</v>
      </c>
      <c r="AY19" s="50" t="s">
        <v>419</v>
      </c>
      <c r="AZ19" s="50" t="s">
        <v>420</v>
      </c>
      <c r="BA19" s="50" t="s">
        <v>408</v>
      </c>
      <c r="BB19" s="50"/>
      <c r="BC19" s="64">
        <v>4</v>
      </c>
      <c r="BD19" s="64" t="s">
        <v>421</v>
      </c>
      <c r="BE19" s="64">
        <v>1</v>
      </c>
      <c r="BF19" s="64" t="s">
        <v>422</v>
      </c>
      <c r="BG19" s="64" t="s">
        <v>423</v>
      </c>
      <c r="BH19" s="64">
        <v>70</v>
      </c>
      <c r="BI19" s="50"/>
      <c r="BJ19" s="65" t="s">
        <v>276</v>
      </c>
      <c r="BK19" s="65">
        <v>27000</v>
      </c>
      <c r="BL19" s="65" t="s">
        <v>277</v>
      </c>
      <c r="BM19" s="65">
        <v>62400</v>
      </c>
      <c r="BN19" s="65" t="s">
        <v>278</v>
      </c>
      <c r="BO19" s="65">
        <v>107100</v>
      </c>
      <c r="BP19" s="65" t="str">
        <f t="shared" si="1"/>
        <v>12 x 期刊,12 x 汇编</v>
      </c>
      <c r="BQ19" s="65" t="str">
        <f t="shared" si="2"/>
        <v>189000</v>
      </c>
      <c r="BR19" s="65" t="str">
        <f t="shared" si="3"/>
        <v>22 x 期刊,22 x 汇编</v>
      </c>
      <c r="BS19" s="65" t="str">
        <f t="shared" si="4"/>
        <v>357000</v>
      </c>
    </row>
    <row r="20" spans="1:71" ht="24" customHeight="1">
      <c r="A20" s="54">
        <v>5041020</v>
      </c>
      <c r="B20" s="83" t="s">
        <v>424</v>
      </c>
      <c r="C20" s="55" t="s">
        <v>425</v>
      </c>
      <c r="D20" s="53">
        <v>4</v>
      </c>
      <c r="E20" s="54" t="s">
        <v>266</v>
      </c>
      <c r="F20" s="55" t="s">
        <v>311</v>
      </c>
      <c r="G20" s="54" t="s">
        <v>426</v>
      </c>
      <c r="H20" s="56" t="s">
        <v>402</v>
      </c>
      <c r="I20" s="55" t="s">
        <v>427</v>
      </c>
      <c r="J20" s="52" t="s">
        <v>3590</v>
      </c>
      <c r="K20" s="55" t="str">
        <f t="shared" si="5"/>
        <v>4.8%/5.6%/6.4%/7.2%/</v>
      </c>
      <c r="L20" s="58" t="s">
        <v>428</v>
      </c>
      <c r="M20" s="50">
        <v>96</v>
      </c>
      <c r="N20" s="62">
        <v>1.6E-2</v>
      </c>
      <c r="O20" s="62">
        <v>0.32</v>
      </c>
      <c r="P20" s="50">
        <v>236</v>
      </c>
      <c r="Q20" s="62">
        <v>1.6E-2</v>
      </c>
      <c r="R20" s="62">
        <v>0.32</v>
      </c>
      <c r="S20" s="50">
        <v>328</v>
      </c>
      <c r="T20" s="62">
        <v>3.2000000000000001E-2</v>
      </c>
      <c r="U20" s="62">
        <v>0.34</v>
      </c>
      <c r="V20" s="61">
        <v>477</v>
      </c>
      <c r="W20" s="62">
        <v>3.2000000000000001E-2</v>
      </c>
      <c r="X20" s="62">
        <v>0.34</v>
      </c>
      <c r="Y20" s="50">
        <v>587</v>
      </c>
      <c r="Z20" s="62">
        <v>4.8000000000000001E-2</v>
      </c>
      <c r="AA20" s="62">
        <v>0.36</v>
      </c>
      <c r="AB20" s="50">
        <v>670</v>
      </c>
      <c r="AC20" s="62">
        <v>4.8000000000000001E-2</v>
      </c>
      <c r="AD20" s="62">
        <v>0.36</v>
      </c>
      <c r="AE20" s="50">
        <v>798</v>
      </c>
      <c r="AF20" s="70">
        <v>6.4000000000000001E-2</v>
      </c>
      <c r="AG20" s="70">
        <v>0.4</v>
      </c>
      <c r="AH20" s="71">
        <v>890</v>
      </c>
      <c r="AI20" s="70">
        <v>6.4000000000000001E-2</v>
      </c>
      <c r="AJ20" s="70">
        <v>0.4</v>
      </c>
      <c r="AK20" s="71">
        <v>1024</v>
      </c>
      <c r="AL20" s="70">
        <v>0.08</v>
      </c>
      <c r="AM20" s="70">
        <v>0.44</v>
      </c>
      <c r="AN20" s="71">
        <v>1138</v>
      </c>
      <c r="AO20" s="70">
        <v>0.08</v>
      </c>
      <c r="AP20" s="62">
        <v>0.44</v>
      </c>
      <c r="AQ20" s="50">
        <v>1284</v>
      </c>
      <c r="AR20" s="62">
        <v>9.6000000000000002E-2</v>
      </c>
      <c r="AS20" s="62">
        <v>0.48</v>
      </c>
      <c r="AT20" s="50">
        <v>1408</v>
      </c>
      <c r="AU20" s="62">
        <v>9.6000000000000002E-2</v>
      </c>
      <c r="AV20" s="62">
        <v>0.48</v>
      </c>
      <c r="AW20" s="63" t="s">
        <v>429</v>
      </c>
      <c r="AX20" s="63" t="s">
        <v>430</v>
      </c>
      <c r="AY20" s="63" t="s">
        <v>431</v>
      </c>
      <c r="AZ20" s="63" t="s">
        <v>432</v>
      </c>
      <c r="BA20" s="50" t="s">
        <v>408</v>
      </c>
      <c r="BB20" s="50"/>
      <c r="BC20" s="64" t="s">
        <v>433</v>
      </c>
      <c r="BD20" s="64" t="s">
        <v>434</v>
      </c>
      <c r="BE20" s="64" t="s">
        <v>332</v>
      </c>
      <c r="BF20" s="64" t="s">
        <v>435</v>
      </c>
      <c r="BG20" s="64" t="s">
        <v>436</v>
      </c>
      <c r="BH20" s="64" t="s">
        <v>363</v>
      </c>
      <c r="BI20" s="50"/>
      <c r="BJ20" s="65" t="s">
        <v>276</v>
      </c>
      <c r="BK20" s="65">
        <v>27000</v>
      </c>
      <c r="BL20" s="65" t="s">
        <v>277</v>
      </c>
      <c r="BM20" s="65">
        <v>62400</v>
      </c>
      <c r="BN20" s="65" t="s">
        <v>278</v>
      </c>
      <c r="BO20" s="65">
        <v>107100</v>
      </c>
      <c r="BP20" s="65" t="str">
        <f t="shared" si="1"/>
        <v>12 x 期刊,12 x 汇编</v>
      </c>
      <c r="BQ20" s="65" t="str">
        <f t="shared" si="2"/>
        <v>189000</v>
      </c>
      <c r="BR20" s="65" t="str">
        <f t="shared" si="3"/>
        <v>22 x 期刊,22 x 汇编</v>
      </c>
      <c r="BS20" s="65" t="str">
        <f t="shared" si="4"/>
        <v>357000</v>
      </c>
    </row>
    <row r="21" spans="1:71" ht="24" customHeight="1">
      <c r="A21" s="54">
        <v>5044020</v>
      </c>
      <c r="B21" s="69" t="s">
        <v>437</v>
      </c>
      <c r="C21" s="55" t="s">
        <v>438</v>
      </c>
      <c r="D21" s="53">
        <v>4</v>
      </c>
      <c r="E21" s="54" t="s">
        <v>281</v>
      </c>
      <c r="F21" s="55" t="s">
        <v>282</v>
      </c>
      <c r="G21" s="54" t="s">
        <v>401</v>
      </c>
      <c r="H21" s="56" t="s">
        <v>402</v>
      </c>
      <c r="I21" s="55" t="s">
        <v>403</v>
      </c>
      <c r="J21" s="52" t="s">
        <v>3591</v>
      </c>
      <c r="K21" s="55" t="str">
        <f t="shared" si="5"/>
        <v>36%/42%/48%/54%/</v>
      </c>
      <c r="L21" s="58" t="s">
        <v>439</v>
      </c>
      <c r="M21" s="50">
        <v>96</v>
      </c>
      <c r="N21" s="62">
        <v>1.6E-2</v>
      </c>
      <c r="O21" s="62">
        <v>0.32</v>
      </c>
      <c r="P21" s="50">
        <v>236</v>
      </c>
      <c r="Q21" s="62">
        <v>1.6E-2</v>
      </c>
      <c r="R21" s="62">
        <v>0.32</v>
      </c>
      <c r="S21" s="50">
        <v>328</v>
      </c>
      <c r="T21" s="62">
        <v>3.2000000000000001E-2</v>
      </c>
      <c r="U21" s="62">
        <v>0.34</v>
      </c>
      <c r="V21" s="61">
        <v>477</v>
      </c>
      <c r="W21" s="62">
        <v>3.2000000000000001E-2</v>
      </c>
      <c r="X21" s="62">
        <v>0.34</v>
      </c>
      <c r="Y21" s="50">
        <v>587</v>
      </c>
      <c r="Z21" s="62">
        <v>4.8000000000000001E-2</v>
      </c>
      <c r="AA21" s="62">
        <v>0.36</v>
      </c>
      <c r="AB21" s="50">
        <v>670</v>
      </c>
      <c r="AC21" s="62">
        <v>4.8000000000000001E-2</v>
      </c>
      <c r="AD21" s="62">
        <v>0.36</v>
      </c>
      <c r="AE21" s="50">
        <v>798</v>
      </c>
      <c r="AF21" s="70">
        <v>6.4000000000000001E-2</v>
      </c>
      <c r="AG21" s="70">
        <v>0.4</v>
      </c>
      <c r="AH21" s="71">
        <v>890</v>
      </c>
      <c r="AI21" s="70">
        <v>6.4000000000000001E-2</v>
      </c>
      <c r="AJ21" s="70">
        <v>0.4</v>
      </c>
      <c r="AK21" s="71">
        <v>1024</v>
      </c>
      <c r="AL21" s="70">
        <v>0.08</v>
      </c>
      <c r="AM21" s="70">
        <v>0.44</v>
      </c>
      <c r="AN21" s="71">
        <v>1138</v>
      </c>
      <c r="AO21" s="70">
        <v>0.08</v>
      </c>
      <c r="AP21" s="62">
        <v>0.44</v>
      </c>
      <c r="AQ21" s="50">
        <v>1284</v>
      </c>
      <c r="AR21" s="62">
        <v>9.6000000000000002E-2</v>
      </c>
      <c r="AS21" s="62">
        <v>0.48</v>
      </c>
      <c r="AT21" s="50">
        <v>1408</v>
      </c>
      <c r="AU21" s="62">
        <v>9.6000000000000002E-2</v>
      </c>
      <c r="AV21" s="62">
        <v>0.48</v>
      </c>
      <c r="AW21" s="66" t="s">
        <v>284</v>
      </c>
      <c r="AX21" s="66" t="s">
        <v>285</v>
      </c>
      <c r="AY21" s="66" t="s">
        <v>286</v>
      </c>
      <c r="AZ21" s="66" t="s">
        <v>287</v>
      </c>
      <c r="BA21" s="50" t="s">
        <v>408</v>
      </c>
      <c r="BB21" s="50"/>
      <c r="BC21" s="64">
        <v>16</v>
      </c>
      <c r="BD21" s="64" t="s">
        <v>440</v>
      </c>
      <c r="BE21" s="64" t="s">
        <v>332</v>
      </c>
      <c r="BF21" s="64" t="s">
        <v>441</v>
      </c>
      <c r="BG21" s="64" t="s">
        <v>442</v>
      </c>
      <c r="BH21" s="64" t="s">
        <v>443</v>
      </c>
      <c r="BI21" s="50"/>
      <c r="BJ21" s="65" t="s">
        <v>276</v>
      </c>
      <c r="BK21" s="65">
        <v>27000</v>
      </c>
      <c r="BL21" s="65" t="s">
        <v>277</v>
      </c>
      <c r="BM21" s="65">
        <v>62400</v>
      </c>
      <c r="BN21" s="65" t="s">
        <v>278</v>
      </c>
      <c r="BO21" s="65">
        <v>107100</v>
      </c>
      <c r="BP21" s="65" t="str">
        <f t="shared" si="1"/>
        <v>12 x 期刊,12 x 汇编</v>
      </c>
      <c r="BQ21" s="65" t="str">
        <f t="shared" si="2"/>
        <v>189000</v>
      </c>
      <c r="BR21" s="65" t="str">
        <f t="shared" si="3"/>
        <v>22 x 期刊,22 x 汇编</v>
      </c>
      <c r="BS21" s="65" t="str">
        <f t="shared" si="4"/>
        <v>357000</v>
      </c>
    </row>
    <row r="22" spans="1:71" ht="24" customHeight="1">
      <c r="A22" s="54">
        <v>5043050</v>
      </c>
      <c r="B22" s="69" t="s">
        <v>444</v>
      </c>
      <c r="C22" s="55" t="s">
        <v>445</v>
      </c>
      <c r="D22" s="53">
        <v>4</v>
      </c>
      <c r="E22" s="54" t="s">
        <v>301</v>
      </c>
      <c r="F22" s="55" t="s">
        <v>400</v>
      </c>
      <c r="G22" s="54" t="s">
        <v>23</v>
      </c>
      <c r="H22" s="56" t="s">
        <v>446</v>
      </c>
      <c r="I22" s="55" t="s">
        <v>447</v>
      </c>
      <c r="J22" s="52" t="s">
        <v>3592</v>
      </c>
      <c r="K22" s="55" t="str">
        <f t="shared" si="5"/>
        <v>24%/28%/32%/36%/</v>
      </c>
      <c r="L22" s="58" t="s">
        <v>448</v>
      </c>
      <c r="M22" s="50">
        <v>96</v>
      </c>
      <c r="N22" s="62">
        <v>1.6E-2</v>
      </c>
      <c r="O22" s="62">
        <v>0.32</v>
      </c>
      <c r="P22" s="50">
        <v>236</v>
      </c>
      <c r="Q22" s="62">
        <v>1.6E-2</v>
      </c>
      <c r="R22" s="62">
        <v>0.32</v>
      </c>
      <c r="S22" s="50">
        <v>328</v>
      </c>
      <c r="T22" s="62">
        <v>3.2000000000000001E-2</v>
      </c>
      <c r="U22" s="62">
        <v>0.34</v>
      </c>
      <c r="V22" s="61">
        <v>477</v>
      </c>
      <c r="W22" s="62">
        <v>3.2000000000000001E-2</v>
      </c>
      <c r="X22" s="62">
        <v>0.34</v>
      </c>
      <c r="Y22" s="50">
        <v>587</v>
      </c>
      <c r="Z22" s="62">
        <v>4.8000000000000001E-2</v>
      </c>
      <c r="AA22" s="62">
        <v>0.36</v>
      </c>
      <c r="AB22" s="50">
        <v>670</v>
      </c>
      <c r="AC22" s="62">
        <v>4.8000000000000001E-2</v>
      </c>
      <c r="AD22" s="62">
        <v>0.36</v>
      </c>
      <c r="AE22" s="50">
        <v>798</v>
      </c>
      <c r="AF22" s="70">
        <v>6.4000000000000001E-2</v>
      </c>
      <c r="AG22" s="70">
        <v>0.4</v>
      </c>
      <c r="AH22" s="71">
        <v>890</v>
      </c>
      <c r="AI22" s="70">
        <v>6.4000000000000001E-2</v>
      </c>
      <c r="AJ22" s="70">
        <v>0.4</v>
      </c>
      <c r="AK22" s="71">
        <v>1024</v>
      </c>
      <c r="AL22" s="70">
        <v>0.08</v>
      </c>
      <c r="AM22" s="70">
        <v>0.44</v>
      </c>
      <c r="AN22" s="71">
        <v>1138</v>
      </c>
      <c r="AO22" s="70">
        <v>0.08</v>
      </c>
      <c r="AP22" s="62">
        <v>0.44</v>
      </c>
      <c r="AQ22" s="50">
        <v>1284</v>
      </c>
      <c r="AR22" s="62">
        <v>9.6000000000000002E-2</v>
      </c>
      <c r="AS22" s="62">
        <v>0.48</v>
      </c>
      <c r="AT22" s="50">
        <v>1408</v>
      </c>
      <c r="AU22" s="62">
        <v>9.6000000000000002E-2</v>
      </c>
      <c r="AV22" s="62">
        <v>0.48</v>
      </c>
      <c r="AW22" s="66" t="s">
        <v>296</v>
      </c>
      <c r="AX22" s="66" t="s">
        <v>340</v>
      </c>
      <c r="AY22" s="66" t="s">
        <v>341</v>
      </c>
      <c r="AZ22" s="66" t="s">
        <v>284</v>
      </c>
      <c r="BA22" s="50" t="s">
        <v>408</v>
      </c>
      <c r="BB22" s="50"/>
      <c r="BC22" s="64" t="s">
        <v>449</v>
      </c>
      <c r="BD22" s="64">
        <v>125</v>
      </c>
      <c r="BE22" s="64" t="s">
        <v>332</v>
      </c>
      <c r="BF22" s="64">
        <v>30</v>
      </c>
      <c r="BG22" s="64" t="s">
        <v>450</v>
      </c>
      <c r="BH22" s="64" t="s">
        <v>451</v>
      </c>
      <c r="BI22" s="50"/>
      <c r="BJ22" s="65" t="s">
        <v>276</v>
      </c>
      <c r="BK22" s="65">
        <v>27000</v>
      </c>
      <c r="BL22" s="65" t="s">
        <v>277</v>
      </c>
      <c r="BM22" s="65">
        <v>62400</v>
      </c>
      <c r="BN22" s="65" t="s">
        <v>278</v>
      </c>
      <c r="BO22" s="65">
        <v>107100</v>
      </c>
      <c r="BP22" s="65" t="str">
        <f t="shared" si="1"/>
        <v>12 x 期刊,12 x 汇编</v>
      </c>
      <c r="BQ22" s="65" t="str">
        <f t="shared" si="2"/>
        <v>189000</v>
      </c>
      <c r="BR22" s="65" t="str">
        <f t="shared" si="3"/>
        <v>22 x 期刊,22 x 汇编</v>
      </c>
      <c r="BS22" s="65" t="str">
        <f t="shared" si="4"/>
        <v>357000</v>
      </c>
    </row>
    <row r="23" spans="1:71" ht="24" customHeight="1">
      <c r="A23" s="54">
        <v>5044050</v>
      </c>
      <c r="B23" s="69" t="s">
        <v>452</v>
      </c>
      <c r="C23" s="55" t="s">
        <v>453</v>
      </c>
      <c r="D23" s="53">
        <v>4</v>
      </c>
      <c r="E23" s="54" t="s">
        <v>281</v>
      </c>
      <c r="F23" s="55" t="s">
        <v>282</v>
      </c>
      <c r="G23" s="54" t="s">
        <v>23</v>
      </c>
      <c r="H23" s="56" t="s">
        <v>446</v>
      </c>
      <c r="I23" s="55" t="s">
        <v>447</v>
      </c>
      <c r="J23" s="52" t="s">
        <v>3593</v>
      </c>
      <c r="K23" s="55" t="str">
        <f t="shared" si="5"/>
        <v>36%/42%/48%/54%/</v>
      </c>
      <c r="L23" s="58" t="s">
        <v>454</v>
      </c>
      <c r="M23" s="50">
        <v>96</v>
      </c>
      <c r="N23" s="62">
        <v>1.6E-2</v>
      </c>
      <c r="O23" s="62">
        <v>0.32</v>
      </c>
      <c r="P23" s="50">
        <v>236</v>
      </c>
      <c r="Q23" s="62">
        <v>1.6E-2</v>
      </c>
      <c r="R23" s="62">
        <v>0.32</v>
      </c>
      <c r="S23" s="50">
        <v>328</v>
      </c>
      <c r="T23" s="62">
        <v>3.2000000000000001E-2</v>
      </c>
      <c r="U23" s="62">
        <v>0.34</v>
      </c>
      <c r="V23" s="61">
        <v>477</v>
      </c>
      <c r="W23" s="62">
        <v>3.2000000000000001E-2</v>
      </c>
      <c r="X23" s="62">
        <v>0.34</v>
      </c>
      <c r="Y23" s="50">
        <v>587</v>
      </c>
      <c r="Z23" s="62">
        <v>4.8000000000000001E-2</v>
      </c>
      <c r="AA23" s="62">
        <v>0.36</v>
      </c>
      <c r="AB23" s="50">
        <v>670</v>
      </c>
      <c r="AC23" s="62">
        <v>4.8000000000000001E-2</v>
      </c>
      <c r="AD23" s="62">
        <v>0.36</v>
      </c>
      <c r="AE23" s="50">
        <v>798</v>
      </c>
      <c r="AF23" s="70">
        <v>6.4000000000000001E-2</v>
      </c>
      <c r="AG23" s="70">
        <v>0.4</v>
      </c>
      <c r="AH23" s="71">
        <v>890</v>
      </c>
      <c r="AI23" s="70">
        <v>6.4000000000000001E-2</v>
      </c>
      <c r="AJ23" s="70">
        <v>0.4</v>
      </c>
      <c r="AK23" s="71">
        <v>1024</v>
      </c>
      <c r="AL23" s="70">
        <v>0.08</v>
      </c>
      <c r="AM23" s="70">
        <v>0.44</v>
      </c>
      <c r="AN23" s="71">
        <v>1138</v>
      </c>
      <c r="AO23" s="70">
        <v>0.08</v>
      </c>
      <c r="AP23" s="62">
        <v>0.44</v>
      </c>
      <c r="AQ23" s="50">
        <v>1284</v>
      </c>
      <c r="AR23" s="62">
        <v>9.6000000000000002E-2</v>
      </c>
      <c r="AS23" s="62">
        <v>0.48</v>
      </c>
      <c r="AT23" s="50">
        <v>1408</v>
      </c>
      <c r="AU23" s="62">
        <v>9.6000000000000002E-2</v>
      </c>
      <c r="AV23" s="62">
        <v>0.48</v>
      </c>
      <c r="AW23" s="66" t="s">
        <v>284</v>
      </c>
      <c r="AX23" s="66" t="s">
        <v>285</v>
      </c>
      <c r="AY23" s="66" t="s">
        <v>286</v>
      </c>
      <c r="AZ23" s="66" t="s">
        <v>287</v>
      </c>
      <c r="BA23" s="50" t="s">
        <v>408</v>
      </c>
      <c r="BB23" s="50"/>
      <c r="BC23" s="64" t="s">
        <v>441</v>
      </c>
      <c r="BD23" s="64">
        <v>100</v>
      </c>
      <c r="BE23" s="64" t="s">
        <v>332</v>
      </c>
      <c r="BF23" s="64" t="s">
        <v>455</v>
      </c>
      <c r="BG23" s="64" t="s">
        <v>456</v>
      </c>
      <c r="BH23" s="64" t="s">
        <v>335</v>
      </c>
      <c r="BI23" s="50"/>
      <c r="BJ23" s="65" t="s">
        <v>276</v>
      </c>
      <c r="BK23" s="65">
        <v>27000</v>
      </c>
      <c r="BL23" s="65" t="s">
        <v>277</v>
      </c>
      <c r="BM23" s="65">
        <v>62400</v>
      </c>
      <c r="BN23" s="65" t="s">
        <v>278</v>
      </c>
      <c r="BO23" s="65">
        <v>107100</v>
      </c>
      <c r="BP23" s="65" t="str">
        <f t="shared" si="1"/>
        <v>12 x 期刊,12 x 汇编</v>
      </c>
      <c r="BQ23" s="65" t="str">
        <f t="shared" si="2"/>
        <v>189000</v>
      </c>
      <c r="BR23" s="65" t="str">
        <f t="shared" si="3"/>
        <v>22 x 期刊,22 x 汇编</v>
      </c>
      <c r="BS23" s="65" t="str">
        <f t="shared" si="4"/>
        <v>357000</v>
      </c>
    </row>
    <row r="24" spans="1:71" ht="24" customHeight="1">
      <c r="A24" s="54">
        <v>5041050</v>
      </c>
      <c r="B24" s="69" t="s">
        <v>457</v>
      </c>
      <c r="C24" s="55" t="s">
        <v>458</v>
      </c>
      <c r="D24" s="53">
        <v>4</v>
      </c>
      <c r="E24" s="54" t="s">
        <v>266</v>
      </c>
      <c r="F24" s="55" t="s">
        <v>267</v>
      </c>
      <c r="G24" s="54" t="s">
        <v>23</v>
      </c>
      <c r="H24" s="56" t="s">
        <v>446</v>
      </c>
      <c r="I24" s="55" t="s">
        <v>447</v>
      </c>
      <c r="J24" s="52" t="s">
        <v>3594</v>
      </c>
      <c r="K24" s="55" t="str">
        <f t="shared" si="5"/>
        <v>24%/28%/32%/36%/</v>
      </c>
      <c r="L24" s="58" t="s">
        <v>459</v>
      </c>
      <c r="M24" s="50">
        <v>96</v>
      </c>
      <c r="N24" s="62">
        <v>1.6E-2</v>
      </c>
      <c r="O24" s="62">
        <v>0.32</v>
      </c>
      <c r="P24" s="50">
        <v>236</v>
      </c>
      <c r="Q24" s="62">
        <v>1.6E-2</v>
      </c>
      <c r="R24" s="62">
        <v>0.32</v>
      </c>
      <c r="S24" s="50">
        <v>328</v>
      </c>
      <c r="T24" s="62">
        <v>3.2000000000000001E-2</v>
      </c>
      <c r="U24" s="62">
        <v>0.34</v>
      </c>
      <c r="V24" s="61">
        <v>477</v>
      </c>
      <c r="W24" s="62">
        <v>3.2000000000000001E-2</v>
      </c>
      <c r="X24" s="62">
        <v>0.34</v>
      </c>
      <c r="Y24" s="50">
        <v>587</v>
      </c>
      <c r="Z24" s="62">
        <v>4.8000000000000001E-2</v>
      </c>
      <c r="AA24" s="62">
        <v>0.36</v>
      </c>
      <c r="AB24" s="50">
        <v>670</v>
      </c>
      <c r="AC24" s="62">
        <v>4.8000000000000001E-2</v>
      </c>
      <c r="AD24" s="62">
        <v>0.36</v>
      </c>
      <c r="AE24" s="50">
        <v>798</v>
      </c>
      <c r="AF24" s="70">
        <v>6.4000000000000001E-2</v>
      </c>
      <c r="AG24" s="70">
        <v>0.4</v>
      </c>
      <c r="AH24" s="71">
        <v>890</v>
      </c>
      <c r="AI24" s="70">
        <v>6.4000000000000001E-2</v>
      </c>
      <c r="AJ24" s="70">
        <v>0.4</v>
      </c>
      <c r="AK24" s="71">
        <v>1024</v>
      </c>
      <c r="AL24" s="70">
        <v>0.08</v>
      </c>
      <c r="AM24" s="70">
        <v>0.44</v>
      </c>
      <c r="AN24" s="71">
        <v>1138</v>
      </c>
      <c r="AO24" s="70">
        <v>0.08</v>
      </c>
      <c r="AP24" s="62">
        <v>0.44</v>
      </c>
      <c r="AQ24" s="50">
        <v>1284</v>
      </c>
      <c r="AR24" s="62">
        <v>9.6000000000000002E-2</v>
      </c>
      <c r="AS24" s="62">
        <v>0.48</v>
      </c>
      <c r="AT24" s="50">
        <v>1408</v>
      </c>
      <c r="AU24" s="62">
        <v>9.6000000000000002E-2</v>
      </c>
      <c r="AV24" s="62">
        <v>0.48</v>
      </c>
      <c r="AW24" s="66" t="s">
        <v>296</v>
      </c>
      <c r="AX24" s="66" t="s">
        <v>340</v>
      </c>
      <c r="AY24" s="66" t="s">
        <v>341</v>
      </c>
      <c r="AZ24" s="66" t="s">
        <v>284</v>
      </c>
      <c r="BA24" s="50" t="s">
        <v>408</v>
      </c>
      <c r="BB24" s="50"/>
      <c r="BC24" s="64" t="s">
        <v>351</v>
      </c>
      <c r="BD24" s="64">
        <v>100</v>
      </c>
      <c r="BE24" s="64" t="s">
        <v>332</v>
      </c>
      <c r="BF24" s="64" t="s">
        <v>460</v>
      </c>
      <c r="BG24" s="64" t="s">
        <v>461</v>
      </c>
      <c r="BH24" s="64" t="s">
        <v>355</v>
      </c>
      <c r="BI24" s="50"/>
      <c r="BJ24" s="65" t="s">
        <v>276</v>
      </c>
      <c r="BK24" s="65">
        <v>27000</v>
      </c>
      <c r="BL24" s="65" t="s">
        <v>277</v>
      </c>
      <c r="BM24" s="65">
        <v>62400</v>
      </c>
      <c r="BN24" s="65" t="s">
        <v>278</v>
      </c>
      <c r="BO24" s="65">
        <v>107100</v>
      </c>
      <c r="BP24" s="65" t="str">
        <f t="shared" si="1"/>
        <v>12 x 期刊,12 x 汇编</v>
      </c>
      <c r="BQ24" s="65" t="str">
        <f t="shared" si="2"/>
        <v>189000</v>
      </c>
      <c r="BR24" s="65" t="str">
        <f t="shared" si="3"/>
        <v>22 x 期刊,22 x 汇编</v>
      </c>
      <c r="BS24" s="65" t="str">
        <f t="shared" si="4"/>
        <v>357000</v>
      </c>
    </row>
    <row r="25" spans="1:71" ht="24" customHeight="1">
      <c r="A25" s="54">
        <v>5041010</v>
      </c>
      <c r="B25" s="69" t="s">
        <v>462</v>
      </c>
      <c r="C25" s="55" t="s">
        <v>463</v>
      </c>
      <c r="D25" s="53">
        <v>4</v>
      </c>
      <c r="E25" s="54" t="s">
        <v>266</v>
      </c>
      <c r="F25" s="55" t="s">
        <v>464</v>
      </c>
      <c r="G25" s="54" t="s">
        <v>401</v>
      </c>
      <c r="H25" s="56" t="s">
        <v>465</v>
      </c>
      <c r="I25" s="55" t="s">
        <v>466</v>
      </c>
      <c r="J25" s="52" t="s">
        <v>3595</v>
      </c>
      <c r="K25" s="55" t="str">
        <f t="shared" si="5"/>
        <v>30%/35%/40%/45%/</v>
      </c>
      <c r="L25" s="58" t="s">
        <v>467</v>
      </c>
      <c r="M25" s="50">
        <v>96</v>
      </c>
      <c r="N25" s="62">
        <v>1.6E-2</v>
      </c>
      <c r="O25" s="62">
        <v>0.32</v>
      </c>
      <c r="P25" s="50">
        <v>236</v>
      </c>
      <c r="Q25" s="62">
        <v>1.6E-2</v>
      </c>
      <c r="R25" s="62">
        <v>0.32</v>
      </c>
      <c r="S25" s="50">
        <v>328</v>
      </c>
      <c r="T25" s="62">
        <v>3.2000000000000001E-2</v>
      </c>
      <c r="U25" s="62">
        <v>0.34</v>
      </c>
      <c r="V25" s="61">
        <v>477</v>
      </c>
      <c r="W25" s="62">
        <v>3.2000000000000001E-2</v>
      </c>
      <c r="X25" s="62">
        <v>0.34</v>
      </c>
      <c r="Y25" s="50">
        <v>587</v>
      </c>
      <c r="Z25" s="62">
        <v>4.8000000000000001E-2</v>
      </c>
      <c r="AA25" s="62">
        <v>0.36</v>
      </c>
      <c r="AB25" s="50">
        <v>670</v>
      </c>
      <c r="AC25" s="62">
        <v>4.8000000000000001E-2</v>
      </c>
      <c r="AD25" s="62">
        <v>0.36</v>
      </c>
      <c r="AE25" s="50">
        <v>798</v>
      </c>
      <c r="AF25" s="70">
        <v>6.4000000000000001E-2</v>
      </c>
      <c r="AG25" s="70">
        <v>0.4</v>
      </c>
      <c r="AH25" s="71">
        <v>890</v>
      </c>
      <c r="AI25" s="70">
        <v>6.4000000000000001E-2</v>
      </c>
      <c r="AJ25" s="70">
        <v>0.4</v>
      </c>
      <c r="AK25" s="71">
        <v>1024</v>
      </c>
      <c r="AL25" s="70">
        <v>0.08</v>
      </c>
      <c r="AM25" s="70">
        <v>0.44</v>
      </c>
      <c r="AN25" s="71">
        <v>1138</v>
      </c>
      <c r="AO25" s="70">
        <v>0.08</v>
      </c>
      <c r="AP25" s="62">
        <v>0.44</v>
      </c>
      <c r="AQ25" s="50">
        <v>1284</v>
      </c>
      <c r="AR25" s="62">
        <v>9.6000000000000002E-2</v>
      </c>
      <c r="AS25" s="62">
        <v>0.48</v>
      </c>
      <c r="AT25" s="50">
        <v>1408</v>
      </c>
      <c r="AU25" s="62">
        <v>9.6000000000000002E-2</v>
      </c>
      <c r="AV25" s="62">
        <v>0.48</v>
      </c>
      <c r="AW25" s="66" t="s">
        <v>298</v>
      </c>
      <c r="AX25" s="66" t="s">
        <v>359</v>
      </c>
      <c r="AY25" s="66" t="s">
        <v>342</v>
      </c>
      <c r="AZ25" s="66" t="s">
        <v>360</v>
      </c>
      <c r="BA25" s="50" t="s">
        <v>408</v>
      </c>
      <c r="BB25" s="50"/>
      <c r="BC25" s="64" t="s">
        <v>433</v>
      </c>
      <c r="BD25" s="64" t="s">
        <v>468</v>
      </c>
      <c r="BE25" s="64">
        <v>1</v>
      </c>
      <c r="BF25" s="64" t="s">
        <v>469</v>
      </c>
      <c r="BG25" s="64" t="s">
        <v>470</v>
      </c>
      <c r="BH25" s="64" t="s">
        <v>335</v>
      </c>
      <c r="BI25" s="50"/>
      <c r="BJ25" s="65" t="s">
        <v>276</v>
      </c>
      <c r="BK25" s="65">
        <v>27000</v>
      </c>
      <c r="BL25" s="65" t="s">
        <v>277</v>
      </c>
      <c r="BM25" s="65">
        <v>62400</v>
      </c>
      <c r="BN25" s="65" t="s">
        <v>278</v>
      </c>
      <c r="BO25" s="65">
        <v>107100</v>
      </c>
      <c r="BP25" s="65" t="str">
        <f t="shared" si="1"/>
        <v>12 x 期刊,12 x 汇编</v>
      </c>
      <c r="BQ25" s="65" t="str">
        <f t="shared" si="2"/>
        <v>189000</v>
      </c>
      <c r="BR25" s="65" t="str">
        <f t="shared" si="3"/>
        <v>22 x 期刊,22 x 汇编</v>
      </c>
      <c r="BS25" s="65" t="str">
        <f t="shared" si="4"/>
        <v>357000</v>
      </c>
    </row>
    <row r="26" spans="1:71" ht="24" customHeight="1">
      <c r="A26" s="54">
        <v>5043040</v>
      </c>
      <c r="B26" s="69" t="s">
        <v>471</v>
      </c>
      <c r="C26" s="55" t="s">
        <v>472</v>
      </c>
      <c r="D26" s="53">
        <v>4</v>
      </c>
      <c r="E26" s="54" t="s">
        <v>301</v>
      </c>
      <c r="F26" s="55" t="s">
        <v>302</v>
      </c>
      <c r="G26" s="54" t="s">
        <v>401</v>
      </c>
      <c r="H26" s="56" t="s">
        <v>473</v>
      </c>
      <c r="I26" s="72" t="s">
        <v>474</v>
      </c>
      <c r="J26" s="55" t="s">
        <v>3596</v>
      </c>
      <c r="K26" s="55" t="str">
        <f t="shared" si="5"/>
        <v>3%/3.5%/4%/4.5%/</v>
      </c>
      <c r="L26" s="58" t="s">
        <v>475</v>
      </c>
      <c r="M26" s="50">
        <v>96</v>
      </c>
      <c r="N26" s="70">
        <v>1.6E-2</v>
      </c>
      <c r="O26" s="62">
        <v>0.32</v>
      </c>
      <c r="P26" s="50">
        <v>236</v>
      </c>
      <c r="Q26" s="62">
        <v>1.6E-2</v>
      </c>
      <c r="R26" s="62">
        <v>0.32</v>
      </c>
      <c r="S26" s="50">
        <v>328</v>
      </c>
      <c r="T26" s="62">
        <v>3.2000000000000001E-2</v>
      </c>
      <c r="U26" s="62">
        <v>0.34</v>
      </c>
      <c r="V26" s="61">
        <v>477</v>
      </c>
      <c r="W26" s="62">
        <v>3.2000000000000001E-2</v>
      </c>
      <c r="X26" s="62">
        <v>0.34</v>
      </c>
      <c r="Y26" s="50">
        <v>587</v>
      </c>
      <c r="Z26" s="62">
        <v>4.8000000000000001E-2</v>
      </c>
      <c r="AA26" s="62">
        <v>0.36</v>
      </c>
      <c r="AB26" s="50">
        <v>670</v>
      </c>
      <c r="AC26" s="62">
        <v>4.8000000000000001E-2</v>
      </c>
      <c r="AD26" s="62">
        <v>0.36</v>
      </c>
      <c r="AE26" s="50">
        <v>798</v>
      </c>
      <c r="AF26" s="70">
        <v>6.4000000000000001E-2</v>
      </c>
      <c r="AG26" s="70">
        <v>0.4</v>
      </c>
      <c r="AH26" s="71">
        <v>890</v>
      </c>
      <c r="AI26" s="70">
        <v>6.4000000000000001E-2</v>
      </c>
      <c r="AJ26" s="70">
        <v>0.4</v>
      </c>
      <c r="AK26" s="71">
        <v>1024</v>
      </c>
      <c r="AL26" s="70">
        <v>0.08</v>
      </c>
      <c r="AM26" s="70">
        <v>0.44</v>
      </c>
      <c r="AN26" s="71">
        <v>1138</v>
      </c>
      <c r="AO26" s="70">
        <v>0.08</v>
      </c>
      <c r="AP26" s="62">
        <v>0.44</v>
      </c>
      <c r="AQ26" s="50">
        <v>1284</v>
      </c>
      <c r="AR26" s="62">
        <v>9.6000000000000002E-2</v>
      </c>
      <c r="AS26" s="62">
        <v>0.48</v>
      </c>
      <c r="AT26" s="50">
        <v>1408</v>
      </c>
      <c r="AU26" s="62">
        <v>9.6000000000000002E-2</v>
      </c>
      <c r="AV26" s="62">
        <v>0.48</v>
      </c>
      <c r="AW26" s="66" t="s">
        <v>476</v>
      </c>
      <c r="AX26" s="63" t="s">
        <v>477</v>
      </c>
      <c r="AY26" s="66" t="s">
        <v>478</v>
      </c>
      <c r="AZ26" s="63" t="s">
        <v>479</v>
      </c>
      <c r="BA26" s="50" t="s">
        <v>408</v>
      </c>
      <c r="BB26" s="50"/>
      <c r="BC26" s="64" t="s">
        <v>480</v>
      </c>
      <c r="BD26" s="64" t="s">
        <v>481</v>
      </c>
      <c r="BE26" s="64" t="s">
        <v>332</v>
      </c>
      <c r="BF26" s="64" t="s">
        <v>482</v>
      </c>
      <c r="BG26" s="64" t="s">
        <v>483</v>
      </c>
      <c r="BH26" s="64" t="s">
        <v>335</v>
      </c>
      <c r="BI26" s="50"/>
      <c r="BJ26" s="65" t="s">
        <v>276</v>
      </c>
      <c r="BK26" s="65">
        <v>27000</v>
      </c>
      <c r="BL26" s="65" t="s">
        <v>277</v>
      </c>
      <c r="BM26" s="65">
        <v>62400</v>
      </c>
      <c r="BN26" s="65" t="s">
        <v>278</v>
      </c>
      <c r="BO26" s="65">
        <v>107100</v>
      </c>
      <c r="BP26" s="65" t="str">
        <f t="shared" si="1"/>
        <v>12 x 期刊,12 x 汇编</v>
      </c>
      <c r="BQ26" s="65" t="str">
        <f t="shared" si="2"/>
        <v>189000</v>
      </c>
      <c r="BR26" s="65" t="str">
        <f t="shared" si="3"/>
        <v>22 x 期刊,22 x 汇编</v>
      </c>
      <c r="BS26" s="65" t="str">
        <f t="shared" si="4"/>
        <v>357000</v>
      </c>
    </row>
    <row r="27" spans="1:71" ht="24" customHeight="1">
      <c r="A27" s="54">
        <v>5045040</v>
      </c>
      <c r="B27" s="69" t="s">
        <v>484</v>
      </c>
      <c r="C27" s="55" t="s">
        <v>485</v>
      </c>
      <c r="D27" s="53">
        <v>4</v>
      </c>
      <c r="E27" s="53" t="s">
        <v>291</v>
      </c>
      <c r="F27" s="55" t="s">
        <v>292</v>
      </c>
      <c r="G27" s="54" t="s">
        <v>401</v>
      </c>
      <c r="H27" s="56" t="s">
        <v>473</v>
      </c>
      <c r="I27" s="72" t="s">
        <v>474</v>
      </c>
      <c r="J27" s="52" t="s">
        <v>3597</v>
      </c>
      <c r="K27" s="55" t="str">
        <f t="shared" si="5"/>
        <v>1.5/1.75/2/2.25/</v>
      </c>
      <c r="L27" s="58" t="s">
        <v>486</v>
      </c>
      <c r="M27" s="50">
        <v>96</v>
      </c>
      <c r="N27" s="70">
        <v>1.6E-2</v>
      </c>
      <c r="O27" s="62">
        <v>0.32</v>
      </c>
      <c r="P27" s="50">
        <v>236</v>
      </c>
      <c r="Q27" s="62">
        <v>1.6E-2</v>
      </c>
      <c r="R27" s="62">
        <v>0.32</v>
      </c>
      <c r="S27" s="50">
        <v>328</v>
      </c>
      <c r="T27" s="62">
        <v>3.2000000000000001E-2</v>
      </c>
      <c r="U27" s="62">
        <v>0.34</v>
      </c>
      <c r="V27" s="61">
        <v>477</v>
      </c>
      <c r="W27" s="62">
        <v>3.2000000000000001E-2</v>
      </c>
      <c r="X27" s="62">
        <v>0.34</v>
      </c>
      <c r="Y27" s="50">
        <v>587</v>
      </c>
      <c r="Z27" s="62">
        <v>4.8000000000000001E-2</v>
      </c>
      <c r="AA27" s="62">
        <v>0.36</v>
      </c>
      <c r="AB27" s="50">
        <v>670</v>
      </c>
      <c r="AC27" s="62">
        <v>4.8000000000000001E-2</v>
      </c>
      <c r="AD27" s="62">
        <v>0.36</v>
      </c>
      <c r="AE27" s="50">
        <v>798</v>
      </c>
      <c r="AF27" s="70">
        <v>6.4000000000000001E-2</v>
      </c>
      <c r="AG27" s="70">
        <v>0.4</v>
      </c>
      <c r="AH27" s="71">
        <v>890</v>
      </c>
      <c r="AI27" s="70">
        <v>6.4000000000000001E-2</v>
      </c>
      <c r="AJ27" s="70">
        <v>0.4</v>
      </c>
      <c r="AK27" s="71">
        <v>1024</v>
      </c>
      <c r="AL27" s="70">
        <v>0.08</v>
      </c>
      <c r="AM27" s="70">
        <v>0.44</v>
      </c>
      <c r="AN27" s="71">
        <v>1138</v>
      </c>
      <c r="AO27" s="70">
        <v>0.08</v>
      </c>
      <c r="AP27" s="62">
        <v>0.44</v>
      </c>
      <c r="AQ27" s="50">
        <v>1284</v>
      </c>
      <c r="AR27" s="62">
        <v>9.6000000000000002E-2</v>
      </c>
      <c r="AS27" s="62">
        <v>0.48</v>
      </c>
      <c r="AT27" s="50">
        <v>1408</v>
      </c>
      <c r="AU27" s="62">
        <v>9.6000000000000002E-2</v>
      </c>
      <c r="AV27" s="62">
        <v>0.48</v>
      </c>
      <c r="AW27" s="50" t="s">
        <v>487</v>
      </c>
      <c r="AX27" s="50" t="s">
        <v>488</v>
      </c>
      <c r="AY27" s="50" t="s">
        <v>489</v>
      </c>
      <c r="AZ27" s="50" t="s">
        <v>490</v>
      </c>
      <c r="BA27" s="50" t="s">
        <v>408</v>
      </c>
      <c r="BB27" s="50"/>
      <c r="BC27" s="64">
        <v>4</v>
      </c>
      <c r="BD27" s="64" t="s">
        <v>491</v>
      </c>
      <c r="BE27" s="64" t="s">
        <v>332</v>
      </c>
      <c r="BF27" s="64" t="s">
        <v>422</v>
      </c>
      <c r="BG27" s="64" t="s">
        <v>492</v>
      </c>
      <c r="BH27" s="64" t="s">
        <v>493</v>
      </c>
      <c r="BI27" s="50"/>
      <c r="BJ27" s="65" t="s">
        <v>276</v>
      </c>
      <c r="BK27" s="65">
        <v>27000</v>
      </c>
      <c r="BL27" s="65" t="s">
        <v>277</v>
      </c>
      <c r="BM27" s="65">
        <v>62400</v>
      </c>
      <c r="BN27" s="65" t="s">
        <v>278</v>
      </c>
      <c r="BO27" s="65">
        <v>107100</v>
      </c>
      <c r="BP27" s="65" t="str">
        <f t="shared" si="1"/>
        <v>12 x 期刊,12 x 汇编</v>
      </c>
      <c r="BQ27" s="65" t="str">
        <f t="shared" si="2"/>
        <v>189000</v>
      </c>
      <c r="BR27" s="65" t="str">
        <f t="shared" si="3"/>
        <v>22 x 期刊,22 x 汇编</v>
      </c>
      <c r="BS27" s="65" t="str">
        <f t="shared" si="4"/>
        <v>357000</v>
      </c>
    </row>
    <row r="28" spans="1:71" ht="24" customHeight="1">
      <c r="A28" s="65">
        <v>5041040</v>
      </c>
      <c r="B28" s="84" t="s">
        <v>494</v>
      </c>
      <c r="C28" s="55" t="s">
        <v>495</v>
      </c>
      <c r="D28" s="53">
        <v>4</v>
      </c>
      <c r="E28" s="54" t="s">
        <v>266</v>
      </c>
      <c r="F28" s="72" t="s">
        <v>267</v>
      </c>
      <c r="G28" s="54" t="s">
        <v>401</v>
      </c>
      <c r="H28" s="56" t="s">
        <v>473</v>
      </c>
      <c r="I28" s="72" t="s">
        <v>474</v>
      </c>
      <c r="J28" s="52" t="s">
        <v>3598</v>
      </c>
      <c r="K28" s="55" t="str">
        <f t="shared" si="5"/>
        <v>30%/35%/40%/45%/</v>
      </c>
      <c r="L28" s="58" t="s">
        <v>496</v>
      </c>
      <c r="M28" s="71">
        <v>96</v>
      </c>
      <c r="N28" s="70">
        <v>1.6E-2</v>
      </c>
      <c r="O28" s="62">
        <v>0.32</v>
      </c>
      <c r="P28" s="50">
        <v>236</v>
      </c>
      <c r="Q28" s="62">
        <v>1.6E-2</v>
      </c>
      <c r="R28" s="62">
        <v>0.32</v>
      </c>
      <c r="S28" s="50">
        <v>328</v>
      </c>
      <c r="T28" s="62">
        <v>3.2000000000000001E-2</v>
      </c>
      <c r="U28" s="62">
        <v>0.34</v>
      </c>
      <c r="V28" s="61">
        <v>477</v>
      </c>
      <c r="W28" s="62">
        <v>3.2000000000000001E-2</v>
      </c>
      <c r="X28" s="62">
        <v>0.34</v>
      </c>
      <c r="Y28" s="50">
        <v>587</v>
      </c>
      <c r="Z28" s="62">
        <v>4.8000000000000001E-2</v>
      </c>
      <c r="AA28" s="62">
        <v>0.36</v>
      </c>
      <c r="AB28" s="50">
        <v>670</v>
      </c>
      <c r="AC28" s="62">
        <v>4.8000000000000001E-2</v>
      </c>
      <c r="AD28" s="62">
        <v>0.36</v>
      </c>
      <c r="AE28" s="71">
        <v>798</v>
      </c>
      <c r="AF28" s="70">
        <v>6.4000000000000001E-2</v>
      </c>
      <c r="AG28" s="70">
        <v>0.4</v>
      </c>
      <c r="AH28" s="71">
        <v>890</v>
      </c>
      <c r="AI28" s="70">
        <v>6.4000000000000001E-2</v>
      </c>
      <c r="AJ28" s="70">
        <v>0.4</v>
      </c>
      <c r="AK28" s="71">
        <v>1024</v>
      </c>
      <c r="AL28" s="70">
        <v>0.08</v>
      </c>
      <c r="AM28" s="70">
        <v>0.44</v>
      </c>
      <c r="AN28" s="71">
        <v>1138</v>
      </c>
      <c r="AO28" s="70">
        <v>0.08</v>
      </c>
      <c r="AP28" s="62">
        <v>0.44</v>
      </c>
      <c r="AQ28" s="50">
        <v>1284</v>
      </c>
      <c r="AR28" s="62">
        <v>9.6000000000000002E-2</v>
      </c>
      <c r="AS28" s="62">
        <v>0.48</v>
      </c>
      <c r="AT28" s="50">
        <v>1408</v>
      </c>
      <c r="AU28" s="62">
        <v>9.6000000000000002E-2</v>
      </c>
      <c r="AV28" s="62">
        <v>0.48</v>
      </c>
      <c r="AW28" s="66" t="s">
        <v>298</v>
      </c>
      <c r="AX28" s="66" t="s">
        <v>359</v>
      </c>
      <c r="AY28" s="66" t="s">
        <v>342</v>
      </c>
      <c r="AZ28" s="66" t="s">
        <v>360</v>
      </c>
      <c r="BA28" s="50" t="s">
        <v>408</v>
      </c>
      <c r="BB28" s="50"/>
      <c r="BC28" s="64" t="s">
        <v>351</v>
      </c>
      <c r="BD28" s="64" t="s">
        <v>434</v>
      </c>
      <c r="BE28" s="64" t="s">
        <v>332</v>
      </c>
      <c r="BF28" s="64" t="s">
        <v>460</v>
      </c>
      <c r="BG28" s="64" t="s">
        <v>497</v>
      </c>
      <c r="BH28" s="64" t="s">
        <v>335</v>
      </c>
      <c r="BI28" s="65"/>
      <c r="BJ28" s="65" t="s">
        <v>276</v>
      </c>
      <c r="BK28" s="65">
        <v>27000</v>
      </c>
      <c r="BL28" s="65" t="s">
        <v>277</v>
      </c>
      <c r="BM28" s="65">
        <v>62400</v>
      </c>
      <c r="BN28" s="65" t="s">
        <v>278</v>
      </c>
      <c r="BO28" s="65">
        <v>107100</v>
      </c>
      <c r="BP28" s="65" t="str">
        <f t="shared" si="1"/>
        <v>12 x 期刊,12 x 汇编</v>
      </c>
      <c r="BQ28" s="65" t="str">
        <f t="shared" si="2"/>
        <v>189000</v>
      </c>
      <c r="BR28" s="65" t="str">
        <f t="shared" si="3"/>
        <v>22 x 期刊,22 x 汇编</v>
      </c>
      <c r="BS28" s="65" t="str">
        <f t="shared" si="4"/>
        <v>357000</v>
      </c>
    </row>
    <row r="29" spans="1:71" ht="24" customHeight="1">
      <c r="A29" s="54">
        <v>5044040</v>
      </c>
      <c r="B29" s="69" t="s">
        <v>498</v>
      </c>
      <c r="C29" s="55" t="s">
        <v>499</v>
      </c>
      <c r="D29" s="53">
        <v>4</v>
      </c>
      <c r="E29" s="54" t="s">
        <v>281</v>
      </c>
      <c r="F29" s="55" t="s">
        <v>282</v>
      </c>
      <c r="G29" s="54" t="s">
        <v>401</v>
      </c>
      <c r="H29" s="56" t="s">
        <v>473</v>
      </c>
      <c r="I29" s="72" t="s">
        <v>474</v>
      </c>
      <c r="J29" s="55" t="s">
        <v>3599</v>
      </c>
      <c r="K29" s="55" t="str">
        <f t="shared" si="5"/>
        <v>4/5/6/7/</v>
      </c>
      <c r="L29" s="58" t="s">
        <v>500</v>
      </c>
      <c r="M29" s="50">
        <v>96</v>
      </c>
      <c r="N29" s="70">
        <v>1.6E-2</v>
      </c>
      <c r="O29" s="62">
        <v>0.32</v>
      </c>
      <c r="P29" s="50">
        <v>236</v>
      </c>
      <c r="Q29" s="62">
        <v>1.6E-2</v>
      </c>
      <c r="R29" s="62">
        <v>0.32</v>
      </c>
      <c r="S29" s="50">
        <v>328</v>
      </c>
      <c r="T29" s="62">
        <v>3.2000000000000001E-2</v>
      </c>
      <c r="U29" s="62">
        <v>0.34</v>
      </c>
      <c r="V29" s="61">
        <v>477</v>
      </c>
      <c r="W29" s="62">
        <v>3.2000000000000001E-2</v>
      </c>
      <c r="X29" s="62">
        <v>0.34</v>
      </c>
      <c r="Y29" s="50">
        <v>587</v>
      </c>
      <c r="Z29" s="62">
        <v>4.8000000000000001E-2</v>
      </c>
      <c r="AA29" s="62">
        <v>0.36</v>
      </c>
      <c r="AB29" s="50">
        <v>670</v>
      </c>
      <c r="AC29" s="62">
        <v>4.8000000000000001E-2</v>
      </c>
      <c r="AD29" s="62">
        <v>0.36</v>
      </c>
      <c r="AE29" s="50">
        <v>798</v>
      </c>
      <c r="AF29" s="70">
        <v>6.4000000000000001E-2</v>
      </c>
      <c r="AG29" s="70">
        <v>0.4</v>
      </c>
      <c r="AH29" s="71">
        <v>890</v>
      </c>
      <c r="AI29" s="70">
        <v>6.4000000000000001E-2</v>
      </c>
      <c r="AJ29" s="70">
        <v>0.4</v>
      </c>
      <c r="AK29" s="71">
        <v>1024</v>
      </c>
      <c r="AL29" s="70">
        <v>0.08</v>
      </c>
      <c r="AM29" s="70">
        <v>0.44</v>
      </c>
      <c r="AN29" s="71">
        <v>1138</v>
      </c>
      <c r="AO29" s="70">
        <v>0.08</v>
      </c>
      <c r="AP29" s="62">
        <v>0.44</v>
      </c>
      <c r="AQ29" s="50">
        <v>1284</v>
      </c>
      <c r="AR29" s="62">
        <v>9.6000000000000002E-2</v>
      </c>
      <c r="AS29" s="62">
        <v>0.48</v>
      </c>
      <c r="AT29" s="50">
        <v>1408</v>
      </c>
      <c r="AU29" s="62">
        <v>9.6000000000000002E-2</v>
      </c>
      <c r="AV29" s="62">
        <v>0.48</v>
      </c>
      <c r="AW29" s="50" t="s">
        <v>501</v>
      </c>
      <c r="AX29" s="50" t="s">
        <v>502</v>
      </c>
      <c r="AY29" s="50" t="s">
        <v>503</v>
      </c>
      <c r="AZ29" s="50" t="s">
        <v>504</v>
      </c>
      <c r="BA29" s="50" t="s">
        <v>408</v>
      </c>
      <c r="BB29" s="50"/>
      <c r="BC29" s="64" t="s">
        <v>505</v>
      </c>
      <c r="BD29" s="64" t="s">
        <v>506</v>
      </c>
      <c r="BE29" s="64" t="s">
        <v>332</v>
      </c>
      <c r="BF29" s="64" t="s">
        <v>455</v>
      </c>
      <c r="BG29" s="64" t="s">
        <v>346</v>
      </c>
      <c r="BH29" s="64" t="s">
        <v>335</v>
      </c>
      <c r="BI29" s="50"/>
      <c r="BJ29" s="65" t="s">
        <v>276</v>
      </c>
      <c r="BK29" s="65">
        <v>27000</v>
      </c>
      <c r="BL29" s="65" t="s">
        <v>277</v>
      </c>
      <c r="BM29" s="65">
        <v>62400</v>
      </c>
      <c r="BN29" s="65" t="s">
        <v>278</v>
      </c>
      <c r="BO29" s="65">
        <v>107100</v>
      </c>
      <c r="BP29" s="65" t="str">
        <f t="shared" si="1"/>
        <v>12 x 期刊,12 x 汇编</v>
      </c>
      <c r="BQ29" s="65" t="str">
        <f t="shared" si="2"/>
        <v>189000</v>
      </c>
      <c r="BR29" s="65" t="str">
        <f t="shared" si="3"/>
        <v>22 x 期刊,22 x 汇编</v>
      </c>
      <c r="BS29" s="65" t="str">
        <f t="shared" si="4"/>
        <v>357000</v>
      </c>
    </row>
    <row r="30" spans="1:71" ht="24" customHeight="1">
      <c r="A30" s="54">
        <v>5045080</v>
      </c>
      <c r="B30" s="69" t="s">
        <v>507</v>
      </c>
      <c r="C30" s="55" t="s">
        <v>508</v>
      </c>
      <c r="D30" s="53">
        <v>4</v>
      </c>
      <c r="E30" s="54" t="s">
        <v>291</v>
      </c>
      <c r="F30" s="55" t="s">
        <v>292</v>
      </c>
      <c r="G30" s="54" t="s">
        <v>23</v>
      </c>
      <c r="H30" s="56" t="s">
        <v>509</v>
      </c>
      <c r="I30" s="55" t="s">
        <v>510</v>
      </c>
      <c r="J30" s="55" t="s">
        <v>3600</v>
      </c>
      <c r="K30" s="55" t="str">
        <f t="shared" si="5"/>
        <v>36%/42%/48%/54%/</v>
      </c>
      <c r="L30" s="58" t="s">
        <v>511</v>
      </c>
      <c r="M30" s="50">
        <v>96</v>
      </c>
      <c r="N30" s="62">
        <v>1.6E-2</v>
      </c>
      <c r="O30" s="62">
        <v>0.32</v>
      </c>
      <c r="P30" s="50">
        <v>236</v>
      </c>
      <c r="Q30" s="62">
        <v>1.6E-2</v>
      </c>
      <c r="R30" s="62">
        <v>0.32</v>
      </c>
      <c r="S30" s="50">
        <v>328</v>
      </c>
      <c r="T30" s="62">
        <v>3.2000000000000001E-2</v>
      </c>
      <c r="U30" s="62">
        <v>0.34</v>
      </c>
      <c r="V30" s="61">
        <v>477</v>
      </c>
      <c r="W30" s="62">
        <v>3.2000000000000001E-2</v>
      </c>
      <c r="X30" s="62">
        <v>0.34</v>
      </c>
      <c r="Y30" s="50">
        <v>587</v>
      </c>
      <c r="Z30" s="62">
        <v>4.8000000000000001E-2</v>
      </c>
      <c r="AA30" s="62">
        <v>0.36</v>
      </c>
      <c r="AB30" s="50">
        <v>670</v>
      </c>
      <c r="AC30" s="62">
        <v>4.8000000000000001E-2</v>
      </c>
      <c r="AD30" s="62">
        <v>0.36</v>
      </c>
      <c r="AE30" s="50">
        <v>798</v>
      </c>
      <c r="AF30" s="70">
        <v>6.4000000000000001E-2</v>
      </c>
      <c r="AG30" s="70">
        <v>0.4</v>
      </c>
      <c r="AH30" s="71">
        <v>890</v>
      </c>
      <c r="AI30" s="70">
        <v>6.4000000000000001E-2</v>
      </c>
      <c r="AJ30" s="70">
        <v>0.4</v>
      </c>
      <c r="AK30" s="71">
        <v>1024</v>
      </c>
      <c r="AL30" s="70">
        <v>0.08</v>
      </c>
      <c r="AM30" s="70">
        <v>0.44</v>
      </c>
      <c r="AN30" s="71">
        <v>1138</v>
      </c>
      <c r="AO30" s="70">
        <v>0.08</v>
      </c>
      <c r="AP30" s="62">
        <v>0.44</v>
      </c>
      <c r="AQ30" s="50">
        <v>1284</v>
      </c>
      <c r="AR30" s="62">
        <v>9.6000000000000002E-2</v>
      </c>
      <c r="AS30" s="62">
        <v>0.48</v>
      </c>
      <c r="AT30" s="50">
        <v>1408</v>
      </c>
      <c r="AU30" s="62">
        <v>9.6000000000000002E-2</v>
      </c>
      <c r="AV30" s="62">
        <v>0.48</v>
      </c>
      <c r="AW30" s="66" t="s">
        <v>284</v>
      </c>
      <c r="AX30" s="66" t="s">
        <v>285</v>
      </c>
      <c r="AY30" s="66" t="s">
        <v>286</v>
      </c>
      <c r="AZ30" s="66" t="s">
        <v>287</v>
      </c>
      <c r="BA30" s="50" t="s">
        <v>408</v>
      </c>
      <c r="BB30" s="50"/>
      <c r="BC30" s="64">
        <v>4</v>
      </c>
      <c r="BD30" s="64" t="s">
        <v>512</v>
      </c>
      <c r="BE30" s="64" t="s">
        <v>332</v>
      </c>
      <c r="BF30" s="64" t="s">
        <v>513</v>
      </c>
      <c r="BG30" s="64" t="s">
        <v>514</v>
      </c>
      <c r="BH30" s="64" t="s">
        <v>515</v>
      </c>
      <c r="BI30" s="50"/>
      <c r="BJ30" s="65" t="s">
        <v>276</v>
      </c>
      <c r="BK30" s="65">
        <v>27000</v>
      </c>
      <c r="BL30" s="65" t="s">
        <v>277</v>
      </c>
      <c r="BM30" s="65">
        <v>62400</v>
      </c>
      <c r="BN30" s="65" t="s">
        <v>278</v>
      </c>
      <c r="BO30" s="65">
        <v>107100</v>
      </c>
      <c r="BP30" s="65" t="str">
        <f t="shared" si="1"/>
        <v>12 x 期刊,12 x 汇编</v>
      </c>
      <c r="BQ30" s="65" t="str">
        <f t="shared" si="2"/>
        <v>189000</v>
      </c>
      <c r="BR30" s="65" t="str">
        <f t="shared" si="3"/>
        <v>22 x 期刊,22 x 汇编</v>
      </c>
      <c r="BS30" s="65" t="str">
        <f t="shared" si="4"/>
        <v>357000</v>
      </c>
    </row>
    <row r="31" spans="1:71" ht="24" customHeight="1">
      <c r="A31" s="54">
        <v>5041080</v>
      </c>
      <c r="B31" s="69" t="s">
        <v>516</v>
      </c>
      <c r="C31" s="55" t="s">
        <v>517</v>
      </c>
      <c r="D31" s="53">
        <v>4</v>
      </c>
      <c r="E31" s="54" t="s">
        <v>266</v>
      </c>
      <c r="F31" s="55" t="s">
        <v>311</v>
      </c>
      <c r="G31" s="54" t="s">
        <v>23</v>
      </c>
      <c r="H31" s="56" t="s">
        <v>509</v>
      </c>
      <c r="I31" s="55" t="s">
        <v>518</v>
      </c>
      <c r="J31" s="52" t="s">
        <v>3601</v>
      </c>
      <c r="K31" s="55" t="str">
        <f t="shared" si="5"/>
        <v>36%/42%/48%/54%/</v>
      </c>
      <c r="L31" s="58" t="s">
        <v>519</v>
      </c>
      <c r="M31" s="50">
        <v>96</v>
      </c>
      <c r="N31" s="62">
        <v>1.6E-2</v>
      </c>
      <c r="O31" s="62">
        <v>0.32</v>
      </c>
      <c r="P31" s="50">
        <v>236</v>
      </c>
      <c r="Q31" s="62">
        <v>1.6E-2</v>
      </c>
      <c r="R31" s="62">
        <v>0.32</v>
      </c>
      <c r="S31" s="50">
        <v>328</v>
      </c>
      <c r="T31" s="62">
        <v>3.2000000000000001E-2</v>
      </c>
      <c r="U31" s="62">
        <v>0.34</v>
      </c>
      <c r="V31" s="61">
        <v>477</v>
      </c>
      <c r="W31" s="62">
        <v>3.2000000000000001E-2</v>
      </c>
      <c r="X31" s="62">
        <v>0.34</v>
      </c>
      <c r="Y31" s="50">
        <v>587</v>
      </c>
      <c r="Z31" s="62">
        <v>4.8000000000000001E-2</v>
      </c>
      <c r="AA31" s="62">
        <v>0.36</v>
      </c>
      <c r="AB31" s="50">
        <v>670</v>
      </c>
      <c r="AC31" s="62">
        <v>4.8000000000000001E-2</v>
      </c>
      <c r="AD31" s="62">
        <v>0.36</v>
      </c>
      <c r="AE31" s="50">
        <v>798</v>
      </c>
      <c r="AF31" s="70">
        <v>6.4000000000000001E-2</v>
      </c>
      <c r="AG31" s="70">
        <v>0.4</v>
      </c>
      <c r="AH31" s="71">
        <v>890</v>
      </c>
      <c r="AI31" s="70">
        <v>6.4000000000000001E-2</v>
      </c>
      <c r="AJ31" s="70">
        <v>0.4</v>
      </c>
      <c r="AK31" s="71">
        <v>1024</v>
      </c>
      <c r="AL31" s="70">
        <v>0.08</v>
      </c>
      <c r="AM31" s="70">
        <v>0.44</v>
      </c>
      <c r="AN31" s="71">
        <v>1138</v>
      </c>
      <c r="AO31" s="70">
        <v>0.08</v>
      </c>
      <c r="AP31" s="62">
        <v>0.44</v>
      </c>
      <c r="AQ31" s="50">
        <v>1284</v>
      </c>
      <c r="AR31" s="62">
        <v>9.6000000000000002E-2</v>
      </c>
      <c r="AS31" s="62">
        <v>0.48</v>
      </c>
      <c r="AT31" s="50">
        <v>1408</v>
      </c>
      <c r="AU31" s="62">
        <v>9.6000000000000002E-2</v>
      </c>
      <c r="AV31" s="62">
        <v>0.48</v>
      </c>
      <c r="AW31" s="66" t="s">
        <v>284</v>
      </c>
      <c r="AX31" s="66" t="s">
        <v>285</v>
      </c>
      <c r="AY31" s="66" t="s">
        <v>286</v>
      </c>
      <c r="AZ31" s="66" t="s">
        <v>287</v>
      </c>
      <c r="BA31" s="50" t="s">
        <v>408</v>
      </c>
      <c r="BB31" s="50"/>
      <c r="BC31" s="64">
        <v>3</v>
      </c>
      <c r="BD31" s="64" t="s">
        <v>520</v>
      </c>
      <c r="BE31" s="64" t="s">
        <v>332</v>
      </c>
      <c r="BF31" s="64" t="s">
        <v>521</v>
      </c>
      <c r="BG31" s="64" t="s">
        <v>522</v>
      </c>
      <c r="BH31" s="64">
        <v>50</v>
      </c>
      <c r="BI31" s="50"/>
      <c r="BJ31" s="65" t="s">
        <v>276</v>
      </c>
      <c r="BK31" s="65">
        <v>27000</v>
      </c>
      <c r="BL31" s="65" t="s">
        <v>277</v>
      </c>
      <c r="BM31" s="65">
        <v>62400</v>
      </c>
      <c r="BN31" s="65" t="s">
        <v>278</v>
      </c>
      <c r="BO31" s="65">
        <v>107100</v>
      </c>
      <c r="BP31" s="65" t="str">
        <f t="shared" si="1"/>
        <v>12 x 期刊,12 x 汇编</v>
      </c>
      <c r="BQ31" s="65" t="str">
        <f t="shared" si="2"/>
        <v>189000</v>
      </c>
      <c r="BR31" s="65" t="str">
        <f t="shared" si="3"/>
        <v>22 x 期刊,22 x 汇编</v>
      </c>
      <c r="BS31" s="65" t="str">
        <f t="shared" si="4"/>
        <v>357000</v>
      </c>
    </row>
    <row r="32" spans="1:71" ht="24" customHeight="1">
      <c r="A32" s="54">
        <v>5041081</v>
      </c>
      <c r="B32" s="69" t="s">
        <v>523</v>
      </c>
      <c r="C32" s="55" t="s">
        <v>524</v>
      </c>
      <c r="D32" s="53">
        <v>4</v>
      </c>
      <c r="E32" s="54" t="s">
        <v>266</v>
      </c>
      <c r="F32" s="55" t="s">
        <v>311</v>
      </c>
      <c r="G32" s="54" t="s">
        <v>23</v>
      </c>
      <c r="H32" s="56" t="s">
        <v>509</v>
      </c>
      <c r="I32" s="55" t="s">
        <v>525</v>
      </c>
      <c r="J32" s="52" t="s">
        <v>3602</v>
      </c>
      <c r="K32" s="55" t="str">
        <f t="shared" si="5"/>
        <v>36%/42%/48%/54%/</v>
      </c>
      <c r="L32" s="58" t="s">
        <v>526</v>
      </c>
      <c r="M32" s="50">
        <v>96</v>
      </c>
      <c r="N32" s="62">
        <v>1.6E-2</v>
      </c>
      <c r="O32" s="62">
        <v>0.32</v>
      </c>
      <c r="P32" s="50">
        <v>236</v>
      </c>
      <c r="Q32" s="62">
        <v>1.6E-2</v>
      </c>
      <c r="R32" s="62">
        <v>0.32</v>
      </c>
      <c r="S32" s="50">
        <v>328</v>
      </c>
      <c r="T32" s="62">
        <v>3.2000000000000001E-2</v>
      </c>
      <c r="U32" s="62">
        <v>0.34</v>
      </c>
      <c r="V32" s="61">
        <v>477</v>
      </c>
      <c r="W32" s="62">
        <v>3.2000000000000001E-2</v>
      </c>
      <c r="X32" s="62">
        <v>0.34</v>
      </c>
      <c r="Y32" s="50">
        <v>587</v>
      </c>
      <c r="Z32" s="62">
        <v>4.8000000000000001E-2</v>
      </c>
      <c r="AA32" s="62">
        <v>0.36</v>
      </c>
      <c r="AB32" s="50">
        <v>670</v>
      </c>
      <c r="AC32" s="62">
        <v>4.8000000000000001E-2</v>
      </c>
      <c r="AD32" s="62">
        <v>0.36</v>
      </c>
      <c r="AE32" s="50">
        <v>798</v>
      </c>
      <c r="AF32" s="70">
        <v>6.4000000000000001E-2</v>
      </c>
      <c r="AG32" s="70">
        <v>0.4</v>
      </c>
      <c r="AH32" s="71">
        <v>890</v>
      </c>
      <c r="AI32" s="70">
        <v>6.4000000000000001E-2</v>
      </c>
      <c r="AJ32" s="70">
        <v>0.4</v>
      </c>
      <c r="AK32" s="71">
        <v>1024</v>
      </c>
      <c r="AL32" s="70">
        <v>0.08</v>
      </c>
      <c r="AM32" s="70">
        <v>0.44</v>
      </c>
      <c r="AN32" s="71">
        <v>1138</v>
      </c>
      <c r="AO32" s="70">
        <v>0.08</v>
      </c>
      <c r="AP32" s="62">
        <v>0.44</v>
      </c>
      <c r="AQ32" s="50">
        <v>1284</v>
      </c>
      <c r="AR32" s="62">
        <v>9.6000000000000002E-2</v>
      </c>
      <c r="AS32" s="62">
        <v>0.48</v>
      </c>
      <c r="AT32" s="50">
        <v>1408</v>
      </c>
      <c r="AU32" s="62">
        <v>9.6000000000000002E-2</v>
      </c>
      <c r="AV32" s="62">
        <v>0.48</v>
      </c>
      <c r="AW32" s="66" t="s">
        <v>284</v>
      </c>
      <c r="AX32" s="66" t="s">
        <v>285</v>
      </c>
      <c r="AY32" s="66" t="s">
        <v>286</v>
      </c>
      <c r="AZ32" s="66" t="s">
        <v>287</v>
      </c>
      <c r="BA32" s="50" t="s">
        <v>408</v>
      </c>
      <c r="BB32" s="50"/>
      <c r="BC32" s="64">
        <v>3</v>
      </c>
      <c r="BD32" s="64" t="s">
        <v>440</v>
      </c>
      <c r="BE32" s="64" t="s">
        <v>332</v>
      </c>
      <c r="BF32" s="64" t="s">
        <v>527</v>
      </c>
      <c r="BG32" s="64" t="s">
        <v>522</v>
      </c>
      <c r="BH32" s="64" t="s">
        <v>528</v>
      </c>
      <c r="BI32" s="50"/>
      <c r="BJ32" s="65" t="s">
        <v>276</v>
      </c>
      <c r="BK32" s="65">
        <v>27000</v>
      </c>
      <c r="BL32" s="65" t="s">
        <v>277</v>
      </c>
      <c r="BM32" s="65">
        <v>62400</v>
      </c>
      <c r="BN32" s="65" t="s">
        <v>278</v>
      </c>
      <c r="BO32" s="65">
        <v>107100</v>
      </c>
      <c r="BP32" s="65" t="str">
        <f t="shared" si="1"/>
        <v>12 x 期刊,12 x 汇编</v>
      </c>
      <c r="BQ32" s="65" t="str">
        <f t="shared" si="2"/>
        <v>189000</v>
      </c>
      <c r="BR32" s="65" t="str">
        <f t="shared" si="3"/>
        <v>22 x 期刊,22 x 汇编</v>
      </c>
      <c r="BS32" s="65" t="str">
        <f t="shared" si="4"/>
        <v>357000</v>
      </c>
    </row>
    <row r="33" spans="1:71" ht="24" customHeight="1">
      <c r="A33" s="54">
        <v>5041082</v>
      </c>
      <c r="B33" s="69" t="s">
        <v>529</v>
      </c>
      <c r="C33" s="55" t="s">
        <v>530</v>
      </c>
      <c r="D33" s="53">
        <v>4</v>
      </c>
      <c r="E33" s="54" t="s">
        <v>266</v>
      </c>
      <c r="F33" s="55" t="s">
        <v>311</v>
      </c>
      <c r="G33" s="54" t="s">
        <v>23</v>
      </c>
      <c r="H33" s="56" t="s">
        <v>509</v>
      </c>
      <c r="I33" s="55" t="s">
        <v>531</v>
      </c>
      <c r="J33" s="55" t="s">
        <v>3603</v>
      </c>
      <c r="K33" s="55" t="str">
        <f t="shared" si="5"/>
        <v>36%/42%/48%/54%/</v>
      </c>
      <c r="L33" s="58" t="s">
        <v>532</v>
      </c>
      <c r="M33" s="50">
        <v>96</v>
      </c>
      <c r="N33" s="62">
        <v>1.6E-2</v>
      </c>
      <c r="O33" s="62">
        <v>0.32</v>
      </c>
      <c r="P33" s="50">
        <v>236</v>
      </c>
      <c r="Q33" s="62">
        <v>1.6E-2</v>
      </c>
      <c r="R33" s="62">
        <v>0.32</v>
      </c>
      <c r="S33" s="50">
        <v>328</v>
      </c>
      <c r="T33" s="62">
        <v>3.2000000000000001E-2</v>
      </c>
      <c r="U33" s="62">
        <v>0.34</v>
      </c>
      <c r="V33" s="61">
        <v>477</v>
      </c>
      <c r="W33" s="62">
        <v>3.2000000000000001E-2</v>
      </c>
      <c r="X33" s="62">
        <v>0.34</v>
      </c>
      <c r="Y33" s="50">
        <v>587</v>
      </c>
      <c r="Z33" s="62">
        <v>4.8000000000000001E-2</v>
      </c>
      <c r="AA33" s="62">
        <v>0.36</v>
      </c>
      <c r="AB33" s="50">
        <v>670</v>
      </c>
      <c r="AC33" s="62">
        <v>4.8000000000000001E-2</v>
      </c>
      <c r="AD33" s="62">
        <v>0.36</v>
      </c>
      <c r="AE33" s="50">
        <v>798</v>
      </c>
      <c r="AF33" s="70">
        <v>6.4000000000000001E-2</v>
      </c>
      <c r="AG33" s="70">
        <v>0.4</v>
      </c>
      <c r="AH33" s="71">
        <v>890</v>
      </c>
      <c r="AI33" s="70">
        <v>6.4000000000000001E-2</v>
      </c>
      <c r="AJ33" s="70">
        <v>0.4</v>
      </c>
      <c r="AK33" s="71">
        <v>1024</v>
      </c>
      <c r="AL33" s="70">
        <v>0.08</v>
      </c>
      <c r="AM33" s="70">
        <v>0.44</v>
      </c>
      <c r="AN33" s="71">
        <v>1138</v>
      </c>
      <c r="AO33" s="70">
        <v>0.08</v>
      </c>
      <c r="AP33" s="62">
        <v>0.44</v>
      </c>
      <c r="AQ33" s="50">
        <v>1284</v>
      </c>
      <c r="AR33" s="62">
        <v>9.6000000000000002E-2</v>
      </c>
      <c r="AS33" s="62">
        <v>0.48</v>
      </c>
      <c r="AT33" s="50">
        <v>1408</v>
      </c>
      <c r="AU33" s="62">
        <v>9.6000000000000002E-2</v>
      </c>
      <c r="AV33" s="62">
        <v>0.48</v>
      </c>
      <c r="AW33" s="66" t="s">
        <v>284</v>
      </c>
      <c r="AX33" s="66" t="s">
        <v>285</v>
      </c>
      <c r="AY33" s="66" t="s">
        <v>286</v>
      </c>
      <c r="AZ33" s="66" t="s">
        <v>287</v>
      </c>
      <c r="BA33" s="50" t="s">
        <v>408</v>
      </c>
      <c r="BB33" s="50"/>
      <c r="BC33" s="64">
        <v>3</v>
      </c>
      <c r="BD33" s="64" t="s">
        <v>352</v>
      </c>
      <c r="BE33" s="64" t="s">
        <v>332</v>
      </c>
      <c r="BF33" s="64" t="s">
        <v>527</v>
      </c>
      <c r="BG33" s="64" t="s">
        <v>533</v>
      </c>
      <c r="BH33" s="64">
        <v>50</v>
      </c>
      <c r="BI33" s="50"/>
      <c r="BJ33" s="65" t="s">
        <v>276</v>
      </c>
      <c r="BK33" s="65">
        <v>27000</v>
      </c>
      <c r="BL33" s="65" t="s">
        <v>277</v>
      </c>
      <c r="BM33" s="65">
        <v>62400</v>
      </c>
      <c r="BN33" s="65" t="s">
        <v>278</v>
      </c>
      <c r="BO33" s="65">
        <v>107100</v>
      </c>
      <c r="BP33" s="65" t="str">
        <f t="shared" si="1"/>
        <v>12 x 期刊,12 x 汇编</v>
      </c>
      <c r="BQ33" s="65" t="str">
        <f t="shared" si="2"/>
        <v>189000</v>
      </c>
      <c r="BR33" s="65" t="str">
        <f t="shared" si="3"/>
        <v>22 x 期刊,22 x 汇编</v>
      </c>
      <c r="BS33" s="65" t="str">
        <f t="shared" si="4"/>
        <v>357000</v>
      </c>
    </row>
    <row r="34" spans="1:71" ht="24" customHeight="1">
      <c r="A34" s="54">
        <v>5041083</v>
      </c>
      <c r="B34" s="69" t="s">
        <v>534</v>
      </c>
      <c r="C34" s="55" t="s">
        <v>535</v>
      </c>
      <c r="D34" s="53">
        <v>4</v>
      </c>
      <c r="E34" s="54" t="s">
        <v>266</v>
      </c>
      <c r="F34" s="55" t="s">
        <v>311</v>
      </c>
      <c r="G34" s="54" t="s">
        <v>23</v>
      </c>
      <c r="H34" s="56" t="s">
        <v>509</v>
      </c>
      <c r="I34" s="55" t="s">
        <v>536</v>
      </c>
      <c r="J34" s="55" t="s">
        <v>3604</v>
      </c>
      <c r="K34" s="55" t="str">
        <f t="shared" si="5"/>
        <v>36%/42%/48%/54%/</v>
      </c>
      <c r="L34" s="58" t="s">
        <v>537</v>
      </c>
      <c r="M34" s="50">
        <v>96</v>
      </c>
      <c r="N34" s="62">
        <v>1.6E-2</v>
      </c>
      <c r="O34" s="62">
        <v>0.32</v>
      </c>
      <c r="P34" s="50">
        <v>236</v>
      </c>
      <c r="Q34" s="62">
        <v>1.6E-2</v>
      </c>
      <c r="R34" s="62">
        <v>0.32</v>
      </c>
      <c r="S34" s="50">
        <v>328</v>
      </c>
      <c r="T34" s="62">
        <v>3.2000000000000001E-2</v>
      </c>
      <c r="U34" s="62">
        <v>0.34</v>
      </c>
      <c r="V34" s="61">
        <v>477</v>
      </c>
      <c r="W34" s="62">
        <v>3.2000000000000001E-2</v>
      </c>
      <c r="X34" s="62">
        <v>0.34</v>
      </c>
      <c r="Y34" s="50">
        <v>587</v>
      </c>
      <c r="Z34" s="62">
        <v>4.8000000000000001E-2</v>
      </c>
      <c r="AA34" s="62">
        <v>0.36</v>
      </c>
      <c r="AB34" s="50">
        <v>670</v>
      </c>
      <c r="AC34" s="62">
        <v>4.8000000000000001E-2</v>
      </c>
      <c r="AD34" s="62">
        <v>0.36</v>
      </c>
      <c r="AE34" s="50">
        <v>798</v>
      </c>
      <c r="AF34" s="70">
        <v>6.4000000000000001E-2</v>
      </c>
      <c r="AG34" s="70">
        <v>0.4</v>
      </c>
      <c r="AH34" s="71">
        <v>890</v>
      </c>
      <c r="AI34" s="70">
        <v>6.4000000000000001E-2</v>
      </c>
      <c r="AJ34" s="70">
        <v>0.4</v>
      </c>
      <c r="AK34" s="71">
        <v>1024</v>
      </c>
      <c r="AL34" s="70">
        <v>0.08</v>
      </c>
      <c r="AM34" s="70">
        <v>0.44</v>
      </c>
      <c r="AN34" s="71">
        <v>1138</v>
      </c>
      <c r="AO34" s="70">
        <v>0.08</v>
      </c>
      <c r="AP34" s="62">
        <v>0.44</v>
      </c>
      <c r="AQ34" s="50">
        <v>1284</v>
      </c>
      <c r="AR34" s="62">
        <v>9.6000000000000002E-2</v>
      </c>
      <c r="AS34" s="62">
        <v>0.48</v>
      </c>
      <c r="AT34" s="50">
        <v>1408</v>
      </c>
      <c r="AU34" s="62">
        <v>9.6000000000000002E-2</v>
      </c>
      <c r="AV34" s="62">
        <v>0.48</v>
      </c>
      <c r="AW34" s="66" t="s">
        <v>284</v>
      </c>
      <c r="AX34" s="66" t="s">
        <v>285</v>
      </c>
      <c r="AY34" s="66" t="s">
        <v>286</v>
      </c>
      <c r="AZ34" s="66" t="s">
        <v>287</v>
      </c>
      <c r="BA34" s="50" t="s">
        <v>408</v>
      </c>
      <c r="BB34" s="50"/>
      <c r="BC34" s="64">
        <v>3</v>
      </c>
      <c r="BD34" s="64" t="s">
        <v>434</v>
      </c>
      <c r="BE34" s="64" t="s">
        <v>332</v>
      </c>
      <c r="BF34" s="64" t="s">
        <v>538</v>
      </c>
      <c r="BG34" s="64" t="s">
        <v>539</v>
      </c>
      <c r="BH34" s="64" t="s">
        <v>363</v>
      </c>
      <c r="BI34" s="50"/>
      <c r="BJ34" s="65" t="s">
        <v>276</v>
      </c>
      <c r="BK34" s="65">
        <v>27000</v>
      </c>
      <c r="BL34" s="65" t="s">
        <v>277</v>
      </c>
      <c r="BM34" s="65">
        <v>62400</v>
      </c>
      <c r="BN34" s="65" t="s">
        <v>278</v>
      </c>
      <c r="BO34" s="65">
        <v>107100</v>
      </c>
      <c r="BP34" s="65" t="str">
        <f t="shared" ref="BP34:BP53" si="6">IF($D34=2,"-","12 x 期刊,12 x 汇编")</f>
        <v>12 x 期刊,12 x 汇编</v>
      </c>
      <c r="BQ34" s="65" t="str">
        <f t="shared" ref="BQ34:BQ53" si="7">IF($D34=2,"-","189000")</f>
        <v>189000</v>
      </c>
      <c r="BR34" s="65" t="str">
        <f t="shared" ref="BR34:BR53" si="8">IF($D34&lt;4,"-","22 x 期刊,22 x 汇编")</f>
        <v>22 x 期刊,22 x 汇编</v>
      </c>
      <c r="BS34" s="65" t="str">
        <f t="shared" ref="BS34:BS53" si="9">IF($D34&lt;4,"-","357000")</f>
        <v>357000</v>
      </c>
    </row>
    <row r="35" spans="1:71" ht="24" customHeight="1">
      <c r="A35" s="54">
        <v>5043060</v>
      </c>
      <c r="B35" s="69" t="s">
        <v>540</v>
      </c>
      <c r="C35" s="55" t="s">
        <v>541</v>
      </c>
      <c r="D35" s="53">
        <v>4</v>
      </c>
      <c r="E35" s="54" t="s">
        <v>301</v>
      </c>
      <c r="F35" s="55" t="s">
        <v>302</v>
      </c>
      <c r="G35" s="54" t="s">
        <v>23</v>
      </c>
      <c r="H35" s="56" t="s">
        <v>542</v>
      </c>
      <c r="I35" s="55" t="s">
        <v>543</v>
      </c>
      <c r="J35" s="52" t="s">
        <v>3605</v>
      </c>
      <c r="K35" s="55" t="str">
        <f t="shared" si="5"/>
        <v>36%/42%/48%/54%/</v>
      </c>
      <c r="L35" s="58" t="s">
        <v>544</v>
      </c>
      <c r="M35" s="50">
        <v>96</v>
      </c>
      <c r="N35" s="62">
        <v>1.6E-2</v>
      </c>
      <c r="O35" s="62">
        <v>0.32</v>
      </c>
      <c r="P35" s="50">
        <v>236</v>
      </c>
      <c r="Q35" s="62">
        <v>1.6E-2</v>
      </c>
      <c r="R35" s="62">
        <v>0.32</v>
      </c>
      <c r="S35" s="50">
        <v>328</v>
      </c>
      <c r="T35" s="62">
        <v>3.2000000000000001E-2</v>
      </c>
      <c r="U35" s="62">
        <v>0.34</v>
      </c>
      <c r="V35" s="61">
        <v>477</v>
      </c>
      <c r="W35" s="62">
        <v>3.2000000000000001E-2</v>
      </c>
      <c r="X35" s="62">
        <v>0.34</v>
      </c>
      <c r="Y35" s="50">
        <v>587</v>
      </c>
      <c r="Z35" s="62">
        <v>4.8000000000000001E-2</v>
      </c>
      <c r="AA35" s="62">
        <v>0.36</v>
      </c>
      <c r="AB35" s="50">
        <v>670</v>
      </c>
      <c r="AC35" s="62">
        <v>4.8000000000000001E-2</v>
      </c>
      <c r="AD35" s="62">
        <v>0.36</v>
      </c>
      <c r="AE35" s="50">
        <v>798</v>
      </c>
      <c r="AF35" s="70">
        <v>6.4000000000000001E-2</v>
      </c>
      <c r="AG35" s="70">
        <v>0.4</v>
      </c>
      <c r="AH35" s="71">
        <v>890</v>
      </c>
      <c r="AI35" s="70">
        <v>6.4000000000000001E-2</v>
      </c>
      <c r="AJ35" s="70">
        <v>0.4</v>
      </c>
      <c r="AK35" s="71">
        <v>1024</v>
      </c>
      <c r="AL35" s="70">
        <v>0.08</v>
      </c>
      <c r="AM35" s="70">
        <v>0.44</v>
      </c>
      <c r="AN35" s="71">
        <v>1138</v>
      </c>
      <c r="AO35" s="70">
        <v>0.08</v>
      </c>
      <c r="AP35" s="62">
        <v>0.44</v>
      </c>
      <c r="AQ35" s="50">
        <v>1284</v>
      </c>
      <c r="AR35" s="62">
        <v>9.6000000000000002E-2</v>
      </c>
      <c r="AS35" s="62">
        <v>0.48</v>
      </c>
      <c r="AT35" s="50">
        <v>1408</v>
      </c>
      <c r="AU35" s="62">
        <v>9.6000000000000002E-2</v>
      </c>
      <c r="AV35" s="62">
        <v>0.48</v>
      </c>
      <c r="AW35" s="66" t="s">
        <v>284</v>
      </c>
      <c r="AX35" s="66" t="s">
        <v>285</v>
      </c>
      <c r="AY35" s="66" t="s">
        <v>286</v>
      </c>
      <c r="AZ35" s="66" t="s">
        <v>287</v>
      </c>
      <c r="BA35" s="50" t="s">
        <v>408</v>
      </c>
      <c r="BB35" s="50"/>
      <c r="BC35" s="64" t="s">
        <v>545</v>
      </c>
      <c r="BD35" s="64" t="s">
        <v>481</v>
      </c>
      <c r="BE35" s="64" t="s">
        <v>332</v>
      </c>
      <c r="BF35" s="64" t="s">
        <v>546</v>
      </c>
      <c r="BG35" s="64" t="s">
        <v>483</v>
      </c>
      <c r="BH35" s="64" t="s">
        <v>347</v>
      </c>
      <c r="BI35" s="50"/>
      <c r="BJ35" s="65" t="s">
        <v>276</v>
      </c>
      <c r="BK35" s="65">
        <v>27000</v>
      </c>
      <c r="BL35" s="65" t="s">
        <v>277</v>
      </c>
      <c r="BM35" s="65">
        <v>62400</v>
      </c>
      <c r="BN35" s="65" t="s">
        <v>278</v>
      </c>
      <c r="BO35" s="65">
        <v>107100</v>
      </c>
      <c r="BP35" s="65" t="str">
        <f t="shared" si="6"/>
        <v>12 x 期刊,12 x 汇编</v>
      </c>
      <c r="BQ35" s="65" t="str">
        <f t="shared" si="7"/>
        <v>189000</v>
      </c>
      <c r="BR35" s="65" t="str">
        <f t="shared" si="8"/>
        <v>22 x 期刊,22 x 汇编</v>
      </c>
      <c r="BS35" s="65" t="str">
        <f t="shared" si="9"/>
        <v>357000</v>
      </c>
    </row>
    <row r="36" spans="1:71" ht="24" customHeight="1">
      <c r="A36" s="54">
        <v>5045060</v>
      </c>
      <c r="B36" s="69" t="s">
        <v>547</v>
      </c>
      <c r="C36" s="55" t="s">
        <v>548</v>
      </c>
      <c r="D36" s="53">
        <v>4</v>
      </c>
      <c r="E36" s="54" t="s">
        <v>291</v>
      </c>
      <c r="F36" s="55" t="s">
        <v>292</v>
      </c>
      <c r="G36" s="54" t="s">
        <v>23</v>
      </c>
      <c r="H36" s="56" t="s">
        <v>542</v>
      </c>
      <c r="I36" s="55" t="s">
        <v>547</v>
      </c>
      <c r="J36" s="52" t="s">
        <v>3606</v>
      </c>
      <c r="K36" s="55" t="str">
        <f t="shared" si="5"/>
        <v>37.125%/40.5%/47.25%/57.375%/</v>
      </c>
      <c r="L36" s="58" t="s">
        <v>549</v>
      </c>
      <c r="M36" s="50">
        <v>96</v>
      </c>
      <c r="N36" s="62">
        <v>1.6E-2</v>
      </c>
      <c r="O36" s="62">
        <v>0.32</v>
      </c>
      <c r="P36" s="50">
        <v>236</v>
      </c>
      <c r="Q36" s="62">
        <v>1.6E-2</v>
      </c>
      <c r="R36" s="62">
        <v>0.32</v>
      </c>
      <c r="S36" s="50">
        <v>328</v>
      </c>
      <c r="T36" s="62">
        <v>3.2000000000000001E-2</v>
      </c>
      <c r="U36" s="62">
        <v>0.34</v>
      </c>
      <c r="V36" s="61">
        <v>477</v>
      </c>
      <c r="W36" s="62">
        <v>3.2000000000000001E-2</v>
      </c>
      <c r="X36" s="62">
        <v>0.34</v>
      </c>
      <c r="Y36" s="50">
        <v>587</v>
      </c>
      <c r="Z36" s="62">
        <v>4.8000000000000001E-2</v>
      </c>
      <c r="AA36" s="62">
        <v>0.36</v>
      </c>
      <c r="AB36" s="50">
        <v>670</v>
      </c>
      <c r="AC36" s="62">
        <v>4.8000000000000001E-2</v>
      </c>
      <c r="AD36" s="62">
        <v>0.36</v>
      </c>
      <c r="AE36" s="50">
        <v>798</v>
      </c>
      <c r="AF36" s="70">
        <v>6.4000000000000001E-2</v>
      </c>
      <c r="AG36" s="70">
        <v>0.4</v>
      </c>
      <c r="AH36" s="71">
        <v>890</v>
      </c>
      <c r="AI36" s="70">
        <v>6.4000000000000001E-2</v>
      </c>
      <c r="AJ36" s="70">
        <v>0.4</v>
      </c>
      <c r="AK36" s="71">
        <v>1024</v>
      </c>
      <c r="AL36" s="70">
        <v>0.08</v>
      </c>
      <c r="AM36" s="70">
        <v>0.44</v>
      </c>
      <c r="AN36" s="71">
        <v>1138</v>
      </c>
      <c r="AO36" s="70">
        <v>0.08</v>
      </c>
      <c r="AP36" s="62">
        <v>0.44</v>
      </c>
      <c r="AQ36" s="50">
        <v>1284</v>
      </c>
      <c r="AR36" s="62">
        <v>9.6000000000000002E-2</v>
      </c>
      <c r="AS36" s="62">
        <v>0.48</v>
      </c>
      <c r="AT36" s="50">
        <v>1408</v>
      </c>
      <c r="AU36" s="62">
        <v>9.6000000000000002E-2</v>
      </c>
      <c r="AV36" s="62">
        <v>0.48</v>
      </c>
      <c r="AW36" s="85" t="s">
        <v>550</v>
      </c>
      <c r="AX36" s="63" t="s">
        <v>551</v>
      </c>
      <c r="AY36" s="62" t="s">
        <v>552</v>
      </c>
      <c r="AZ36" s="85" t="s">
        <v>553</v>
      </c>
      <c r="BA36" s="50" t="s">
        <v>408</v>
      </c>
      <c r="BB36" s="50"/>
      <c r="BC36" s="64">
        <v>4</v>
      </c>
      <c r="BD36" s="64" t="s">
        <v>512</v>
      </c>
      <c r="BE36" s="64" t="s">
        <v>332</v>
      </c>
      <c r="BF36" s="64" t="s">
        <v>554</v>
      </c>
      <c r="BG36" s="64" t="s">
        <v>555</v>
      </c>
      <c r="BH36" s="64" t="s">
        <v>493</v>
      </c>
      <c r="BI36" s="50"/>
      <c r="BJ36" s="65" t="s">
        <v>276</v>
      </c>
      <c r="BK36" s="65">
        <v>27000</v>
      </c>
      <c r="BL36" s="65" t="s">
        <v>277</v>
      </c>
      <c r="BM36" s="65">
        <v>62400</v>
      </c>
      <c r="BN36" s="65" t="s">
        <v>278</v>
      </c>
      <c r="BO36" s="65">
        <v>107100</v>
      </c>
      <c r="BP36" s="65" t="str">
        <f t="shared" si="6"/>
        <v>12 x 期刊,12 x 汇编</v>
      </c>
      <c r="BQ36" s="65" t="str">
        <f t="shared" si="7"/>
        <v>189000</v>
      </c>
      <c r="BR36" s="65" t="str">
        <f t="shared" si="8"/>
        <v>22 x 期刊,22 x 汇编</v>
      </c>
      <c r="BS36" s="65" t="str">
        <f t="shared" si="9"/>
        <v>357000</v>
      </c>
    </row>
    <row r="37" spans="1:71" ht="24" customHeight="1">
      <c r="A37" s="54">
        <v>5044060</v>
      </c>
      <c r="B37" s="69" t="s">
        <v>556</v>
      </c>
      <c r="C37" s="55" t="s">
        <v>557</v>
      </c>
      <c r="D37" s="53">
        <v>4</v>
      </c>
      <c r="E37" s="54" t="s">
        <v>281</v>
      </c>
      <c r="F37" s="55" t="s">
        <v>338</v>
      </c>
      <c r="G37" s="54" t="s">
        <v>23</v>
      </c>
      <c r="H37" s="56" t="s">
        <v>542</v>
      </c>
      <c r="I37" s="55" t="s">
        <v>558</v>
      </c>
      <c r="J37" s="52" t="s">
        <v>3607</v>
      </c>
      <c r="K37" s="55" t="str">
        <f t="shared" si="5"/>
        <v>18%/21%/24%/27%/</v>
      </c>
      <c r="L37" s="58" t="s">
        <v>559</v>
      </c>
      <c r="M37" s="50">
        <v>96</v>
      </c>
      <c r="N37" s="62">
        <v>1.6E-2</v>
      </c>
      <c r="O37" s="62">
        <v>0.32</v>
      </c>
      <c r="P37" s="50">
        <v>236</v>
      </c>
      <c r="Q37" s="62">
        <v>1.6E-2</v>
      </c>
      <c r="R37" s="62">
        <v>0.32</v>
      </c>
      <c r="S37" s="50">
        <v>328</v>
      </c>
      <c r="T37" s="62">
        <v>3.2000000000000001E-2</v>
      </c>
      <c r="U37" s="62">
        <v>0.34</v>
      </c>
      <c r="V37" s="61">
        <v>477</v>
      </c>
      <c r="W37" s="62">
        <v>3.2000000000000001E-2</v>
      </c>
      <c r="X37" s="62">
        <v>0.34</v>
      </c>
      <c r="Y37" s="50">
        <v>587</v>
      </c>
      <c r="Z37" s="62">
        <v>4.8000000000000001E-2</v>
      </c>
      <c r="AA37" s="62">
        <v>0.36</v>
      </c>
      <c r="AB37" s="50">
        <v>670</v>
      </c>
      <c r="AC37" s="62">
        <v>4.8000000000000001E-2</v>
      </c>
      <c r="AD37" s="62">
        <v>0.36</v>
      </c>
      <c r="AE37" s="50">
        <v>798</v>
      </c>
      <c r="AF37" s="70">
        <v>6.4000000000000001E-2</v>
      </c>
      <c r="AG37" s="70">
        <v>0.4</v>
      </c>
      <c r="AH37" s="71">
        <v>890</v>
      </c>
      <c r="AI37" s="70">
        <v>6.4000000000000001E-2</v>
      </c>
      <c r="AJ37" s="70">
        <v>0.4</v>
      </c>
      <c r="AK37" s="71">
        <v>1024</v>
      </c>
      <c r="AL37" s="70">
        <v>0.08</v>
      </c>
      <c r="AM37" s="70">
        <v>0.44</v>
      </c>
      <c r="AN37" s="71">
        <v>1138</v>
      </c>
      <c r="AO37" s="70">
        <v>0.08</v>
      </c>
      <c r="AP37" s="62">
        <v>0.44</v>
      </c>
      <c r="AQ37" s="50">
        <v>1284</v>
      </c>
      <c r="AR37" s="62">
        <v>9.6000000000000002E-2</v>
      </c>
      <c r="AS37" s="62">
        <v>0.48</v>
      </c>
      <c r="AT37" s="50">
        <v>1408</v>
      </c>
      <c r="AU37" s="62">
        <v>9.6000000000000002E-2</v>
      </c>
      <c r="AV37" s="62">
        <v>0.48</v>
      </c>
      <c r="AW37" s="66" t="s">
        <v>294</v>
      </c>
      <c r="AX37" s="66" t="s">
        <v>295</v>
      </c>
      <c r="AY37" s="66" t="s">
        <v>296</v>
      </c>
      <c r="AZ37" s="66" t="s">
        <v>297</v>
      </c>
      <c r="BA37" s="50" t="s">
        <v>408</v>
      </c>
      <c r="BB37" s="50"/>
      <c r="BC37" s="64" t="s">
        <v>560</v>
      </c>
      <c r="BD37" s="64" t="s">
        <v>561</v>
      </c>
      <c r="BE37" s="64" t="s">
        <v>332</v>
      </c>
      <c r="BF37" s="64" t="s">
        <v>546</v>
      </c>
      <c r="BG37" s="64" t="s">
        <v>562</v>
      </c>
      <c r="BH37" s="64" t="s">
        <v>355</v>
      </c>
      <c r="BI37" s="50"/>
      <c r="BJ37" s="65" t="s">
        <v>276</v>
      </c>
      <c r="BK37" s="65">
        <v>27000</v>
      </c>
      <c r="BL37" s="65" t="s">
        <v>277</v>
      </c>
      <c r="BM37" s="65">
        <v>62400</v>
      </c>
      <c r="BN37" s="65" t="s">
        <v>278</v>
      </c>
      <c r="BO37" s="65">
        <v>107100</v>
      </c>
      <c r="BP37" s="65" t="str">
        <f t="shared" si="6"/>
        <v>12 x 期刊,12 x 汇编</v>
      </c>
      <c r="BQ37" s="65" t="str">
        <f t="shared" si="7"/>
        <v>189000</v>
      </c>
      <c r="BR37" s="65" t="str">
        <f t="shared" si="8"/>
        <v>22 x 期刊,22 x 汇编</v>
      </c>
      <c r="BS37" s="65" t="str">
        <f t="shared" si="9"/>
        <v>357000</v>
      </c>
    </row>
    <row r="38" spans="1:71" ht="24" customHeight="1">
      <c r="A38" s="54">
        <v>5041060</v>
      </c>
      <c r="B38" s="69" t="s">
        <v>563</v>
      </c>
      <c r="C38" s="55" t="s">
        <v>564</v>
      </c>
      <c r="D38" s="53">
        <v>4</v>
      </c>
      <c r="E38" s="54" t="s">
        <v>266</v>
      </c>
      <c r="F38" s="55" t="s">
        <v>565</v>
      </c>
      <c r="G38" s="54" t="s">
        <v>23</v>
      </c>
      <c r="H38" s="56" t="s">
        <v>542</v>
      </c>
      <c r="I38" s="55" t="s">
        <v>566</v>
      </c>
      <c r="J38" s="52" t="s">
        <v>3608</v>
      </c>
      <c r="K38" s="55" t="str">
        <f t="shared" si="5"/>
        <v>12%/14%/16%/18%/</v>
      </c>
      <c r="L38" s="58" t="s">
        <v>567</v>
      </c>
      <c r="M38" s="50">
        <v>96</v>
      </c>
      <c r="N38" s="62">
        <v>1.6E-2</v>
      </c>
      <c r="O38" s="62">
        <v>0.32</v>
      </c>
      <c r="P38" s="50">
        <v>236</v>
      </c>
      <c r="Q38" s="62">
        <v>1.6E-2</v>
      </c>
      <c r="R38" s="62">
        <v>0.32</v>
      </c>
      <c r="S38" s="50">
        <v>328</v>
      </c>
      <c r="T38" s="62">
        <v>3.2000000000000001E-2</v>
      </c>
      <c r="U38" s="62">
        <v>0.34</v>
      </c>
      <c r="V38" s="61">
        <v>477</v>
      </c>
      <c r="W38" s="62">
        <v>3.2000000000000001E-2</v>
      </c>
      <c r="X38" s="62">
        <v>0.34</v>
      </c>
      <c r="Y38" s="50">
        <v>587</v>
      </c>
      <c r="Z38" s="62">
        <v>4.8000000000000001E-2</v>
      </c>
      <c r="AA38" s="62">
        <v>0.36</v>
      </c>
      <c r="AB38" s="50">
        <v>670</v>
      </c>
      <c r="AC38" s="62">
        <v>4.8000000000000001E-2</v>
      </c>
      <c r="AD38" s="62">
        <v>0.36</v>
      </c>
      <c r="AE38" s="50">
        <v>798</v>
      </c>
      <c r="AF38" s="70">
        <v>6.4000000000000001E-2</v>
      </c>
      <c r="AG38" s="70">
        <v>0.4</v>
      </c>
      <c r="AH38" s="71">
        <v>890</v>
      </c>
      <c r="AI38" s="70">
        <v>6.4000000000000001E-2</v>
      </c>
      <c r="AJ38" s="70">
        <v>0.4</v>
      </c>
      <c r="AK38" s="71">
        <v>1024</v>
      </c>
      <c r="AL38" s="70">
        <v>0.08</v>
      </c>
      <c r="AM38" s="70">
        <v>0.44</v>
      </c>
      <c r="AN38" s="71">
        <v>1138</v>
      </c>
      <c r="AO38" s="70">
        <v>0.08</v>
      </c>
      <c r="AP38" s="62">
        <v>0.44</v>
      </c>
      <c r="AQ38" s="50">
        <v>1284</v>
      </c>
      <c r="AR38" s="62">
        <v>9.6000000000000002E-2</v>
      </c>
      <c r="AS38" s="62">
        <v>0.48</v>
      </c>
      <c r="AT38" s="50">
        <v>1408</v>
      </c>
      <c r="AU38" s="62">
        <v>9.6000000000000002E-2</v>
      </c>
      <c r="AV38" s="62">
        <v>0.48</v>
      </c>
      <c r="AW38" s="66" t="s">
        <v>326</v>
      </c>
      <c r="AX38" s="66" t="s">
        <v>327</v>
      </c>
      <c r="AY38" s="66" t="s">
        <v>328</v>
      </c>
      <c r="AZ38" s="66" t="s">
        <v>294</v>
      </c>
      <c r="BA38" s="50" t="s">
        <v>408</v>
      </c>
      <c r="BB38" s="50"/>
      <c r="BC38" s="64">
        <v>2</v>
      </c>
      <c r="BD38" s="64" t="s">
        <v>352</v>
      </c>
      <c r="BE38" s="64">
        <v>1</v>
      </c>
      <c r="BF38" s="64" t="s">
        <v>568</v>
      </c>
      <c r="BG38" s="64" t="s">
        <v>354</v>
      </c>
      <c r="BH38" s="64" t="s">
        <v>443</v>
      </c>
      <c r="BI38" s="50"/>
      <c r="BJ38" s="65" t="s">
        <v>276</v>
      </c>
      <c r="BK38" s="65">
        <v>27000</v>
      </c>
      <c r="BL38" s="65" t="s">
        <v>277</v>
      </c>
      <c r="BM38" s="65">
        <v>62400</v>
      </c>
      <c r="BN38" s="65" t="s">
        <v>278</v>
      </c>
      <c r="BO38" s="65">
        <v>107100</v>
      </c>
      <c r="BP38" s="65" t="str">
        <f t="shared" si="6"/>
        <v>12 x 期刊,12 x 汇编</v>
      </c>
      <c r="BQ38" s="65" t="str">
        <f t="shared" si="7"/>
        <v>189000</v>
      </c>
      <c r="BR38" s="65" t="str">
        <f t="shared" si="8"/>
        <v>22 x 期刊,22 x 汇编</v>
      </c>
      <c r="BS38" s="65" t="str">
        <f t="shared" si="9"/>
        <v>357000</v>
      </c>
    </row>
    <row r="39" spans="1:71" ht="24" customHeight="1">
      <c r="A39" s="54">
        <v>5141010</v>
      </c>
      <c r="B39" s="69" t="s">
        <v>569</v>
      </c>
      <c r="C39" s="55" t="s">
        <v>570</v>
      </c>
      <c r="D39" s="53">
        <v>4</v>
      </c>
      <c r="E39" s="54" t="s">
        <v>266</v>
      </c>
      <c r="F39" s="55" t="s">
        <v>464</v>
      </c>
      <c r="G39" s="54" t="s">
        <v>23</v>
      </c>
      <c r="H39" s="56" t="s">
        <v>571</v>
      </c>
      <c r="I39" s="55" t="s">
        <v>572</v>
      </c>
      <c r="J39" s="52" t="s">
        <v>3609</v>
      </c>
      <c r="K39" s="55" t="str">
        <f t="shared" si="5"/>
        <v>24%/28%/32%/36%/</v>
      </c>
      <c r="L39" s="58" t="s">
        <v>573</v>
      </c>
      <c r="M39" s="50">
        <v>96</v>
      </c>
      <c r="N39" s="62">
        <v>1.6E-2</v>
      </c>
      <c r="O39" s="62">
        <v>0.32</v>
      </c>
      <c r="P39" s="50">
        <v>236</v>
      </c>
      <c r="Q39" s="62">
        <v>1.6E-2</v>
      </c>
      <c r="R39" s="62">
        <v>0.32</v>
      </c>
      <c r="S39" s="61">
        <v>328</v>
      </c>
      <c r="T39" s="62">
        <v>3.2000000000000001E-2</v>
      </c>
      <c r="U39" s="62">
        <v>0.34</v>
      </c>
      <c r="V39" s="61">
        <v>477</v>
      </c>
      <c r="W39" s="62">
        <v>3.2000000000000001E-2</v>
      </c>
      <c r="X39" s="62">
        <v>0.34</v>
      </c>
      <c r="Y39" s="50">
        <v>587</v>
      </c>
      <c r="Z39" s="62">
        <v>4.8000000000000001E-2</v>
      </c>
      <c r="AA39" s="62">
        <v>0.36</v>
      </c>
      <c r="AB39" s="50">
        <v>670</v>
      </c>
      <c r="AC39" s="62">
        <v>4.8000000000000001E-2</v>
      </c>
      <c r="AD39" s="62">
        <v>0.36</v>
      </c>
      <c r="AE39" s="50">
        <v>798</v>
      </c>
      <c r="AF39" s="70">
        <v>6.4000000000000001E-2</v>
      </c>
      <c r="AG39" s="70">
        <v>0.4</v>
      </c>
      <c r="AH39" s="71">
        <v>890</v>
      </c>
      <c r="AI39" s="70">
        <v>6.4000000000000001E-2</v>
      </c>
      <c r="AJ39" s="70">
        <v>0.4</v>
      </c>
      <c r="AK39" s="71">
        <v>1024</v>
      </c>
      <c r="AL39" s="70">
        <v>0.08</v>
      </c>
      <c r="AM39" s="70">
        <v>0.44</v>
      </c>
      <c r="AN39" s="71">
        <v>1138</v>
      </c>
      <c r="AO39" s="70">
        <v>0.08</v>
      </c>
      <c r="AP39" s="62">
        <v>0.44</v>
      </c>
      <c r="AQ39" s="50">
        <v>1284</v>
      </c>
      <c r="AR39" s="62">
        <v>9.6000000000000002E-2</v>
      </c>
      <c r="AS39" s="62">
        <v>0.48</v>
      </c>
      <c r="AT39" s="50">
        <v>1408</v>
      </c>
      <c r="AU39" s="62">
        <v>9.6000000000000002E-2</v>
      </c>
      <c r="AV39" s="62">
        <v>0.48</v>
      </c>
      <c r="AW39" s="66" t="s">
        <v>296</v>
      </c>
      <c r="AX39" s="66" t="s">
        <v>340</v>
      </c>
      <c r="AY39" s="66" t="s">
        <v>341</v>
      </c>
      <c r="AZ39" s="86" t="s">
        <v>284</v>
      </c>
      <c r="BA39" s="50" t="s">
        <v>408</v>
      </c>
      <c r="BB39" s="50"/>
      <c r="BC39" s="64" t="s">
        <v>433</v>
      </c>
      <c r="BD39" s="64">
        <v>100</v>
      </c>
      <c r="BE39" s="64" t="s">
        <v>332</v>
      </c>
      <c r="BF39" s="64" t="s">
        <v>469</v>
      </c>
      <c r="BG39" s="64" t="s">
        <v>574</v>
      </c>
      <c r="BH39" s="64" t="s">
        <v>335</v>
      </c>
      <c r="BI39" s="50"/>
      <c r="BJ39" s="65" t="s">
        <v>276</v>
      </c>
      <c r="BK39" s="65">
        <v>27000</v>
      </c>
      <c r="BL39" s="65" t="s">
        <v>277</v>
      </c>
      <c r="BM39" s="65">
        <v>62400</v>
      </c>
      <c r="BN39" s="65" t="s">
        <v>278</v>
      </c>
      <c r="BO39" s="65">
        <v>107100</v>
      </c>
      <c r="BP39" s="65" t="str">
        <f t="shared" si="6"/>
        <v>12 x 期刊,12 x 汇编</v>
      </c>
      <c r="BQ39" s="65" t="str">
        <f t="shared" si="7"/>
        <v>189000</v>
      </c>
      <c r="BR39" s="65" t="str">
        <f t="shared" si="8"/>
        <v>22 x 期刊,22 x 汇编</v>
      </c>
      <c r="BS39" s="65" t="str">
        <f t="shared" si="9"/>
        <v>357000</v>
      </c>
    </row>
    <row r="40" spans="1:71" ht="24" customHeight="1">
      <c r="A40" s="54">
        <v>5041070</v>
      </c>
      <c r="B40" s="69" t="s">
        <v>575</v>
      </c>
      <c r="C40" s="55" t="s">
        <v>576</v>
      </c>
      <c r="D40" s="53">
        <v>4</v>
      </c>
      <c r="E40" s="54" t="s">
        <v>266</v>
      </c>
      <c r="F40" s="55" t="s">
        <v>311</v>
      </c>
      <c r="G40" s="54" t="s">
        <v>23</v>
      </c>
      <c r="H40" s="56" t="s">
        <v>577</v>
      </c>
      <c r="I40" s="55" t="s">
        <v>578</v>
      </c>
      <c r="J40" s="52" t="s">
        <v>3610</v>
      </c>
      <c r="K40" s="55" t="str">
        <f t="shared" si="5"/>
        <v>18%/21%/24%/27%/</v>
      </c>
      <c r="L40" s="58" t="s">
        <v>579</v>
      </c>
      <c r="M40" s="50">
        <v>96</v>
      </c>
      <c r="N40" s="62">
        <v>1.6E-2</v>
      </c>
      <c r="O40" s="62">
        <v>0.32</v>
      </c>
      <c r="P40" s="50">
        <v>236</v>
      </c>
      <c r="Q40" s="62">
        <v>1.6E-2</v>
      </c>
      <c r="R40" s="62">
        <v>0.32</v>
      </c>
      <c r="S40" s="50">
        <v>328</v>
      </c>
      <c r="T40" s="62">
        <v>3.2000000000000001E-2</v>
      </c>
      <c r="U40" s="62">
        <v>0.34</v>
      </c>
      <c r="V40" s="61">
        <v>477</v>
      </c>
      <c r="W40" s="62">
        <v>3.2000000000000001E-2</v>
      </c>
      <c r="X40" s="62">
        <v>0.34</v>
      </c>
      <c r="Y40" s="50">
        <v>587</v>
      </c>
      <c r="Z40" s="62">
        <v>4.8000000000000001E-2</v>
      </c>
      <c r="AA40" s="62">
        <v>0.36</v>
      </c>
      <c r="AB40" s="50">
        <v>670</v>
      </c>
      <c r="AC40" s="62">
        <v>4.8000000000000001E-2</v>
      </c>
      <c r="AD40" s="62">
        <v>0.36</v>
      </c>
      <c r="AE40" s="50">
        <v>798</v>
      </c>
      <c r="AF40" s="70">
        <v>6.4000000000000001E-2</v>
      </c>
      <c r="AG40" s="70">
        <v>0.4</v>
      </c>
      <c r="AH40" s="71">
        <v>890</v>
      </c>
      <c r="AI40" s="70">
        <v>6.4000000000000001E-2</v>
      </c>
      <c r="AJ40" s="70">
        <v>0.4</v>
      </c>
      <c r="AK40" s="71">
        <v>1024</v>
      </c>
      <c r="AL40" s="70">
        <v>0.08</v>
      </c>
      <c r="AM40" s="70">
        <v>0.44</v>
      </c>
      <c r="AN40" s="71">
        <v>1138</v>
      </c>
      <c r="AO40" s="70">
        <v>0.08</v>
      </c>
      <c r="AP40" s="62">
        <v>0.44</v>
      </c>
      <c r="AQ40" s="50">
        <v>1284</v>
      </c>
      <c r="AR40" s="62">
        <v>9.6000000000000002E-2</v>
      </c>
      <c r="AS40" s="62">
        <v>0.48</v>
      </c>
      <c r="AT40" s="50">
        <v>1408</v>
      </c>
      <c r="AU40" s="62">
        <v>9.6000000000000002E-2</v>
      </c>
      <c r="AV40" s="62">
        <v>0.48</v>
      </c>
      <c r="AW40" s="66" t="s">
        <v>294</v>
      </c>
      <c r="AX40" s="66" t="s">
        <v>295</v>
      </c>
      <c r="AY40" s="66" t="s">
        <v>296</v>
      </c>
      <c r="AZ40" s="66" t="s">
        <v>297</v>
      </c>
      <c r="BA40" s="50" t="s">
        <v>408</v>
      </c>
      <c r="BB40" s="50"/>
      <c r="BC40" s="64">
        <v>3</v>
      </c>
      <c r="BD40" s="64" t="s">
        <v>434</v>
      </c>
      <c r="BE40" s="64">
        <v>1</v>
      </c>
      <c r="BF40" s="64" t="s">
        <v>580</v>
      </c>
      <c r="BG40" s="64" t="s">
        <v>581</v>
      </c>
      <c r="BH40" s="64" t="s">
        <v>363</v>
      </c>
      <c r="BI40" s="50"/>
      <c r="BJ40" s="65" t="s">
        <v>276</v>
      </c>
      <c r="BK40" s="65">
        <v>27000</v>
      </c>
      <c r="BL40" s="65" t="s">
        <v>277</v>
      </c>
      <c r="BM40" s="65">
        <v>62400</v>
      </c>
      <c r="BN40" s="65" t="s">
        <v>278</v>
      </c>
      <c r="BO40" s="65">
        <v>107100</v>
      </c>
      <c r="BP40" s="65" t="str">
        <f t="shared" si="6"/>
        <v>12 x 期刊,12 x 汇编</v>
      </c>
      <c r="BQ40" s="65" t="str">
        <f t="shared" si="7"/>
        <v>189000</v>
      </c>
      <c r="BR40" s="65" t="str">
        <f t="shared" si="8"/>
        <v>22 x 期刊,22 x 汇编</v>
      </c>
      <c r="BS40" s="65" t="str">
        <f t="shared" si="9"/>
        <v>357000</v>
      </c>
    </row>
    <row r="41" spans="1:71" ht="24" customHeight="1">
      <c r="A41" s="54">
        <v>5041090</v>
      </c>
      <c r="B41" s="69" t="s">
        <v>582</v>
      </c>
      <c r="C41" s="55" t="s">
        <v>583</v>
      </c>
      <c r="D41" s="53">
        <v>4</v>
      </c>
      <c r="E41" s="54" t="s">
        <v>266</v>
      </c>
      <c r="F41" s="55" t="s">
        <v>464</v>
      </c>
      <c r="G41" s="54" t="s">
        <v>23</v>
      </c>
      <c r="H41" s="56" t="s">
        <v>584</v>
      </c>
      <c r="I41" s="55" t="s">
        <v>585</v>
      </c>
      <c r="J41" s="55" t="s">
        <v>3611</v>
      </c>
      <c r="K41" s="55" t="str">
        <f t="shared" si="5"/>
        <v>18%/21%/24%/27%/</v>
      </c>
      <c r="L41" s="58" t="s">
        <v>586</v>
      </c>
      <c r="M41" s="50">
        <v>96</v>
      </c>
      <c r="N41" s="62">
        <v>1.6E-2</v>
      </c>
      <c r="O41" s="62">
        <v>0.32</v>
      </c>
      <c r="P41" s="50">
        <v>236</v>
      </c>
      <c r="Q41" s="62">
        <v>1.6E-2</v>
      </c>
      <c r="R41" s="62">
        <v>0.32</v>
      </c>
      <c r="S41" s="50">
        <v>328</v>
      </c>
      <c r="T41" s="62">
        <v>3.2000000000000001E-2</v>
      </c>
      <c r="U41" s="62">
        <v>0.34</v>
      </c>
      <c r="V41" s="61">
        <v>477</v>
      </c>
      <c r="W41" s="62">
        <v>3.2000000000000001E-2</v>
      </c>
      <c r="X41" s="62">
        <v>0.34</v>
      </c>
      <c r="Y41" s="50">
        <v>587</v>
      </c>
      <c r="Z41" s="62">
        <v>4.8000000000000001E-2</v>
      </c>
      <c r="AA41" s="62">
        <v>0.36</v>
      </c>
      <c r="AB41" s="50">
        <v>670</v>
      </c>
      <c r="AC41" s="62">
        <v>4.8000000000000001E-2</v>
      </c>
      <c r="AD41" s="62">
        <v>0.36</v>
      </c>
      <c r="AE41" s="50">
        <v>798</v>
      </c>
      <c r="AF41" s="70">
        <v>6.4000000000000001E-2</v>
      </c>
      <c r="AG41" s="70">
        <v>0.4</v>
      </c>
      <c r="AH41" s="71">
        <v>890</v>
      </c>
      <c r="AI41" s="70">
        <v>6.4000000000000001E-2</v>
      </c>
      <c r="AJ41" s="70">
        <v>0.4</v>
      </c>
      <c r="AK41" s="71">
        <v>1024</v>
      </c>
      <c r="AL41" s="70">
        <v>0.08</v>
      </c>
      <c r="AM41" s="70">
        <v>0.44</v>
      </c>
      <c r="AN41" s="71">
        <v>1138</v>
      </c>
      <c r="AO41" s="70">
        <v>0.08</v>
      </c>
      <c r="AP41" s="62">
        <v>0.44</v>
      </c>
      <c r="AQ41" s="50">
        <v>1284</v>
      </c>
      <c r="AR41" s="62">
        <v>9.6000000000000002E-2</v>
      </c>
      <c r="AS41" s="62">
        <v>0.48</v>
      </c>
      <c r="AT41" s="50">
        <v>1408</v>
      </c>
      <c r="AU41" s="62">
        <v>9.6000000000000002E-2</v>
      </c>
      <c r="AV41" s="62">
        <v>0.48</v>
      </c>
      <c r="AW41" s="66" t="s">
        <v>294</v>
      </c>
      <c r="AX41" s="66" t="s">
        <v>295</v>
      </c>
      <c r="AY41" s="66" t="s">
        <v>296</v>
      </c>
      <c r="AZ41" s="66" t="s">
        <v>297</v>
      </c>
      <c r="BA41" s="50" t="s">
        <v>408</v>
      </c>
      <c r="BB41" s="50"/>
      <c r="BC41" s="64" t="s">
        <v>433</v>
      </c>
      <c r="BD41" s="64" t="s">
        <v>587</v>
      </c>
      <c r="BE41" s="64">
        <v>1</v>
      </c>
      <c r="BF41" s="64" t="s">
        <v>588</v>
      </c>
      <c r="BG41" s="64" t="s">
        <v>589</v>
      </c>
      <c r="BH41" s="64" t="s">
        <v>347</v>
      </c>
      <c r="BI41" s="50"/>
      <c r="BJ41" s="65" t="s">
        <v>276</v>
      </c>
      <c r="BK41" s="65">
        <v>27000</v>
      </c>
      <c r="BL41" s="65" t="s">
        <v>277</v>
      </c>
      <c r="BM41" s="65">
        <v>62400</v>
      </c>
      <c r="BN41" s="65" t="s">
        <v>278</v>
      </c>
      <c r="BO41" s="65">
        <v>107100</v>
      </c>
      <c r="BP41" s="65" t="str">
        <f t="shared" si="6"/>
        <v>12 x 期刊,12 x 汇编</v>
      </c>
      <c r="BQ41" s="65" t="str">
        <f t="shared" si="7"/>
        <v>189000</v>
      </c>
      <c r="BR41" s="65" t="str">
        <f t="shared" si="8"/>
        <v>22 x 期刊,22 x 汇编</v>
      </c>
      <c r="BS41" s="65" t="str">
        <f t="shared" si="9"/>
        <v>357000</v>
      </c>
    </row>
    <row r="42" spans="1:71" ht="24" customHeight="1">
      <c r="A42" s="54">
        <v>5033010</v>
      </c>
      <c r="B42" s="69" t="s">
        <v>590</v>
      </c>
      <c r="C42" s="55" t="s">
        <v>591</v>
      </c>
      <c r="D42" s="53">
        <v>3</v>
      </c>
      <c r="E42" s="54" t="s">
        <v>301</v>
      </c>
      <c r="F42" s="55" t="s">
        <v>302</v>
      </c>
      <c r="G42" s="54" t="s">
        <v>401</v>
      </c>
      <c r="H42" s="56" t="s">
        <v>592</v>
      </c>
      <c r="I42" s="55" t="s">
        <v>593</v>
      </c>
      <c r="J42" s="55" t="s">
        <v>3612</v>
      </c>
      <c r="K42" s="55" t="str">
        <f t="shared" ref="K42:K49" si="10">AW42&amp;AX42</f>
        <v>30%/35%/</v>
      </c>
      <c r="L42" s="58" t="s">
        <v>594</v>
      </c>
      <c r="M42" s="50">
        <v>72</v>
      </c>
      <c r="N42" s="62">
        <v>1.2E-2</v>
      </c>
      <c r="O42" s="62">
        <v>0.24</v>
      </c>
      <c r="P42" s="50">
        <v>177</v>
      </c>
      <c r="Q42" s="62">
        <v>1.2E-2</v>
      </c>
      <c r="R42" s="62">
        <v>0.24</v>
      </c>
      <c r="S42" s="50">
        <v>245</v>
      </c>
      <c r="T42" s="62">
        <v>2.4E-2</v>
      </c>
      <c r="U42" s="62">
        <v>0.255</v>
      </c>
      <c r="V42" s="61">
        <v>358</v>
      </c>
      <c r="W42" s="62">
        <v>2.4E-2</v>
      </c>
      <c r="X42" s="62">
        <v>0.255</v>
      </c>
      <c r="Y42" s="50">
        <v>440</v>
      </c>
      <c r="Z42" s="62">
        <v>3.5999999999999997E-2</v>
      </c>
      <c r="AA42" s="62">
        <v>0.27</v>
      </c>
      <c r="AB42" s="50">
        <v>502</v>
      </c>
      <c r="AC42" s="62">
        <v>3.5999999999999997E-2</v>
      </c>
      <c r="AD42" s="62">
        <v>0.27</v>
      </c>
      <c r="AE42" s="50">
        <v>598</v>
      </c>
      <c r="AF42" s="70">
        <v>3.7999999999999999E-2</v>
      </c>
      <c r="AG42" s="70">
        <v>0.3</v>
      </c>
      <c r="AH42" s="71">
        <v>668</v>
      </c>
      <c r="AI42" s="70">
        <v>3.7999999999999999E-2</v>
      </c>
      <c r="AJ42" s="70">
        <v>0.3</v>
      </c>
      <c r="AK42" s="71">
        <v>768</v>
      </c>
      <c r="AL42" s="70">
        <v>0.06</v>
      </c>
      <c r="AM42" s="70">
        <v>0.33</v>
      </c>
      <c r="AN42" s="71">
        <v>854</v>
      </c>
      <c r="AO42" s="70">
        <v>0.06</v>
      </c>
      <c r="AP42" s="62">
        <v>0.33</v>
      </c>
      <c r="AQ42" s="50" t="s">
        <v>408</v>
      </c>
      <c r="AR42" s="50" t="s">
        <v>408</v>
      </c>
      <c r="AS42" s="50" t="s">
        <v>408</v>
      </c>
      <c r="AT42" s="50" t="s">
        <v>408</v>
      </c>
      <c r="AU42" s="50" t="s">
        <v>408</v>
      </c>
      <c r="AV42" s="50" t="s">
        <v>408</v>
      </c>
      <c r="AW42" s="66" t="s">
        <v>298</v>
      </c>
      <c r="AX42" s="66" t="s">
        <v>359</v>
      </c>
      <c r="AY42" s="50" t="s">
        <v>408</v>
      </c>
      <c r="AZ42" s="50" t="s">
        <v>408</v>
      </c>
      <c r="BA42" s="50" t="s">
        <v>408</v>
      </c>
      <c r="BB42" s="50"/>
      <c r="BC42" s="64" t="s">
        <v>546</v>
      </c>
      <c r="BD42" s="64" t="s">
        <v>595</v>
      </c>
      <c r="BE42" s="64" t="s">
        <v>332</v>
      </c>
      <c r="BF42" s="64" t="s">
        <v>596</v>
      </c>
      <c r="BG42" s="64" t="s">
        <v>574</v>
      </c>
      <c r="BH42" s="64" t="s">
        <v>355</v>
      </c>
      <c r="BI42" s="50"/>
      <c r="BJ42" s="65" t="s">
        <v>276</v>
      </c>
      <c r="BK42" s="65">
        <v>27000</v>
      </c>
      <c r="BL42" s="65" t="s">
        <v>277</v>
      </c>
      <c r="BM42" s="65">
        <v>62400</v>
      </c>
      <c r="BN42" s="65" t="s">
        <v>278</v>
      </c>
      <c r="BO42" s="65">
        <v>107100</v>
      </c>
      <c r="BP42" s="65" t="str">
        <f t="shared" si="6"/>
        <v>12 x 期刊,12 x 汇编</v>
      </c>
      <c r="BQ42" s="65" t="str">
        <f t="shared" si="7"/>
        <v>189000</v>
      </c>
      <c r="BR42" s="65" t="str">
        <f t="shared" si="8"/>
        <v>-</v>
      </c>
      <c r="BS42" s="65" t="str">
        <f t="shared" si="9"/>
        <v>-</v>
      </c>
    </row>
    <row r="43" spans="1:71" ht="24" customHeight="1">
      <c r="A43" s="54">
        <v>5035010</v>
      </c>
      <c r="B43" s="69" t="s">
        <v>597</v>
      </c>
      <c r="C43" s="55" t="s">
        <v>598</v>
      </c>
      <c r="D43" s="53">
        <v>3</v>
      </c>
      <c r="E43" s="53" t="s">
        <v>291</v>
      </c>
      <c r="F43" s="55" t="s">
        <v>378</v>
      </c>
      <c r="G43" s="54" t="s">
        <v>401</v>
      </c>
      <c r="H43" s="56" t="s">
        <v>592</v>
      </c>
      <c r="I43" s="55" t="s">
        <v>593</v>
      </c>
      <c r="J43" s="55" t="s">
        <v>3613</v>
      </c>
      <c r="K43" s="55" t="str">
        <f t="shared" si="10"/>
        <v>24%/28%/</v>
      </c>
      <c r="L43" s="58" t="s">
        <v>599</v>
      </c>
      <c r="M43" s="50">
        <v>72</v>
      </c>
      <c r="N43" s="62">
        <v>1.2E-2</v>
      </c>
      <c r="O43" s="62">
        <v>0.24</v>
      </c>
      <c r="P43" s="50">
        <v>177</v>
      </c>
      <c r="Q43" s="62">
        <v>1.2E-2</v>
      </c>
      <c r="R43" s="62">
        <v>0.24</v>
      </c>
      <c r="S43" s="50">
        <v>245</v>
      </c>
      <c r="T43" s="62">
        <v>2.4E-2</v>
      </c>
      <c r="U43" s="62">
        <v>0.255</v>
      </c>
      <c r="V43" s="61">
        <v>358</v>
      </c>
      <c r="W43" s="62">
        <v>2.4E-2</v>
      </c>
      <c r="X43" s="62">
        <v>0.255</v>
      </c>
      <c r="Y43" s="50">
        <v>440</v>
      </c>
      <c r="Z43" s="62">
        <v>3.5999999999999997E-2</v>
      </c>
      <c r="AA43" s="62">
        <v>0.27</v>
      </c>
      <c r="AB43" s="50">
        <v>502</v>
      </c>
      <c r="AC43" s="62">
        <v>3.5999999999999997E-2</v>
      </c>
      <c r="AD43" s="62">
        <v>0.27</v>
      </c>
      <c r="AE43" s="50">
        <v>598</v>
      </c>
      <c r="AF43" s="70">
        <v>3.7999999999999999E-2</v>
      </c>
      <c r="AG43" s="70">
        <v>0.3</v>
      </c>
      <c r="AH43" s="71">
        <v>668</v>
      </c>
      <c r="AI43" s="70">
        <v>3.7999999999999999E-2</v>
      </c>
      <c r="AJ43" s="70">
        <v>0.3</v>
      </c>
      <c r="AK43" s="71">
        <v>768</v>
      </c>
      <c r="AL43" s="70">
        <v>0.06</v>
      </c>
      <c r="AM43" s="70">
        <v>0.33</v>
      </c>
      <c r="AN43" s="71">
        <v>854</v>
      </c>
      <c r="AO43" s="70">
        <v>0.06</v>
      </c>
      <c r="AP43" s="62">
        <v>0.33</v>
      </c>
      <c r="AQ43" s="50" t="s">
        <v>408</v>
      </c>
      <c r="AR43" s="50" t="s">
        <v>408</v>
      </c>
      <c r="AS43" s="50" t="s">
        <v>408</v>
      </c>
      <c r="AT43" s="50" t="s">
        <v>408</v>
      </c>
      <c r="AU43" s="50" t="s">
        <v>408</v>
      </c>
      <c r="AV43" s="50" t="s">
        <v>408</v>
      </c>
      <c r="AW43" s="66" t="s">
        <v>296</v>
      </c>
      <c r="AX43" s="66" t="s">
        <v>340</v>
      </c>
      <c r="AY43" s="50" t="s">
        <v>408</v>
      </c>
      <c r="AZ43" s="50" t="s">
        <v>408</v>
      </c>
      <c r="BA43" s="50" t="s">
        <v>408</v>
      </c>
      <c r="BB43" s="50"/>
      <c r="BC43" s="64">
        <v>3</v>
      </c>
      <c r="BD43" s="64" t="s">
        <v>491</v>
      </c>
      <c r="BE43" s="64" t="s">
        <v>332</v>
      </c>
      <c r="BF43" s="64" t="s">
        <v>600</v>
      </c>
      <c r="BG43" s="64" t="s">
        <v>601</v>
      </c>
      <c r="BH43" s="64" t="s">
        <v>602</v>
      </c>
      <c r="BI43" s="50"/>
      <c r="BJ43" s="65" t="s">
        <v>276</v>
      </c>
      <c r="BK43" s="65">
        <v>27000</v>
      </c>
      <c r="BL43" s="65" t="s">
        <v>277</v>
      </c>
      <c r="BM43" s="65">
        <v>62400</v>
      </c>
      <c r="BN43" s="65" t="s">
        <v>278</v>
      </c>
      <c r="BO43" s="65">
        <v>107100</v>
      </c>
      <c r="BP43" s="65" t="str">
        <f t="shared" si="6"/>
        <v>12 x 期刊,12 x 汇编</v>
      </c>
      <c r="BQ43" s="65" t="str">
        <f t="shared" si="7"/>
        <v>189000</v>
      </c>
      <c r="BR43" s="65" t="str">
        <f t="shared" si="8"/>
        <v>-</v>
      </c>
      <c r="BS43" s="65" t="str">
        <f t="shared" si="9"/>
        <v>-</v>
      </c>
    </row>
    <row r="44" spans="1:71" ht="24" customHeight="1">
      <c r="A44" s="54">
        <v>5031010</v>
      </c>
      <c r="B44" s="69" t="s">
        <v>603</v>
      </c>
      <c r="C44" s="55" t="s">
        <v>604</v>
      </c>
      <c r="D44" s="53">
        <v>3</v>
      </c>
      <c r="E44" s="54" t="s">
        <v>266</v>
      </c>
      <c r="F44" s="55" t="s">
        <v>464</v>
      </c>
      <c r="G44" s="54" t="s">
        <v>401</v>
      </c>
      <c r="H44" s="56" t="s">
        <v>592</v>
      </c>
      <c r="I44" s="55" t="s">
        <v>593</v>
      </c>
      <c r="J44" s="55" t="s">
        <v>3611</v>
      </c>
      <c r="K44" s="55" t="str">
        <f t="shared" si="10"/>
        <v>18%/21%/</v>
      </c>
      <c r="L44" s="58" t="s">
        <v>605</v>
      </c>
      <c r="M44" s="50">
        <v>72</v>
      </c>
      <c r="N44" s="62">
        <v>1.2E-2</v>
      </c>
      <c r="O44" s="62">
        <v>0.24</v>
      </c>
      <c r="P44" s="50">
        <v>177</v>
      </c>
      <c r="Q44" s="62">
        <v>1.2E-2</v>
      </c>
      <c r="R44" s="62">
        <v>0.24</v>
      </c>
      <c r="S44" s="50">
        <v>245</v>
      </c>
      <c r="T44" s="62">
        <v>2.4E-2</v>
      </c>
      <c r="U44" s="62">
        <v>0.255</v>
      </c>
      <c r="V44" s="61">
        <v>358</v>
      </c>
      <c r="W44" s="62">
        <v>2.4E-2</v>
      </c>
      <c r="X44" s="62">
        <v>0.255</v>
      </c>
      <c r="Y44" s="50">
        <v>440</v>
      </c>
      <c r="Z44" s="62">
        <v>3.5999999999999997E-2</v>
      </c>
      <c r="AA44" s="62">
        <v>0.27</v>
      </c>
      <c r="AB44" s="50">
        <v>502</v>
      </c>
      <c r="AC44" s="62">
        <v>3.5999999999999997E-2</v>
      </c>
      <c r="AD44" s="62">
        <v>0.27</v>
      </c>
      <c r="AE44" s="50">
        <v>598</v>
      </c>
      <c r="AF44" s="70">
        <v>3.7999999999999999E-2</v>
      </c>
      <c r="AG44" s="70">
        <v>0.3</v>
      </c>
      <c r="AH44" s="71">
        <v>668</v>
      </c>
      <c r="AI44" s="70">
        <v>3.7999999999999999E-2</v>
      </c>
      <c r="AJ44" s="70">
        <v>0.3</v>
      </c>
      <c r="AK44" s="71">
        <v>768</v>
      </c>
      <c r="AL44" s="70">
        <v>0.06</v>
      </c>
      <c r="AM44" s="70">
        <v>0.33</v>
      </c>
      <c r="AN44" s="71">
        <v>854</v>
      </c>
      <c r="AO44" s="70">
        <v>0.06</v>
      </c>
      <c r="AP44" s="62">
        <v>0.33</v>
      </c>
      <c r="AQ44" s="50" t="s">
        <v>408</v>
      </c>
      <c r="AR44" s="50" t="s">
        <v>408</v>
      </c>
      <c r="AS44" s="50" t="s">
        <v>408</v>
      </c>
      <c r="AT44" s="50" t="s">
        <v>408</v>
      </c>
      <c r="AU44" s="50" t="s">
        <v>408</v>
      </c>
      <c r="AV44" s="50" t="s">
        <v>408</v>
      </c>
      <c r="AW44" s="66" t="s">
        <v>294</v>
      </c>
      <c r="AX44" s="66" t="s">
        <v>295</v>
      </c>
      <c r="AY44" s="50" t="s">
        <v>408</v>
      </c>
      <c r="AZ44" s="50" t="s">
        <v>408</v>
      </c>
      <c r="BA44" s="50" t="s">
        <v>408</v>
      </c>
      <c r="BB44" s="50"/>
      <c r="BC44" s="64" t="s">
        <v>362</v>
      </c>
      <c r="BD44" s="64" t="s">
        <v>440</v>
      </c>
      <c r="BE44" s="64" t="s">
        <v>332</v>
      </c>
      <c r="BF44" s="64" t="s">
        <v>606</v>
      </c>
      <c r="BG44" s="64" t="s">
        <v>607</v>
      </c>
      <c r="BH44" s="64" t="s">
        <v>528</v>
      </c>
      <c r="BI44" s="50"/>
      <c r="BJ44" s="65" t="s">
        <v>276</v>
      </c>
      <c r="BK44" s="65">
        <v>27000</v>
      </c>
      <c r="BL44" s="65" t="s">
        <v>277</v>
      </c>
      <c r="BM44" s="65">
        <v>62400</v>
      </c>
      <c r="BN44" s="65" t="s">
        <v>278</v>
      </c>
      <c r="BO44" s="65">
        <v>107100</v>
      </c>
      <c r="BP44" s="65" t="str">
        <f t="shared" si="6"/>
        <v>12 x 期刊,12 x 汇编</v>
      </c>
      <c r="BQ44" s="65" t="str">
        <f t="shared" si="7"/>
        <v>189000</v>
      </c>
      <c r="BR44" s="65" t="str">
        <f t="shared" si="8"/>
        <v>-</v>
      </c>
      <c r="BS44" s="65" t="str">
        <f t="shared" si="9"/>
        <v>-</v>
      </c>
    </row>
    <row r="45" spans="1:71" ht="24" customHeight="1">
      <c r="A45" s="54">
        <v>5034010</v>
      </c>
      <c r="B45" s="69" t="s">
        <v>608</v>
      </c>
      <c r="C45" s="55" t="s">
        <v>609</v>
      </c>
      <c r="D45" s="53">
        <v>3</v>
      </c>
      <c r="E45" s="54" t="s">
        <v>281</v>
      </c>
      <c r="F45" s="55" t="s">
        <v>338</v>
      </c>
      <c r="G45" s="54" t="s">
        <v>401</v>
      </c>
      <c r="H45" s="56" t="s">
        <v>592</v>
      </c>
      <c r="I45" s="55" t="s">
        <v>593</v>
      </c>
      <c r="J45" s="55" t="s">
        <v>3614</v>
      </c>
      <c r="K45" s="55" t="str">
        <f t="shared" si="10"/>
        <v>30%/35%/</v>
      </c>
      <c r="L45" s="58" t="s">
        <v>610</v>
      </c>
      <c r="M45" s="50">
        <v>72</v>
      </c>
      <c r="N45" s="62">
        <v>1.2E-2</v>
      </c>
      <c r="O45" s="62">
        <v>0.24</v>
      </c>
      <c r="P45" s="50">
        <v>177</v>
      </c>
      <c r="Q45" s="62">
        <v>1.2E-2</v>
      </c>
      <c r="R45" s="62">
        <v>0.24</v>
      </c>
      <c r="S45" s="50">
        <v>245</v>
      </c>
      <c r="T45" s="62">
        <v>2.4E-2</v>
      </c>
      <c r="U45" s="62">
        <v>0.255</v>
      </c>
      <c r="V45" s="61">
        <v>358</v>
      </c>
      <c r="W45" s="62">
        <v>2.4E-2</v>
      </c>
      <c r="X45" s="62">
        <v>0.255</v>
      </c>
      <c r="Y45" s="50">
        <v>440</v>
      </c>
      <c r="Z45" s="62">
        <v>3.5999999999999997E-2</v>
      </c>
      <c r="AA45" s="62">
        <v>0.27</v>
      </c>
      <c r="AB45" s="50">
        <v>502</v>
      </c>
      <c r="AC45" s="62">
        <v>3.5999999999999997E-2</v>
      </c>
      <c r="AD45" s="62">
        <v>0.27</v>
      </c>
      <c r="AE45" s="50">
        <v>598</v>
      </c>
      <c r="AF45" s="70">
        <v>3.7999999999999999E-2</v>
      </c>
      <c r="AG45" s="70">
        <v>0.3</v>
      </c>
      <c r="AH45" s="71">
        <v>668</v>
      </c>
      <c r="AI45" s="70">
        <v>3.7999999999999999E-2</v>
      </c>
      <c r="AJ45" s="70">
        <v>0.3</v>
      </c>
      <c r="AK45" s="71">
        <v>768</v>
      </c>
      <c r="AL45" s="70">
        <v>0.06</v>
      </c>
      <c r="AM45" s="70">
        <v>0.33</v>
      </c>
      <c r="AN45" s="71">
        <v>854</v>
      </c>
      <c r="AO45" s="70">
        <v>0.06</v>
      </c>
      <c r="AP45" s="62">
        <v>0.33</v>
      </c>
      <c r="AQ45" s="50" t="s">
        <v>408</v>
      </c>
      <c r="AR45" s="50" t="s">
        <v>408</v>
      </c>
      <c r="AS45" s="50" t="s">
        <v>408</v>
      </c>
      <c r="AT45" s="50" t="s">
        <v>408</v>
      </c>
      <c r="AU45" s="50" t="s">
        <v>408</v>
      </c>
      <c r="AV45" s="50" t="s">
        <v>408</v>
      </c>
      <c r="AW45" s="66" t="s">
        <v>298</v>
      </c>
      <c r="AX45" s="66" t="s">
        <v>359</v>
      </c>
      <c r="AY45" s="50" t="s">
        <v>408</v>
      </c>
      <c r="AZ45" s="50" t="s">
        <v>408</v>
      </c>
      <c r="BA45" s="50" t="s">
        <v>408</v>
      </c>
      <c r="BB45" s="50"/>
      <c r="BC45" s="64" t="s">
        <v>560</v>
      </c>
      <c r="BD45" s="64" t="s">
        <v>440</v>
      </c>
      <c r="BE45" s="64">
        <v>1</v>
      </c>
      <c r="BF45" s="64" t="s">
        <v>611</v>
      </c>
      <c r="BG45" s="64" t="s">
        <v>612</v>
      </c>
      <c r="BH45" s="64" t="s">
        <v>443</v>
      </c>
      <c r="BI45" s="50"/>
      <c r="BJ45" s="65" t="s">
        <v>276</v>
      </c>
      <c r="BK45" s="65">
        <v>27000</v>
      </c>
      <c r="BL45" s="65" t="s">
        <v>277</v>
      </c>
      <c r="BM45" s="65">
        <v>62400</v>
      </c>
      <c r="BN45" s="65" t="s">
        <v>278</v>
      </c>
      <c r="BO45" s="65">
        <v>107100</v>
      </c>
      <c r="BP45" s="65" t="str">
        <f t="shared" si="6"/>
        <v>12 x 期刊,12 x 汇编</v>
      </c>
      <c r="BQ45" s="65" t="str">
        <f t="shared" si="7"/>
        <v>189000</v>
      </c>
      <c r="BR45" s="65" t="str">
        <f t="shared" si="8"/>
        <v>-</v>
      </c>
      <c r="BS45" s="65" t="str">
        <f t="shared" si="9"/>
        <v>-</v>
      </c>
    </row>
    <row r="46" spans="1:71" ht="24" customHeight="1">
      <c r="A46" s="54">
        <v>5033020</v>
      </c>
      <c r="B46" s="69" t="s">
        <v>613</v>
      </c>
      <c r="C46" s="55" t="s">
        <v>614</v>
      </c>
      <c r="D46" s="53">
        <v>3</v>
      </c>
      <c r="E46" s="54" t="s">
        <v>301</v>
      </c>
      <c r="F46" s="55" t="s">
        <v>400</v>
      </c>
      <c r="G46" s="54" t="s">
        <v>401</v>
      </c>
      <c r="H46" s="56" t="s">
        <v>615</v>
      </c>
      <c r="I46" s="55" t="s">
        <v>616</v>
      </c>
      <c r="J46" s="55" t="s">
        <v>3615</v>
      </c>
      <c r="K46" s="55" t="str">
        <f t="shared" si="10"/>
        <v>36%/42%/</v>
      </c>
      <c r="L46" s="58" t="s">
        <v>617</v>
      </c>
      <c r="M46" s="50">
        <v>72</v>
      </c>
      <c r="N46" s="62">
        <v>1.2E-2</v>
      </c>
      <c r="O46" s="62">
        <v>0.24</v>
      </c>
      <c r="P46" s="50">
        <v>177</v>
      </c>
      <c r="Q46" s="62">
        <v>1.2E-2</v>
      </c>
      <c r="R46" s="62">
        <v>0.24</v>
      </c>
      <c r="S46" s="50">
        <v>245</v>
      </c>
      <c r="T46" s="62">
        <v>2.4E-2</v>
      </c>
      <c r="U46" s="62">
        <v>0.255</v>
      </c>
      <c r="V46" s="61">
        <v>358</v>
      </c>
      <c r="W46" s="62">
        <v>2.4E-2</v>
      </c>
      <c r="X46" s="62">
        <v>0.255</v>
      </c>
      <c r="Y46" s="50">
        <v>440</v>
      </c>
      <c r="Z46" s="62">
        <v>3.5999999999999997E-2</v>
      </c>
      <c r="AA46" s="62">
        <v>0.27</v>
      </c>
      <c r="AB46" s="50">
        <v>502</v>
      </c>
      <c r="AC46" s="62">
        <v>3.5999999999999997E-2</v>
      </c>
      <c r="AD46" s="62">
        <v>0.27</v>
      </c>
      <c r="AE46" s="50">
        <v>598</v>
      </c>
      <c r="AF46" s="70">
        <v>3.7999999999999999E-2</v>
      </c>
      <c r="AG46" s="70">
        <v>0.3</v>
      </c>
      <c r="AH46" s="71">
        <v>668</v>
      </c>
      <c r="AI46" s="70">
        <v>3.7999999999999999E-2</v>
      </c>
      <c r="AJ46" s="70">
        <v>0.3</v>
      </c>
      <c r="AK46" s="71">
        <v>768</v>
      </c>
      <c r="AL46" s="70">
        <v>0.06</v>
      </c>
      <c r="AM46" s="70">
        <v>0.33</v>
      </c>
      <c r="AN46" s="71">
        <v>854</v>
      </c>
      <c r="AO46" s="70">
        <v>0.06</v>
      </c>
      <c r="AP46" s="62">
        <v>0.33</v>
      </c>
      <c r="AQ46" s="50" t="s">
        <v>408</v>
      </c>
      <c r="AR46" s="50" t="s">
        <v>408</v>
      </c>
      <c r="AS46" s="50" t="s">
        <v>408</v>
      </c>
      <c r="AT46" s="50" t="s">
        <v>408</v>
      </c>
      <c r="AU46" s="50" t="s">
        <v>408</v>
      </c>
      <c r="AV46" s="50" t="s">
        <v>408</v>
      </c>
      <c r="AW46" s="66" t="s">
        <v>284</v>
      </c>
      <c r="AX46" s="66" t="s">
        <v>285</v>
      </c>
      <c r="AY46" s="50" t="s">
        <v>408</v>
      </c>
      <c r="AZ46" s="50" t="s">
        <v>408</v>
      </c>
      <c r="BA46" s="50" t="s">
        <v>408</v>
      </c>
      <c r="BB46" s="50"/>
      <c r="BC46" s="64" t="s">
        <v>618</v>
      </c>
      <c r="BD46" s="64" t="s">
        <v>619</v>
      </c>
      <c r="BE46" s="64" t="s">
        <v>332</v>
      </c>
      <c r="BF46" s="64" t="s">
        <v>620</v>
      </c>
      <c r="BG46" s="64" t="s">
        <v>621</v>
      </c>
      <c r="BH46" s="64" t="s">
        <v>493</v>
      </c>
      <c r="BI46" s="50"/>
      <c r="BJ46" s="65" t="s">
        <v>276</v>
      </c>
      <c r="BK46" s="65">
        <v>27000</v>
      </c>
      <c r="BL46" s="65" t="s">
        <v>277</v>
      </c>
      <c r="BM46" s="65">
        <v>62400</v>
      </c>
      <c r="BN46" s="65" t="s">
        <v>278</v>
      </c>
      <c r="BO46" s="65">
        <v>107100</v>
      </c>
      <c r="BP46" s="65" t="str">
        <f t="shared" si="6"/>
        <v>12 x 期刊,12 x 汇编</v>
      </c>
      <c r="BQ46" s="65" t="str">
        <f t="shared" si="7"/>
        <v>189000</v>
      </c>
      <c r="BR46" s="65" t="str">
        <f t="shared" si="8"/>
        <v>-</v>
      </c>
      <c r="BS46" s="65" t="str">
        <f t="shared" si="9"/>
        <v>-</v>
      </c>
    </row>
    <row r="47" spans="1:71" ht="24" customHeight="1">
      <c r="A47" s="54">
        <v>5035020</v>
      </c>
      <c r="B47" s="69" t="s">
        <v>622</v>
      </c>
      <c r="C47" s="55" t="s">
        <v>623</v>
      </c>
      <c r="D47" s="53">
        <v>3</v>
      </c>
      <c r="E47" s="54" t="s">
        <v>291</v>
      </c>
      <c r="F47" s="55" t="s">
        <v>292</v>
      </c>
      <c r="G47" s="54" t="s">
        <v>401</v>
      </c>
      <c r="H47" s="56" t="s">
        <v>615</v>
      </c>
      <c r="I47" s="55" t="s">
        <v>616</v>
      </c>
      <c r="J47" s="55" t="s">
        <v>3616</v>
      </c>
      <c r="K47" s="55" t="str">
        <f t="shared" si="10"/>
        <v>12%/14%/</v>
      </c>
      <c r="L47" s="58" t="s">
        <v>624</v>
      </c>
      <c r="M47" s="50">
        <v>72</v>
      </c>
      <c r="N47" s="62">
        <v>1.2E-2</v>
      </c>
      <c r="O47" s="62">
        <v>0.24</v>
      </c>
      <c r="P47" s="50">
        <v>177</v>
      </c>
      <c r="Q47" s="62">
        <v>1.2E-2</v>
      </c>
      <c r="R47" s="62">
        <v>0.24</v>
      </c>
      <c r="S47" s="50">
        <v>245</v>
      </c>
      <c r="T47" s="62">
        <v>2.4E-2</v>
      </c>
      <c r="U47" s="62">
        <v>0.255</v>
      </c>
      <c r="V47" s="61">
        <v>358</v>
      </c>
      <c r="W47" s="62">
        <v>2.4E-2</v>
      </c>
      <c r="X47" s="62">
        <v>0.255</v>
      </c>
      <c r="Y47" s="50">
        <v>440</v>
      </c>
      <c r="Z47" s="62">
        <v>3.5999999999999997E-2</v>
      </c>
      <c r="AA47" s="62">
        <v>0.27</v>
      </c>
      <c r="AB47" s="50">
        <v>502</v>
      </c>
      <c r="AC47" s="62">
        <v>3.5999999999999997E-2</v>
      </c>
      <c r="AD47" s="62">
        <v>0.27</v>
      </c>
      <c r="AE47" s="50">
        <v>598</v>
      </c>
      <c r="AF47" s="70">
        <v>3.7999999999999999E-2</v>
      </c>
      <c r="AG47" s="70">
        <v>0.3</v>
      </c>
      <c r="AH47" s="71">
        <v>668</v>
      </c>
      <c r="AI47" s="70">
        <v>3.7999999999999999E-2</v>
      </c>
      <c r="AJ47" s="70">
        <v>0.3</v>
      </c>
      <c r="AK47" s="71">
        <v>768</v>
      </c>
      <c r="AL47" s="70">
        <v>0.06</v>
      </c>
      <c r="AM47" s="70">
        <v>0.33</v>
      </c>
      <c r="AN47" s="71">
        <v>854</v>
      </c>
      <c r="AO47" s="70">
        <v>0.06</v>
      </c>
      <c r="AP47" s="62">
        <v>0.33</v>
      </c>
      <c r="AQ47" s="50" t="s">
        <v>408</v>
      </c>
      <c r="AR47" s="50" t="s">
        <v>408</v>
      </c>
      <c r="AS47" s="50" t="s">
        <v>408</v>
      </c>
      <c r="AT47" s="50" t="s">
        <v>408</v>
      </c>
      <c r="AU47" s="50" t="s">
        <v>408</v>
      </c>
      <c r="AV47" s="50" t="s">
        <v>408</v>
      </c>
      <c r="AW47" s="66" t="s">
        <v>326</v>
      </c>
      <c r="AX47" s="66" t="s">
        <v>327</v>
      </c>
      <c r="AY47" s="50" t="s">
        <v>408</v>
      </c>
      <c r="AZ47" s="50" t="s">
        <v>408</v>
      </c>
      <c r="BA47" s="50" t="s">
        <v>408</v>
      </c>
      <c r="BB47" s="50"/>
      <c r="BC47" s="64">
        <v>4</v>
      </c>
      <c r="BD47" s="64" t="s">
        <v>491</v>
      </c>
      <c r="BE47" s="64" t="s">
        <v>332</v>
      </c>
      <c r="BF47" s="64" t="s">
        <v>625</v>
      </c>
      <c r="BG47" s="64" t="s">
        <v>607</v>
      </c>
      <c r="BH47" s="64" t="s">
        <v>626</v>
      </c>
      <c r="BI47" s="50"/>
      <c r="BJ47" s="65" t="s">
        <v>276</v>
      </c>
      <c r="BK47" s="65">
        <v>27000</v>
      </c>
      <c r="BL47" s="65" t="s">
        <v>277</v>
      </c>
      <c r="BM47" s="65">
        <v>62400</v>
      </c>
      <c r="BN47" s="65" t="s">
        <v>278</v>
      </c>
      <c r="BO47" s="65">
        <v>107100</v>
      </c>
      <c r="BP47" s="65" t="str">
        <f t="shared" si="6"/>
        <v>12 x 期刊,12 x 汇编</v>
      </c>
      <c r="BQ47" s="65" t="str">
        <f t="shared" si="7"/>
        <v>189000</v>
      </c>
      <c r="BR47" s="65" t="str">
        <f t="shared" si="8"/>
        <v>-</v>
      </c>
      <c r="BS47" s="65" t="str">
        <f t="shared" si="9"/>
        <v>-</v>
      </c>
    </row>
    <row r="48" spans="1:71" ht="24" customHeight="1">
      <c r="A48" s="54">
        <v>5031020</v>
      </c>
      <c r="B48" s="69" t="s">
        <v>627</v>
      </c>
      <c r="C48" s="55" t="s">
        <v>628</v>
      </c>
      <c r="D48" s="53">
        <v>3</v>
      </c>
      <c r="E48" s="54" t="s">
        <v>266</v>
      </c>
      <c r="F48" s="55" t="s">
        <v>311</v>
      </c>
      <c r="G48" s="54" t="s">
        <v>401</v>
      </c>
      <c r="H48" s="56" t="s">
        <v>615</v>
      </c>
      <c r="I48" s="55" t="s">
        <v>616</v>
      </c>
      <c r="J48" s="52" t="s">
        <v>3617</v>
      </c>
      <c r="K48" s="55" t="str">
        <f t="shared" si="10"/>
        <v>18%/21%/</v>
      </c>
      <c r="L48" s="58" t="s">
        <v>629</v>
      </c>
      <c r="M48" s="50">
        <v>72</v>
      </c>
      <c r="N48" s="62">
        <v>1.2E-2</v>
      </c>
      <c r="O48" s="62">
        <v>0.24</v>
      </c>
      <c r="P48" s="50">
        <v>177</v>
      </c>
      <c r="Q48" s="62">
        <v>1.2E-2</v>
      </c>
      <c r="R48" s="62">
        <v>0.24</v>
      </c>
      <c r="S48" s="50">
        <v>245</v>
      </c>
      <c r="T48" s="62">
        <v>2.4E-2</v>
      </c>
      <c r="U48" s="62">
        <v>0.255</v>
      </c>
      <c r="V48" s="61">
        <v>358</v>
      </c>
      <c r="W48" s="62">
        <v>2.4E-2</v>
      </c>
      <c r="X48" s="62">
        <v>0.255</v>
      </c>
      <c r="Y48" s="50">
        <v>440</v>
      </c>
      <c r="Z48" s="62">
        <v>3.5999999999999997E-2</v>
      </c>
      <c r="AA48" s="62">
        <v>0.27</v>
      </c>
      <c r="AB48" s="50">
        <v>502</v>
      </c>
      <c r="AC48" s="62">
        <v>3.5999999999999997E-2</v>
      </c>
      <c r="AD48" s="62">
        <v>0.27</v>
      </c>
      <c r="AE48" s="50">
        <v>598</v>
      </c>
      <c r="AF48" s="70">
        <v>3.7999999999999999E-2</v>
      </c>
      <c r="AG48" s="70">
        <v>0.3</v>
      </c>
      <c r="AH48" s="71">
        <v>668</v>
      </c>
      <c r="AI48" s="70">
        <v>3.7999999999999999E-2</v>
      </c>
      <c r="AJ48" s="70">
        <v>0.3</v>
      </c>
      <c r="AK48" s="71">
        <v>768</v>
      </c>
      <c r="AL48" s="70">
        <v>0.06</v>
      </c>
      <c r="AM48" s="70">
        <v>0.33</v>
      </c>
      <c r="AN48" s="71">
        <v>854</v>
      </c>
      <c r="AO48" s="70">
        <v>0.06</v>
      </c>
      <c r="AP48" s="62">
        <v>0.33</v>
      </c>
      <c r="AQ48" s="50" t="s">
        <v>408</v>
      </c>
      <c r="AR48" s="50" t="s">
        <v>408</v>
      </c>
      <c r="AS48" s="50" t="s">
        <v>408</v>
      </c>
      <c r="AT48" s="50" t="s">
        <v>408</v>
      </c>
      <c r="AU48" s="50" t="s">
        <v>408</v>
      </c>
      <c r="AV48" s="50" t="s">
        <v>408</v>
      </c>
      <c r="AW48" s="66" t="s">
        <v>294</v>
      </c>
      <c r="AX48" s="66" t="s">
        <v>295</v>
      </c>
      <c r="AY48" s="50" t="s">
        <v>408</v>
      </c>
      <c r="AZ48" s="50" t="s">
        <v>408</v>
      </c>
      <c r="BA48" s="50" t="s">
        <v>408</v>
      </c>
      <c r="BB48" s="50"/>
      <c r="BC48" s="64">
        <v>2</v>
      </c>
      <c r="BD48" s="64" t="s">
        <v>440</v>
      </c>
      <c r="BE48" s="64" t="s">
        <v>332</v>
      </c>
      <c r="BF48" s="64" t="s">
        <v>580</v>
      </c>
      <c r="BG48" s="64" t="s">
        <v>630</v>
      </c>
      <c r="BH48" s="64" t="s">
        <v>631</v>
      </c>
      <c r="BI48" s="50"/>
      <c r="BJ48" s="65" t="s">
        <v>276</v>
      </c>
      <c r="BK48" s="65">
        <v>27000</v>
      </c>
      <c r="BL48" s="65" t="s">
        <v>277</v>
      </c>
      <c r="BM48" s="65">
        <v>62400</v>
      </c>
      <c r="BN48" s="65" t="s">
        <v>278</v>
      </c>
      <c r="BO48" s="65">
        <v>107100</v>
      </c>
      <c r="BP48" s="65" t="str">
        <f t="shared" si="6"/>
        <v>12 x 期刊,12 x 汇编</v>
      </c>
      <c r="BQ48" s="65" t="str">
        <f t="shared" si="7"/>
        <v>189000</v>
      </c>
      <c r="BR48" s="65" t="str">
        <f t="shared" si="8"/>
        <v>-</v>
      </c>
      <c r="BS48" s="65" t="str">
        <f t="shared" si="9"/>
        <v>-</v>
      </c>
    </row>
    <row r="49" spans="1:71" ht="24" customHeight="1">
      <c r="A49" s="54">
        <v>5034020</v>
      </c>
      <c r="B49" s="69" t="s">
        <v>632</v>
      </c>
      <c r="C49" s="55" t="s">
        <v>633</v>
      </c>
      <c r="D49" s="53">
        <v>3</v>
      </c>
      <c r="E49" s="54" t="s">
        <v>281</v>
      </c>
      <c r="F49" s="55" t="s">
        <v>282</v>
      </c>
      <c r="G49" s="54" t="s">
        <v>401</v>
      </c>
      <c r="H49" s="56" t="s">
        <v>615</v>
      </c>
      <c r="I49" s="55" t="s">
        <v>616</v>
      </c>
      <c r="J49" s="55" t="s">
        <v>3618</v>
      </c>
      <c r="K49" s="55" t="str">
        <f t="shared" si="10"/>
        <v>30%/35%/</v>
      </c>
      <c r="L49" s="58" t="s">
        <v>634</v>
      </c>
      <c r="M49" s="50">
        <v>72</v>
      </c>
      <c r="N49" s="62">
        <v>1.2E-2</v>
      </c>
      <c r="O49" s="62">
        <v>0.24</v>
      </c>
      <c r="P49" s="50">
        <v>177</v>
      </c>
      <c r="Q49" s="62">
        <v>1.2E-2</v>
      </c>
      <c r="R49" s="62">
        <v>0.24</v>
      </c>
      <c r="S49" s="50">
        <v>245</v>
      </c>
      <c r="T49" s="62">
        <v>2.4E-2</v>
      </c>
      <c r="U49" s="62">
        <v>0.255</v>
      </c>
      <c r="V49" s="61">
        <v>358</v>
      </c>
      <c r="W49" s="62">
        <v>2.4E-2</v>
      </c>
      <c r="X49" s="62">
        <v>0.255</v>
      </c>
      <c r="Y49" s="50">
        <v>440</v>
      </c>
      <c r="Z49" s="62">
        <v>3.5999999999999997E-2</v>
      </c>
      <c r="AA49" s="62">
        <v>0.27</v>
      </c>
      <c r="AB49" s="50">
        <v>502</v>
      </c>
      <c r="AC49" s="62">
        <v>3.5999999999999997E-2</v>
      </c>
      <c r="AD49" s="62">
        <v>0.27</v>
      </c>
      <c r="AE49" s="50">
        <v>598</v>
      </c>
      <c r="AF49" s="70">
        <v>3.7999999999999999E-2</v>
      </c>
      <c r="AG49" s="70">
        <v>0.3</v>
      </c>
      <c r="AH49" s="71">
        <v>668</v>
      </c>
      <c r="AI49" s="70">
        <v>3.7999999999999999E-2</v>
      </c>
      <c r="AJ49" s="70">
        <v>0.3</v>
      </c>
      <c r="AK49" s="71">
        <v>768</v>
      </c>
      <c r="AL49" s="70">
        <v>0.06</v>
      </c>
      <c r="AM49" s="70">
        <v>0.33</v>
      </c>
      <c r="AN49" s="71">
        <v>854</v>
      </c>
      <c r="AO49" s="70">
        <v>0.06</v>
      </c>
      <c r="AP49" s="62">
        <v>0.33</v>
      </c>
      <c r="AQ49" s="50" t="s">
        <v>408</v>
      </c>
      <c r="AR49" s="50" t="s">
        <v>408</v>
      </c>
      <c r="AS49" s="50" t="s">
        <v>408</v>
      </c>
      <c r="AT49" s="50" t="s">
        <v>408</v>
      </c>
      <c r="AU49" s="50" t="s">
        <v>408</v>
      </c>
      <c r="AV49" s="50" t="s">
        <v>408</v>
      </c>
      <c r="AW49" s="66" t="s">
        <v>298</v>
      </c>
      <c r="AX49" s="66" t="s">
        <v>359</v>
      </c>
      <c r="AY49" s="50" t="s">
        <v>408</v>
      </c>
      <c r="AZ49" s="50" t="s">
        <v>408</v>
      </c>
      <c r="BA49" s="50" t="s">
        <v>408</v>
      </c>
      <c r="BB49" s="50"/>
      <c r="BC49" s="64" t="s">
        <v>635</v>
      </c>
      <c r="BD49" s="64" t="s">
        <v>587</v>
      </c>
      <c r="BE49" s="64" t="s">
        <v>332</v>
      </c>
      <c r="BF49" s="64" t="s">
        <v>636</v>
      </c>
      <c r="BG49" s="64" t="s">
        <v>637</v>
      </c>
      <c r="BH49" s="64" t="s">
        <v>355</v>
      </c>
      <c r="BI49" s="50"/>
      <c r="BJ49" s="65" t="s">
        <v>276</v>
      </c>
      <c r="BK49" s="65">
        <v>27000</v>
      </c>
      <c r="BL49" s="65" t="s">
        <v>277</v>
      </c>
      <c r="BM49" s="65">
        <v>62400</v>
      </c>
      <c r="BN49" s="65" t="s">
        <v>278</v>
      </c>
      <c r="BO49" s="65">
        <v>107100</v>
      </c>
      <c r="BP49" s="65" t="str">
        <f t="shared" si="6"/>
        <v>12 x 期刊,12 x 汇编</v>
      </c>
      <c r="BQ49" s="65" t="str">
        <f t="shared" si="7"/>
        <v>189000</v>
      </c>
      <c r="BR49" s="65" t="str">
        <f t="shared" si="8"/>
        <v>-</v>
      </c>
      <c r="BS49" s="65" t="str">
        <f t="shared" si="9"/>
        <v>-</v>
      </c>
    </row>
    <row r="50" spans="1:71" ht="24" customHeight="1">
      <c r="A50" s="65">
        <v>5023010</v>
      </c>
      <c r="B50" s="80" t="s">
        <v>638</v>
      </c>
      <c r="C50" s="55" t="s">
        <v>639</v>
      </c>
      <c r="D50" s="53">
        <v>2</v>
      </c>
      <c r="E50" s="54" t="s">
        <v>301</v>
      </c>
      <c r="F50" s="55" t="s">
        <v>394</v>
      </c>
      <c r="G50" s="53" t="s">
        <v>640</v>
      </c>
      <c r="H50" s="56" t="s">
        <v>641</v>
      </c>
      <c r="I50" s="55" t="s">
        <v>408</v>
      </c>
      <c r="J50" s="55" t="s">
        <v>408</v>
      </c>
      <c r="K50" s="55"/>
      <c r="L50" s="58" t="s">
        <v>408</v>
      </c>
      <c r="M50" s="50">
        <v>48</v>
      </c>
      <c r="N50" s="62">
        <v>8.0000000000000002E-3</v>
      </c>
      <c r="O50" s="62">
        <v>0.16</v>
      </c>
      <c r="P50" s="50">
        <v>118</v>
      </c>
      <c r="Q50" s="62">
        <v>8.0000000000000002E-3</v>
      </c>
      <c r="R50" s="62">
        <v>0.16</v>
      </c>
      <c r="S50" s="50">
        <v>163</v>
      </c>
      <c r="T50" s="62">
        <v>1.6E-2</v>
      </c>
      <c r="U50" s="62">
        <v>0.17</v>
      </c>
      <c r="V50" s="61">
        <v>238</v>
      </c>
      <c r="W50" s="62">
        <v>1.6E-2</v>
      </c>
      <c r="X50" s="62">
        <v>0.17</v>
      </c>
      <c r="Y50" s="50">
        <v>293</v>
      </c>
      <c r="Z50" s="62">
        <v>2.4E-2</v>
      </c>
      <c r="AA50" s="62">
        <v>0.18</v>
      </c>
      <c r="AB50" s="50">
        <v>335</v>
      </c>
      <c r="AC50" s="62">
        <v>2.4E-2</v>
      </c>
      <c r="AD50" s="62">
        <v>0.18</v>
      </c>
      <c r="AE50" s="50">
        <v>399</v>
      </c>
      <c r="AF50" s="70">
        <v>3.2000000000000001E-2</v>
      </c>
      <c r="AG50" s="70">
        <v>0.2</v>
      </c>
      <c r="AH50" s="71">
        <v>445</v>
      </c>
      <c r="AI50" s="70">
        <v>3.2000000000000001E-2</v>
      </c>
      <c r="AJ50" s="70">
        <v>0.2</v>
      </c>
      <c r="AK50" s="71" t="s">
        <v>408</v>
      </c>
      <c r="AL50" s="71" t="s">
        <v>408</v>
      </c>
      <c r="AM50" s="71" t="s">
        <v>408</v>
      </c>
      <c r="AN50" s="71" t="s">
        <v>408</v>
      </c>
      <c r="AO50" s="71" t="s">
        <v>408</v>
      </c>
      <c r="AP50" s="50" t="s">
        <v>408</v>
      </c>
      <c r="AQ50" s="50" t="s">
        <v>408</v>
      </c>
      <c r="AR50" s="50" t="s">
        <v>408</v>
      </c>
      <c r="AS50" s="50" t="s">
        <v>408</v>
      </c>
      <c r="AT50" s="50" t="s">
        <v>408</v>
      </c>
      <c r="AU50" s="50" t="s">
        <v>408</v>
      </c>
      <c r="AV50" s="50" t="s">
        <v>408</v>
      </c>
      <c r="AW50" s="50" t="s">
        <v>408</v>
      </c>
      <c r="AX50" s="50" t="s">
        <v>408</v>
      </c>
      <c r="AY50" s="50" t="s">
        <v>408</v>
      </c>
      <c r="AZ50" s="50" t="s">
        <v>408</v>
      </c>
      <c r="BA50" s="50" t="s">
        <v>408</v>
      </c>
      <c r="BB50" s="50"/>
      <c r="BC50" s="64" t="s">
        <v>642</v>
      </c>
      <c r="BD50" s="64">
        <v>125</v>
      </c>
      <c r="BE50" s="64">
        <v>1</v>
      </c>
      <c r="BF50" s="64" t="s">
        <v>643</v>
      </c>
      <c r="BG50" s="64" t="s">
        <v>644</v>
      </c>
      <c r="BH50" s="64" t="s">
        <v>443</v>
      </c>
      <c r="BI50" s="50"/>
      <c r="BJ50" s="65" t="s">
        <v>276</v>
      </c>
      <c r="BK50" s="65">
        <v>27000</v>
      </c>
      <c r="BL50" s="65" t="s">
        <v>277</v>
      </c>
      <c r="BM50" s="65">
        <v>62400</v>
      </c>
      <c r="BN50" s="65" t="s">
        <v>278</v>
      </c>
      <c r="BO50" s="65">
        <v>107100</v>
      </c>
      <c r="BP50" s="65" t="str">
        <f t="shared" si="6"/>
        <v>-</v>
      </c>
      <c r="BQ50" s="65" t="str">
        <f t="shared" si="7"/>
        <v>-</v>
      </c>
      <c r="BR50" s="65" t="str">
        <f t="shared" si="8"/>
        <v>-</v>
      </c>
      <c r="BS50" s="65" t="str">
        <f t="shared" si="9"/>
        <v>-</v>
      </c>
    </row>
    <row r="51" spans="1:71" ht="24" customHeight="1">
      <c r="A51" s="65">
        <v>5025010</v>
      </c>
      <c r="B51" s="80" t="s">
        <v>645</v>
      </c>
      <c r="C51" s="55" t="s">
        <v>646</v>
      </c>
      <c r="D51" s="53">
        <v>2</v>
      </c>
      <c r="E51" s="53" t="s">
        <v>291</v>
      </c>
      <c r="F51" s="55" t="s">
        <v>378</v>
      </c>
      <c r="G51" s="53" t="s">
        <v>640</v>
      </c>
      <c r="H51" s="56" t="s">
        <v>641</v>
      </c>
      <c r="I51" s="55" t="s">
        <v>408</v>
      </c>
      <c r="J51" s="55" t="s">
        <v>408</v>
      </c>
      <c r="K51" s="55"/>
      <c r="L51" s="58" t="s">
        <v>408</v>
      </c>
      <c r="M51" s="50">
        <v>48</v>
      </c>
      <c r="N51" s="62">
        <v>8.0000000000000002E-3</v>
      </c>
      <c r="O51" s="62">
        <v>0.16</v>
      </c>
      <c r="P51" s="50">
        <v>118</v>
      </c>
      <c r="Q51" s="62">
        <v>8.0000000000000002E-3</v>
      </c>
      <c r="R51" s="62">
        <v>0.16</v>
      </c>
      <c r="S51" s="50">
        <v>163</v>
      </c>
      <c r="T51" s="62">
        <v>1.6E-2</v>
      </c>
      <c r="U51" s="62">
        <v>0.17</v>
      </c>
      <c r="V51" s="61">
        <v>238</v>
      </c>
      <c r="W51" s="62">
        <v>1.6E-2</v>
      </c>
      <c r="X51" s="62">
        <v>0.17</v>
      </c>
      <c r="Y51" s="50">
        <v>293</v>
      </c>
      <c r="Z51" s="62">
        <v>2.4E-2</v>
      </c>
      <c r="AA51" s="62">
        <v>0.18</v>
      </c>
      <c r="AB51" s="50">
        <v>335</v>
      </c>
      <c r="AC51" s="62">
        <v>2.4E-2</v>
      </c>
      <c r="AD51" s="62">
        <v>0.18</v>
      </c>
      <c r="AE51" s="50">
        <v>399</v>
      </c>
      <c r="AF51" s="70">
        <v>3.2000000000000001E-2</v>
      </c>
      <c r="AG51" s="70">
        <v>0.2</v>
      </c>
      <c r="AH51" s="71">
        <v>445</v>
      </c>
      <c r="AI51" s="70">
        <v>3.2000000000000001E-2</v>
      </c>
      <c r="AJ51" s="70">
        <v>0.2</v>
      </c>
      <c r="AK51" s="71" t="s">
        <v>408</v>
      </c>
      <c r="AL51" s="71" t="s">
        <v>408</v>
      </c>
      <c r="AM51" s="71" t="s">
        <v>408</v>
      </c>
      <c r="AN51" s="71" t="s">
        <v>408</v>
      </c>
      <c r="AO51" s="71" t="s">
        <v>408</v>
      </c>
      <c r="AP51" s="50" t="s">
        <v>408</v>
      </c>
      <c r="AQ51" s="50" t="s">
        <v>408</v>
      </c>
      <c r="AR51" s="50" t="s">
        <v>408</v>
      </c>
      <c r="AS51" s="50" t="s">
        <v>408</v>
      </c>
      <c r="AT51" s="50" t="s">
        <v>408</v>
      </c>
      <c r="AU51" s="50" t="s">
        <v>408</v>
      </c>
      <c r="AV51" s="50" t="s">
        <v>408</v>
      </c>
      <c r="AW51" s="50" t="s">
        <v>408</v>
      </c>
      <c r="AX51" s="50" t="s">
        <v>408</v>
      </c>
      <c r="AY51" s="50" t="s">
        <v>408</v>
      </c>
      <c r="AZ51" s="50" t="s">
        <v>408</v>
      </c>
      <c r="BA51" s="50" t="s">
        <v>408</v>
      </c>
      <c r="BB51" s="50"/>
      <c r="BC51" s="64">
        <v>5</v>
      </c>
      <c r="BD51" s="64">
        <v>50</v>
      </c>
      <c r="BE51" s="64">
        <v>1</v>
      </c>
      <c r="BF51" s="64">
        <v>15</v>
      </c>
      <c r="BG51" s="64">
        <v>86</v>
      </c>
      <c r="BH51" s="64" t="s">
        <v>647</v>
      </c>
      <c r="BI51" s="50"/>
      <c r="BJ51" s="65" t="s">
        <v>276</v>
      </c>
      <c r="BK51" s="65">
        <v>27000</v>
      </c>
      <c r="BL51" s="65" t="s">
        <v>277</v>
      </c>
      <c r="BM51" s="65">
        <v>62400</v>
      </c>
      <c r="BN51" s="65" t="s">
        <v>278</v>
      </c>
      <c r="BO51" s="65">
        <v>107100</v>
      </c>
      <c r="BP51" s="65" t="str">
        <f t="shared" si="6"/>
        <v>-</v>
      </c>
      <c r="BQ51" s="65" t="str">
        <f t="shared" si="7"/>
        <v>-</v>
      </c>
      <c r="BR51" s="65" t="str">
        <f t="shared" si="8"/>
        <v>-</v>
      </c>
      <c r="BS51" s="65" t="str">
        <f t="shared" si="9"/>
        <v>-</v>
      </c>
    </row>
    <row r="52" spans="1:71" ht="24" customHeight="1">
      <c r="A52" s="65">
        <v>5021010</v>
      </c>
      <c r="B52" s="80" t="s">
        <v>648</v>
      </c>
      <c r="C52" s="55" t="s">
        <v>649</v>
      </c>
      <c r="D52" s="53">
        <v>2</v>
      </c>
      <c r="E52" s="54" t="s">
        <v>266</v>
      </c>
      <c r="F52" s="55" t="s">
        <v>464</v>
      </c>
      <c r="G52" s="53" t="s">
        <v>640</v>
      </c>
      <c r="H52" s="56" t="s">
        <v>641</v>
      </c>
      <c r="I52" s="55" t="s">
        <v>408</v>
      </c>
      <c r="J52" s="55" t="s">
        <v>408</v>
      </c>
      <c r="K52" s="55"/>
      <c r="L52" s="58" t="s">
        <v>408</v>
      </c>
      <c r="M52" s="50">
        <v>48</v>
      </c>
      <c r="N52" s="62">
        <v>8.0000000000000002E-3</v>
      </c>
      <c r="O52" s="62">
        <v>0.16</v>
      </c>
      <c r="P52" s="50">
        <v>118</v>
      </c>
      <c r="Q52" s="62">
        <v>8.0000000000000002E-3</v>
      </c>
      <c r="R52" s="62">
        <v>0.16</v>
      </c>
      <c r="S52" s="50">
        <v>163</v>
      </c>
      <c r="T52" s="62">
        <v>1.6E-2</v>
      </c>
      <c r="U52" s="62">
        <v>0.17</v>
      </c>
      <c r="V52" s="61">
        <v>238</v>
      </c>
      <c r="W52" s="62">
        <v>1.6E-2</v>
      </c>
      <c r="X52" s="62">
        <v>0.17</v>
      </c>
      <c r="Y52" s="50">
        <v>293</v>
      </c>
      <c r="Z52" s="62">
        <v>2.4E-2</v>
      </c>
      <c r="AA52" s="62">
        <v>0.18</v>
      </c>
      <c r="AB52" s="50">
        <v>335</v>
      </c>
      <c r="AC52" s="62">
        <v>2.4E-2</v>
      </c>
      <c r="AD52" s="62">
        <v>0.18</v>
      </c>
      <c r="AE52" s="50">
        <v>399</v>
      </c>
      <c r="AF52" s="70">
        <v>3.2000000000000001E-2</v>
      </c>
      <c r="AG52" s="70">
        <v>0.2</v>
      </c>
      <c r="AH52" s="71">
        <v>445</v>
      </c>
      <c r="AI52" s="70">
        <v>3.2000000000000001E-2</v>
      </c>
      <c r="AJ52" s="70">
        <v>0.2</v>
      </c>
      <c r="AK52" s="71" t="s">
        <v>408</v>
      </c>
      <c r="AL52" s="71" t="s">
        <v>408</v>
      </c>
      <c r="AM52" s="71" t="s">
        <v>408</v>
      </c>
      <c r="AN52" s="71" t="s">
        <v>408</v>
      </c>
      <c r="AO52" s="71" t="s">
        <v>408</v>
      </c>
      <c r="AP52" s="50" t="s">
        <v>408</v>
      </c>
      <c r="AQ52" s="50" t="s">
        <v>408</v>
      </c>
      <c r="AR52" s="50" t="s">
        <v>408</v>
      </c>
      <c r="AS52" s="50" t="s">
        <v>408</v>
      </c>
      <c r="AT52" s="50" t="s">
        <v>408</v>
      </c>
      <c r="AU52" s="50" t="s">
        <v>408</v>
      </c>
      <c r="AV52" s="50" t="s">
        <v>408</v>
      </c>
      <c r="AW52" s="50" t="s">
        <v>408</v>
      </c>
      <c r="AX52" s="50" t="s">
        <v>408</v>
      </c>
      <c r="AY52" s="50" t="s">
        <v>408</v>
      </c>
      <c r="AZ52" s="50" t="s">
        <v>408</v>
      </c>
      <c r="BA52" s="50" t="s">
        <v>408</v>
      </c>
      <c r="BB52" s="50"/>
      <c r="BC52" s="64" t="s">
        <v>650</v>
      </c>
      <c r="BD52" s="64">
        <v>100</v>
      </c>
      <c r="BE52" s="64">
        <v>1</v>
      </c>
      <c r="BF52" s="64" t="s">
        <v>651</v>
      </c>
      <c r="BG52" s="64" t="s">
        <v>652</v>
      </c>
      <c r="BH52" s="64" t="s">
        <v>653</v>
      </c>
      <c r="BI52" s="50"/>
      <c r="BJ52" s="65" t="s">
        <v>276</v>
      </c>
      <c r="BK52" s="65">
        <v>27000</v>
      </c>
      <c r="BL52" s="65" t="s">
        <v>277</v>
      </c>
      <c r="BM52" s="65">
        <v>62400</v>
      </c>
      <c r="BN52" s="65" t="s">
        <v>278</v>
      </c>
      <c r="BO52" s="65">
        <v>107100</v>
      </c>
      <c r="BP52" s="65" t="str">
        <f t="shared" si="6"/>
        <v>-</v>
      </c>
      <c r="BQ52" s="65" t="str">
        <f t="shared" si="7"/>
        <v>-</v>
      </c>
      <c r="BR52" s="65" t="str">
        <f t="shared" si="8"/>
        <v>-</v>
      </c>
      <c r="BS52" s="65" t="str">
        <f t="shared" si="9"/>
        <v>-</v>
      </c>
    </row>
    <row r="53" spans="1:71" ht="24" customHeight="1">
      <c r="A53" s="65">
        <v>5024010</v>
      </c>
      <c r="B53" s="80" t="s">
        <v>654</v>
      </c>
      <c r="C53" s="55" t="s">
        <v>655</v>
      </c>
      <c r="D53" s="53">
        <v>2</v>
      </c>
      <c r="E53" s="54" t="s">
        <v>281</v>
      </c>
      <c r="F53" s="55" t="s">
        <v>656</v>
      </c>
      <c r="G53" s="53" t="s">
        <v>640</v>
      </c>
      <c r="H53" s="56" t="s">
        <v>641</v>
      </c>
      <c r="I53" s="55" t="s">
        <v>408</v>
      </c>
      <c r="J53" s="55" t="s">
        <v>408</v>
      </c>
      <c r="K53" s="55"/>
      <c r="L53" s="58" t="s">
        <v>408</v>
      </c>
      <c r="M53" s="50">
        <v>48</v>
      </c>
      <c r="N53" s="62">
        <v>8.0000000000000002E-3</v>
      </c>
      <c r="O53" s="62">
        <v>0.16</v>
      </c>
      <c r="P53" s="50">
        <v>118</v>
      </c>
      <c r="Q53" s="62">
        <v>8.0000000000000002E-3</v>
      </c>
      <c r="R53" s="62">
        <v>0.16</v>
      </c>
      <c r="S53" s="50">
        <v>163</v>
      </c>
      <c r="T53" s="62">
        <v>1.6E-2</v>
      </c>
      <c r="U53" s="62">
        <v>0.17</v>
      </c>
      <c r="V53" s="61">
        <v>238</v>
      </c>
      <c r="W53" s="62">
        <v>1.6E-2</v>
      </c>
      <c r="X53" s="62">
        <v>0.17</v>
      </c>
      <c r="Y53" s="50">
        <v>293</v>
      </c>
      <c r="Z53" s="62">
        <v>2.4E-2</v>
      </c>
      <c r="AA53" s="62">
        <v>0.18</v>
      </c>
      <c r="AB53" s="50">
        <v>335</v>
      </c>
      <c r="AC53" s="62">
        <v>2.4E-2</v>
      </c>
      <c r="AD53" s="62">
        <v>0.18</v>
      </c>
      <c r="AE53" s="50">
        <v>399</v>
      </c>
      <c r="AF53" s="70">
        <v>3.2000000000000001E-2</v>
      </c>
      <c r="AG53" s="70">
        <v>0.2</v>
      </c>
      <c r="AH53" s="71">
        <v>445</v>
      </c>
      <c r="AI53" s="70">
        <v>3.2000000000000001E-2</v>
      </c>
      <c r="AJ53" s="70">
        <v>0.2</v>
      </c>
      <c r="AK53" s="71" t="s">
        <v>408</v>
      </c>
      <c r="AL53" s="71" t="s">
        <v>408</v>
      </c>
      <c r="AM53" s="71" t="s">
        <v>408</v>
      </c>
      <c r="AN53" s="71" t="s">
        <v>408</v>
      </c>
      <c r="AO53" s="71" t="s">
        <v>408</v>
      </c>
      <c r="AP53" s="50" t="s">
        <v>408</v>
      </c>
      <c r="AQ53" s="50" t="s">
        <v>408</v>
      </c>
      <c r="AR53" s="50" t="s">
        <v>408</v>
      </c>
      <c r="AS53" s="50" t="s">
        <v>408</v>
      </c>
      <c r="AT53" s="50" t="s">
        <v>408</v>
      </c>
      <c r="AU53" s="50" t="s">
        <v>408</v>
      </c>
      <c r="AV53" s="50" t="s">
        <v>408</v>
      </c>
      <c r="AW53" s="50" t="s">
        <v>408</v>
      </c>
      <c r="AX53" s="50" t="s">
        <v>408</v>
      </c>
      <c r="AY53" s="50" t="s">
        <v>408</v>
      </c>
      <c r="AZ53" s="50" t="s">
        <v>408</v>
      </c>
      <c r="BA53" s="50" t="s">
        <v>408</v>
      </c>
      <c r="BB53" s="50"/>
      <c r="BC53" s="64" t="s">
        <v>657</v>
      </c>
      <c r="BD53" s="64" t="s">
        <v>658</v>
      </c>
      <c r="BE53" s="64">
        <v>1</v>
      </c>
      <c r="BF53" s="64" t="s">
        <v>659</v>
      </c>
      <c r="BG53" s="64" t="s">
        <v>352</v>
      </c>
      <c r="BH53" s="64">
        <v>90</v>
      </c>
      <c r="BI53" s="50"/>
      <c r="BJ53" s="65" t="s">
        <v>276</v>
      </c>
      <c r="BK53" s="65">
        <v>27000</v>
      </c>
      <c r="BL53" s="65" t="s">
        <v>277</v>
      </c>
      <c r="BM53" s="65">
        <v>62400</v>
      </c>
      <c r="BN53" s="65" t="s">
        <v>278</v>
      </c>
      <c r="BO53" s="65">
        <v>107100</v>
      </c>
      <c r="BP53" s="65" t="str">
        <f t="shared" si="6"/>
        <v>-</v>
      </c>
      <c r="BQ53" s="65" t="str">
        <f t="shared" si="7"/>
        <v>-</v>
      </c>
      <c r="BR53" s="65" t="str">
        <f t="shared" si="8"/>
        <v>-</v>
      </c>
      <c r="BS53" s="65" t="str">
        <f t="shared" si="9"/>
        <v>-</v>
      </c>
    </row>
    <row r="54" spans="1:71" ht="24" customHeight="1">
      <c r="A54" s="87" t="s">
        <v>660</v>
      </c>
      <c r="B54" s="87"/>
      <c r="C54" s="89"/>
      <c r="D54" s="90"/>
      <c r="E54" s="91"/>
      <c r="F54" s="89"/>
      <c r="H54" s="92"/>
      <c r="I54" s="89"/>
      <c r="J54" s="89"/>
      <c r="K54" s="89"/>
      <c r="L54" s="93"/>
      <c r="M54" s="88"/>
      <c r="N54" s="94"/>
      <c r="O54" s="94"/>
      <c r="P54" s="88"/>
      <c r="Q54" s="94"/>
      <c r="R54" s="94"/>
      <c r="S54" s="88"/>
      <c r="T54" s="94"/>
      <c r="U54" s="94"/>
      <c r="V54" s="88"/>
      <c r="W54" s="94"/>
      <c r="X54" s="94"/>
      <c r="Y54" s="88"/>
      <c r="Z54" s="94"/>
      <c r="AA54" s="94"/>
      <c r="AB54" s="88"/>
      <c r="AC54" s="94"/>
      <c r="AD54" s="94"/>
      <c r="AE54" s="88"/>
      <c r="AF54" s="94"/>
      <c r="AG54" s="94"/>
      <c r="AH54" s="88"/>
      <c r="AI54" s="94"/>
      <c r="AJ54" s="94"/>
      <c r="AK54" s="88"/>
      <c r="AL54" s="88"/>
      <c r="AM54" s="88"/>
      <c r="AN54" s="88"/>
      <c r="AO54" s="88"/>
      <c r="AP54" s="88"/>
      <c r="AQ54" s="88"/>
      <c r="AR54" s="88"/>
      <c r="AS54" s="88"/>
      <c r="AT54" s="88"/>
      <c r="AU54" s="88"/>
      <c r="AV54" s="88"/>
      <c r="AW54" s="88"/>
      <c r="AX54" s="88"/>
      <c r="AY54" s="88"/>
      <c r="AZ54" s="88"/>
      <c r="BA54" s="88"/>
      <c r="BB54" s="88"/>
      <c r="BC54" s="95"/>
      <c r="BD54" s="95"/>
      <c r="BE54" s="95"/>
      <c r="BF54" s="95"/>
      <c r="BG54" s="95"/>
      <c r="BH54" s="95"/>
      <c r="BI54" s="88"/>
      <c r="BJ54" s="87"/>
      <c r="BK54" s="87"/>
      <c r="BL54" s="87"/>
      <c r="BM54" s="87"/>
      <c r="BN54" s="87"/>
      <c r="BO54" s="87"/>
      <c r="BP54" s="87"/>
      <c r="BQ54" s="87"/>
      <c r="BR54" s="87"/>
      <c r="BS54" s="87"/>
    </row>
    <row r="56" spans="1:71">
      <c r="D56" s="503" t="s">
        <v>661</v>
      </c>
      <c r="E56" s="504"/>
    </row>
    <row r="57" spans="1:71" ht="38.25">
      <c r="C57" s="96"/>
      <c r="D57" s="90" t="s">
        <v>662</v>
      </c>
      <c r="E57" s="96" t="s">
        <v>663</v>
      </c>
      <c r="G57" s="96" t="s">
        <v>664</v>
      </c>
      <c r="O57" s="96"/>
    </row>
    <row r="58" spans="1:71" ht="38.25">
      <c r="C58" s="96" t="s">
        <v>665</v>
      </c>
      <c r="D58" s="90" t="s">
        <v>666</v>
      </c>
      <c r="E58" s="90" t="s">
        <v>667</v>
      </c>
      <c r="G58" s="96" t="s">
        <v>668</v>
      </c>
      <c r="O58" s="96"/>
      <c r="Q58" s="96"/>
      <c r="R58" s="96"/>
    </row>
    <row r="59" spans="1:71" ht="38.25">
      <c r="C59" s="96" t="s">
        <v>669</v>
      </c>
      <c r="D59" s="90" t="s">
        <v>670</v>
      </c>
      <c r="E59" s="90" t="s">
        <v>671</v>
      </c>
      <c r="F59" s="90"/>
      <c r="G59" s="96" t="s">
        <v>672</v>
      </c>
      <c r="I59" s="90"/>
      <c r="O59" s="96"/>
      <c r="Q59" s="96"/>
      <c r="R59" s="96"/>
      <c r="S59" s="90"/>
      <c r="T59" s="90"/>
      <c r="U59" s="90"/>
      <c r="V59" s="90"/>
      <c r="W59" s="90"/>
      <c r="X59" s="90"/>
      <c r="Y59" s="90"/>
      <c r="Z59" s="90"/>
      <c r="AA59" s="90"/>
      <c r="AB59" s="90"/>
      <c r="AC59" s="90"/>
      <c r="AD59" s="90"/>
      <c r="AE59" s="90"/>
      <c r="AF59" s="90"/>
      <c r="AG59" s="90"/>
      <c r="AH59" s="90"/>
      <c r="AI59" s="90"/>
      <c r="AJ59" s="90"/>
      <c r="AK59" s="90"/>
      <c r="AL59" s="90"/>
      <c r="AM59" s="90"/>
      <c r="AN59" s="90"/>
      <c r="AO59" s="90"/>
      <c r="AP59" s="90"/>
      <c r="AQ59" s="90"/>
      <c r="AR59" s="90"/>
      <c r="AS59" s="90"/>
      <c r="AT59" s="90"/>
      <c r="AU59" s="90"/>
      <c r="AV59" s="90"/>
      <c r="BB59" s="90"/>
      <c r="BC59" s="90"/>
      <c r="BD59" s="90"/>
      <c r="BE59" s="90"/>
      <c r="BF59" s="90"/>
      <c r="BG59" s="90"/>
      <c r="BH59" s="90"/>
      <c r="BI59" s="90"/>
      <c r="BM59" s="90"/>
      <c r="BO59" s="90"/>
      <c r="BQ59" s="90"/>
      <c r="BS59" s="90"/>
    </row>
    <row r="60" spans="1:71">
      <c r="D60" s="90" t="s">
        <v>673</v>
      </c>
      <c r="E60" s="90" t="s">
        <v>674</v>
      </c>
      <c r="F60" s="90"/>
      <c r="I60" s="90"/>
      <c r="P60" s="90"/>
      <c r="Q60" s="90"/>
      <c r="R60" s="90"/>
      <c r="S60" s="90"/>
      <c r="T60" s="90"/>
      <c r="U60" s="90"/>
      <c r="V60" s="90"/>
      <c r="W60" s="90"/>
      <c r="X60" s="90"/>
      <c r="Y60" s="90"/>
      <c r="Z60" s="90"/>
      <c r="AA60" s="90"/>
      <c r="AB60" s="90"/>
      <c r="AC60" s="90"/>
      <c r="AD60" s="90"/>
      <c r="AE60" s="90"/>
      <c r="AF60" s="90"/>
      <c r="AG60" s="90"/>
      <c r="AH60" s="90"/>
      <c r="AI60" s="90"/>
      <c r="AJ60" s="90"/>
      <c r="AK60" s="90"/>
      <c r="AL60" s="90"/>
      <c r="AM60" s="90"/>
      <c r="AN60" s="90"/>
      <c r="AO60" s="90"/>
      <c r="AP60" s="90"/>
      <c r="AQ60" s="90"/>
      <c r="AR60" s="90"/>
      <c r="AS60" s="90"/>
      <c r="AT60" s="90"/>
      <c r="AU60" s="90"/>
      <c r="AV60" s="90"/>
      <c r="BB60" s="90"/>
      <c r="BC60" s="90"/>
      <c r="BD60" s="90"/>
      <c r="BE60" s="90"/>
      <c r="BF60" s="90"/>
      <c r="BG60" s="90"/>
      <c r="BH60" s="90"/>
      <c r="BI60" s="90"/>
      <c r="BM60" s="90"/>
      <c r="BO60" s="90"/>
      <c r="BQ60" s="90"/>
      <c r="BS60" s="90"/>
    </row>
  </sheetData>
  <autoFilter ref="A1:BR54" xr:uid="{00000000-0009-0000-0000-000003000000}"/>
  <mergeCells count="1">
    <mergeCell ref="D56:E56"/>
  </mergeCells>
  <phoneticPr fontId="75" type="noConversion"/>
  <conditionalFormatting sqref="D2:D53 D59:D60">
    <cfRule type="cellIs" dxfId="9" priority="1" operator="equal">
      <formula>2</formula>
    </cfRule>
    <cfRule type="cellIs" dxfId="8" priority="6" operator="equal">
      <formula>3</formula>
    </cfRule>
    <cfRule type="cellIs" dxfId="7" priority="7" operator="equal">
      <formula>4</formula>
    </cfRule>
    <cfRule type="cellIs" dxfId="6" priority="8" operator="equal">
      <formula>5</formula>
    </cfRule>
  </conditionalFormatting>
  <conditionalFormatting sqref="E2:E53">
    <cfRule type="containsText" dxfId="5" priority="2" operator="containsText" text="散射">
      <formula>NOT(ISERROR(SEARCH("散射",E2)))</formula>
    </cfRule>
    <cfRule type="containsText" dxfId="4" priority="3" operator="containsText" text="重装">
      <formula>NOT(ISERROR(SEARCH("重装",E2)))</formula>
    </cfRule>
    <cfRule type="containsText" dxfId="3" priority="4" operator="containsText" text="狙击">
      <formula>NOT(ISERROR(SEARCH("狙击",E2)))</formula>
    </cfRule>
    <cfRule type="containsText" dxfId="2" priority="5" operator="containsText" text="突击">
      <formula>NOT(ISERROR(SEARCH("突击",E2)))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武装攻击方式列表">
    <tabColor rgb="FFFFFFFF"/>
  </sheetPr>
  <dimension ref="A1:C16"/>
  <sheetViews>
    <sheetView workbookViewId="0"/>
  </sheetViews>
  <sheetFormatPr defaultRowHeight="12.75"/>
  <cols>
    <col min="1" max="1" width="12.42578125" style="90" customWidth="1"/>
    <col min="3" max="3" width="64.85546875" style="90" customWidth="1"/>
  </cols>
  <sheetData>
    <row r="1" spans="1:3">
      <c r="A1" s="451" t="s">
        <v>198</v>
      </c>
      <c r="B1" s="451" t="s">
        <v>3378</v>
      </c>
      <c r="C1" s="451" t="s">
        <v>3379</v>
      </c>
    </row>
    <row r="2" spans="1:3">
      <c r="A2" s="505" t="s">
        <v>266</v>
      </c>
      <c r="B2" s="222" t="s">
        <v>464</v>
      </c>
      <c r="C2" s="452" t="s">
        <v>3380</v>
      </c>
    </row>
    <row r="3" spans="1:3">
      <c r="A3" s="506"/>
      <c r="B3" s="222" t="s">
        <v>267</v>
      </c>
      <c r="C3" s="452" t="s">
        <v>3381</v>
      </c>
    </row>
    <row r="4" spans="1:3">
      <c r="A4" s="506"/>
      <c r="B4" s="222" t="s">
        <v>311</v>
      </c>
      <c r="C4" s="452" t="s">
        <v>3382</v>
      </c>
    </row>
    <row r="5" spans="1:3">
      <c r="A5" s="506"/>
      <c r="B5" s="222" t="s">
        <v>565</v>
      </c>
      <c r="C5" s="452" t="s">
        <v>3383</v>
      </c>
    </row>
    <row r="6" spans="1:3">
      <c r="A6" s="505" t="s">
        <v>281</v>
      </c>
      <c r="B6" s="207" t="s">
        <v>282</v>
      </c>
      <c r="C6" s="452" t="s">
        <v>3384</v>
      </c>
    </row>
    <row r="7" spans="1:3">
      <c r="A7" s="506"/>
      <c r="B7" s="222" t="s">
        <v>338</v>
      </c>
      <c r="C7" s="452" t="s">
        <v>3385</v>
      </c>
    </row>
    <row r="8" spans="1:3">
      <c r="A8" s="506"/>
      <c r="B8" s="222" t="s">
        <v>656</v>
      </c>
      <c r="C8" s="452" t="s">
        <v>3386</v>
      </c>
    </row>
    <row r="9" spans="1:3">
      <c r="A9" s="505" t="s">
        <v>301</v>
      </c>
      <c r="B9" s="222" t="s">
        <v>302</v>
      </c>
      <c r="C9" s="452" t="s">
        <v>3387</v>
      </c>
    </row>
    <row r="10" spans="1:3">
      <c r="A10" s="506"/>
      <c r="B10" s="207" t="s">
        <v>400</v>
      </c>
      <c r="C10" s="452" t="s">
        <v>3388</v>
      </c>
    </row>
    <row r="11" spans="1:3">
      <c r="A11" s="506"/>
      <c r="B11" s="222" t="s">
        <v>394</v>
      </c>
      <c r="C11" s="452" t="s">
        <v>3389</v>
      </c>
    </row>
    <row r="12" spans="1:3">
      <c r="A12" s="505" t="s">
        <v>291</v>
      </c>
      <c r="B12" s="222" t="s">
        <v>378</v>
      </c>
      <c r="C12" s="452" t="s">
        <v>3390</v>
      </c>
    </row>
    <row r="13" spans="1:3">
      <c r="A13" s="507"/>
      <c r="B13" s="222" t="s">
        <v>292</v>
      </c>
      <c r="C13" s="452" t="s">
        <v>3391</v>
      </c>
    </row>
    <row r="15" spans="1:3">
      <c r="B15" s="91"/>
    </row>
    <row r="16" spans="1:3">
      <c r="B16" s="91"/>
    </row>
  </sheetData>
  <mergeCells count="4">
    <mergeCell ref="A2:A5"/>
    <mergeCell ref="A6:A8"/>
    <mergeCell ref="A9:A11"/>
    <mergeCell ref="A12:A13"/>
  </mergeCells>
  <phoneticPr fontId="7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武装词条统计-原始">
    <tabColor rgb="FFFFFFFF"/>
  </sheetPr>
  <dimension ref="A1:M16"/>
  <sheetViews>
    <sheetView workbookViewId="0"/>
  </sheetViews>
  <sheetFormatPr defaultRowHeight="12.75"/>
  <cols>
    <col min="1" max="2" width="8.7109375" customWidth="1"/>
    <col min="3" max="3" width="12.7109375" customWidth="1"/>
    <col min="4" max="4" width="10.7109375" customWidth="1"/>
  </cols>
  <sheetData>
    <row r="1" spans="1:13">
      <c r="A1" s="90" t="s">
        <v>916</v>
      </c>
      <c r="B1" s="90" t="s">
        <v>917</v>
      </c>
      <c r="C1" s="90" t="s">
        <v>918</v>
      </c>
      <c r="D1" s="90" t="s">
        <v>919</v>
      </c>
      <c r="E1" s="90" t="s">
        <v>920</v>
      </c>
      <c r="F1" s="90" t="s">
        <v>919</v>
      </c>
      <c r="G1" s="90" t="s">
        <v>921</v>
      </c>
      <c r="H1" s="90" t="s">
        <v>919</v>
      </c>
      <c r="I1" s="90" t="s">
        <v>922</v>
      </c>
      <c r="J1" s="90" t="s">
        <v>919</v>
      </c>
      <c r="K1" s="90" t="s">
        <v>923</v>
      </c>
      <c r="L1" s="90" t="s">
        <v>919</v>
      </c>
      <c r="M1" s="90" t="s">
        <v>924</v>
      </c>
    </row>
    <row r="2" spans="1:13">
      <c r="A2" s="90" t="s">
        <v>925</v>
      </c>
      <c r="B2" s="90">
        <v>1</v>
      </c>
      <c r="C2" s="90" t="s">
        <v>926</v>
      </c>
      <c r="D2" s="110">
        <v>0.09</v>
      </c>
      <c r="E2" s="90" t="s">
        <v>927</v>
      </c>
      <c r="F2" s="110">
        <v>0.22</v>
      </c>
      <c r="G2" s="90" t="s">
        <v>928</v>
      </c>
      <c r="H2" s="110">
        <v>0.1</v>
      </c>
      <c r="I2" s="90" t="s">
        <v>929</v>
      </c>
      <c r="J2" s="111">
        <v>0.161</v>
      </c>
      <c r="K2" s="90" t="s">
        <v>930</v>
      </c>
    </row>
    <row r="3" spans="1:13">
      <c r="C3" s="112" t="s">
        <v>931</v>
      </c>
      <c r="D3" s="113">
        <v>0.11</v>
      </c>
      <c r="E3" s="112" t="s">
        <v>932</v>
      </c>
      <c r="F3" s="113">
        <v>0.09</v>
      </c>
      <c r="G3" s="114" t="s">
        <v>933</v>
      </c>
      <c r="H3" s="115">
        <v>0.26250000000000001</v>
      </c>
      <c r="I3" s="116" t="s">
        <v>934</v>
      </c>
      <c r="J3" s="117">
        <v>0.1115</v>
      </c>
      <c r="K3" s="112" t="s">
        <v>250</v>
      </c>
      <c r="L3" s="112">
        <v>4</v>
      </c>
    </row>
    <row r="4" spans="1:13">
      <c r="C4" s="112" t="s">
        <v>931</v>
      </c>
      <c r="D4" s="113">
        <v>0.11</v>
      </c>
      <c r="E4" s="112" t="s">
        <v>206</v>
      </c>
      <c r="F4" s="113">
        <v>0.11</v>
      </c>
      <c r="G4" s="118" t="s">
        <v>250</v>
      </c>
      <c r="H4" s="118">
        <v>1</v>
      </c>
      <c r="I4" s="114" t="s">
        <v>252</v>
      </c>
      <c r="J4" s="114">
        <v>32</v>
      </c>
      <c r="K4" s="119" t="s">
        <v>934</v>
      </c>
      <c r="L4" s="120">
        <v>0.10249999999999999</v>
      </c>
      <c r="M4" s="90">
        <v>668</v>
      </c>
    </row>
    <row r="5" spans="1:13">
      <c r="C5" s="112" t="s">
        <v>927</v>
      </c>
      <c r="D5" s="113">
        <v>0.22</v>
      </c>
      <c r="E5" s="112" t="s">
        <v>935</v>
      </c>
      <c r="F5" s="113">
        <v>0.09</v>
      </c>
      <c r="G5" s="116" t="s">
        <v>936</v>
      </c>
      <c r="H5" s="117">
        <v>0.154</v>
      </c>
      <c r="I5" s="112" t="s">
        <v>250</v>
      </c>
      <c r="J5" s="112">
        <v>4</v>
      </c>
      <c r="K5" s="119" t="s">
        <v>250</v>
      </c>
      <c r="L5" s="119">
        <v>2</v>
      </c>
      <c r="M5" s="90">
        <v>674</v>
      </c>
    </row>
    <row r="6" spans="1:13">
      <c r="C6" s="112" t="s">
        <v>927</v>
      </c>
      <c r="D6" s="113">
        <v>0.22</v>
      </c>
      <c r="E6" s="112" t="s">
        <v>935</v>
      </c>
      <c r="F6" s="113">
        <v>0.09</v>
      </c>
      <c r="G6" s="116" t="s">
        <v>934</v>
      </c>
      <c r="H6" s="117">
        <v>0.1295</v>
      </c>
      <c r="I6" s="119" t="s">
        <v>930</v>
      </c>
      <c r="J6" s="120">
        <v>0.12</v>
      </c>
      <c r="K6" s="118" t="s">
        <v>934</v>
      </c>
      <c r="L6" s="121">
        <v>7.6999999999999999E-2</v>
      </c>
      <c r="M6" s="90">
        <v>674</v>
      </c>
    </row>
    <row r="7" spans="1:13">
      <c r="C7" s="112" t="s">
        <v>931</v>
      </c>
      <c r="D7" s="113">
        <v>0.11</v>
      </c>
      <c r="E7" s="112" t="s">
        <v>937</v>
      </c>
      <c r="F7" s="113">
        <v>0.09</v>
      </c>
      <c r="G7" s="116" t="s">
        <v>933</v>
      </c>
      <c r="H7" s="117">
        <v>0.155</v>
      </c>
      <c r="I7" s="119" t="s">
        <v>250</v>
      </c>
      <c r="J7" s="119">
        <v>1</v>
      </c>
      <c r="K7" s="114" t="s">
        <v>252</v>
      </c>
      <c r="L7" s="114">
        <v>33</v>
      </c>
      <c r="M7" s="90">
        <v>665</v>
      </c>
    </row>
    <row r="8" spans="1:13">
      <c r="C8" s="112" t="s">
        <v>937</v>
      </c>
      <c r="D8" s="113">
        <v>0.09</v>
      </c>
      <c r="E8" s="112" t="s">
        <v>938</v>
      </c>
      <c r="F8" s="113">
        <v>0.15</v>
      </c>
      <c r="G8" s="116" t="s">
        <v>933</v>
      </c>
      <c r="H8" s="117">
        <v>0.1925</v>
      </c>
      <c r="I8" s="112" t="s">
        <v>930</v>
      </c>
      <c r="J8" s="122">
        <v>0.20250000000000001</v>
      </c>
      <c r="K8" s="119" t="s">
        <v>934</v>
      </c>
      <c r="L8" s="120">
        <v>0.1115</v>
      </c>
    </row>
    <row r="9" spans="1:13">
      <c r="C9" s="112" t="s">
        <v>939</v>
      </c>
      <c r="D9" s="113">
        <v>0.15</v>
      </c>
      <c r="E9" s="112" t="s">
        <v>931</v>
      </c>
      <c r="F9" s="113">
        <v>0.11</v>
      </c>
      <c r="G9" s="119" t="s">
        <v>930</v>
      </c>
      <c r="H9" s="120">
        <v>0.13</v>
      </c>
      <c r="I9" s="116" t="s">
        <v>930</v>
      </c>
      <c r="J9" s="117">
        <v>0.16500000000000001</v>
      </c>
      <c r="K9" s="112" t="s">
        <v>930</v>
      </c>
      <c r="L9" s="122">
        <v>0.21249999999999999</v>
      </c>
      <c r="M9" s="90">
        <v>672</v>
      </c>
    </row>
    <row r="10" spans="1:13">
      <c r="C10" s="112" t="s">
        <v>932</v>
      </c>
      <c r="D10" s="113">
        <v>0.09</v>
      </c>
      <c r="E10" s="112" t="s">
        <v>927</v>
      </c>
      <c r="F10" s="113">
        <v>0.22</v>
      </c>
      <c r="G10" s="118" t="s">
        <v>930</v>
      </c>
      <c r="H10" s="121">
        <v>6.5000000000000002E-2</v>
      </c>
      <c r="I10" s="112" t="s">
        <v>930</v>
      </c>
      <c r="J10" s="122">
        <v>0.23250000000000001</v>
      </c>
      <c r="K10" s="123" t="s">
        <v>934</v>
      </c>
      <c r="L10" s="124" t="s">
        <v>940</v>
      </c>
      <c r="M10" s="90">
        <v>691</v>
      </c>
    </row>
    <row r="11" spans="1:13">
      <c r="C11" s="112" t="s">
        <v>207</v>
      </c>
      <c r="D11" s="113">
        <v>0.15</v>
      </c>
      <c r="E11" s="112" t="s">
        <v>938</v>
      </c>
      <c r="F11" s="113">
        <v>0.15</v>
      </c>
      <c r="G11" s="114" t="s">
        <v>933</v>
      </c>
      <c r="H11" s="115">
        <v>0.25</v>
      </c>
      <c r="I11" s="112" t="s">
        <v>934</v>
      </c>
      <c r="J11" s="122">
        <v>0.16400000000000001</v>
      </c>
      <c r="K11" s="118" t="s">
        <v>934</v>
      </c>
      <c r="L11" s="121">
        <v>5.1499999999999997E-2</v>
      </c>
      <c r="M11" s="90">
        <v>673</v>
      </c>
    </row>
    <row r="12" spans="1:13">
      <c r="C12" s="113" t="s">
        <v>927</v>
      </c>
      <c r="D12" s="113">
        <v>0.22</v>
      </c>
      <c r="E12" s="113" t="s">
        <v>935</v>
      </c>
      <c r="F12" s="113">
        <v>0.09</v>
      </c>
      <c r="G12" s="116" t="s">
        <v>930</v>
      </c>
      <c r="H12" s="117">
        <v>0.1525</v>
      </c>
      <c r="I12" s="114" t="s">
        <v>252</v>
      </c>
      <c r="J12" s="114" t="s">
        <v>941</v>
      </c>
      <c r="K12" s="112" t="s">
        <v>252</v>
      </c>
      <c r="L12" s="112">
        <v>24</v>
      </c>
      <c r="M12" s="90">
        <v>682</v>
      </c>
    </row>
    <row r="13" spans="1:13">
      <c r="C13" s="113" t="s">
        <v>926</v>
      </c>
      <c r="D13" s="113">
        <v>0.09</v>
      </c>
      <c r="E13" s="113" t="s">
        <v>942</v>
      </c>
      <c r="F13" s="113">
        <v>0.22</v>
      </c>
      <c r="G13" s="116" t="s">
        <v>252</v>
      </c>
      <c r="H13" s="116">
        <v>16</v>
      </c>
      <c r="I13" s="114" t="s">
        <v>930</v>
      </c>
      <c r="J13" s="115">
        <v>0.26</v>
      </c>
      <c r="K13" s="119" t="s">
        <v>933</v>
      </c>
      <c r="L13" s="120">
        <v>0.11</v>
      </c>
      <c r="M13" s="90">
        <v>666</v>
      </c>
    </row>
    <row r="14" spans="1:13">
      <c r="C14" s="113" t="s">
        <v>926</v>
      </c>
      <c r="D14" s="113">
        <v>0.09</v>
      </c>
      <c r="E14" s="112" t="s">
        <v>927</v>
      </c>
      <c r="F14" s="113">
        <v>0.22</v>
      </c>
      <c r="G14" s="116" t="s">
        <v>930</v>
      </c>
      <c r="H14" s="117">
        <v>0.1575</v>
      </c>
      <c r="I14" s="112" t="s">
        <v>250</v>
      </c>
      <c r="J14" s="112">
        <v>4</v>
      </c>
      <c r="K14" s="118" t="s">
        <v>936</v>
      </c>
      <c r="L14" s="121">
        <v>0.106</v>
      </c>
      <c r="M14" s="90">
        <v>676</v>
      </c>
    </row>
    <row r="15" spans="1:13">
      <c r="C15" s="112" t="s">
        <v>931</v>
      </c>
      <c r="D15" s="113">
        <v>0.11</v>
      </c>
      <c r="E15" s="112" t="s">
        <v>207</v>
      </c>
      <c r="F15" s="113">
        <v>0.15</v>
      </c>
      <c r="G15" s="114" t="s">
        <v>934</v>
      </c>
      <c r="H15" s="115">
        <v>0.185</v>
      </c>
      <c r="I15" s="119" t="s">
        <v>936</v>
      </c>
      <c r="J15" s="120">
        <v>0.13500000000000001</v>
      </c>
      <c r="K15" s="116" t="s">
        <v>933</v>
      </c>
      <c r="L15" s="117">
        <v>0.1575</v>
      </c>
      <c r="M15" s="90">
        <v>677</v>
      </c>
    </row>
    <row r="16" spans="1:13">
      <c r="C16" s="113" t="s">
        <v>942</v>
      </c>
      <c r="D16" s="113">
        <v>0.22</v>
      </c>
      <c r="E16" s="112" t="s">
        <v>943</v>
      </c>
      <c r="F16" s="122">
        <v>2.5999999999999999E-2</v>
      </c>
      <c r="G16" s="123" t="s">
        <v>930</v>
      </c>
      <c r="H16" s="124" t="s">
        <v>944</v>
      </c>
      <c r="I16" s="112" t="s">
        <v>250</v>
      </c>
      <c r="J16" s="112">
        <v>4</v>
      </c>
      <c r="K16" s="116" t="s">
        <v>252</v>
      </c>
      <c r="L16" s="116">
        <v>24</v>
      </c>
    </row>
  </sheetData>
  <phoneticPr fontId="7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武装技能数值辅助">
    <tabColor rgb="FFFFFFFF"/>
  </sheetPr>
  <dimension ref="A1:K47"/>
  <sheetViews>
    <sheetView workbookViewId="0"/>
  </sheetViews>
  <sheetFormatPr defaultRowHeight="12.75"/>
  <cols>
    <col min="1" max="10" width="9.7109375" customWidth="1"/>
    <col min="11" max="11" width="31.5703125" customWidth="1"/>
  </cols>
  <sheetData>
    <row r="1" spans="1:11" ht="14.25">
      <c r="A1" s="427"/>
      <c r="B1" s="427"/>
      <c r="C1" s="427"/>
      <c r="D1" s="427"/>
      <c r="E1" s="427"/>
      <c r="F1" s="427"/>
      <c r="G1" s="427"/>
      <c r="H1" s="427"/>
      <c r="I1" s="427"/>
      <c r="J1" s="427" t="s">
        <v>3250</v>
      </c>
    </row>
    <row r="2" spans="1:11">
      <c r="A2" s="428">
        <v>8.8000000000000005E-3</v>
      </c>
      <c r="B2" s="429" t="s">
        <v>3251</v>
      </c>
      <c r="C2" s="429">
        <v>9.5999999999999992E-3</v>
      </c>
      <c r="D2" s="429" t="s">
        <v>3252</v>
      </c>
      <c r="E2" s="429">
        <v>1.12E-2</v>
      </c>
      <c r="F2" s="429" t="s">
        <v>3253</v>
      </c>
      <c r="G2" s="429" t="s">
        <v>3254</v>
      </c>
      <c r="H2" s="429" t="s">
        <v>3254</v>
      </c>
      <c r="I2" s="430">
        <v>1.6E-2</v>
      </c>
      <c r="J2" s="431" t="s">
        <v>273</v>
      </c>
      <c r="K2" t="str">
        <f t="shared" ref="K2:K47" si="0">$J$1&amp;B2&amp;D2&amp;F2&amp;H2&amp;J2</f>
        <v>/0.88%/0.96%/1.12%/1.36%/1.6%/</v>
      </c>
    </row>
    <row r="3" spans="1:11">
      <c r="A3" s="432">
        <v>0.33</v>
      </c>
      <c r="B3" s="433" t="s">
        <v>3255</v>
      </c>
      <c r="C3" s="434">
        <v>0.36</v>
      </c>
      <c r="D3" s="433" t="s">
        <v>284</v>
      </c>
      <c r="E3" s="434">
        <v>0.42</v>
      </c>
      <c r="F3" s="433" t="s">
        <v>285</v>
      </c>
      <c r="G3" s="434">
        <v>0.51</v>
      </c>
      <c r="H3" s="434" t="s">
        <v>3256</v>
      </c>
      <c r="I3" s="435">
        <v>0.6</v>
      </c>
      <c r="J3" s="436" t="s">
        <v>288</v>
      </c>
      <c r="K3" t="str">
        <f t="shared" si="0"/>
        <v>/33%/36%/42%/51%/60%/</v>
      </c>
    </row>
    <row r="4" spans="1:11">
      <c r="A4" s="437">
        <v>0.16500000000000001</v>
      </c>
      <c r="B4" s="433" t="s">
        <v>3257</v>
      </c>
      <c r="C4" s="434">
        <v>0.18</v>
      </c>
      <c r="D4" s="433" t="s">
        <v>294</v>
      </c>
      <c r="E4" s="434">
        <v>0.21</v>
      </c>
      <c r="F4" s="433" t="s">
        <v>295</v>
      </c>
      <c r="G4" s="438">
        <v>0.255</v>
      </c>
      <c r="H4" s="433" t="s">
        <v>3258</v>
      </c>
      <c r="I4" s="435">
        <v>0.3</v>
      </c>
      <c r="J4" s="436" t="s">
        <v>298</v>
      </c>
      <c r="K4" t="str">
        <f t="shared" si="0"/>
        <v>/16.5%/18%/21%/25.5%/30%/</v>
      </c>
    </row>
    <row r="5" spans="1:11">
      <c r="A5" s="439">
        <v>8.8000000000000005E-3</v>
      </c>
      <c r="B5" s="433" t="s">
        <v>3251</v>
      </c>
      <c r="C5" s="433">
        <v>9.5999999999999992E-3</v>
      </c>
      <c r="D5" s="433" t="s">
        <v>3252</v>
      </c>
      <c r="E5" s="433">
        <v>1.12E-2</v>
      </c>
      <c r="F5" s="433" t="s">
        <v>3253</v>
      </c>
      <c r="G5" s="433">
        <v>1.3599999999999999E-2</v>
      </c>
      <c r="H5" s="433" t="s">
        <v>3254</v>
      </c>
      <c r="I5" s="440">
        <v>1.6E-2</v>
      </c>
      <c r="J5" s="436" t="s">
        <v>273</v>
      </c>
      <c r="K5" t="str">
        <f t="shared" si="0"/>
        <v>/0.88%/0.96%/1.12%/1.36%/1.6%/</v>
      </c>
    </row>
    <row r="6" spans="1:11">
      <c r="A6" s="437">
        <v>0.16500000000000001</v>
      </c>
      <c r="B6" s="433" t="s">
        <v>3257</v>
      </c>
      <c r="C6" s="434">
        <v>0.18</v>
      </c>
      <c r="D6" s="433" t="s">
        <v>294</v>
      </c>
      <c r="E6" s="434">
        <v>0.21</v>
      </c>
      <c r="F6" s="433" t="s">
        <v>295</v>
      </c>
      <c r="G6" s="438">
        <v>0.255</v>
      </c>
      <c r="H6" s="433" t="s">
        <v>3258</v>
      </c>
      <c r="I6" s="435">
        <v>0.3</v>
      </c>
      <c r="J6" s="436" t="s">
        <v>298</v>
      </c>
      <c r="K6" t="str">
        <f t="shared" si="0"/>
        <v>/16.5%/18%/21%/25.5%/30%/</v>
      </c>
    </row>
    <row r="7" spans="1:11">
      <c r="A7" s="437">
        <v>0.16500000000000001</v>
      </c>
      <c r="B7" s="433" t="s">
        <v>3257</v>
      </c>
      <c r="C7" s="434">
        <v>0.18</v>
      </c>
      <c r="D7" s="433" t="s">
        <v>294</v>
      </c>
      <c r="E7" s="434">
        <v>0.21</v>
      </c>
      <c r="F7" s="433" t="s">
        <v>295</v>
      </c>
      <c r="G7" s="438">
        <v>0.255</v>
      </c>
      <c r="H7" s="433" t="s">
        <v>3258</v>
      </c>
      <c r="I7" s="435">
        <v>0.3</v>
      </c>
      <c r="J7" s="436" t="s">
        <v>298</v>
      </c>
      <c r="K7" t="str">
        <f t="shared" si="0"/>
        <v>/16.5%/18%/21%/25.5%/30%/</v>
      </c>
    </row>
    <row r="8" spans="1:11">
      <c r="A8" s="432">
        <v>0.11</v>
      </c>
      <c r="B8" s="433" t="s">
        <v>407</v>
      </c>
      <c r="C8" s="434">
        <v>0.12</v>
      </c>
      <c r="D8" s="433" t="s">
        <v>326</v>
      </c>
      <c r="E8" s="434">
        <v>0.14000000000000001</v>
      </c>
      <c r="F8" s="433" t="s">
        <v>327</v>
      </c>
      <c r="G8" s="434">
        <v>0.17</v>
      </c>
      <c r="H8" s="433" t="s">
        <v>3259</v>
      </c>
      <c r="I8" s="435">
        <v>0.2</v>
      </c>
      <c r="J8" s="436" t="s">
        <v>329</v>
      </c>
      <c r="K8" t="str">
        <f t="shared" si="0"/>
        <v>/11%/12%/14%/17%/20%/</v>
      </c>
    </row>
    <row r="9" spans="1:11">
      <c r="A9" s="432">
        <v>0.22</v>
      </c>
      <c r="B9" s="433" t="s">
        <v>3260</v>
      </c>
      <c r="C9" s="434">
        <v>0.24</v>
      </c>
      <c r="D9" s="433" t="s">
        <v>296</v>
      </c>
      <c r="E9" s="434">
        <v>0.28000000000000003</v>
      </c>
      <c r="F9" s="433" t="s">
        <v>340</v>
      </c>
      <c r="G9" s="434">
        <v>0.34</v>
      </c>
      <c r="H9" s="433" t="s">
        <v>3261</v>
      </c>
      <c r="I9" s="435">
        <v>0.4</v>
      </c>
      <c r="J9" s="436" t="s">
        <v>342</v>
      </c>
      <c r="K9" t="str">
        <f t="shared" si="0"/>
        <v>/22%/24%/28%/34%/40%/</v>
      </c>
    </row>
    <row r="10" spans="1:11">
      <c r="A10" s="432">
        <v>0.33</v>
      </c>
      <c r="B10" s="433" t="s">
        <v>3255</v>
      </c>
      <c r="C10" s="434">
        <v>0.36</v>
      </c>
      <c r="D10" s="433" t="s">
        <v>284</v>
      </c>
      <c r="E10" s="434">
        <v>0.42</v>
      </c>
      <c r="F10" s="433" t="s">
        <v>285</v>
      </c>
      <c r="G10" s="434">
        <v>0.51</v>
      </c>
      <c r="H10" s="433" t="s">
        <v>3256</v>
      </c>
      <c r="I10" s="435">
        <v>0.6</v>
      </c>
      <c r="J10" s="436" t="s">
        <v>288</v>
      </c>
      <c r="K10" t="str">
        <f t="shared" si="0"/>
        <v>/33%/36%/42%/51%/60%/</v>
      </c>
    </row>
    <row r="11" spans="1:11">
      <c r="A11" s="432">
        <v>0.33</v>
      </c>
      <c r="B11" s="433" t="s">
        <v>3255</v>
      </c>
      <c r="C11" s="434">
        <v>0.36</v>
      </c>
      <c r="D11" s="433" t="s">
        <v>284</v>
      </c>
      <c r="E11" s="434">
        <v>0.42</v>
      </c>
      <c r="F11" s="433" t="s">
        <v>285</v>
      </c>
      <c r="G11" s="434">
        <v>0.51</v>
      </c>
      <c r="H11" s="433" t="s">
        <v>3256</v>
      </c>
      <c r="I11" s="435">
        <v>0.6</v>
      </c>
      <c r="J11" s="436" t="s">
        <v>288</v>
      </c>
      <c r="K11" t="str">
        <f t="shared" si="0"/>
        <v>/33%/36%/42%/51%/60%/</v>
      </c>
    </row>
    <row r="12" spans="1:11">
      <c r="A12" s="432">
        <v>0.33</v>
      </c>
      <c r="B12" s="433" t="s">
        <v>3255</v>
      </c>
      <c r="C12" s="434">
        <v>0.36</v>
      </c>
      <c r="D12" s="433" t="s">
        <v>284</v>
      </c>
      <c r="E12" s="434">
        <v>0.42</v>
      </c>
      <c r="F12" s="433" t="s">
        <v>285</v>
      </c>
      <c r="G12" s="434">
        <v>0.51</v>
      </c>
      <c r="H12" s="433" t="s">
        <v>3256</v>
      </c>
      <c r="I12" s="435">
        <v>0.6</v>
      </c>
      <c r="J12" s="436" t="s">
        <v>288</v>
      </c>
      <c r="K12" t="str">
        <f t="shared" si="0"/>
        <v>/33%/36%/42%/51%/60%/</v>
      </c>
    </row>
    <row r="13" spans="1:11">
      <c r="A13" s="437">
        <v>0.27500000000000002</v>
      </c>
      <c r="B13" s="433" t="s">
        <v>3262</v>
      </c>
      <c r="C13" s="434">
        <v>0.3</v>
      </c>
      <c r="D13" s="433" t="s">
        <v>298</v>
      </c>
      <c r="E13" s="434">
        <v>0.35</v>
      </c>
      <c r="F13" s="433" t="s">
        <v>359</v>
      </c>
      <c r="G13" s="438">
        <v>0.42499999999999999</v>
      </c>
      <c r="H13" s="433" t="s">
        <v>3263</v>
      </c>
      <c r="I13" s="435">
        <v>0.5</v>
      </c>
      <c r="J13" s="436" t="s">
        <v>361</v>
      </c>
      <c r="K13" t="str">
        <f t="shared" si="0"/>
        <v>/27.5%/30%/35%/42.5%/50%/</v>
      </c>
    </row>
    <row r="14" spans="1:11">
      <c r="A14" s="432">
        <v>0.22</v>
      </c>
      <c r="B14" s="433" t="s">
        <v>3260</v>
      </c>
      <c r="C14" s="434">
        <v>0.24</v>
      </c>
      <c r="D14" s="433" t="s">
        <v>296</v>
      </c>
      <c r="E14" s="434">
        <v>0.28000000000000003</v>
      </c>
      <c r="F14" s="433" t="s">
        <v>340</v>
      </c>
      <c r="G14" s="434">
        <v>0.34</v>
      </c>
      <c r="H14" s="433" t="s">
        <v>3261</v>
      </c>
      <c r="I14" s="435">
        <v>0.4</v>
      </c>
      <c r="J14" s="436" t="s">
        <v>342</v>
      </c>
      <c r="K14" t="str">
        <f t="shared" si="0"/>
        <v>/22%/24%/28%/34%/40%/</v>
      </c>
    </row>
    <row r="15" spans="1:11">
      <c r="A15" s="437">
        <v>0.38500000000000001</v>
      </c>
      <c r="B15" s="433" t="s">
        <v>3264</v>
      </c>
      <c r="C15" s="434">
        <v>0.42</v>
      </c>
      <c r="D15" s="433" t="s">
        <v>285</v>
      </c>
      <c r="E15" s="434">
        <v>0.49</v>
      </c>
      <c r="F15" s="433" t="s">
        <v>383</v>
      </c>
      <c r="G15" s="438">
        <v>0.59499999999999997</v>
      </c>
      <c r="H15" s="433" t="s">
        <v>3265</v>
      </c>
      <c r="I15" s="435">
        <v>0.7</v>
      </c>
      <c r="J15" s="436" t="s">
        <v>386</v>
      </c>
      <c r="K15" t="str">
        <f t="shared" si="0"/>
        <v>/38.5%/42%/49%/59.5%/70%/</v>
      </c>
    </row>
    <row r="16" spans="1:11">
      <c r="A16" s="439">
        <v>8.2500000000000004E-2</v>
      </c>
      <c r="B16" s="433" t="s">
        <v>3266</v>
      </c>
      <c r="C16" s="434">
        <v>0.09</v>
      </c>
      <c r="D16" s="433" t="s">
        <v>405</v>
      </c>
      <c r="E16" s="438">
        <v>0.105</v>
      </c>
      <c r="F16" s="433" t="s">
        <v>3267</v>
      </c>
      <c r="G16" s="433">
        <v>0.1275</v>
      </c>
      <c r="H16" s="433" t="s">
        <v>3268</v>
      </c>
      <c r="I16" s="441" t="s">
        <v>408</v>
      </c>
      <c r="J16" s="442"/>
      <c r="K16" t="str">
        <f t="shared" si="0"/>
        <v>/8.25%/9%/10.5%/12.75%/</v>
      </c>
    </row>
    <row r="17" spans="1:11">
      <c r="A17" s="443">
        <v>4.4000000000000004</v>
      </c>
      <c r="B17" s="433" t="s">
        <v>3269</v>
      </c>
      <c r="C17" s="441">
        <v>4.8</v>
      </c>
      <c r="D17" s="433" t="s">
        <v>417</v>
      </c>
      <c r="E17" s="441">
        <v>5.6</v>
      </c>
      <c r="F17" s="433" t="s">
        <v>418</v>
      </c>
      <c r="G17" s="441">
        <v>6.8</v>
      </c>
      <c r="H17" s="433" t="s">
        <v>3270</v>
      </c>
      <c r="I17" s="441" t="s">
        <v>408</v>
      </c>
      <c r="J17" s="442"/>
      <c r="K17" t="str">
        <f t="shared" si="0"/>
        <v>/4.4/4.8/5.6/6.8/</v>
      </c>
    </row>
    <row r="18" spans="1:11">
      <c r="A18" s="437">
        <v>6.6000000000000003E-2</v>
      </c>
      <c r="B18" s="433" t="s">
        <v>3271</v>
      </c>
      <c r="C18" s="438">
        <v>7.1999999999999995E-2</v>
      </c>
      <c r="D18" s="433" t="s">
        <v>432</v>
      </c>
      <c r="E18" s="438">
        <v>8.4000000000000005E-2</v>
      </c>
      <c r="F18" s="433" t="s">
        <v>3272</v>
      </c>
      <c r="G18" s="438">
        <v>0.10199999999999999</v>
      </c>
      <c r="H18" s="433" t="s">
        <v>3273</v>
      </c>
      <c r="I18" s="441" t="s">
        <v>408</v>
      </c>
      <c r="J18" s="442"/>
      <c r="K18" t="str">
        <f t="shared" si="0"/>
        <v>/6.6%/7.2%/8.4%/10.2%/</v>
      </c>
    </row>
    <row r="19" spans="1:11">
      <c r="A19" s="432">
        <v>0.33</v>
      </c>
      <c r="B19" s="433" t="s">
        <v>3255</v>
      </c>
      <c r="C19" s="434">
        <v>0.36</v>
      </c>
      <c r="D19" s="433" t="s">
        <v>284</v>
      </c>
      <c r="E19" s="434">
        <v>0.42</v>
      </c>
      <c r="F19" s="433" t="s">
        <v>285</v>
      </c>
      <c r="G19" s="434">
        <v>0.51</v>
      </c>
      <c r="H19" s="433" t="s">
        <v>3256</v>
      </c>
      <c r="I19" s="441" t="s">
        <v>408</v>
      </c>
      <c r="J19" s="442"/>
      <c r="K19" t="str">
        <f t="shared" si="0"/>
        <v>/33%/36%/42%/51%/</v>
      </c>
    </row>
    <row r="20" spans="1:11">
      <c r="A20" s="439">
        <v>0.1925</v>
      </c>
      <c r="B20" s="433" t="s">
        <v>3274</v>
      </c>
      <c r="C20" s="434">
        <v>0.21</v>
      </c>
      <c r="D20" s="433" t="s">
        <v>295</v>
      </c>
      <c r="E20" s="438">
        <v>0.245</v>
      </c>
      <c r="F20" s="433" t="s">
        <v>3275</v>
      </c>
      <c r="G20" s="433">
        <v>0.29749999999999999</v>
      </c>
      <c r="H20" s="433" t="s">
        <v>3276</v>
      </c>
      <c r="I20" s="441" t="s">
        <v>408</v>
      </c>
      <c r="J20" s="442"/>
      <c r="K20" t="str">
        <f t="shared" si="0"/>
        <v>/19.25%/21%/24.5%/29.75%/</v>
      </c>
    </row>
    <row r="21" spans="1:11">
      <c r="A21" s="432">
        <v>0.33</v>
      </c>
      <c r="B21" s="433" t="s">
        <v>3255</v>
      </c>
      <c r="C21" s="434">
        <v>0.36</v>
      </c>
      <c r="D21" s="433" t="s">
        <v>284</v>
      </c>
      <c r="E21" s="434">
        <v>0.42</v>
      </c>
      <c r="F21" s="433" t="s">
        <v>285</v>
      </c>
      <c r="G21" s="434">
        <v>0.51</v>
      </c>
      <c r="H21" s="433" t="s">
        <v>3256</v>
      </c>
      <c r="I21" s="441" t="s">
        <v>408</v>
      </c>
      <c r="J21" s="442"/>
      <c r="K21" t="str">
        <f t="shared" si="0"/>
        <v>/33%/36%/42%/51%/</v>
      </c>
    </row>
    <row r="22" spans="1:11">
      <c r="A22" s="439">
        <v>0.2475</v>
      </c>
      <c r="B22" s="433" t="s">
        <v>3277</v>
      </c>
      <c r="C22" s="434">
        <v>0.27</v>
      </c>
      <c r="D22" s="433" t="s">
        <v>297</v>
      </c>
      <c r="E22" s="438">
        <v>0.315</v>
      </c>
      <c r="F22" s="433" t="s">
        <v>3278</v>
      </c>
      <c r="G22" s="433">
        <v>0.38250000000000001</v>
      </c>
      <c r="H22" s="433" t="s">
        <v>3279</v>
      </c>
      <c r="I22" s="441" t="s">
        <v>408</v>
      </c>
      <c r="J22" s="442"/>
      <c r="K22" t="str">
        <f t="shared" si="0"/>
        <v>/24.75%/27%/31.5%/38.25%/</v>
      </c>
    </row>
    <row r="23" spans="1:11">
      <c r="A23" s="432">
        <v>0.33</v>
      </c>
      <c r="B23" s="433" t="s">
        <v>3255</v>
      </c>
      <c r="C23" s="434">
        <v>0.36</v>
      </c>
      <c r="D23" s="433" t="s">
        <v>284</v>
      </c>
      <c r="E23" s="434">
        <v>0.42</v>
      </c>
      <c r="F23" s="433" t="s">
        <v>285</v>
      </c>
      <c r="G23" s="434">
        <v>0.51</v>
      </c>
      <c r="H23" s="433" t="s">
        <v>3256</v>
      </c>
      <c r="I23" s="441" t="s">
        <v>408</v>
      </c>
      <c r="J23" s="442"/>
      <c r="K23" t="str">
        <f t="shared" si="0"/>
        <v>/33%/36%/42%/51%/</v>
      </c>
    </row>
    <row r="24" spans="1:11">
      <c r="A24" s="439">
        <v>8.2500000000000004E-2</v>
      </c>
      <c r="B24" s="433" t="s">
        <v>3266</v>
      </c>
      <c r="C24" s="434">
        <v>0.09</v>
      </c>
      <c r="D24" s="433" t="s">
        <v>405</v>
      </c>
      <c r="E24" s="438">
        <v>0.105</v>
      </c>
      <c r="F24" s="433" t="s">
        <v>3267</v>
      </c>
      <c r="G24" s="433">
        <v>0.1275</v>
      </c>
      <c r="H24" s="433" t="s">
        <v>3268</v>
      </c>
      <c r="I24" s="441" t="s">
        <v>408</v>
      </c>
      <c r="J24" s="442"/>
      <c r="K24" t="str">
        <f t="shared" si="0"/>
        <v>/8.25%/9%/10.5%/12.75%/</v>
      </c>
    </row>
    <row r="25" spans="1:11">
      <c r="A25" s="443">
        <v>1.375</v>
      </c>
      <c r="B25" s="433" t="s">
        <v>3280</v>
      </c>
      <c r="C25" s="441">
        <v>1.5</v>
      </c>
      <c r="D25" s="433" t="s">
        <v>487</v>
      </c>
      <c r="E25" s="441">
        <v>1.75</v>
      </c>
      <c r="F25" s="433" t="s">
        <v>488</v>
      </c>
      <c r="G25" s="441">
        <v>2.125</v>
      </c>
      <c r="H25" s="433" t="s">
        <v>3281</v>
      </c>
      <c r="I25" s="441" t="s">
        <v>408</v>
      </c>
      <c r="J25" s="442"/>
      <c r="K25" t="str">
        <f t="shared" si="0"/>
        <v>/1.375/1.5/1.75/2.125/</v>
      </c>
    </row>
    <row r="26" spans="1:11">
      <c r="A26" s="439">
        <v>3.0800000000000001E-2</v>
      </c>
      <c r="B26" s="433" t="s">
        <v>3282</v>
      </c>
      <c r="C26" s="433">
        <v>3.3599999999999998E-2</v>
      </c>
      <c r="D26" s="433" t="s">
        <v>3283</v>
      </c>
      <c r="E26" s="433">
        <v>3.9199999999999999E-2</v>
      </c>
      <c r="F26" s="433" t="s">
        <v>3284</v>
      </c>
      <c r="G26" s="433">
        <v>4.7600000000000003E-2</v>
      </c>
      <c r="H26" s="433" t="s">
        <v>3285</v>
      </c>
      <c r="I26" s="441" t="s">
        <v>408</v>
      </c>
      <c r="J26" s="442"/>
      <c r="K26" t="str">
        <f t="shared" si="0"/>
        <v>/3.08%/3.36%/3.92%/4.76%/</v>
      </c>
    </row>
    <row r="27" spans="1:11">
      <c r="A27" s="443">
        <v>35.75</v>
      </c>
      <c r="B27" s="433" t="s">
        <v>3286</v>
      </c>
      <c r="C27" s="441">
        <v>39</v>
      </c>
      <c r="D27" s="433" t="s">
        <v>3287</v>
      </c>
      <c r="E27" s="441">
        <v>45.5</v>
      </c>
      <c r="F27" s="433" t="s">
        <v>3288</v>
      </c>
      <c r="G27" s="441">
        <v>55.25</v>
      </c>
      <c r="H27" s="433" t="s">
        <v>3289</v>
      </c>
      <c r="I27" s="441" t="s">
        <v>408</v>
      </c>
      <c r="J27" s="442"/>
      <c r="K27" t="str">
        <f t="shared" si="0"/>
        <v>/35.75/39/45.5/55.25/</v>
      </c>
    </row>
    <row r="28" spans="1:11">
      <c r="A28" s="432">
        <v>0.33</v>
      </c>
      <c r="B28" s="433" t="s">
        <v>3255</v>
      </c>
      <c r="C28" s="434">
        <v>0.36</v>
      </c>
      <c r="D28" s="433" t="s">
        <v>284</v>
      </c>
      <c r="E28" s="434">
        <v>0.42</v>
      </c>
      <c r="F28" s="433" t="s">
        <v>285</v>
      </c>
      <c r="G28" s="434">
        <v>0.51</v>
      </c>
      <c r="H28" s="433" t="s">
        <v>3256</v>
      </c>
      <c r="I28" s="441" t="s">
        <v>408</v>
      </c>
      <c r="J28" s="442"/>
      <c r="K28" t="str">
        <f t="shared" si="0"/>
        <v>/33%/36%/42%/51%/</v>
      </c>
    </row>
    <row r="29" spans="1:11">
      <c r="A29" s="432">
        <v>0.33</v>
      </c>
      <c r="B29" s="433" t="s">
        <v>3255</v>
      </c>
      <c r="C29" s="434">
        <v>0.36</v>
      </c>
      <c r="D29" s="433" t="s">
        <v>284</v>
      </c>
      <c r="E29" s="434">
        <v>0.42</v>
      </c>
      <c r="F29" s="433" t="s">
        <v>285</v>
      </c>
      <c r="G29" s="434">
        <v>0.51</v>
      </c>
      <c r="H29" s="433" t="s">
        <v>3256</v>
      </c>
      <c r="I29" s="441" t="s">
        <v>408</v>
      </c>
      <c r="J29" s="442"/>
      <c r="K29" t="str">
        <f t="shared" si="0"/>
        <v>/33%/36%/42%/51%/</v>
      </c>
    </row>
    <row r="30" spans="1:11">
      <c r="A30" s="432">
        <v>0.33</v>
      </c>
      <c r="B30" s="433" t="s">
        <v>3255</v>
      </c>
      <c r="C30" s="434">
        <v>0.36</v>
      </c>
      <c r="D30" s="433" t="s">
        <v>284</v>
      </c>
      <c r="E30" s="434">
        <v>0.42</v>
      </c>
      <c r="F30" s="433" t="s">
        <v>285</v>
      </c>
      <c r="G30" s="434">
        <v>0.51</v>
      </c>
      <c r="H30" s="433" t="s">
        <v>3256</v>
      </c>
      <c r="I30" s="441" t="s">
        <v>408</v>
      </c>
      <c r="J30" s="442"/>
      <c r="K30" t="str">
        <f t="shared" si="0"/>
        <v>/33%/36%/42%/51%/</v>
      </c>
    </row>
    <row r="31" spans="1:11">
      <c r="A31" s="432">
        <v>0.33</v>
      </c>
      <c r="B31" s="433" t="s">
        <v>3255</v>
      </c>
      <c r="C31" s="434">
        <v>0.36</v>
      </c>
      <c r="D31" s="433" t="s">
        <v>284</v>
      </c>
      <c r="E31" s="434">
        <v>0.42</v>
      </c>
      <c r="F31" s="433" t="s">
        <v>285</v>
      </c>
      <c r="G31" s="434">
        <v>0.51</v>
      </c>
      <c r="H31" s="433" t="s">
        <v>3256</v>
      </c>
      <c r="I31" s="441" t="s">
        <v>408</v>
      </c>
      <c r="J31" s="442"/>
      <c r="K31" t="str">
        <f t="shared" si="0"/>
        <v>/33%/36%/42%/51%/</v>
      </c>
    </row>
    <row r="32" spans="1:11">
      <c r="A32" s="432">
        <v>0.33</v>
      </c>
      <c r="B32" s="433" t="s">
        <v>3255</v>
      </c>
      <c r="C32" s="434">
        <v>0.36</v>
      </c>
      <c r="D32" s="433" t="s">
        <v>284</v>
      </c>
      <c r="E32" s="434">
        <v>0.42</v>
      </c>
      <c r="F32" s="433" t="s">
        <v>285</v>
      </c>
      <c r="G32" s="434">
        <v>0.51</v>
      </c>
      <c r="H32" s="433" t="s">
        <v>3256</v>
      </c>
      <c r="I32" s="441" t="s">
        <v>408</v>
      </c>
      <c r="J32" s="442"/>
      <c r="K32" t="str">
        <f t="shared" si="0"/>
        <v>/33%/36%/42%/51%/</v>
      </c>
    </row>
    <row r="33" spans="1:11">
      <c r="A33" s="444">
        <v>0.37125000000000002</v>
      </c>
      <c r="B33" s="433" t="s">
        <v>550</v>
      </c>
      <c r="C33" s="438">
        <v>0.40500000000000003</v>
      </c>
      <c r="D33" s="433" t="s">
        <v>551</v>
      </c>
      <c r="E33" s="433">
        <v>0.47249999999999998</v>
      </c>
      <c r="F33" s="433" t="s">
        <v>552</v>
      </c>
      <c r="G33" s="445">
        <v>0.57374999999999998</v>
      </c>
      <c r="H33" s="433" t="s">
        <v>553</v>
      </c>
      <c r="I33" s="441" t="s">
        <v>408</v>
      </c>
      <c r="J33" s="442"/>
      <c r="K33" t="str">
        <f t="shared" si="0"/>
        <v>/37.125%/40.5%/47.25%/57.375%/</v>
      </c>
    </row>
    <row r="34" spans="1:11">
      <c r="A34" s="444">
        <v>0.37125000000000002</v>
      </c>
      <c r="B34" s="433" t="s">
        <v>550</v>
      </c>
      <c r="C34" s="438">
        <v>0.40500000000000003</v>
      </c>
      <c r="D34" s="433" t="s">
        <v>551</v>
      </c>
      <c r="E34" s="433">
        <v>0.47249999999999998</v>
      </c>
      <c r="F34" s="433" t="s">
        <v>552</v>
      </c>
      <c r="G34" s="445">
        <v>0.57374999999999998</v>
      </c>
      <c r="H34" s="433" t="s">
        <v>553</v>
      </c>
      <c r="I34" s="441" t="s">
        <v>408</v>
      </c>
      <c r="J34" s="442"/>
      <c r="K34" t="str">
        <f t="shared" si="0"/>
        <v>/37.125%/40.5%/47.25%/57.375%/</v>
      </c>
    </row>
    <row r="35" spans="1:11">
      <c r="A35" s="432">
        <v>0.23</v>
      </c>
      <c r="B35" s="433" t="s">
        <v>3290</v>
      </c>
      <c r="C35" s="434">
        <v>0.26</v>
      </c>
      <c r="D35" s="433" t="s">
        <v>3291</v>
      </c>
      <c r="E35" s="434">
        <v>0.3</v>
      </c>
      <c r="F35" s="433" t="s">
        <v>298</v>
      </c>
      <c r="G35" s="446" t="s">
        <v>408</v>
      </c>
      <c r="H35" s="433" t="s">
        <v>3292</v>
      </c>
      <c r="I35" s="441" t="s">
        <v>408</v>
      </c>
      <c r="J35" s="442"/>
      <c r="K35" t="str">
        <f t="shared" si="0"/>
        <v>/23%/26%/30%/无/</v>
      </c>
    </row>
    <row r="36" spans="1:11">
      <c r="A36" s="444">
        <v>0.12375</v>
      </c>
      <c r="B36" s="433" t="s">
        <v>3293</v>
      </c>
      <c r="C36" s="438">
        <v>0.13500000000000001</v>
      </c>
      <c r="D36" s="433" t="s">
        <v>3294</v>
      </c>
      <c r="E36" s="433">
        <v>0.1575</v>
      </c>
      <c r="F36" s="433" t="s">
        <v>3295</v>
      </c>
      <c r="G36" s="445">
        <v>0.19125</v>
      </c>
      <c r="H36" s="445" t="s">
        <v>3296</v>
      </c>
      <c r="I36" s="441" t="s">
        <v>408</v>
      </c>
      <c r="J36" s="442"/>
      <c r="K36" t="str">
        <f t="shared" si="0"/>
        <v>/12.375%/13.5%/15.75%/19.125%/</v>
      </c>
    </row>
    <row r="37" spans="1:11">
      <c r="A37" s="439">
        <v>0.11550000000000001</v>
      </c>
      <c r="B37" s="433" t="s">
        <v>3297</v>
      </c>
      <c r="C37" s="438">
        <v>0.126</v>
      </c>
      <c r="D37" s="433" t="s">
        <v>3298</v>
      </c>
      <c r="E37" s="438">
        <v>0.14699999999999999</v>
      </c>
      <c r="F37" s="433" t="s">
        <v>3299</v>
      </c>
      <c r="G37" s="433">
        <v>0.17849999999999999</v>
      </c>
      <c r="H37" s="433" t="s">
        <v>3300</v>
      </c>
      <c r="I37" s="441" t="s">
        <v>408</v>
      </c>
      <c r="J37" s="442"/>
      <c r="K37" t="str">
        <f t="shared" si="0"/>
        <v>/11.55%/12.6%/14.7%/17.85%/</v>
      </c>
    </row>
    <row r="38" spans="1:11">
      <c r="A38" s="437">
        <v>0.16500000000000001</v>
      </c>
      <c r="B38" s="433" t="s">
        <v>3257</v>
      </c>
      <c r="C38" s="434">
        <v>0.18</v>
      </c>
      <c r="D38" s="433" t="s">
        <v>294</v>
      </c>
      <c r="E38" s="434">
        <v>0.21</v>
      </c>
      <c r="F38" s="433" t="s">
        <v>295</v>
      </c>
      <c r="G38" s="438">
        <v>0.255</v>
      </c>
      <c r="H38" s="433" t="s">
        <v>3258</v>
      </c>
      <c r="I38" s="441" t="s">
        <v>408</v>
      </c>
      <c r="J38" s="442"/>
      <c r="K38" t="str">
        <f t="shared" si="0"/>
        <v>/16.5%/18%/21%/25.5%/</v>
      </c>
    </row>
    <row r="39" spans="1:11">
      <c r="A39" s="439">
        <v>0.2475</v>
      </c>
      <c r="B39" s="433" t="s">
        <v>3277</v>
      </c>
      <c r="C39" s="434">
        <v>0.27</v>
      </c>
      <c r="D39" s="433" t="s">
        <v>297</v>
      </c>
      <c r="E39" s="434">
        <v>0.31</v>
      </c>
      <c r="F39" s="433" t="s">
        <v>3301</v>
      </c>
      <c r="G39" s="433">
        <v>0.38250000000000001</v>
      </c>
      <c r="H39" s="433" t="s">
        <v>3279</v>
      </c>
      <c r="I39" s="441" t="s">
        <v>408</v>
      </c>
      <c r="J39" s="442"/>
      <c r="K39" t="str">
        <f t="shared" si="0"/>
        <v>/24.75%/27%/31%/38.25%/</v>
      </c>
    </row>
    <row r="40" spans="1:11">
      <c r="A40" s="432">
        <v>0.33</v>
      </c>
      <c r="B40" s="433" t="s">
        <v>3255</v>
      </c>
      <c r="C40" s="434">
        <v>0.36</v>
      </c>
      <c r="D40" s="433" t="s">
        <v>284</v>
      </c>
      <c r="E40" s="441" t="s">
        <v>408</v>
      </c>
      <c r="F40" s="433" t="s">
        <v>3292</v>
      </c>
      <c r="G40" s="441" t="s">
        <v>408</v>
      </c>
      <c r="H40" s="433" t="s">
        <v>3292</v>
      </c>
      <c r="I40" s="441" t="s">
        <v>408</v>
      </c>
      <c r="J40" s="442"/>
      <c r="K40" t="str">
        <f t="shared" si="0"/>
        <v>/33%/36%/无/无/</v>
      </c>
    </row>
    <row r="41" spans="1:11">
      <c r="A41" s="432">
        <v>0.33</v>
      </c>
      <c r="B41" s="433" t="s">
        <v>3255</v>
      </c>
      <c r="C41" s="434">
        <v>0.36</v>
      </c>
      <c r="D41" s="433" t="s">
        <v>284</v>
      </c>
      <c r="E41" s="441" t="s">
        <v>408</v>
      </c>
      <c r="F41" s="433" t="s">
        <v>3292</v>
      </c>
      <c r="G41" s="441" t="s">
        <v>408</v>
      </c>
      <c r="H41" s="433" t="s">
        <v>3292</v>
      </c>
      <c r="I41" s="441" t="s">
        <v>408</v>
      </c>
      <c r="J41" s="442"/>
      <c r="K41" t="str">
        <f t="shared" si="0"/>
        <v>/33%/36%/无/无/</v>
      </c>
    </row>
    <row r="42" spans="1:11">
      <c r="A42" s="437">
        <v>0.16500000000000001</v>
      </c>
      <c r="B42" s="433" t="s">
        <v>3257</v>
      </c>
      <c r="C42" s="434">
        <v>0.18</v>
      </c>
      <c r="D42" s="433" t="s">
        <v>294</v>
      </c>
      <c r="E42" s="441" t="s">
        <v>408</v>
      </c>
      <c r="F42" s="433" t="s">
        <v>3292</v>
      </c>
      <c r="G42" s="441" t="s">
        <v>408</v>
      </c>
      <c r="H42" s="433" t="s">
        <v>3292</v>
      </c>
      <c r="I42" s="441" t="s">
        <v>408</v>
      </c>
      <c r="J42" s="442"/>
      <c r="K42" t="str">
        <f t="shared" si="0"/>
        <v>/16.5%/18%/无/无/</v>
      </c>
    </row>
    <row r="43" spans="1:11">
      <c r="A43" s="437">
        <v>0.58299999999999996</v>
      </c>
      <c r="B43" s="433" t="s">
        <v>3302</v>
      </c>
      <c r="C43" s="438">
        <v>0.63600000000000001</v>
      </c>
      <c r="D43" s="433" t="s">
        <v>3303</v>
      </c>
      <c r="E43" s="441" t="s">
        <v>408</v>
      </c>
      <c r="F43" s="433" t="s">
        <v>3292</v>
      </c>
      <c r="G43" s="441" t="s">
        <v>408</v>
      </c>
      <c r="H43" s="433" t="s">
        <v>3292</v>
      </c>
      <c r="I43" s="441" t="s">
        <v>408</v>
      </c>
      <c r="J43" s="442"/>
      <c r="K43" t="str">
        <f t="shared" si="0"/>
        <v>/58.3%/63.6%/无/无/</v>
      </c>
    </row>
    <row r="44" spans="1:11">
      <c r="A44" s="439">
        <v>0.1925</v>
      </c>
      <c r="B44" s="433" t="s">
        <v>3274</v>
      </c>
      <c r="C44" s="434">
        <v>0.21</v>
      </c>
      <c r="D44" s="433" t="s">
        <v>295</v>
      </c>
      <c r="E44" s="441" t="s">
        <v>408</v>
      </c>
      <c r="F44" s="433" t="s">
        <v>3292</v>
      </c>
      <c r="G44" s="441" t="s">
        <v>408</v>
      </c>
      <c r="H44" s="433" t="s">
        <v>3292</v>
      </c>
      <c r="I44" s="441" t="s">
        <v>408</v>
      </c>
      <c r="J44" s="442"/>
      <c r="K44" t="str">
        <f t="shared" si="0"/>
        <v>/19.25%/21%/无/无/</v>
      </c>
    </row>
    <row r="45" spans="1:11">
      <c r="A45" s="439">
        <v>0.29370000000000002</v>
      </c>
      <c r="B45" s="433" t="s">
        <v>3304</v>
      </c>
      <c r="C45" s="433">
        <v>0.32040000000000002</v>
      </c>
      <c r="D45" s="433" t="s">
        <v>3305</v>
      </c>
      <c r="E45" s="441" t="s">
        <v>408</v>
      </c>
      <c r="F45" s="433" t="s">
        <v>3292</v>
      </c>
      <c r="G45" s="441" t="s">
        <v>408</v>
      </c>
      <c r="H45" s="433" t="s">
        <v>3292</v>
      </c>
      <c r="I45" s="441" t="s">
        <v>408</v>
      </c>
      <c r="J45" s="442"/>
      <c r="K45" t="str">
        <f t="shared" si="0"/>
        <v>/29.37%/32.04%/无/无/</v>
      </c>
    </row>
    <row r="46" spans="1:11">
      <c r="A46" s="432">
        <v>0.22</v>
      </c>
      <c r="B46" s="433" t="s">
        <v>3260</v>
      </c>
      <c r="C46" s="434">
        <v>0.24</v>
      </c>
      <c r="D46" s="433" t="s">
        <v>296</v>
      </c>
      <c r="E46" s="441" t="s">
        <v>408</v>
      </c>
      <c r="F46" s="433" t="s">
        <v>3292</v>
      </c>
      <c r="G46" s="441" t="s">
        <v>408</v>
      </c>
      <c r="H46" s="433" t="s">
        <v>3292</v>
      </c>
      <c r="I46" s="441" t="s">
        <v>408</v>
      </c>
      <c r="J46" s="442"/>
      <c r="K46" t="str">
        <f t="shared" si="0"/>
        <v>/22%/24%/无/无/</v>
      </c>
    </row>
    <row r="47" spans="1:11">
      <c r="A47" s="439">
        <v>0.29370000000000002</v>
      </c>
      <c r="B47" s="433" t="s">
        <v>3304</v>
      </c>
      <c r="C47" s="433">
        <v>0.32040000000000002</v>
      </c>
      <c r="D47" s="433" t="s">
        <v>3305</v>
      </c>
      <c r="E47" s="441" t="s">
        <v>408</v>
      </c>
      <c r="F47" s="433" t="s">
        <v>3292</v>
      </c>
      <c r="G47" s="441" t="s">
        <v>408</v>
      </c>
      <c r="H47" s="433" t="s">
        <v>3292</v>
      </c>
      <c r="I47" s="441" t="s">
        <v>408</v>
      </c>
      <c r="J47" s="442"/>
      <c r="K47" t="str">
        <f t="shared" si="0"/>
        <v>/29.37%/32.04%/无/无/</v>
      </c>
    </row>
  </sheetData>
  <phoneticPr fontId="7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武装词条统计-列表">
    <tabColor rgb="FFFFFFFF"/>
  </sheetPr>
  <dimension ref="A1:K44"/>
  <sheetViews>
    <sheetView workbookViewId="0"/>
  </sheetViews>
  <sheetFormatPr defaultRowHeight="12.75"/>
  <cols>
    <col min="1" max="2" width="8.7109375" customWidth="1"/>
    <col min="3" max="3" width="12.7109375" customWidth="1"/>
    <col min="4" max="4" width="10.7109375" customWidth="1"/>
  </cols>
  <sheetData>
    <row r="1" spans="1:11">
      <c r="A1" s="90" t="s">
        <v>916</v>
      </c>
      <c r="B1" s="90" t="s">
        <v>917</v>
      </c>
      <c r="C1" s="90" t="s">
        <v>918</v>
      </c>
      <c r="D1" s="90" t="s">
        <v>919</v>
      </c>
      <c r="E1" s="90" t="s">
        <v>921</v>
      </c>
      <c r="F1" s="90" t="s">
        <v>919</v>
      </c>
      <c r="G1" s="90" t="s">
        <v>936</v>
      </c>
      <c r="H1" s="90" t="s">
        <v>933</v>
      </c>
      <c r="I1" s="90" t="s">
        <v>250</v>
      </c>
      <c r="J1" s="90" t="s">
        <v>934</v>
      </c>
      <c r="K1" s="90" t="s">
        <v>930</v>
      </c>
    </row>
    <row r="2" spans="1:11">
      <c r="A2" s="90" t="s">
        <v>925</v>
      </c>
      <c r="B2" s="90">
        <v>1</v>
      </c>
      <c r="C2" s="113" t="s">
        <v>926</v>
      </c>
      <c r="D2" s="113">
        <v>0.09</v>
      </c>
      <c r="E2" s="90"/>
      <c r="F2" s="110"/>
      <c r="G2" s="117">
        <v>0.154</v>
      </c>
      <c r="H2" s="115">
        <v>0.26250000000000001</v>
      </c>
      <c r="I2" s="118">
        <v>1</v>
      </c>
      <c r="J2" s="117">
        <v>0.1295</v>
      </c>
      <c r="K2" s="120">
        <v>0.13</v>
      </c>
    </row>
    <row r="3" spans="1:11">
      <c r="C3" s="113" t="s">
        <v>931</v>
      </c>
      <c r="D3" s="113">
        <v>0.11</v>
      </c>
      <c r="E3" s="114" t="s">
        <v>933</v>
      </c>
      <c r="F3" s="115">
        <v>0.26250000000000001</v>
      </c>
      <c r="H3" s="117">
        <v>0.155</v>
      </c>
      <c r="K3" s="121">
        <v>6.5000000000000002E-2</v>
      </c>
    </row>
    <row r="4" spans="1:11">
      <c r="C4" s="113" t="s">
        <v>931</v>
      </c>
      <c r="D4" s="113">
        <v>0.11</v>
      </c>
      <c r="E4" s="118" t="s">
        <v>250</v>
      </c>
      <c r="F4" s="118">
        <v>1</v>
      </c>
      <c r="H4" s="117">
        <v>0.1925</v>
      </c>
      <c r="K4" s="90"/>
    </row>
    <row r="5" spans="1:11">
      <c r="C5" s="113" t="s">
        <v>927</v>
      </c>
      <c r="D5" s="113">
        <v>0.22</v>
      </c>
      <c r="E5" s="116" t="s">
        <v>936</v>
      </c>
      <c r="F5" s="117">
        <v>0.154</v>
      </c>
      <c r="H5" s="115">
        <v>0.25</v>
      </c>
      <c r="K5" s="90"/>
    </row>
    <row r="6" spans="1:11">
      <c r="C6" s="113" t="s">
        <v>927</v>
      </c>
      <c r="D6" s="113">
        <v>0.22</v>
      </c>
      <c r="E6" s="116" t="s">
        <v>934</v>
      </c>
      <c r="F6" s="117">
        <v>0.1295</v>
      </c>
      <c r="K6" s="90"/>
    </row>
    <row r="7" spans="1:11">
      <c r="C7" s="113" t="s">
        <v>931</v>
      </c>
      <c r="D7" s="113">
        <v>0.11</v>
      </c>
      <c r="E7" s="116" t="s">
        <v>933</v>
      </c>
      <c r="F7" s="117">
        <v>0.155</v>
      </c>
      <c r="K7" s="90"/>
    </row>
    <row r="8" spans="1:11">
      <c r="C8" s="113" t="s">
        <v>937</v>
      </c>
      <c r="D8" s="113">
        <v>0.09</v>
      </c>
      <c r="E8" s="116" t="s">
        <v>933</v>
      </c>
      <c r="F8" s="117">
        <v>0.1925</v>
      </c>
    </row>
    <row r="9" spans="1:11">
      <c r="C9" s="113" t="s">
        <v>939</v>
      </c>
      <c r="D9" s="113">
        <v>0.15</v>
      </c>
      <c r="E9" s="119" t="s">
        <v>930</v>
      </c>
      <c r="F9" s="120">
        <v>0.13</v>
      </c>
      <c r="G9" s="226"/>
      <c r="K9" s="90"/>
    </row>
    <row r="10" spans="1:11">
      <c r="C10" s="113" t="s">
        <v>932</v>
      </c>
      <c r="D10" s="113">
        <v>0.09</v>
      </c>
      <c r="E10" s="118" t="s">
        <v>930</v>
      </c>
      <c r="F10" s="121">
        <v>6.5000000000000002E-2</v>
      </c>
      <c r="K10" s="90"/>
    </row>
    <row r="11" spans="1:11">
      <c r="C11" s="113" t="s">
        <v>207</v>
      </c>
      <c r="D11" s="113">
        <v>0.15</v>
      </c>
      <c r="E11" s="114" t="s">
        <v>933</v>
      </c>
      <c r="F11" s="115">
        <v>0.25</v>
      </c>
      <c r="K11" s="90"/>
    </row>
    <row r="12" spans="1:11">
      <c r="C12" s="113" t="s">
        <v>927</v>
      </c>
      <c r="D12" s="113">
        <v>0.22</v>
      </c>
      <c r="E12" s="116" t="s">
        <v>930</v>
      </c>
      <c r="F12" s="117">
        <v>0.1525</v>
      </c>
      <c r="K12" s="90"/>
    </row>
    <row r="13" spans="1:11">
      <c r="C13" s="113" t="s">
        <v>926</v>
      </c>
      <c r="D13" s="113">
        <v>0.09</v>
      </c>
      <c r="E13" s="116" t="s">
        <v>252</v>
      </c>
      <c r="F13" s="116">
        <v>16</v>
      </c>
      <c r="K13" s="90"/>
    </row>
    <row r="14" spans="1:11">
      <c r="C14" s="113" t="s">
        <v>926</v>
      </c>
      <c r="D14" s="113">
        <v>0.09</v>
      </c>
      <c r="E14" s="116" t="s">
        <v>930</v>
      </c>
      <c r="F14" s="117">
        <v>0.1575</v>
      </c>
      <c r="K14" s="90"/>
    </row>
    <row r="15" spans="1:11">
      <c r="C15" s="113" t="s">
        <v>931</v>
      </c>
      <c r="D15" s="113">
        <v>0.11</v>
      </c>
      <c r="E15" s="114" t="s">
        <v>934</v>
      </c>
      <c r="F15" s="115">
        <v>0.185</v>
      </c>
      <c r="K15" s="90"/>
    </row>
    <row r="16" spans="1:11">
      <c r="C16" s="113" t="s">
        <v>942</v>
      </c>
      <c r="D16" s="113">
        <v>0.22</v>
      </c>
      <c r="E16" s="123" t="s">
        <v>930</v>
      </c>
      <c r="F16" s="124" t="s">
        <v>944</v>
      </c>
    </row>
    <row r="17" spans="3:6">
      <c r="C17" s="113" t="s">
        <v>927</v>
      </c>
      <c r="D17" s="113">
        <v>0.22</v>
      </c>
      <c r="E17" s="116" t="s">
        <v>934</v>
      </c>
      <c r="F17" s="117">
        <v>0.1115</v>
      </c>
    </row>
    <row r="18" spans="3:6">
      <c r="C18" s="112" t="s">
        <v>932</v>
      </c>
      <c r="D18" s="113">
        <v>0.09</v>
      </c>
      <c r="E18" s="114" t="s">
        <v>252</v>
      </c>
      <c r="F18" s="114">
        <v>32</v>
      </c>
    </row>
    <row r="19" spans="3:6">
      <c r="C19" s="112" t="s">
        <v>206</v>
      </c>
      <c r="D19" s="113">
        <v>0.11</v>
      </c>
      <c r="E19" s="112" t="s">
        <v>250</v>
      </c>
      <c r="F19" s="112">
        <v>4</v>
      </c>
    </row>
    <row r="20" spans="3:6">
      <c r="C20" s="112" t="s">
        <v>935</v>
      </c>
      <c r="D20" s="113">
        <v>0.09</v>
      </c>
      <c r="E20" s="119" t="s">
        <v>930</v>
      </c>
      <c r="F20" s="120">
        <v>0.12</v>
      </c>
    </row>
    <row r="21" spans="3:6">
      <c r="C21" s="112" t="s">
        <v>935</v>
      </c>
      <c r="D21" s="113">
        <v>0.09</v>
      </c>
      <c r="E21" s="119" t="s">
        <v>250</v>
      </c>
      <c r="F21" s="119">
        <v>1</v>
      </c>
    </row>
    <row r="22" spans="3:6">
      <c r="C22" s="112" t="s">
        <v>937</v>
      </c>
      <c r="D22" s="113">
        <v>0.09</v>
      </c>
      <c r="E22" s="112" t="s">
        <v>930</v>
      </c>
      <c r="F22" s="122">
        <v>0.20250000000000001</v>
      </c>
    </row>
    <row r="23" spans="3:6">
      <c r="C23" s="112" t="s">
        <v>938</v>
      </c>
      <c r="D23" s="113">
        <v>0.15</v>
      </c>
      <c r="E23" s="116" t="s">
        <v>930</v>
      </c>
      <c r="F23" s="117">
        <v>0.16500000000000001</v>
      </c>
    </row>
    <row r="24" spans="3:6">
      <c r="C24" s="112" t="s">
        <v>931</v>
      </c>
      <c r="D24" s="113">
        <v>0.11</v>
      </c>
      <c r="E24" s="112" t="s">
        <v>930</v>
      </c>
      <c r="F24" s="122">
        <v>0.23250000000000001</v>
      </c>
    </row>
    <row r="25" spans="3:6">
      <c r="C25" s="112" t="s">
        <v>927</v>
      </c>
      <c r="D25" s="113">
        <v>0.22</v>
      </c>
      <c r="E25" s="112" t="s">
        <v>934</v>
      </c>
      <c r="F25" s="122">
        <v>0.16400000000000001</v>
      </c>
    </row>
    <row r="26" spans="3:6">
      <c r="C26" s="112" t="s">
        <v>938</v>
      </c>
      <c r="D26" s="113">
        <v>0.15</v>
      </c>
      <c r="E26" s="114" t="s">
        <v>252</v>
      </c>
      <c r="F26" s="114" t="s">
        <v>941</v>
      </c>
    </row>
    <row r="27" spans="3:6">
      <c r="C27" s="113" t="s">
        <v>935</v>
      </c>
      <c r="D27" s="113">
        <v>0.09</v>
      </c>
      <c r="E27" s="114" t="s">
        <v>930</v>
      </c>
      <c r="F27" s="115">
        <v>0.26</v>
      </c>
    </row>
    <row r="28" spans="3:6">
      <c r="C28" s="113" t="s">
        <v>942</v>
      </c>
      <c r="D28" s="113">
        <v>0.22</v>
      </c>
      <c r="E28" s="112" t="s">
        <v>250</v>
      </c>
      <c r="F28" s="112">
        <v>4</v>
      </c>
    </row>
    <row r="29" spans="3:6">
      <c r="C29" s="112" t="s">
        <v>927</v>
      </c>
      <c r="D29" s="113">
        <v>0.22</v>
      </c>
      <c r="E29" s="119" t="s">
        <v>936</v>
      </c>
      <c r="F29" s="120">
        <v>0.13500000000000001</v>
      </c>
    </row>
    <row r="30" spans="3:6">
      <c r="C30" s="112" t="s">
        <v>207</v>
      </c>
      <c r="D30" s="113">
        <v>0.15</v>
      </c>
      <c r="E30" s="112" t="s">
        <v>250</v>
      </c>
      <c r="F30" s="112">
        <v>4</v>
      </c>
    </row>
    <row r="31" spans="3:6">
      <c r="C31" s="112" t="s">
        <v>943</v>
      </c>
      <c r="D31" s="122">
        <v>2.5999999999999999E-2</v>
      </c>
      <c r="E31" s="112" t="s">
        <v>250</v>
      </c>
      <c r="F31" s="112">
        <v>4</v>
      </c>
    </row>
    <row r="32" spans="3:6">
      <c r="E32" s="119" t="s">
        <v>934</v>
      </c>
      <c r="F32" s="120">
        <v>0.10249999999999999</v>
      </c>
    </row>
    <row r="33" spans="5:6">
      <c r="E33" s="119" t="s">
        <v>250</v>
      </c>
      <c r="F33" s="119">
        <v>2</v>
      </c>
    </row>
    <row r="34" spans="5:6">
      <c r="E34" s="118" t="s">
        <v>934</v>
      </c>
      <c r="F34" s="121">
        <v>7.6999999999999999E-2</v>
      </c>
    </row>
    <row r="35" spans="5:6">
      <c r="E35" s="114" t="s">
        <v>252</v>
      </c>
      <c r="F35" s="114">
        <v>33</v>
      </c>
    </row>
    <row r="36" spans="5:6">
      <c r="E36" s="119" t="s">
        <v>934</v>
      </c>
      <c r="F36" s="120">
        <v>0.1115</v>
      </c>
    </row>
    <row r="37" spans="5:6">
      <c r="E37" s="112" t="s">
        <v>930</v>
      </c>
      <c r="F37" s="122">
        <v>0.21249999999999999</v>
      </c>
    </row>
    <row r="38" spans="5:6">
      <c r="E38" s="123" t="s">
        <v>934</v>
      </c>
      <c r="F38" s="124" t="s">
        <v>940</v>
      </c>
    </row>
    <row r="39" spans="5:6">
      <c r="E39" s="118" t="s">
        <v>934</v>
      </c>
      <c r="F39" s="121">
        <v>5.1499999999999997E-2</v>
      </c>
    </row>
    <row r="40" spans="5:6">
      <c r="E40" s="112" t="s">
        <v>252</v>
      </c>
      <c r="F40" s="112">
        <v>24</v>
      </c>
    </row>
    <row r="41" spans="5:6">
      <c r="E41" s="119" t="s">
        <v>933</v>
      </c>
      <c r="F41" s="120">
        <v>0.11</v>
      </c>
    </row>
    <row r="42" spans="5:6">
      <c r="E42" s="118" t="s">
        <v>936</v>
      </c>
      <c r="F42" s="121">
        <v>0.106</v>
      </c>
    </row>
    <row r="43" spans="5:6">
      <c r="E43" s="116" t="s">
        <v>933</v>
      </c>
      <c r="F43" s="117">
        <v>0.1575</v>
      </c>
    </row>
    <row r="44" spans="5:6">
      <c r="E44" s="116" t="s">
        <v>252</v>
      </c>
      <c r="F44" s="116">
        <v>24</v>
      </c>
    </row>
  </sheetData>
  <phoneticPr fontId="7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怪物图鉴】">
    <tabColor rgb="FFFFFFFF"/>
  </sheetPr>
  <dimension ref="A1:L198"/>
  <sheetViews>
    <sheetView workbookViewId="0">
      <pane ySplit="1" topLeftCell="A2" activePane="bottomLeft" state="frozen"/>
      <selection pane="bottomLeft"/>
    </sheetView>
  </sheetViews>
  <sheetFormatPr defaultRowHeight="12.75"/>
  <cols>
    <col min="1" max="1" width="20.7109375" style="90" customWidth="1"/>
    <col min="3" max="3" width="46" style="490" customWidth="1"/>
    <col min="4" max="4" width="28.7109375" style="90" customWidth="1"/>
    <col min="5" max="5" width="15.85546875" style="90" customWidth="1"/>
    <col min="6" max="6" width="15.85546875" style="491" hidden="1" customWidth="1"/>
    <col min="7" max="7" width="15.85546875" style="90" customWidth="1"/>
    <col min="8" max="8" width="56.85546875" style="90" customWidth="1"/>
  </cols>
  <sheetData>
    <row r="1" spans="1:12" ht="48" customHeight="1">
      <c r="A1" s="36" t="s">
        <v>3465</v>
      </c>
      <c r="B1" s="36" t="s">
        <v>947</v>
      </c>
      <c r="C1" s="36" t="s">
        <v>3466</v>
      </c>
      <c r="D1" s="480" t="s">
        <v>3467</v>
      </c>
      <c r="E1" s="480" t="s">
        <v>3468</v>
      </c>
      <c r="F1" s="481" t="s">
        <v>3638</v>
      </c>
      <c r="G1" s="480" t="s">
        <v>3469</v>
      </c>
      <c r="H1" s="480" t="s">
        <v>3470</v>
      </c>
      <c r="I1" s="36"/>
      <c r="J1" s="36"/>
      <c r="K1" s="36"/>
      <c r="L1" s="36"/>
    </row>
    <row r="2" spans="1:12" ht="14.25">
      <c r="A2" s="54" t="s">
        <v>3471</v>
      </c>
      <c r="B2" s="54" t="s">
        <v>3472</v>
      </c>
      <c r="C2" s="482" t="s">
        <v>3473</v>
      </c>
      <c r="D2" s="194"/>
      <c r="E2" s="53" t="s">
        <v>3474</v>
      </c>
      <c r="F2" s="483" t="s">
        <v>3475</v>
      </c>
      <c r="G2" s="484" t="s">
        <v>1309</v>
      </c>
      <c r="H2" s="53"/>
      <c r="I2" s="53"/>
      <c r="J2" s="53"/>
      <c r="K2" s="53"/>
      <c r="L2" s="53"/>
    </row>
    <row r="3" spans="1:12">
      <c r="A3" s="54" t="s">
        <v>3476</v>
      </c>
      <c r="B3" s="54" t="s">
        <v>3472</v>
      </c>
      <c r="C3" s="482" t="s">
        <v>3473</v>
      </c>
      <c r="D3" s="53"/>
      <c r="E3" s="53" t="s">
        <v>3477</v>
      </c>
      <c r="F3" s="485" t="s">
        <v>3475</v>
      </c>
      <c r="G3" s="53" t="s">
        <v>1230</v>
      </c>
      <c r="H3" s="53"/>
      <c r="I3" s="53"/>
      <c r="J3" s="53"/>
      <c r="K3" s="53"/>
      <c r="L3" s="53"/>
    </row>
    <row r="4" spans="1:12">
      <c r="A4" s="54" t="s">
        <v>3478</v>
      </c>
      <c r="B4" s="54" t="s">
        <v>3472</v>
      </c>
      <c r="C4" s="482" t="s">
        <v>3473</v>
      </c>
      <c r="D4" s="53"/>
      <c r="E4" s="53" t="s">
        <v>3479</v>
      </c>
      <c r="F4" s="485" t="s">
        <v>3475</v>
      </c>
      <c r="G4" s="53" t="s">
        <v>1193</v>
      </c>
      <c r="H4" s="53"/>
      <c r="I4" s="53"/>
      <c r="J4" s="53"/>
      <c r="K4" s="53"/>
      <c r="L4" s="53"/>
    </row>
    <row r="5" spans="1:12">
      <c r="A5" s="54" t="s">
        <v>3480</v>
      </c>
      <c r="B5" s="54" t="s">
        <v>3472</v>
      </c>
      <c r="C5" s="482" t="s">
        <v>3473</v>
      </c>
      <c r="D5" s="53"/>
      <c r="E5" s="53" t="s">
        <v>3481</v>
      </c>
      <c r="F5" s="485" t="s">
        <v>3475</v>
      </c>
      <c r="G5" s="53" t="s">
        <v>1136</v>
      </c>
      <c r="H5" s="53"/>
      <c r="I5" s="53"/>
      <c r="J5" s="53"/>
      <c r="K5" s="53"/>
      <c r="L5" s="53"/>
    </row>
    <row r="6" spans="1:12">
      <c r="A6" s="54" t="s">
        <v>3482</v>
      </c>
      <c r="B6" s="54" t="s">
        <v>3472</v>
      </c>
      <c r="C6" s="482" t="s">
        <v>3483</v>
      </c>
      <c r="D6" s="53"/>
      <c r="E6" s="53" t="s">
        <v>3484</v>
      </c>
      <c r="F6" s="485" t="s">
        <v>3475</v>
      </c>
      <c r="G6" s="53" t="s">
        <v>3475</v>
      </c>
      <c r="H6" s="53"/>
      <c r="I6" s="53"/>
      <c r="J6" s="53"/>
      <c r="K6" s="53"/>
      <c r="L6" s="53"/>
    </row>
    <row r="7" spans="1:12">
      <c r="A7" s="54" t="s">
        <v>3485</v>
      </c>
      <c r="B7" s="54" t="s">
        <v>3472</v>
      </c>
      <c r="C7" s="482" t="s">
        <v>3486</v>
      </c>
      <c r="D7" s="53"/>
      <c r="E7" s="53" t="s">
        <v>3487</v>
      </c>
      <c r="F7" s="485" t="s">
        <v>3488</v>
      </c>
      <c r="G7" s="53" t="s">
        <v>3475</v>
      </c>
      <c r="H7" s="53"/>
      <c r="I7" s="53"/>
      <c r="J7" s="53"/>
      <c r="K7" s="53"/>
      <c r="L7" s="53"/>
    </row>
    <row r="8" spans="1:12">
      <c r="A8" s="54" t="s">
        <v>3489</v>
      </c>
      <c r="B8" s="54" t="s">
        <v>3472</v>
      </c>
      <c r="C8" s="482" t="s">
        <v>3490</v>
      </c>
      <c r="D8" s="53"/>
      <c r="E8" s="53" t="s">
        <v>3491</v>
      </c>
      <c r="F8" s="485" t="s">
        <v>3492</v>
      </c>
      <c r="G8" s="53" t="s">
        <v>3475</v>
      </c>
      <c r="H8" s="53"/>
      <c r="I8" s="53"/>
      <c r="J8" s="53"/>
      <c r="K8" s="53"/>
      <c r="L8" s="53"/>
    </row>
    <row r="9" spans="1:12">
      <c r="A9" s="54" t="s">
        <v>3493</v>
      </c>
      <c r="B9" s="54" t="s">
        <v>3472</v>
      </c>
      <c r="C9" s="482" t="s">
        <v>3494</v>
      </c>
      <c r="D9" s="53"/>
      <c r="E9" s="53" t="s">
        <v>3495</v>
      </c>
      <c r="F9" s="485" t="s">
        <v>3496</v>
      </c>
      <c r="G9" s="53" t="s">
        <v>3475</v>
      </c>
      <c r="H9" s="53"/>
      <c r="I9" s="53"/>
      <c r="J9" s="53"/>
      <c r="K9" s="53"/>
      <c r="L9" s="53"/>
    </row>
    <row r="10" spans="1:12">
      <c r="A10" s="54" t="s">
        <v>3497</v>
      </c>
      <c r="B10" s="54" t="s">
        <v>3472</v>
      </c>
      <c r="C10" s="482" t="s">
        <v>3498</v>
      </c>
      <c r="D10" s="53"/>
      <c r="E10" s="53" t="s">
        <v>3499</v>
      </c>
      <c r="F10" s="485" t="s">
        <v>3475</v>
      </c>
      <c r="G10" s="53" t="s">
        <v>3475</v>
      </c>
      <c r="H10" s="53"/>
      <c r="I10" s="53"/>
      <c r="J10" s="53"/>
      <c r="K10" s="53"/>
      <c r="L10" s="53"/>
    </row>
    <row r="11" spans="1:12">
      <c r="A11" s="54" t="s">
        <v>3500</v>
      </c>
      <c r="B11" s="54" t="s">
        <v>3472</v>
      </c>
      <c r="C11" s="482" t="s">
        <v>3501</v>
      </c>
      <c r="D11" s="53"/>
      <c r="E11" s="53" t="s">
        <v>3502</v>
      </c>
      <c r="F11" s="485" t="s">
        <v>3475</v>
      </c>
      <c r="G11" s="53" t="s">
        <v>3475</v>
      </c>
      <c r="H11" s="53"/>
      <c r="I11" s="53"/>
      <c r="J11" s="53"/>
      <c r="K11" s="53"/>
      <c r="L11" s="53"/>
    </row>
    <row r="12" spans="1:12">
      <c r="A12" s="54" t="s">
        <v>3503</v>
      </c>
      <c r="B12" s="54" t="s">
        <v>3504</v>
      </c>
      <c r="C12" s="482" t="s">
        <v>3505</v>
      </c>
      <c r="D12" s="53"/>
      <c r="E12" s="53" t="s">
        <v>3506</v>
      </c>
      <c r="F12" s="485" t="s">
        <v>3496</v>
      </c>
      <c r="G12" s="53" t="s">
        <v>1309</v>
      </c>
      <c r="H12" s="53"/>
      <c r="I12" s="53"/>
      <c r="J12" s="53"/>
      <c r="K12" s="53"/>
      <c r="L12" s="53"/>
    </row>
    <row r="13" spans="1:12">
      <c r="A13" s="54" t="s">
        <v>3507</v>
      </c>
      <c r="B13" s="54" t="s">
        <v>3504</v>
      </c>
      <c r="C13" s="482" t="s">
        <v>3505</v>
      </c>
      <c r="D13" s="53"/>
      <c r="E13" s="53" t="s">
        <v>3508</v>
      </c>
      <c r="F13" s="485" t="s">
        <v>3496</v>
      </c>
      <c r="G13" s="53" t="s">
        <v>1230</v>
      </c>
      <c r="H13" s="53"/>
      <c r="I13" s="53"/>
      <c r="J13" s="53"/>
      <c r="K13" s="53"/>
      <c r="L13" s="53"/>
    </row>
    <row r="14" spans="1:12">
      <c r="A14" s="54" t="s">
        <v>3509</v>
      </c>
      <c r="B14" s="54" t="s">
        <v>3504</v>
      </c>
      <c r="C14" s="482" t="s">
        <v>3505</v>
      </c>
      <c r="D14" s="53"/>
      <c r="E14" s="53" t="s">
        <v>3510</v>
      </c>
      <c r="F14" s="485" t="s">
        <v>3496</v>
      </c>
      <c r="G14" s="53" t="s">
        <v>1136</v>
      </c>
      <c r="H14" s="53"/>
      <c r="I14" s="53"/>
      <c r="J14" s="53"/>
      <c r="K14" s="53"/>
      <c r="L14" s="53"/>
    </row>
    <row r="15" spans="1:12">
      <c r="A15" s="54" t="s">
        <v>3511</v>
      </c>
      <c r="B15" s="54" t="s">
        <v>3504</v>
      </c>
      <c r="C15" s="482" t="s">
        <v>3505</v>
      </c>
      <c r="D15" s="53"/>
      <c r="E15" s="53" t="s">
        <v>3512</v>
      </c>
      <c r="F15" s="485" t="s">
        <v>3496</v>
      </c>
      <c r="G15" s="53" t="s">
        <v>1193</v>
      </c>
      <c r="H15" s="53"/>
      <c r="I15" s="53"/>
      <c r="J15" s="53"/>
      <c r="K15" s="53"/>
      <c r="L15" s="53"/>
    </row>
    <row r="16" spans="1:12">
      <c r="A16" s="54" t="s">
        <v>3513</v>
      </c>
      <c r="B16" s="54" t="s">
        <v>3504</v>
      </c>
      <c r="C16" s="482" t="s">
        <v>3514</v>
      </c>
      <c r="D16" s="53"/>
      <c r="E16" s="53" t="s">
        <v>3515</v>
      </c>
      <c r="F16" s="485" t="s">
        <v>3496</v>
      </c>
      <c r="G16" s="53" t="s">
        <v>3475</v>
      </c>
      <c r="H16" s="53"/>
      <c r="I16" s="53"/>
      <c r="J16" s="53"/>
      <c r="K16" s="53"/>
      <c r="L16" s="53"/>
    </row>
    <row r="17" spans="1:12">
      <c r="A17" s="54" t="s">
        <v>3516</v>
      </c>
      <c r="B17" s="54" t="s">
        <v>3504</v>
      </c>
      <c r="C17" s="482" t="s">
        <v>3517</v>
      </c>
      <c r="D17" s="53"/>
      <c r="E17" s="53" t="s">
        <v>3515</v>
      </c>
      <c r="F17" s="485" t="s">
        <v>3496</v>
      </c>
      <c r="G17" s="53" t="s">
        <v>3475</v>
      </c>
      <c r="H17" s="53"/>
      <c r="I17" s="53"/>
      <c r="J17" s="53"/>
      <c r="K17" s="53"/>
      <c r="L17" s="53"/>
    </row>
    <row r="18" spans="1:12">
      <c r="A18" s="54" t="s">
        <v>3518</v>
      </c>
      <c r="B18" s="54" t="s">
        <v>3504</v>
      </c>
      <c r="C18" s="482" t="s">
        <v>3519</v>
      </c>
      <c r="D18" s="53"/>
      <c r="E18" s="53" t="s">
        <v>3520</v>
      </c>
      <c r="F18" s="485" t="s">
        <v>3496</v>
      </c>
      <c r="G18" s="53" t="s">
        <v>3475</v>
      </c>
      <c r="H18" s="53"/>
      <c r="I18" s="53"/>
      <c r="J18" s="53"/>
      <c r="K18" s="53"/>
      <c r="L18" s="53"/>
    </row>
    <row r="19" spans="1:12">
      <c r="A19" s="54" t="s">
        <v>3521</v>
      </c>
      <c r="B19" s="54" t="s">
        <v>3504</v>
      </c>
      <c r="C19" s="482" t="s">
        <v>3522</v>
      </c>
      <c r="D19" s="53"/>
      <c r="E19" s="53" t="s">
        <v>3523</v>
      </c>
      <c r="F19" s="485" t="s">
        <v>3496</v>
      </c>
      <c r="G19" s="53" t="s">
        <v>3475</v>
      </c>
      <c r="H19" s="53"/>
      <c r="I19" s="53"/>
      <c r="J19" s="53"/>
      <c r="K19" s="53"/>
      <c r="L19" s="53"/>
    </row>
    <row r="20" spans="1:12">
      <c r="A20" s="54" t="s">
        <v>3524</v>
      </c>
      <c r="B20" s="54" t="s">
        <v>3504</v>
      </c>
      <c r="C20" s="482" t="s">
        <v>3525</v>
      </c>
      <c r="D20" s="453"/>
      <c r="E20" s="53" t="s">
        <v>3523</v>
      </c>
      <c r="F20" s="485" t="s">
        <v>3496</v>
      </c>
      <c r="G20" s="53" t="s">
        <v>3475</v>
      </c>
      <c r="H20" s="453"/>
      <c r="I20" s="453"/>
      <c r="J20" s="453"/>
      <c r="K20" s="453"/>
      <c r="L20" s="453"/>
    </row>
    <row r="21" spans="1:12">
      <c r="A21" s="54" t="s">
        <v>3526</v>
      </c>
      <c r="B21" s="54" t="s">
        <v>3504</v>
      </c>
      <c r="C21" s="482" t="s">
        <v>3527</v>
      </c>
      <c r="D21" s="453"/>
      <c r="E21" s="53" t="s">
        <v>3528</v>
      </c>
      <c r="F21" s="485" t="s">
        <v>3496</v>
      </c>
      <c r="G21" s="53" t="s">
        <v>3475</v>
      </c>
      <c r="H21" s="453"/>
      <c r="I21" s="453"/>
      <c r="J21" s="453"/>
      <c r="K21" s="453"/>
      <c r="L21" s="453"/>
    </row>
    <row r="22" spans="1:12">
      <c r="A22" s="486" t="s">
        <v>3529</v>
      </c>
      <c r="B22" s="486" t="s">
        <v>3504</v>
      </c>
      <c r="C22" s="487" t="s">
        <v>3530</v>
      </c>
      <c r="D22" s="453"/>
      <c r="E22" s="53" t="s">
        <v>3531</v>
      </c>
      <c r="F22" s="485" t="s">
        <v>3475</v>
      </c>
      <c r="G22" s="53" t="s">
        <v>3475</v>
      </c>
      <c r="H22" s="453"/>
      <c r="I22" s="453"/>
      <c r="J22" s="453"/>
      <c r="K22" s="453"/>
      <c r="L22" s="453"/>
    </row>
    <row r="23" spans="1:12">
      <c r="A23" s="54" t="s">
        <v>3532</v>
      </c>
      <c r="B23" s="54" t="s">
        <v>3504</v>
      </c>
      <c r="C23" s="482" t="s">
        <v>3533</v>
      </c>
      <c r="D23" s="453"/>
      <c r="E23" s="53" t="s">
        <v>3531</v>
      </c>
      <c r="F23" s="485" t="s">
        <v>3475</v>
      </c>
      <c r="G23" s="53" t="s">
        <v>3475</v>
      </c>
      <c r="H23" s="453"/>
      <c r="I23" s="453"/>
      <c r="J23" s="453"/>
      <c r="K23" s="453"/>
      <c r="L23" s="453"/>
    </row>
    <row r="24" spans="1:12">
      <c r="A24" s="54" t="s">
        <v>3534</v>
      </c>
      <c r="B24" s="54" t="s">
        <v>3535</v>
      </c>
      <c r="C24" s="482" t="s">
        <v>3536</v>
      </c>
      <c r="D24" s="453"/>
      <c r="E24" s="53" t="s">
        <v>3537</v>
      </c>
      <c r="F24" s="485" t="s">
        <v>3538</v>
      </c>
      <c r="G24" s="53" t="s">
        <v>1309</v>
      </c>
      <c r="H24" s="453"/>
      <c r="I24" s="453"/>
      <c r="J24" s="453"/>
      <c r="K24" s="453"/>
      <c r="L24" s="453"/>
    </row>
    <row r="25" spans="1:12">
      <c r="A25" s="54" t="s">
        <v>3539</v>
      </c>
      <c r="B25" s="54" t="s">
        <v>3535</v>
      </c>
      <c r="C25" s="482" t="s">
        <v>3536</v>
      </c>
      <c r="D25" s="453"/>
      <c r="E25" s="53" t="s">
        <v>3540</v>
      </c>
      <c r="F25" s="485" t="s">
        <v>3538</v>
      </c>
      <c r="G25" s="53" t="s">
        <v>1230</v>
      </c>
      <c r="H25" s="453"/>
      <c r="I25" s="453"/>
      <c r="J25" s="453"/>
      <c r="K25" s="453"/>
      <c r="L25" s="453"/>
    </row>
    <row r="26" spans="1:12">
      <c r="A26" s="54" t="s">
        <v>3541</v>
      </c>
      <c r="B26" s="54" t="s">
        <v>3535</v>
      </c>
      <c r="C26" s="482" t="s">
        <v>3536</v>
      </c>
      <c r="D26" s="453"/>
      <c r="E26" s="53" t="s">
        <v>3542</v>
      </c>
      <c r="F26" s="485" t="s">
        <v>3538</v>
      </c>
      <c r="G26" s="53" t="s">
        <v>1193</v>
      </c>
      <c r="H26" s="453"/>
      <c r="I26" s="453"/>
      <c r="J26" s="453"/>
      <c r="K26" s="453"/>
      <c r="L26" s="453"/>
    </row>
    <row r="27" spans="1:12">
      <c r="A27" s="54" t="s">
        <v>3543</v>
      </c>
      <c r="B27" s="54" t="s">
        <v>3535</v>
      </c>
      <c r="C27" s="482" t="s">
        <v>3536</v>
      </c>
      <c r="D27" s="453" t="s">
        <v>3544</v>
      </c>
      <c r="E27" s="53" t="s">
        <v>3545</v>
      </c>
      <c r="F27" s="485" t="s">
        <v>3538</v>
      </c>
      <c r="G27" s="53" t="s">
        <v>1136</v>
      </c>
      <c r="H27" s="453"/>
      <c r="I27" s="453"/>
      <c r="J27" s="453"/>
      <c r="K27" s="453"/>
      <c r="L27" s="453"/>
    </row>
    <row r="28" spans="1:12">
      <c r="A28" s="488" t="s">
        <v>3546</v>
      </c>
      <c r="B28" s="54" t="s">
        <v>3535</v>
      </c>
      <c r="C28" s="482" t="s">
        <v>3547</v>
      </c>
      <c r="D28" s="453" t="s">
        <v>3548</v>
      </c>
      <c r="E28" s="53" t="s">
        <v>3549</v>
      </c>
      <c r="F28" s="485" t="s">
        <v>3538</v>
      </c>
      <c r="G28" s="53" t="s">
        <v>3475</v>
      </c>
      <c r="H28" s="453"/>
      <c r="I28" s="453"/>
      <c r="J28" s="453"/>
      <c r="K28" s="453"/>
      <c r="L28" s="453"/>
    </row>
    <row r="29" spans="1:12">
      <c r="A29" s="54" t="s">
        <v>3550</v>
      </c>
      <c r="B29" s="54" t="s">
        <v>3535</v>
      </c>
      <c r="C29" s="482" t="s">
        <v>3551</v>
      </c>
      <c r="D29" s="453" t="s">
        <v>3552</v>
      </c>
      <c r="E29" s="53" t="s">
        <v>3553</v>
      </c>
      <c r="F29" s="485" t="s">
        <v>3538</v>
      </c>
      <c r="G29" s="53" t="s">
        <v>3475</v>
      </c>
      <c r="H29" s="453"/>
      <c r="I29" s="453"/>
      <c r="J29" s="453"/>
      <c r="K29" s="453"/>
      <c r="L29" s="453"/>
    </row>
    <row r="30" spans="1:12">
      <c r="A30" s="54" t="s">
        <v>3554</v>
      </c>
      <c r="B30" s="54" t="s">
        <v>3535</v>
      </c>
      <c r="C30" s="482" t="s">
        <v>3555</v>
      </c>
      <c r="D30" s="453" t="s">
        <v>3556</v>
      </c>
      <c r="E30" s="53" t="s">
        <v>3557</v>
      </c>
      <c r="F30" s="485" t="s">
        <v>3538</v>
      </c>
      <c r="G30" s="53" t="s">
        <v>3475</v>
      </c>
      <c r="H30" s="453"/>
      <c r="I30" s="453"/>
      <c r="J30" s="453"/>
      <c r="K30" s="453"/>
      <c r="L30" s="453"/>
    </row>
    <row r="31" spans="1:12">
      <c r="A31" s="54" t="s">
        <v>3558</v>
      </c>
      <c r="B31" s="54" t="s">
        <v>3535</v>
      </c>
      <c r="C31" s="482" t="s">
        <v>3559</v>
      </c>
      <c r="D31" s="453" t="s">
        <v>3560</v>
      </c>
      <c r="E31" s="53" t="s">
        <v>3561</v>
      </c>
      <c r="F31" s="485" t="s">
        <v>3538</v>
      </c>
      <c r="G31" s="53" t="s">
        <v>3475</v>
      </c>
      <c r="H31" s="453"/>
      <c r="I31" s="453"/>
      <c r="J31" s="453"/>
      <c r="K31" s="453"/>
      <c r="L31" s="453"/>
    </row>
    <row r="32" spans="1:12">
      <c r="A32" s="54" t="s">
        <v>3562</v>
      </c>
      <c r="B32" s="54" t="s">
        <v>3535</v>
      </c>
      <c r="C32" s="482" t="s">
        <v>3563</v>
      </c>
      <c r="D32" s="453" t="s">
        <v>3564</v>
      </c>
      <c r="E32" s="53" t="s">
        <v>408</v>
      </c>
      <c r="F32" s="485" t="s">
        <v>3538</v>
      </c>
      <c r="G32" s="53" t="s">
        <v>3475</v>
      </c>
      <c r="H32" s="453"/>
      <c r="I32" s="453"/>
      <c r="J32" s="453"/>
      <c r="K32" s="453"/>
      <c r="L32" s="453"/>
    </row>
    <row r="33" spans="1:12">
      <c r="A33" s="54" t="s">
        <v>3565</v>
      </c>
      <c r="B33" s="54" t="s">
        <v>3535</v>
      </c>
      <c r="C33" s="482" t="s">
        <v>3563</v>
      </c>
      <c r="D33" s="453" t="s">
        <v>3566</v>
      </c>
      <c r="E33" s="53" t="s">
        <v>408</v>
      </c>
      <c r="F33" s="485" t="s">
        <v>3538</v>
      </c>
      <c r="G33" s="53" t="s">
        <v>3475</v>
      </c>
      <c r="H33" s="453"/>
      <c r="I33" s="453"/>
      <c r="J33" s="453"/>
      <c r="K33" s="453"/>
      <c r="L33" s="453"/>
    </row>
    <row r="34" spans="1:12">
      <c r="A34" s="54" t="s">
        <v>3567</v>
      </c>
      <c r="B34" s="54" t="s">
        <v>3568</v>
      </c>
      <c r="C34" s="482" t="s">
        <v>3569</v>
      </c>
      <c r="D34" s="489" t="s">
        <v>3570</v>
      </c>
      <c r="E34" s="53" t="s">
        <v>408</v>
      </c>
      <c r="F34" s="485"/>
      <c r="G34" s="53" t="s">
        <v>3475</v>
      </c>
      <c r="H34" s="453"/>
      <c r="I34" s="453"/>
      <c r="J34" s="453"/>
      <c r="K34" s="453"/>
      <c r="L34" s="453"/>
    </row>
    <row r="35" spans="1:12">
      <c r="A35" s="54" t="s">
        <v>3571</v>
      </c>
      <c r="B35" s="54" t="s">
        <v>3568</v>
      </c>
      <c r="C35" s="482" t="s">
        <v>3572</v>
      </c>
      <c r="D35" s="453" t="s">
        <v>3573</v>
      </c>
      <c r="E35" s="53" t="s">
        <v>408</v>
      </c>
      <c r="F35" s="485"/>
      <c r="G35" s="53" t="s">
        <v>3475</v>
      </c>
      <c r="H35" s="453"/>
      <c r="I35" s="453"/>
      <c r="J35" s="453"/>
      <c r="K35" s="453"/>
      <c r="L35" s="453"/>
    </row>
    <row r="36" spans="1:12">
      <c r="B36" s="90"/>
      <c r="D36"/>
      <c r="H36"/>
    </row>
    <row r="37" spans="1:12">
      <c r="B37" s="90"/>
      <c r="D37"/>
      <c r="H37"/>
    </row>
    <row r="38" spans="1:12">
      <c r="B38" s="90"/>
      <c r="D38"/>
      <c r="H38"/>
    </row>
    <row r="39" spans="1:12">
      <c r="B39" s="90"/>
      <c r="D39"/>
      <c r="H39"/>
    </row>
    <row r="40" spans="1:12">
      <c r="B40" s="90"/>
      <c r="D40"/>
      <c r="H40"/>
    </row>
    <row r="41" spans="1:12">
      <c r="B41" s="90"/>
      <c r="D41"/>
      <c r="H41"/>
    </row>
    <row r="42" spans="1:12">
      <c r="B42" s="90"/>
      <c r="D42"/>
      <c r="H42"/>
    </row>
    <row r="43" spans="1:12">
      <c r="B43" s="90"/>
      <c r="D43"/>
      <c r="H43"/>
    </row>
    <row r="44" spans="1:12">
      <c r="B44" s="90"/>
      <c r="D44"/>
      <c r="H44"/>
    </row>
    <row r="45" spans="1:12">
      <c r="B45" s="90"/>
      <c r="D45"/>
      <c r="H45"/>
    </row>
    <row r="46" spans="1:12">
      <c r="B46" s="90"/>
      <c r="D46"/>
      <c r="H46"/>
    </row>
    <row r="47" spans="1:12">
      <c r="B47" s="90"/>
      <c r="D47"/>
      <c r="H47"/>
    </row>
    <row r="48" spans="1:12">
      <c r="B48" s="90"/>
      <c r="D48"/>
      <c r="H48"/>
    </row>
    <row r="49" spans="2:8">
      <c r="B49" s="90"/>
      <c r="D49"/>
      <c r="H49"/>
    </row>
    <row r="50" spans="2:8">
      <c r="B50" s="90"/>
      <c r="D50"/>
      <c r="H50"/>
    </row>
    <row r="51" spans="2:8">
      <c r="B51" s="90"/>
      <c r="D51"/>
      <c r="H51"/>
    </row>
    <row r="52" spans="2:8">
      <c r="B52" s="90"/>
      <c r="D52"/>
      <c r="H52"/>
    </row>
    <row r="53" spans="2:8">
      <c r="B53" s="90"/>
      <c r="D53"/>
      <c r="H53"/>
    </row>
    <row r="54" spans="2:8">
      <c r="B54" s="90"/>
      <c r="D54"/>
      <c r="H54"/>
    </row>
    <row r="55" spans="2:8">
      <c r="B55" s="90"/>
      <c r="D55"/>
      <c r="H55"/>
    </row>
    <row r="56" spans="2:8">
      <c r="B56" s="90"/>
      <c r="D56"/>
      <c r="H56"/>
    </row>
    <row r="57" spans="2:8">
      <c r="B57" s="90"/>
      <c r="D57"/>
      <c r="H57"/>
    </row>
    <row r="58" spans="2:8">
      <c r="B58" s="90"/>
      <c r="D58"/>
      <c r="H58"/>
    </row>
    <row r="59" spans="2:8">
      <c r="B59" s="90"/>
      <c r="D59"/>
      <c r="H59"/>
    </row>
    <row r="60" spans="2:8">
      <c r="B60" s="90"/>
      <c r="C60"/>
      <c r="D60"/>
      <c r="H60"/>
    </row>
    <row r="61" spans="2:8">
      <c r="B61" s="90"/>
      <c r="C61"/>
      <c r="D61"/>
      <c r="H61"/>
    </row>
    <row r="62" spans="2:8">
      <c r="B62" s="90"/>
      <c r="C62"/>
      <c r="D62"/>
      <c r="H62"/>
    </row>
    <row r="63" spans="2:8">
      <c r="B63" s="90"/>
      <c r="C63"/>
      <c r="D63"/>
      <c r="H63"/>
    </row>
    <row r="64" spans="2:8">
      <c r="B64" s="90"/>
      <c r="C64"/>
      <c r="D64"/>
      <c r="H64"/>
    </row>
    <row r="65" spans="2:8">
      <c r="B65" s="90"/>
      <c r="C65"/>
      <c r="D65"/>
      <c r="H65"/>
    </row>
    <row r="66" spans="2:8">
      <c r="B66" s="90"/>
      <c r="C66"/>
      <c r="D66"/>
      <c r="H66"/>
    </row>
    <row r="67" spans="2:8">
      <c r="B67" s="90"/>
      <c r="C67"/>
      <c r="D67"/>
      <c r="H67"/>
    </row>
    <row r="68" spans="2:8">
      <c r="B68" s="90"/>
      <c r="C68"/>
      <c r="D68"/>
      <c r="H68"/>
    </row>
    <row r="69" spans="2:8">
      <c r="B69" s="90"/>
      <c r="C69"/>
      <c r="D69"/>
      <c r="H69"/>
    </row>
    <row r="70" spans="2:8">
      <c r="B70" s="90"/>
      <c r="C70"/>
      <c r="D70"/>
      <c r="H70"/>
    </row>
    <row r="71" spans="2:8">
      <c r="B71" s="90"/>
      <c r="C71"/>
      <c r="D71"/>
      <c r="H71"/>
    </row>
    <row r="72" spans="2:8">
      <c r="B72" s="90"/>
      <c r="C72"/>
      <c r="D72"/>
      <c r="H72"/>
    </row>
    <row r="73" spans="2:8">
      <c r="B73" s="90"/>
      <c r="C73"/>
      <c r="D73"/>
      <c r="H73"/>
    </row>
    <row r="74" spans="2:8">
      <c r="B74" s="90"/>
      <c r="C74"/>
      <c r="D74"/>
      <c r="H74"/>
    </row>
    <row r="75" spans="2:8">
      <c r="B75" s="90"/>
      <c r="C75"/>
      <c r="D75"/>
      <c r="H75"/>
    </row>
    <row r="76" spans="2:8">
      <c r="B76" s="90"/>
      <c r="C76"/>
      <c r="D76"/>
      <c r="H76"/>
    </row>
    <row r="77" spans="2:8">
      <c r="B77" s="90"/>
      <c r="C77"/>
      <c r="D77"/>
      <c r="H77"/>
    </row>
    <row r="78" spans="2:8">
      <c r="B78" s="90"/>
      <c r="C78"/>
      <c r="D78"/>
      <c r="H78"/>
    </row>
    <row r="79" spans="2:8">
      <c r="B79" s="90"/>
      <c r="C79"/>
      <c r="D79"/>
      <c r="H79"/>
    </row>
    <row r="80" spans="2:8">
      <c r="B80" s="90"/>
      <c r="C80"/>
      <c r="D80"/>
      <c r="H80"/>
    </row>
    <row r="81" spans="2:8">
      <c r="B81" s="90"/>
      <c r="C81"/>
      <c r="D81"/>
      <c r="H81"/>
    </row>
    <row r="82" spans="2:8">
      <c r="B82" s="90"/>
      <c r="C82"/>
      <c r="D82"/>
      <c r="H82"/>
    </row>
    <row r="83" spans="2:8">
      <c r="B83" s="90"/>
      <c r="C83"/>
      <c r="D83"/>
      <c r="H83"/>
    </row>
    <row r="84" spans="2:8">
      <c r="B84" s="90"/>
      <c r="C84"/>
      <c r="D84"/>
      <c r="H84"/>
    </row>
    <row r="85" spans="2:8">
      <c r="B85" s="90"/>
      <c r="C85"/>
      <c r="D85"/>
      <c r="H85"/>
    </row>
    <row r="86" spans="2:8">
      <c r="B86" s="90"/>
      <c r="C86"/>
      <c r="D86"/>
      <c r="H86"/>
    </row>
    <row r="87" spans="2:8">
      <c r="B87" s="90"/>
      <c r="C87"/>
      <c r="D87"/>
      <c r="H87"/>
    </row>
    <row r="88" spans="2:8">
      <c r="B88" s="90"/>
      <c r="C88"/>
      <c r="D88"/>
      <c r="H88"/>
    </row>
    <row r="89" spans="2:8">
      <c r="B89" s="90"/>
      <c r="C89"/>
      <c r="D89"/>
      <c r="H89"/>
    </row>
    <row r="90" spans="2:8">
      <c r="B90" s="90"/>
      <c r="C90"/>
      <c r="D90"/>
      <c r="H90"/>
    </row>
    <row r="91" spans="2:8">
      <c r="B91" s="90"/>
      <c r="C91"/>
      <c r="D91"/>
      <c r="H91"/>
    </row>
    <row r="92" spans="2:8">
      <c r="B92" s="90"/>
      <c r="C92"/>
      <c r="D92"/>
      <c r="H92"/>
    </row>
    <row r="93" spans="2:8">
      <c r="B93" s="90"/>
      <c r="C93"/>
      <c r="D93"/>
      <c r="H93"/>
    </row>
    <row r="94" spans="2:8">
      <c r="B94" s="90"/>
      <c r="C94"/>
      <c r="D94"/>
      <c r="H94"/>
    </row>
    <row r="95" spans="2:8">
      <c r="B95" s="90"/>
      <c r="C95"/>
      <c r="D95"/>
      <c r="H95"/>
    </row>
    <row r="96" spans="2:8">
      <c r="B96" s="90"/>
      <c r="C96"/>
      <c r="D96"/>
      <c r="H96"/>
    </row>
    <row r="97" spans="2:8">
      <c r="B97" s="90"/>
      <c r="C97"/>
      <c r="D97"/>
      <c r="H97"/>
    </row>
    <row r="98" spans="2:8">
      <c r="B98" s="90"/>
      <c r="C98"/>
      <c r="D98"/>
      <c r="H98"/>
    </row>
    <row r="99" spans="2:8">
      <c r="B99" s="90"/>
      <c r="C99"/>
      <c r="D99"/>
      <c r="H99"/>
    </row>
    <row r="100" spans="2:8">
      <c r="B100" s="90"/>
      <c r="C100"/>
      <c r="D100"/>
      <c r="H100"/>
    </row>
    <row r="101" spans="2:8">
      <c r="B101" s="90"/>
      <c r="C101"/>
      <c r="D101"/>
      <c r="H101"/>
    </row>
    <row r="102" spans="2:8">
      <c r="B102" s="90"/>
      <c r="C102"/>
      <c r="D102"/>
      <c r="H102"/>
    </row>
    <row r="103" spans="2:8">
      <c r="B103" s="90"/>
      <c r="C103"/>
      <c r="D103"/>
      <c r="H103"/>
    </row>
    <row r="104" spans="2:8">
      <c r="B104" s="90"/>
      <c r="C104"/>
      <c r="D104"/>
      <c r="H104"/>
    </row>
    <row r="105" spans="2:8">
      <c r="B105" s="90"/>
      <c r="C105"/>
      <c r="D105"/>
      <c r="H105"/>
    </row>
    <row r="106" spans="2:8">
      <c r="B106" s="90"/>
      <c r="C106"/>
      <c r="D106"/>
      <c r="H106"/>
    </row>
    <row r="107" spans="2:8">
      <c r="B107" s="90"/>
      <c r="C107"/>
      <c r="D107"/>
      <c r="H107"/>
    </row>
    <row r="108" spans="2:8">
      <c r="B108" s="90"/>
      <c r="C108"/>
      <c r="D108"/>
      <c r="H108"/>
    </row>
    <row r="109" spans="2:8">
      <c r="B109" s="90"/>
      <c r="C109"/>
      <c r="D109"/>
      <c r="H109"/>
    </row>
    <row r="110" spans="2:8">
      <c r="B110" s="90"/>
      <c r="C110"/>
      <c r="D110"/>
      <c r="H110"/>
    </row>
    <row r="111" spans="2:8">
      <c r="B111" s="90"/>
      <c r="C111"/>
      <c r="D111"/>
      <c r="H111"/>
    </row>
    <row r="112" spans="2:8">
      <c r="B112" s="90"/>
      <c r="C112"/>
      <c r="D112"/>
      <c r="H112"/>
    </row>
    <row r="113" spans="2:8">
      <c r="B113" s="90"/>
      <c r="C113"/>
      <c r="D113"/>
      <c r="H113"/>
    </row>
    <row r="114" spans="2:8">
      <c r="B114" s="90"/>
      <c r="C114"/>
      <c r="D114"/>
      <c r="H114"/>
    </row>
    <row r="115" spans="2:8">
      <c r="B115" s="90"/>
      <c r="C115"/>
      <c r="D115"/>
      <c r="H115"/>
    </row>
    <row r="116" spans="2:8">
      <c r="B116" s="90"/>
      <c r="C116"/>
      <c r="D116"/>
      <c r="H116"/>
    </row>
    <row r="117" spans="2:8">
      <c r="B117" s="90"/>
      <c r="C117"/>
      <c r="D117"/>
      <c r="H117"/>
    </row>
    <row r="118" spans="2:8">
      <c r="B118" s="90"/>
      <c r="C118"/>
      <c r="D118"/>
      <c r="H118"/>
    </row>
    <row r="119" spans="2:8">
      <c r="B119" s="90"/>
      <c r="C119"/>
      <c r="D119"/>
      <c r="H119"/>
    </row>
    <row r="120" spans="2:8">
      <c r="B120" s="90"/>
      <c r="C120"/>
      <c r="D120"/>
      <c r="H120"/>
    </row>
    <row r="121" spans="2:8">
      <c r="B121" s="90"/>
      <c r="C121"/>
      <c r="D121"/>
      <c r="H121"/>
    </row>
    <row r="122" spans="2:8">
      <c r="B122" s="90"/>
      <c r="C122"/>
      <c r="D122"/>
      <c r="H122"/>
    </row>
    <row r="123" spans="2:8">
      <c r="B123" s="90"/>
      <c r="C123"/>
      <c r="D123"/>
      <c r="H123"/>
    </row>
    <row r="124" spans="2:8">
      <c r="B124" s="90"/>
      <c r="C124"/>
      <c r="D124"/>
      <c r="H124"/>
    </row>
    <row r="125" spans="2:8">
      <c r="B125" s="90"/>
      <c r="C125"/>
      <c r="D125"/>
      <c r="H125"/>
    </row>
    <row r="126" spans="2:8">
      <c r="B126" s="90"/>
      <c r="C126"/>
      <c r="D126"/>
      <c r="H126"/>
    </row>
    <row r="127" spans="2:8">
      <c r="B127" s="90"/>
      <c r="C127"/>
      <c r="D127"/>
      <c r="H127"/>
    </row>
    <row r="128" spans="2:8">
      <c r="B128" s="90"/>
      <c r="C128"/>
      <c r="D128"/>
      <c r="H128"/>
    </row>
    <row r="129" spans="2:8">
      <c r="B129" s="90"/>
      <c r="C129"/>
      <c r="D129"/>
      <c r="H129"/>
    </row>
    <row r="130" spans="2:8">
      <c r="B130" s="90"/>
      <c r="C130"/>
      <c r="D130"/>
      <c r="H130"/>
    </row>
    <row r="131" spans="2:8">
      <c r="B131" s="90"/>
      <c r="C131"/>
      <c r="D131"/>
      <c r="H131"/>
    </row>
    <row r="132" spans="2:8">
      <c r="B132" s="90"/>
      <c r="C132"/>
      <c r="D132"/>
      <c r="H132"/>
    </row>
    <row r="133" spans="2:8">
      <c r="B133" s="90"/>
      <c r="C133"/>
      <c r="D133"/>
      <c r="H133"/>
    </row>
    <row r="134" spans="2:8">
      <c r="B134" s="90"/>
      <c r="C134"/>
      <c r="D134"/>
      <c r="H134"/>
    </row>
    <row r="135" spans="2:8">
      <c r="B135" s="90"/>
      <c r="C135"/>
      <c r="D135"/>
      <c r="H135"/>
    </row>
    <row r="136" spans="2:8">
      <c r="B136" s="90"/>
      <c r="C136"/>
      <c r="D136"/>
      <c r="H136"/>
    </row>
    <row r="137" spans="2:8">
      <c r="B137" s="90"/>
      <c r="C137"/>
      <c r="D137"/>
      <c r="H137"/>
    </row>
    <row r="138" spans="2:8">
      <c r="B138" s="90"/>
      <c r="C138"/>
      <c r="D138"/>
      <c r="H138"/>
    </row>
    <row r="139" spans="2:8">
      <c r="B139" s="90"/>
      <c r="C139"/>
      <c r="D139"/>
      <c r="H139"/>
    </row>
    <row r="140" spans="2:8">
      <c r="B140" s="90"/>
      <c r="C140"/>
      <c r="D140"/>
      <c r="H140"/>
    </row>
    <row r="141" spans="2:8">
      <c r="B141" s="90"/>
      <c r="C141"/>
      <c r="D141"/>
      <c r="H141"/>
    </row>
    <row r="142" spans="2:8">
      <c r="B142" s="90"/>
      <c r="C142"/>
      <c r="D142"/>
      <c r="H142"/>
    </row>
    <row r="143" spans="2:8">
      <c r="B143" s="90"/>
      <c r="C143"/>
      <c r="D143"/>
      <c r="H143"/>
    </row>
    <row r="144" spans="2:8">
      <c r="B144" s="90"/>
      <c r="C144"/>
      <c r="D144"/>
      <c r="H144"/>
    </row>
    <row r="145" spans="2:8">
      <c r="B145" s="90"/>
      <c r="C145"/>
      <c r="D145"/>
      <c r="H145"/>
    </row>
    <row r="146" spans="2:8">
      <c r="B146" s="90"/>
      <c r="C146"/>
      <c r="D146"/>
      <c r="H146"/>
    </row>
    <row r="147" spans="2:8">
      <c r="B147" s="90"/>
      <c r="C147"/>
      <c r="D147"/>
      <c r="H147"/>
    </row>
    <row r="148" spans="2:8">
      <c r="B148" s="90"/>
      <c r="C148"/>
      <c r="D148"/>
      <c r="H148"/>
    </row>
    <row r="149" spans="2:8">
      <c r="B149" s="90"/>
      <c r="C149"/>
      <c r="D149"/>
      <c r="H149"/>
    </row>
    <row r="150" spans="2:8">
      <c r="B150" s="90"/>
      <c r="C150"/>
      <c r="D150"/>
      <c r="H150"/>
    </row>
    <row r="151" spans="2:8">
      <c r="B151" s="90"/>
      <c r="C151"/>
      <c r="D151"/>
      <c r="H151"/>
    </row>
    <row r="152" spans="2:8">
      <c r="B152" s="90"/>
      <c r="C152"/>
      <c r="D152"/>
      <c r="H152"/>
    </row>
    <row r="153" spans="2:8">
      <c r="B153" s="90"/>
      <c r="C153"/>
      <c r="D153"/>
      <c r="H153"/>
    </row>
    <row r="154" spans="2:8">
      <c r="B154" s="90"/>
      <c r="C154"/>
      <c r="D154"/>
      <c r="H154"/>
    </row>
    <row r="155" spans="2:8">
      <c r="B155" s="90"/>
      <c r="C155"/>
      <c r="D155"/>
      <c r="H155"/>
    </row>
    <row r="156" spans="2:8">
      <c r="B156" s="90"/>
      <c r="C156"/>
      <c r="D156"/>
      <c r="H156"/>
    </row>
    <row r="157" spans="2:8">
      <c r="B157" s="90"/>
      <c r="C157"/>
      <c r="D157"/>
      <c r="H157"/>
    </row>
    <row r="158" spans="2:8">
      <c r="B158" s="90"/>
      <c r="C158"/>
      <c r="D158"/>
      <c r="H158"/>
    </row>
    <row r="159" spans="2:8">
      <c r="B159" s="90"/>
      <c r="C159"/>
      <c r="D159"/>
      <c r="H159"/>
    </row>
    <row r="160" spans="2:8">
      <c r="B160" s="90"/>
      <c r="C160"/>
      <c r="D160"/>
      <c r="H160"/>
    </row>
    <row r="161" spans="2:8">
      <c r="B161" s="90"/>
      <c r="C161"/>
      <c r="D161"/>
      <c r="H161"/>
    </row>
    <row r="162" spans="2:8">
      <c r="B162" s="90"/>
      <c r="C162"/>
      <c r="D162"/>
      <c r="H162"/>
    </row>
    <row r="163" spans="2:8">
      <c r="B163" s="90"/>
      <c r="C163"/>
      <c r="D163"/>
      <c r="H163"/>
    </row>
    <row r="164" spans="2:8">
      <c r="B164" s="90"/>
      <c r="C164"/>
      <c r="D164"/>
      <c r="H164"/>
    </row>
    <row r="165" spans="2:8">
      <c r="B165" s="90"/>
      <c r="C165"/>
      <c r="D165"/>
      <c r="H165"/>
    </row>
    <row r="166" spans="2:8">
      <c r="B166" s="90"/>
      <c r="C166"/>
      <c r="D166"/>
      <c r="H166"/>
    </row>
    <row r="167" spans="2:8">
      <c r="B167" s="90"/>
      <c r="C167"/>
      <c r="D167"/>
      <c r="H167"/>
    </row>
    <row r="168" spans="2:8">
      <c r="B168" s="90"/>
      <c r="C168"/>
      <c r="D168"/>
      <c r="H168"/>
    </row>
    <row r="169" spans="2:8">
      <c r="B169" s="90"/>
      <c r="C169"/>
      <c r="D169"/>
      <c r="H169"/>
    </row>
    <row r="170" spans="2:8">
      <c r="B170" s="90"/>
      <c r="C170"/>
      <c r="D170"/>
      <c r="H170"/>
    </row>
    <row r="171" spans="2:8">
      <c r="B171" s="90"/>
      <c r="C171"/>
      <c r="D171"/>
      <c r="H171"/>
    </row>
    <row r="172" spans="2:8">
      <c r="B172" s="90"/>
      <c r="C172"/>
      <c r="D172"/>
      <c r="H172"/>
    </row>
    <row r="173" spans="2:8">
      <c r="B173" s="90"/>
      <c r="C173"/>
      <c r="D173"/>
      <c r="H173"/>
    </row>
    <row r="174" spans="2:8">
      <c r="B174" s="90"/>
      <c r="C174"/>
      <c r="D174"/>
      <c r="H174"/>
    </row>
    <row r="175" spans="2:8">
      <c r="B175" s="90"/>
      <c r="C175"/>
      <c r="D175"/>
      <c r="H175"/>
    </row>
    <row r="176" spans="2:8">
      <c r="B176" s="90"/>
      <c r="C176"/>
      <c r="D176"/>
      <c r="H176"/>
    </row>
    <row r="177" spans="2:8">
      <c r="B177" s="90"/>
      <c r="C177"/>
      <c r="D177"/>
      <c r="H177"/>
    </row>
    <row r="178" spans="2:8">
      <c r="B178" s="90"/>
      <c r="C178"/>
      <c r="D178"/>
      <c r="H178"/>
    </row>
    <row r="179" spans="2:8">
      <c r="B179" s="90"/>
      <c r="C179"/>
      <c r="D179"/>
      <c r="H179"/>
    </row>
    <row r="180" spans="2:8">
      <c r="B180" s="90"/>
      <c r="C180"/>
      <c r="D180"/>
      <c r="H180"/>
    </row>
    <row r="181" spans="2:8">
      <c r="B181" s="90"/>
      <c r="C181"/>
      <c r="D181"/>
      <c r="H181"/>
    </row>
    <row r="182" spans="2:8">
      <c r="B182" s="90"/>
      <c r="C182"/>
      <c r="D182"/>
      <c r="H182"/>
    </row>
    <row r="183" spans="2:8">
      <c r="B183" s="90"/>
      <c r="C183"/>
      <c r="D183"/>
      <c r="H183"/>
    </row>
    <row r="184" spans="2:8">
      <c r="B184" s="90"/>
      <c r="C184"/>
      <c r="D184"/>
      <c r="H184"/>
    </row>
    <row r="185" spans="2:8">
      <c r="B185" s="90"/>
      <c r="C185"/>
      <c r="D185"/>
      <c r="H185"/>
    </row>
    <row r="186" spans="2:8">
      <c r="B186" s="90"/>
      <c r="C186"/>
      <c r="D186"/>
      <c r="H186"/>
    </row>
    <row r="187" spans="2:8">
      <c r="B187" s="90"/>
      <c r="C187"/>
      <c r="D187"/>
      <c r="H187"/>
    </row>
    <row r="188" spans="2:8">
      <c r="B188" s="90"/>
      <c r="C188"/>
      <c r="D188"/>
      <c r="H188"/>
    </row>
    <row r="189" spans="2:8">
      <c r="B189" s="90"/>
      <c r="C189"/>
      <c r="D189"/>
      <c r="H189"/>
    </row>
    <row r="190" spans="2:8">
      <c r="B190" s="90"/>
      <c r="C190"/>
      <c r="D190"/>
      <c r="H190"/>
    </row>
    <row r="191" spans="2:8">
      <c r="B191" s="90"/>
      <c r="C191"/>
      <c r="D191"/>
      <c r="H191"/>
    </row>
    <row r="192" spans="2:8">
      <c r="B192" s="90"/>
      <c r="C192"/>
      <c r="D192"/>
      <c r="H192"/>
    </row>
    <row r="193" spans="2:8">
      <c r="B193" s="90"/>
      <c r="C193"/>
      <c r="D193"/>
      <c r="H193"/>
    </row>
    <row r="194" spans="2:8">
      <c r="B194" s="90"/>
      <c r="C194"/>
      <c r="D194"/>
      <c r="H194"/>
    </row>
    <row r="195" spans="2:8">
      <c r="B195" s="90"/>
      <c r="C195"/>
      <c r="D195"/>
      <c r="H195"/>
    </row>
    <row r="196" spans="2:8">
      <c r="B196" s="90"/>
      <c r="C196"/>
      <c r="D196"/>
      <c r="H196"/>
    </row>
    <row r="197" spans="2:8">
      <c r="B197" s="90"/>
      <c r="C197"/>
      <c r="D197"/>
      <c r="H197"/>
    </row>
    <row r="198" spans="2:8">
      <c r="B198" s="90"/>
      <c r="C198"/>
      <c r="D198"/>
      <c r="H198"/>
    </row>
  </sheetData>
  <phoneticPr fontId="7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【角色图鉴】</vt:lpstr>
      <vt:lpstr>角色具现数值</vt:lpstr>
      <vt:lpstr>卡池记录</vt:lpstr>
      <vt:lpstr>【武装图鉴】</vt:lpstr>
      <vt:lpstr>武装攻击方式列表</vt:lpstr>
      <vt:lpstr>武装词条统计-原始</vt:lpstr>
      <vt:lpstr>武装技能数值辅助</vt:lpstr>
      <vt:lpstr>武装词条统计-列表</vt:lpstr>
      <vt:lpstr>【怪物图鉴】</vt:lpstr>
      <vt:lpstr>【符术拓板】</vt:lpstr>
      <vt:lpstr>【道具图鉴】</vt:lpstr>
      <vt:lpstr>【采购】</vt:lpstr>
      <vt:lpstr>【成就图鉴】</vt:lpstr>
      <vt:lpstr>【交错迷宫】</vt:lpstr>
      <vt:lpstr>【地图-世界】</vt:lpstr>
      <vt:lpstr>【地图-活动】</vt:lpstr>
      <vt:lpstr>【地图-资源】</vt:lpstr>
      <vt:lpstr>【地图-异域】</vt:lpstr>
      <vt:lpstr>天空战令</vt:lpstr>
      <vt:lpstr>【战舰】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Tea</cp:lastModifiedBy>
  <dcterms:created xsi:type="dcterms:W3CDTF">2024-12-05T11:07:27Z</dcterms:created>
  <dcterms:modified xsi:type="dcterms:W3CDTF">2024-12-05T03:25:18Z</dcterms:modified>
</cp:coreProperties>
</file>