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cayman/Documents/Print/"/>
    </mc:Choice>
  </mc:AlternateContent>
  <xr:revisionPtr revIDLastSave="0" documentId="13_ncr:1_{2AC15323-AA1F-8E4C-BB3F-38404E5F958A}" xr6:coauthVersionLast="47" xr6:coauthVersionMax="47" xr10:uidLastSave="{00000000-0000-0000-0000-000000000000}"/>
  <bookViews>
    <workbookView xWindow="1060" yWindow="500" windowWidth="28600" windowHeight="19720" activeTab="1" xr2:uid="{00000000-000D-0000-FFFF-FFFF00000000}"/>
  </bookViews>
  <sheets>
    <sheet name="学习计划进度表" sheetId="1" r:id="rId1"/>
    <sheet name="学习计划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C43" i="1"/>
  <c r="G30" i="1"/>
  <c r="G29" i="1"/>
  <c r="G28" i="1"/>
  <c r="G27" i="1"/>
  <c r="G26" i="1"/>
  <c r="G25" i="1"/>
  <c r="G24" i="1"/>
  <c r="G23" i="1"/>
  <c r="G22" i="1"/>
  <c r="G21" i="1"/>
  <c r="G20" i="1"/>
  <c r="G19" i="1"/>
  <c r="B10" i="1"/>
  <c r="C10" i="1" s="1"/>
  <c r="D10" i="1" s="1"/>
  <c r="E10" i="1" s="1"/>
  <c r="F10" i="1" s="1"/>
  <c r="G10" i="1" s="1"/>
  <c r="H10" i="1" s="1"/>
  <c r="B11" i="1" s="1"/>
  <c r="C11" i="1" s="1"/>
  <c r="D11" i="1" s="1"/>
  <c r="E11" i="1" s="1"/>
  <c r="F11" i="1" s="1"/>
  <c r="G11" i="1" s="1"/>
  <c r="H11" i="1" s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D5" i="1"/>
</calcChain>
</file>

<file path=xl/sharedStrings.xml><?xml version="1.0" encoding="utf-8"?>
<sst xmlns="http://schemas.openxmlformats.org/spreadsheetml/2006/main" count="198" uniqueCount="103">
  <si>
    <t>备考时间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</si>
  <si>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</si>
  <si>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</si>
  <si>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</si>
  <si>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</si>
  <si>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</si>
  <si>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</si>
  <si>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</si>
  <si>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题型</t>
  </si>
  <si>
    <t>科目</t>
  </si>
  <si>
    <t>剩余天数</t>
  </si>
  <si>
    <t>8-10句</t>
  </si>
  <si>
    <t>RA</t>
  </si>
  <si>
    <t>口语</t>
  </si>
  <si>
    <t>10-20句</t>
  </si>
  <si>
    <t>RS</t>
  </si>
  <si>
    <t>备考日历</t>
  </si>
  <si>
    <t>年</t>
  </si>
  <si>
    <t>月</t>
  </si>
  <si>
    <t>3-5篇</t>
  </si>
  <si>
    <t>DI</t>
  </si>
  <si>
    <t>星期天</t>
  </si>
  <si>
    <t>1-2篇</t>
  </si>
  <si>
    <t>RL</t>
  </si>
  <si>
    <t>一周2-3篇</t>
  </si>
  <si>
    <t>SWT</t>
  </si>
  <si>
    <t>写作</t>
  </si>
  <si>
    <t>WE</t>
  </si>
  <si>
    <t>5-6篇</t>
  </si>
  <si>
    <t>RFIB</t>
  </si>
  <si>
    <t>阅读</t>
  </si>
  <si>
    <t>FIBW</t>
  </si>
  <si>
    <t>2-3篇</t>
  </si>
  <si>
    <t>RO</t>
  </si>
  <si>
    <t>3-4篇</t>
  </si>
  <si>
    <t>LFIB</t>
  </si>
  <si>
    <t>听力</t>
  </si>
  <si>
    <t>高频题目学习进度表</t>
  </si>
  <si>
    <t>SST</t>
  </si>
  <si>
    <t>序号</t>
  </si>
  <si>
    <t>学习项目</t>
  </si>
  <si>
    <t>总题数</t>
  </si>
  <si>
    <t>已完成</t>
  </si>
  <si>
    <t>未完成</t>
  </si>
  <si>
    <t>备注</t>
  </si>
  <si>
    <t>20-30句</t>
  </si>
  <si>
    <t>WFD</t>
  </si>
  <si>
    <t>考前一周每天50个</t>
  </si>
  <si>
    <t>HIW 5题</t>
  </si>
  <si>
    <t>ASQ/HIW</t>
  </si>
  <si>
    <t>ASQ</t>
  </si>
  <si>
    <t>3遍+</t>
  </si>
  <si>
    <t>APP：羊驼PTE
练习网页：https://www.ytaxx.com/
点击【去练习】即可进入题库</t>
  </si>
  <si>
    <t>建议练习方法</t>
  </si>
  <si>
    <t>要求</t>
  </si>
  <si>
    <t>资料</t>
  </si>
  <si>
    <t>①RA内部机经
②APP功能：
RA拆解跟读</t>
  </si>
  <si>
    <r>
      <rPr>
        <sz val="12"/>
        <color theme="1" tint="0.14999847407452621"/>
        <rFont val="方正楷体_GBK"/>
        <charset val="134"/>
      </rPr>
      <t>使用影子跟读法
1. 按照考试时候的要求，听一遍，并且在</t>
    </r>
    <r>
      <rPr>
        <sz val="12"/>
        <color rgb="FF3C62A2"/>
        <rFont val="方正楷体_GBK"/>
        <charset val="134"/>
      </rPr>
      <t>3s内开口</t>
    </r>
    <r>
      <rPr>
        <sz val="12"/>
        <color theme="1" tint="0.14999847407452621"/>
        <rFont val="方正楷体_GBK"/>
        <charset val="134"/>
      </rPr>
      <t>，流利的复述出来尽可能多的内容。
2. 看着文本，理解好文本意思之后，播放音频，像影子一样和录音同步说。
3. 看着文本，播放音频，与录音错开3-4个单词同步复述。
4. 不看文本，播放音频，像影子一样和录音同步说。
5. 不看文本，播放音频，与录音错开3-4个单词复述。
6. 练到不看文本，播放音频，也能够整句复述。</t>
    </r>
  </si>
  <si>
    <t>RS话题分类汇总</t>
  </si>
  <si>
    <t xml:space="preserve">1. 把DI防人工模板背熟练，选择适合的词汇和模板，注意多替换用词表达。
2. 按照考试时候的要求，准备好之后进行图片描述。
注意，DI需要注意图片逻辑呈现，数据和模板内容需要对应。
3. 如果图中有不认识的单词，记得积累下来；如果数字读不流利，需要反复练习，直到流利为止。
</t>
  </si>
  <si>
    <t>①羊驼PTE内部汇总框架
②PTE单词APP；
数字反应练习</t>
  </si>
  <si>
    <r>
      <rPr>
        <sz val="12"/>
        <color theme="1" tint="0.14999847407452621"/>
        <rFont val="方正楷体_GBK"/>
        <charset val="134"/>
      </rPr>
      <t>1. 把RL模板背熟练。
2. 按照考试时候的要求，边听边做笔记。注意，</t>
    </r>
    <r>
      <rPr>
        <b/>
        <sz val="12"/>
        <color theme="4" tint="-0.499984740745262"/>
        <rFont val="方正楷体_GBK"/>
        <charset val="134"/>
      </rPr>
      <t>笔记记：句子和词组</t>
    </r>
    <r>
      <rPr>
        <sz val="12"/>
        <color theme="1" tint="0.14999847407452621"/>
        <rFont val="方正楷体_GBK"/>
        <charset val="134"/>
      </rPr>
      <t xml:space="preserve">
3. 发音、流利度尽量不出现问题，</t>
    </r>
    <r>
      <rPr>
        <b/>
        <sz val="12"/>
        <color theme="4" tint="-0.499984740745262"/>
        <rFont val="方正楷体_GBK"/>
        <charset val="134"/>
      </rPr>
      <t>内容尽量以模板+句子，或者词组</t>
    </r>
    <r>
      <rPr>
        <sz val="12"/>
        <color theme="1" tint="0.14999847407452621"/>
        <rFont val="方正楷体_GBK"/>
        <charset val="134"/>
      </rPr>
      <t xml:space="preserve">
4.考试时候注意，写完之后把笔盖起来，避免墨水干了之后影响下一题做题</t>
    </r>
  </si>
  <si>
    <r>
      <rPr>
        <sz val="12"/>
        <color theme="1" tint="0.14999847407452621"/>
        <rFont val="方正楷体_GBK"/>
        <charset val="134"/>
      </rPr>
      <t xml:space="preserve">1. 复习范围：高频优先于机经。
</t>
    </r>
    <r>
      <rPr>
        <b/>
        <sz val="12"/>
        <color rgb="FFFF0000"/>
        <rFont val="方正楷体_GBK"/>
        <charset val="134"/>
      </rPr>
      <t>2. 流利度尽量拉满70+，发音和RA要求一致，优先保证流利度和发音</t>
    </r>
  </si>
  <si>
    <t xml:space="preserve">羊驼PTE内部汇总框架
</t>
  </si>
  <si>
    <r>
      <rPr>
        <sz val="12"/>
        <color theme="1" tint="0.14999847407452621"/>
        <rFont val="方正楷体_GBK"/>
        <charset val="134"/>
      </rPr>
      <t>1. 明确答题要求，该题时间限制为1</t>
    </r>
    <r>
      <rPr>
        <b/>
        <sz val="12"/>
        <color rgb="FF3C62A2"/>
        <rFont val="方正楷体_GBK"/>
        <charset val="134"/>
      </rPr>
      <t>0min/道</t>
    </r>
    <r>
      <rPr>
        <sz val="12"/>
        <color theme="1" tint="0.14999847407452621"/>
        <rFont val="方正楷体_GBK"/>
        <charset val="134"/>
      </rPr>
      <t>, 字数限制为</t>
    </r>
    <r>
      <rPr>
        <b/>
        <sz val="12"/>
        <color rgb="FF3C62A2"/>
        <rFont val="方正楷体_GBK"/>
        <charset val="134"/>
      </rPr>
      <t>5-75字</t>
    </r>
    <r>
      <rPr>
        <sz val="12"/>
        <color theme="1" tint="0.14999847407452621"/>
        <rFont val="方正楷体_GBK"/>
        <charset val="134"/>
      </rPr>
      <t>，只能</t>
    </r>
    <r>
      <rPr>
        <b/>
        <sz val="12"/>
        <color rgb="FF3C62A2"/>
        <rFont val="方正楷体_GBK"/>
        <charset val="134"/>
      </rPr>
      <t>写一句话</t>
    </r>
    <r>
      <rPr>
        <sz val="12"/>
        <color theme="1" tint="0.14999847407452621"/>
        <rFont val="方正楷体_GBK"/>
        <charset val="134"/>
      </rPr>
      <t>。
2. 所以一定要在4分钟内把文章读完，找出关键句。
3. 把找出的关键句进行内容提炼和信息合并，打在答题框内，注意</t>
    </r>
    <r>
      <rPr>
        <b/>
        <sz val="12"/>
        <color rgb="FF3C62A2"/>
        <rFont val="方正楷体_GBK"/>
        <charset val="134"/>
      </rPr>
      <t>打字速度</t>
    </r>
    <r>
      <rPr>
        <sz val="12"/>
        <color theme="1" tint="0.14999847407452621"/>
        <rFont val="方正楷体_GBK"/>
        <charset val="134"/>
      </rPr>
      <t xml:space="preserve">
4. </t>
    </r>
    <r>
      <rPr>
        <b/>
        <sz val="12"/>
        <color rgb="FF3C62A2"/>
        <rFont val="方正楷体_GBK"/>
        <charset val="134"/>
      </rPr>
      <t>检查</t>
    </r>
    <r>
      <rPr>
        <sz val="12"/>
        <color theme="1" tint="0.14999847407452621"/>
        <rFont val="方正楷体_GBK"/>
        <charset val="134"/>
      </rPr>
      <t>好拼写以及语法问题，注意检查字数是否达标，以及是否只写了一个句子。</t>
    </r>
  </si>
  <si>
    <r>
      <rPr>
        <sz val="12"/>
        <color theme="1" tint="0.14999847407452621"/>
        <rFont val="方正楷体_GBK"/>
        <charset val="134"/>
      </rPr>
      <t xml:space="preserve">1. </t>
    </r>
    <r>
      <rPr>
        <b/>
        <sz val="12"/>
        <color rgb="FFFF0000"/>
        <rFont val="方正楷体_GBK"/>
        <charset val="134"/>
      </rPr>
      <t>高频机经</t>
    </r>
    <r>
      <rPr>
        <sz val="12"/>
        <color theme="1" tint="0.14999847407452621"/>
        <rFont val="方正楷体_GBK"/>
        <charset val="134"/>
      </rPr>
      <t>刷熟，找好主旨句；
2. 控制时间。
3.</t>
    </r>
    <r>
      <rPr>
        <b/>
        <sz val="12"/>
        <color theme="1" tint="0.14999847407452621"/>
        <rFont val="方正楷体_GBK"/>
        <charset val="134"/>
      </rPr>
      <t xml:space="preserve"> </t>
    </r>
    <r>
      <rPr>
        <b/>
        <sz val="12"/>
        <color rgb="FFFF0000"/>
        <rFont val="方正楷体_GBK"/>
        <charset val="134"/>
      </rPr>
      <t>内容分至少要拿1分，其他不能扣分</t>
    </r>
  </si>
  <si>
    <t xml:space="preserve">①写作WE替换词+观点类通用表达
②内部模板框架
③写作词汇搭配
</t>
  </si>
  <si>
    <t xml:space="preserve">阅读FIBRW生词难词词组汇总
阅读FIBR生词+固定搭配
阅读FIB部分固定搭配和惯用法
</t>
  </si>
  <si>
    <t>RWFIB</t>
  </si>
  <si>
    <t>RO速记顺口溜</t>
  </si>
  <si>
    <t>1.每日5-8篇，刷完即可
2.积累生词，尤其是填空处不认识的单词做积累</t>
  </si>
  <si>
    <t>SST &amp; FIBL双重练</t>
  </si>
  <si>
    <r>
      <rPr>
        <b/>
        <sz val="12"/>
        <color rgb="FFFF0000"/>
        <rFont val="方正楷体_GBK"/>
        <charset val="134"/>
      </rPr>
      <t>高频机经至少刷3遍以上！</t>
    </r>
    <r>
      <rPr>
        <sz val="12"/>
        <color theme="1" tint="0.14999847407452621"/>
        <rFont val="方正楷体_GBK"/>
        <charset val="134"/>
      </rPr>
      <t xml:space="preserve">
</t>
    </r>
    <r>
      <rPr>
        <b/>
        <sz val="12"/>
        <color rgb="FF3C62A2"/>
        <rFont val="方正楷体_GBK"/>
        <charset val="134"/>
      </rPr>
      <t>第一轮不求快</t>
    </r>
    <r>
      <rPr>
        <sz val="12"/>
        <color theme="1" tint="0.14999847407452621"/>
        <rFont val="方正楷体_GBK"/>
        <charset val="134"/>
      </rPr>
      <t>，主要是熟悉句式，以及做好单词积累。建议每天大概20句，依照这样的频率，大概10天左右可以完成第一遍（依据现有高频数量会有少量波动）。
在第二轮开始之前， 建议先复习一下第一轮积累的错题，错词。
第二轮可以增加到每天50句，大概4天可以完成第二遍刷题。
以此类推第三，第四轮可以把每次的刷题量增加，以及在第三轮的时候来确保一下自己的完成度，争取</t>
    </r>
    <r>
      <rPr>
        <b/>
        <sz val="12"/>
        <color rgb="FF3C62A2"/>
        <rFont val="方正楷体_GBK"/>
        <charset val="134"/>
      </rPr>
      <t>每个句子的</t>
    </r>
    <r>
      <rPr>
        <b/>
        <sz val="12"/>
        <color rgb="FFFF0000"/>
        <rFont val="方正楷体_GBK"/>
        <charset val="134"/>
      </rPr>
      <t>正确率能做到100%</t>
    </r>
  </si>
  <si>
    <t>WFD高频音标对照</t>
  </si>
  <si>
    <t>ASQ不需要持续性复习，在考前一周左右进行冲刺刷完高频即可。如果高频中有难题，可以把难题收藏，反复多听几遍。遇到生难词及时积累。</t>
  </si>
  <si>
    <r>
      <rPr>
        <sz val="12"/>
        <color theme="1" tint="0.14999847407452621"/>
        <rFont val="方正楷体_GBK"/>
        <charset val="134"/>
      </rPr>
      <t>正确率做到</t>
    </r>
    <r>
      <rPr>
        <b/>
        <sz val="12"/>
        <color rgb="FF3C62A2"/>
        <rFont val="方正楷体_GBK"/>
        <charset val="134"/>
      </rPr>
      <t>60%以上</t>
    </r>
  </si>
  <si>
    <t>HIW</t>
  </si>
  <si>
    <r>
      <rPr>
        <sz val="12"/>
        <color theme="1" tint="0.14999847407452621"/>
        <rFont val="方正楷体_GBK"/>
        <charset val="134"/>
      </rPr>
      <t>尽量全对，保底正确选出</t>
    </r>
    <r>
      <rPr>
        <b/>
        <sz val="12"/>
        <color rgb="FF3C62A2"/>
        <rFont val="方正楷体_GBK"/>
        <charset val="134"/>
      </rPr>
      <t>80%以上的词</t>
    </r>
    <r>
      <rPr>
        <sz val="12"/>
        <color theme="1" tint="0.14999847407452621"/>
        <rFont val="方正楷体_GBK"/>
        <charset val="134"/>
      </rPr>
      <t>，</t>
    </r>
    <r>
      <rPr>
        <b/>
        <sz val="12"/>
        <color rgb="FF3C62A2"/>
        <rFont val="方正楷体_GBK"/>
        <charset val="134"/>
      </rPr>
      <t>不确定的不选，多选倒扣分</t>
    </r>
  </si>
  <si>
    <t>1.先从常速练起
2.适应了之后可以用1.2倍速练习，锻炼反应能力</t>
  </si>
  <si>
    <t>精读</t>
  </si>
  <si>
    <t>1.一篇文章读2-3遍，带着理解去读，而不是只是为读而读；
2.可以刷机经中的FIB和RO
3. 逐字逐句地读，全面理解文中单词的词义，清楚句子的含义和结构，并理解段落和文章结构
4. 积累生词</t>
  </si>
  <si>
    <t>认识文章里面的词，看懂文章主旨</t>
  </si>
  <si>
    <t>精听</t>
  </si>
  <si>
    <t>1. 按照老师说的精听步骤来做精听，从高频开始
2. 每日一篇即可，逐句做精听，不会的生词做积累，每日巩固</t>
  </si>
  <si>
    <t>能听写出音频里的每个词,概括得出文章大意</t>
  </si>
  <si>
    <t>单词</t>
  </si>
  <si>
    <t>羊驼 PTE单词 APP，每天背1组，也可以直接从高频题中积累</t>
  </si>
  <si>
    <t>理解记忆，多看例句</t>
  </si>
  <si>
    <r>
      <t>1. 听句子，尽可能写出听到的部分；如果没有听全， 重复该步骤两遍，去听更多的内容。如果听了3遍还没完全写出内容，针对没有听到的部分也不要再听了，直接到第二步
2. 看答案，</t>
    </r>
    <r>
      <rPr>
        <b/>
        <sz val="12"/>
        <color rgb="FF3C62A2"/>
        <rFont val="方正楷体_GBK"/>
        <charset val="134"/>
      </rPr>
      <t>归纳自己的错误原因</t>
    </r>
    <r>
      <rPr>
        <sz val="12"/>
        <color theme="1" tint="0.14999847407452621"/>
        <rFont val="方正楷体_GBK"/>
        <charset val="134"/>
      </rPr>
      <t>。总结问题：
不认识的单词 ？拼写错的单词？搞混淆的单词？归纳好小词错误（冠词，介词，单复数）。
可参考以下形式来做归纳，即用不同颜色标记不同的问题，比如紫色标记为不认识单词， 蓝色标记为拼写错误部分， 绿色标记为小词错误或者没写的部分。
3. 翻译句子，加深对句子的内容理解，更加方便记忆
4. 最后把句子答案关掉，再听一遍，以RS的形式复述出来
5. 收集易错题以及生词难词，并不断做复习</t>
    </r>
  </si>
  <si>
    <r>
      <t>1. 听文章，记笔记（主要</t>
    </r>
    <r>
      <rPr>
        <b/>
        <sz val="12"/>
        <color rgb="FF3C62A2"/>
        <rFont val="方正楷体_GBK"/>
        <charset val="134"/>
      </rPr>
      <t>记主旨和分论点</t>
    </r>
    <r>
      <rPr>
        <sz val="12"/>
        <color theme="1" tint="0.14999847407452621"/>
        <rFont val="方正楷体_GBK"/>
        <charset val="134"/>
      </rPr>
      <t xml:space="preserve">）
2. </t>
    </r>
    <r>
      <rPr>
        <b/>
        <sz val="12"/>
        <color rgb="FF3C62A2"/>
        <rFont val="方正楷体_GBK"/>
        <charset val="134"/>
      </rPr>
      <t>重听文章，修改笔记</t>
    </r>
    <r>
      <rPr>
        <sz val="12"/>
        <color theme="1" tint="0.14999847407452621"/>
        <rFont val="方正楷体_GBK"/>
        <charset val="134"/>
      </rPr>
      <t>（在原笔迹上拿另一种颜色添加内容）
3. 根据前两遍的笔记，确定好这篇文章的主旨和论点，尽可能</t>
    </r>
    <r>
      <rPr>
        <b/>
        <sz val="12"/>
        <color rgb="FF3C62A2"/>
        <rFont val="方正楷体_GBK"/>
        <charset val="134"/>
      </rPr>
      <t>串一下原文逻辑</t>
    </r>
    <r>
      <rPr>
        <sz val="12"/>
        <color theme="1" tint="0.14999847407452621"/>
        <rFont val="方正楷体_GBK"/>
        <charset val="134"/>
      </rPr>
      <t xml:space="preserve">
4. 看文章，根据阅读理解梳理出</t>
    </r>
    <r>
      <rPr>
        <b/>
        <sz val="12"/>
        <color rgb="FF3C62A2"/>
        <rFont val="方正楷体_GBK"/>
        <charset val="134"/>
      </rPr>
      <t>关键词和句子</t>
    </r>
    <r>
      <rPr>
        <sz val="12"/>
        <color theme="1" tint="0.14999847407452621"/>
        <rFont val="方正楷体_GBK"/>
        <charset val="134"/>
      </rPr>
      <t xml:space="preserve">，理解文章内容
5. 根据关键句子，每句摘录1-3个关键词，写在草稿本/word文档；
6. </t>
    </r>
    <r>
      <rPr>
        <b/>
        <sz val="12"/>
        <color rgb="FF3C62A2"/>
        <rFont val="方正楷体_GBK"/>
        <charset val="134"/>
      </rPr>
      <t>不看原文只看笔记，再理解一下每个点</t>
    </r>
    <r>
      <rPr>
        <sz val="12"/>
        <color theme="1" tint="0.14999847407452621"/>
        <rFont val="方正楷体_GBK"/>
        <charset val="134"/>
      </rPr>
      <t>，卡时间写summary，检查语法，词汇，拼写，标点符号。</t>
    </r>
  </si>
  <si>
    <r>
      <t xml:space="preserve">1. </t>
    </r>
    <r>
      <rPr>
        <b/>
        <sz val="12"/>
        <color rgb="FFFF0000"/>
        <rFont val="方正楷体_GBK"/>
        <charset val="134"/>
      </rPr>
      <t>高频机经至少刷3遍</t>
    </r>
    <r>
      <rPr>
        <sz val="12"/>
        <color theme="1" tint="0.14999847407452621"/>
        <rFont val="方正楷体_GBK"/>
        <charset val="134"/>
      </rPr>
      <t xml:space="preserve">以上！
2. 刷第二遍时只需要听音频，做笔记，确保可以抓到每篇的关键词。然后把关键词打一下，来确保拼写。
如果时间不够的同学，那再上考场前要把每篇文章的关键词再过一下，整理思路。建议用SST&amp;FIBL双重练和机经Excel的逻辑梳理，方便大家记忆高频内容
</t>
    </r>
    <r>
      <rPr>
        <b/>
        <sz val="12"/>
        <color rgb="FFFF0000"/>
        <rFont val="方正楷体_GBK"/>
        <charset val="134"/>
      </rPr>
      <t>3. 内容至少要1分，格式拼写词汇不能扣分，语法尽量不要扣分</t>
    </r>
  </si>
  <si>
    <r>
      <t>听出</t>
    </r>
    <r>
      <rPr>
        <b/>
        <sz val="12"/>
        <color rgb="FFFF0000"/>
        <rFont val="方正楷体_GBK"/>
        <charset val="134"/>
      </rPr>
      <t>80%以上的空</t>
    </r>
    <r>
      <rPr>
        <sz val="12"/>
        <color theme="1" tint="0.14999847407452621"/>
        <rFont val="方正楷体_GBK"/>
        <charset val="134"/>
      </rPr>
      <t>，确保</t>
    </r>
    <r>
      <rPr>
        <b/>
        <sz val="12"/>
        <color rgb="FFFF0000"/>
        <rFont val="方正楷体_GBK"/>
        <charset val="134"/>
      </rPr>
      <t>拼写</t>
    </r>
    <r>
      <rPr>
        <sz val="12"/>
        <color theme="1" tint="0.14999847407452621"/>
        <rFont val="方正楷体_GBK"/>
        <charset val="134"/>
      </rPr>
      <t>一定要对；积累填空处不认识的单词</t>
    </r>
  </si>
  <si>
    <r>
      <t xml:space="preserve">1. </t>
    </r>
    <r>
      <rPr>
        <b/>
        <sz val="12"/>
        <color rgb="FF3C62A2"/>
        <rFont val="方正楷体_GBK"/>
        <charset val="134"/>
      </rPr>
      <t>定时做题</t>
    </r>
    <r>
      <rPr>
        <sz val="12"/>
        <color theme="1" tint="0.14999847407452621"/>
        <rFont val="方正楷体_GBK"/>
        <charset val="134"/>
      </rPr>
      <t>，确保可以在</t>
    </r>
    <r>
      <rPr>
        <b/>
        <sz val="12"/>
        <color rgb="FF3C62A2"/>
        <rFont val="方正楷体_GBK"/>
        <charset val="134"/>
      </rPr>
      <t>三分钟</t>
    </r>
    <r>
      <rPr>
        <sz val="12"/>
        <color theme="1" tint="0.14999847407452621"/>
        <rFont val="方正楷体_GBK"/>
        <charset val="134"/>
      </rPr>
      <t xml:space="preserve">之内完成一道题。
2. </t>
    </r>
    <r>
      <rPr>
        <b/>
        <sz val="12"/>
        <color rgb="FF3C62A2"/>
        <rFont val="方正楷体_GBK"/>
        <charset val="134"/>
      </rPr>
      <t>做错题本</t>
    </r>
    <r>
      <rPr>
        <sz val="12"/>
        <color theme="1" tint="0.14999847407452621"/>
        <rFont val="方正楷体_GBK"/>
        <charset val="134"/>
      </rPr>
      <t>。RO对于精读的要求较低，但除此之外还有一些其他的地方需要注意。首先，</t>
    </r>
    <r>
      <rPr>
        <b/>
        <sz val="12"/>
        <color rgb="FF3C62A2"/>
        <rFont val="方正楷体_GBK"/>
        <charset val="134"/>
      </rPr>
      <t>熟悉技巧</t>
    </r>
    <r>
      <rPr>
        <sz val="12"/>
        <color theme="1" tint="0.14999847407452621"/>
        <rFont val="方正楷体_GBK"/>
        <charset val="134"/>
      </rPr>
      <t>；大家如果是一些技巧方面理解错误的话，可以记上错题当中的指代关系是什么。其次，</t>
    </r>
    <r>
      <rPr>
        <b/>
        <sz val="12"/>
        <color rgb="FF3C62A2"/>
        <rFont val="方正楷体_GBK"/>
        <charset val="134"/>
      </rPr>
      <t>内容理解</t>
    </r>
    <r>
      <rPr>
        <sz val="12"/>
        <color theme="1" tint="0.14999847407452621"/>
        <rFont val="方正楷体_GBK"/>
        <charset val="134"/>
      </rPr>
      <t xml:space="preserve">；如果是由于句子理解错误导致配对错误，那么我们也可以把故事逻辑适当记下来。
3. </t>
    </r>
    <r>
      <rPr>
        <b/>
        <sz val="12"/>
        <color rgb="FF3C62A2"/>
        <rFont val="方正楷体_GBK"/>
        <charset val="134"/>
      </rPr>
      <t>复盘</t>
    </r>
    <r>
      <rPr>
        <sz val="12"/>
        <color theme="1" tint="0.14999847407452621"/>
        <rFont val="方正楷体_GBK"/>
        <charset val="134"/>
      </rPr>
      <t>。也就是需要复盘错题本和题目，在考前把错题至少刷3遍以上，在考试中</t>
    </r>
    <r>
      <rPr>
        <b/>
        <sz val="12"/>
        <color rgb="FFFF0000"/>
        <rFont val="方正楷体_GBK"/>
        <charset val="134"/>
      </rPr>
      <t>看到就能够反应过来答案</t>
    </r>
    <r>
      <rPr>
        <sz val="12"/>
        <color theme="1" tint="0.14999847407452621"/>
        <rFont val="方正楷体_GBK"/>
        <charset val="134"/>
      </rPr>
      <t>，知晓文章逻辑配对。</t>
    </r>
  </si>
  <si>
    <r>
      <t xml:space="preserve">1. 所有高频机经刷完，给自己充分的积累，打牢基础。刷题的同时一定要做好词汇和固定搭配的积累。
如果备考时间不够的话，我们就优先刷高频，毕竟还是有一定的机经命中率。而且最重要的是，我们刷题要注重质量，如果一味注重数量而没有很好的复盘，实际上效果也不好。
2. 刷的时候尝试去找出它们之间的逻辑性和对应的指示词
</t>
    </r>
    <r>
      <rPr>
        <b/>
        <sz val="12"/>
        <color rgb="FFFF0000"/>
        <rFont val="方正楷体_GBK"/>
        <charset val="134"/>
      </rPr>
      <t>3. 正确率同样，至少也要70%以上</t>
    </r>
  </si>
  <si>
    <r>
      <t xml:space="preserve">1. </t>
    </r>
    <r>
      <rPr>
        <b/>
        <sz val="12"/>
        <color rgb="FF3C62A2"/>
        <rFont val="方正楷体_GBK"/>
        <charset val="134"/>
      </rPr>
      <t>定时做题</t>
    </r>
    <r>
      <rPr>
        <sz val="12"/>
        <color theme="1" tint="0.14999847407452621"/>
        <rFont val="方正楷体_GBK"/>
        <charset val="134"/>
      </rPr>
      <t xml:space="preserve">。大家做题的时候需要掐好时间。不要一道题目想十多分钟，这样即使这道题目做出来了，考试的时候极有可能做不完所有题目，导致分数不高。当然，羊驼网页和APP上也会对于大家的时间给到一个提醒。
2. </t>
    </r>
    <r>
      <rPr>
        <b/>
        <sz val="12"/>
        <color rgb="FF3C62A2"/>
        <rFont val="方正楷体_GBK"/>
        <charset val="134"/>
      </rPr>
      <t>做错题本</t>
    </r>
    <r>
      <rPr>
        <sz val="12"/>
        <color theme="1" tint="0.14999847407452621"/>
        <rFont val="方正楷体_GBK"/>
        <charset val="134"/>
      </rPr>
      <t>。错误的地方自己一定要去分析，想一想这个题目没有做对是自己对于</t>
    </r>
    <r>
      <rPr>
        <b/>
        <sz val="12"/>
        <color rgb="FF3C62A2"/>
        <rFont val="方正楷体_GBK"/>
        <charset val="134"/>
      </rPr>
      <t>单词不认识</t>
    </r>
    <r>
      <rPr>
        <sz val="12"/>
        <color theme="1" tint="0.14999847407452621"/>
        <rFont val="方正楷体_GBK"/>
        <charset val="134"/>
      </rPr>
      <t>导致只能乱蒙？还是</t>
    </r>
    <r>
      <rPr>
        <b/>
        <sz val="12"/>
        <color rgb="FF3C62A2"/>
        <rFont val="方正楷体_GBK"/>
        <charset val="134"/>
      </rPr>
      <t>语法不好</t>
    </r>
    <r>
      <rPr>
        <sz val="12"/>
        <color theme="1" tint="0.14999847407452621"/>
        <rFont val="方正楷体_GBK"/>
        <charset val="134"/>
      </rPr>
      <t>所以没有看出语法考点？对于自己的错误要及时总结，</t>
    </r>
    <r>
      <rPr>
        <b/>
        <sz val="12"/>
        <color rgb="FF3C62A2"/>
        <rFont val="方正楷体_GBK"/>
        <charset val="134"/>
      </rPr>
      <t>积累错题集和生词本，反复去复习</t>
    </r>
    <r>
      <rPr>
        <sz val="12"/>
        <color theme="1" tint="0.14999847407452621"/>
        <rFont val="方正楷体_GBK"/>
        <charset val="134"/>
      </rPr>
      <t>。也可以看羊驼网页或者APP上教研老师给到的关于每个题目的</t>
    </r>
    <r>
      <rPr>
        <b/>
        <sz val="12"/>
        <color rgb="FF3C62A2"/>
        <rFont val="方正楷体_GBK"/>
        <charset val="134"/>
      </rPr>
      <t>解析和翻译</t>
    </r>
    <r>
      <rPr>
        <sz val="12"/>
        <color theme="1" tint="0.14999847407452621"/>
        <rFont val="方正楷体_GBK"/>
        <charset val="134"/>
      </rPr>
      <t>，帮助自己加深理解，提高效率。</t>
    </r>
  </si>
  <si>
    <r>
      <t>1. 所有</t>
    </r>
    <r>
      <rPr>
        <b/>
        <sz val="12"/>
        <color rgb="FFFF0000"/>
        <rFont val="方正楷体_GBK"/>
        <charset val="134"/>
      </rPr>
      <t>高频机经刷完</t>
    </r>
    <r>
      <rPr>
        <sz val="12"/>
        <color theme="1" tint="0.14999847407452621"/>
        <rFont val="方正楷体_GBK"/>
        <charset val="134"/>
      </rPr>
      <t>，给自己充分的积累，打牢基础。刷题的同时一定要做好</t>
    </r>
    <r>
      <rPr>
        <b/>
        <sz val="12"/>
        <color rgb="FFFF0000"/>
        <rFont val="方正楷体_GBK"/>
        <charset val="134"/>
      </rPr>
      <t>词汇和固定搭配的积累</t>
    </r>
    <r>
      <rPr>
        <sz val="12"/>
        <color theme="1" tint="0.14999847407452621"/>
        <rFont val="方正楷体_GBK"/>
        <charset val="134"/>
      </rPr>
      <t>。
如果备考时间不够的话，我们就优先刷高频，毕竟还是有一定的机经命中率。而且最重要的是，我们刷题要注重质量，如果一味注重数量而没有很好的复盘，实际上效果也不好。
2. 把机经 FIB 原文中不认识的</t>
    </r>
    <r>
      <rPr>
        <b/>
        <sz val="12"/>
        <color rgb="FFFF0000"/>
        <rFont val="方正楷体_GBK"/>
        <charset val="134"/>
      </rPr>
      <t>生词收藏</t>
    </r>
    <r>
      <rPr>
        <sz val="12"/>
        <color theme="1" tint="0.14999847407452621"/>
        <rFont val="方正楷体_GBK"/>
        <charset val="134"/>
      </rPr>
      <t xml:space="preserve">，然后每天去巩固记忆
</t>
    </r>
    <r>
      <rPr>
        <b/>
        <sz val="12"/>
        <color rgb="FFFF0000"/>
        <rFont val="方正楷体_GBK"/>
        <charset val="134"/>
      </rPr>
      <t>3. 正确率至少要70%以上，做的不好的可以背一背</t>
    </r>
  </si>
  <si>
    <r>
      <t>1.多练习打字速度。考试只有</t>
    </r>
    <r>
      <rPr>
        <b/>
        <sz val="12"/>
        <color rgb="FF3C62A2"/>
        <rFont val="方正楷体_GBK"/>
        <charset val="134"/>
      </rPr>
      <t>20min, 200-300字</t>
    </r>
    <r>
      <rPr>
        <sz val="12"/>
        <color theme="1" tint="0.14999847407452621"/>
        <rFont val="方正楷体_GBK"/>
        <charset val="134"/>
      </rPr>
      <t>。所以平时练习的时候要注意把握时间,  最好把模板每天巩固一遍，限时5分钟内打完模板。
2.每周过3道作文题，写好每篇4-5句的主题相关句。
3.每周卡20min计时，练习一篇完整大作文（高频题）。</t>
    </r>
  </si>
  <si>
    <r>
      <t xml:space="preserve">1. 严格限时20分钟完成一篇大作文，需要检查包括最后的语法、拼写校对。
2. 高频命中率100%， 时间充裕的同学是可以把所有的高频过一遍。
</t>
    </r>
    <r>
      <rPr>
        <b/>
        <sz val="12"/>
        <color rgb="FFFF0000"/>
        <rFont val="方正楷体_GBK"/>
        <charset val="134"/>
      </rPr>
      <t>3. 内容分至少一分，格式拼写词汇尽量不扣分，语法最好不要扣分</t>
    </r>
  </si>
  <si>
    <r>
      <t xml:space="preserve">1. 流利度分数有自己的目标分+10分以上，同时自己读的时候无卡顿回读；同时满足这两个条件DI流利度方面才算过关；
2. 复习范围：对于常规图，高频优先于机经，机经题优先于全部题目。对于非常规图，大部分复习高频已经足够，时间充裕可以扩展到所有机经（APP中可筛选）。
3. 对于前期数字反应不够灵敏的同学需要去做专门的数字练习，建议每天进行5-15分钟的数字训练（PTE 单词 APP）。
</t>
    </r>
    <r>
      <rPr>
        <b/>
        <sz val="12"/>
        <color rgb="FFFF0000"/>
        <rFont val="方正楷体_GBK"/>
        <charset val="134"/>
      </rPr>
      <t>4.流利度尽量拉满到70分以上，发音清晰，按照RA要求来，内容参考文本-数字-颜色-形状-地区-国家这几个维度</t>
    </r>
  </si>
  <si>
    <r>
      <t>1. 优先保证流利度，发音清楚，短句全复述，长句能流利复述80%</t>
    </r>
    <r>
      <rPr>
        <sz val="12"/>
        <color theme="1" tint="0.14999847407452621"/>
        <rFont val="方正楷体_GBK"/>
        <charset val="134"/>
      </rPr>
      <t xml:space="preserve">
2. 机经刷完2遍；复习范围：所有机经，练完机经可以练习科学60s， BBC，VOA等</t>
    </r>
  </si>
  <si>
    <r>
      <t>1. 在羊驼APP练习为例，</t>
    </r>
    <r>
      <rPr>
        <b/>
        <sz val="12"/>
        <color rgb="FF3C62A2"/>
        <rFont val="方正楷体_GBK"/>
        <charset val="134"/>
      </rPr>
      <t>按照考试时间要求</t>
    </r>
    <r>
      <rPr>
        <sz val="12"/>
        <color theme="1" tint="0.14999847407452621"/>
        <rFont val="方正楷体_GBK"/>
        <charset val="134"/>
      </rPr>
      <t>准备并选择一句话。朗读完毕之后查看自己的总分数，</t>
    </r>
    <r>
      <rPr>
        <b/>
        <sz val="12"/>
        <color rgb="FF3C62A2"/>
        <rFont val="方正楷体_GBK"/>
        <charset val="134"/>
      </rPr>
      <t>底线要求是自己目标分以上</t>
    </r>
    <r>
      <rPr>
        <sz val="12"/>
        <color theme="1" tint="0.14999847407452621"/>
        <rFont val="方正楷体_GBK"/>
        <charset val="134"/>
      </rPr>
      <t>，当然，越高越好。
2. 查看系统标出来的</t>
    </r>
    <r>
      <rPr>
        <b/>
        <sz val="12"/>
        <color rgb="FF3C62A2"/>
        <rFont val="方正楷体_GBK"/>
        <charset val="134"/>
      </rPr>
      <t>红色/黑色</t>
    </r>
    <r>
      <rPr>
        <sz val="12"/>
        <color theme="1" tint="0.14999847407452621"/>
        <rFont val="方正楷体_GBK"/>
        <charset val="134"/>
      </rPr>
      <t>的单词，这些单词是目前发音不够好的。直接点击一个标红/标黑的单词，可以做跟读，而且还可以进行评分；对于错误的单词尽量读到80分以上。巩固积累好之后带入文段中再次朗读。
3.每天的练习ok达标的话就按照考试要求40s准备时间读</t>
    </r>
  </si>
  <si>
    <r>
      <t xml:space="preserve">1. 确保单词发音清晰准确，元音饱满辅音清晰，重读音节。
2. 保证意群划分正确，不要错误停顿，不卡顿，不回读，拼读-读一半-跳读。
3. 注意意群末降调，扬音，拖音。
4. 掌握数字读法，避免因数字导致的卡顿。
</t>
    </r>
    <r>
      <rPr>
        <b/>
        <sz val="12"/>
        <color rgb="FFFF0000"/>
        <rFont val="方正楷体_GBK"/>
        <charset val="134"/>
      </rPr>
      <t>5. 发音分：75+，红色单词＜4个</t>
    </r>
    <r>
      <rPr>
        <sz val="12"/>
        <color theme="1" tint="0.14999847407452621"/>
        <rFont val="方正楷体_GBK"/>
        <charset val="134"/>
      </rPr>
      <t xml:space="preserve">
6. 整体状态：先刷高频，再刷非高频。</t>
    </r>
  </si>
  <si>
    <t>学习计划及进度表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</si>
</sst>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"/>
  </numFmts>
  <fonts count="26">
    <font>
      <sz val="11"/>
      <color theme="1"/>
      <name val="Calibri"/>
      <charset val="134"/>
      <scheme val="minor"/>
    </font>
    <font>
      <sz val="12"/>
      <color theme="1"/>
      <name val="方正楷体_GBK"/>
      <charset val="134"/>
    </font>
    <font>
      <sz val="12"/>
      <color theme="1"/>
      <name val="Calibri"/>
      <charset val="134"/>
      <scheme val="minor"/>
    </font>
    <font>
      <b/>
      <sz val="18"/>
      <color theme="0"/>
      <name val="方正楷体_GBK"/>
      <charset val="134"/>
    </font>
    <font>
      <b/>
      <sz val="12"/>
      <color theme="1"/>
      <name val="方正楷体_GBK"/>
      <charset val="134"/>
    </font>
    <font>
      <b/>
      <sz val="12"/>
      <color rgb="FFFF0000"/>
      <name val="方正楷体_GBK"/>
      <charset val="134"/>
    </font>
    <font>
      <sz val="12"/>
      <color theme="1" tint="0.14999847407452621"/>
      <name val="方正楷体_GBK"/>
      <charset val="134"/>
    </font>
    <font>
      <sz val="14"/>
      <name val="方正楷体_GBK"/>
      <charset val="134"/>
    </font>
    <font>
      <sz val="14"/>
      <color theme="0"/>
      <name val="方正楷体_GBK"/>
      <charset val="134"/>
    </font>
    <font>
      <b/>
      <sz val="14"/>
      <name val="方正楷体_GBK"/>
      <charset val="134"/>
    </font>
    <font>
      <b/>
      <sz val="36"/>
      <color rgb="FF516391"/>
      <name val="方正楷体_GBK"/>
      <charset val="134"/>
    </font>
    <font>
      <sz val="18"/>
      <color rgb="FF516391"/>
      <name val="方正楷体_GBK"/>
      <charset val="134"/>
    </font>
    <font>
      <b/>
      <sz val="16"/>
      <color theme="0"/>
      <name val="方正楷体_GBK"/>
      <charset val="134"/>
    </font>
    <font>
      <b/>
      <sz val="18"/>
      <color rgb="FF516391"/>
      <name val="方正楷体_GBK"/>
      <charset val="134"/>
    </font>
    <font>
      <b/>
      <sz val="14"/>
      <color rgb="FF6B7CA7"/>
      <name val="方正楷体_GBK"/>
      <charset val="134"/>
    </font>
    <font>
      <sz val="14"/>
      <color rgb="FF6B7CA7"/>
      <name val="方正楷体_GBK"/>
      <charset val="134"/>
    </font>
    <font>
      <b/>
      <sz val="14"/>
      <color rgb="FFFF0000"/>
      <name val="方正楷体_GBK"/>
      <charset val="134"/>
    </font>
    <font>
      <b/>
      <sz val="14"/>
      <color theme="0"/>
      <name val="方正楷体_GBK"/>
      <charset val="134"/>
    </font>
    <font>
      <sz val="12"/>
      <color theme="2" tint="-0.89999084444715716"/>
      <name val="方正楷体_GBK"/>
      <charset val="134"/>
    </font>
    <font>
      <sz val="14"/>
      <color theme="2" tint="-0.89999084444715716"/>
      <name val="方正楷体_GBK"/>
      <charset val="134"/>
    </font>
    <font>
      <b/>
      <sz val="14"/>
      <color theme="2" tint="-0.89999084444715716"/>
      <name val="方正楷体_GBK"/>
      <charset val="134"/>
    </font>
    <font>
      <b/>
      <sz val="12"/>
      <color rgb="FF3C62A2"/>
      <name val="方正楷体_GBK"/>
      <charset val="134"/>
    </font>
    <font>
      <b/>
      <sz val="12"/>
      <color theme="4" tint="-0.499984740745262"/>
      <name val="方正楷体_GBK"/>
      <charset val="134"/>
    </font>
    <font>
      <sz val="12"/>
      <color rgb="FF3C62A2"/>
      <name val="方正楷体_GBK"/>
      <charset val="134"/>
    </font>
    <font>
      <b/>
      <sz val="12"/>
      <color theme="1" tint="0.14999847407452621"/>
      <name val="方正楷体_GBK"/>
      <charset val="134"/>
    </font>
    <font>
      <sz val="11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16391"/>
        <bgColor indexed="64"/>
      </patternFill>
    </fill>
    <fill>
      <patternFill patternType="solid">
        <fgColor rgb="FFDEE4EF"/>
        <bgColor indexed="64"/>
      </patternFill>
    </fill>
    <fill>
      <patternFill patternType="solid">
        <fgColor rgb="FFB0BED9"/>
        <bgColor indexed="64"/>
      </patternFill>
    </fill>
    <fill>
      <patternFill patternType="solid">
        <fgColor rgb="FF3C62A2"/>
        <bgColor indexed="64"/>
      </patternFill>
    </fill>
    <fill>
      <patternFill patternType="solid">
        <fgColor rgb="FF6B7CA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hair">
        <color rgb="FF516391"/>
      </left>
      <right style="hair">
        <color rgb="FF516391"/>
      </right>
      <top style="hair">
        <color rgb="FF516391"/>
      </top>
      <bottom style="hair">
        <color rgb="FF516391"/>
      </bottom>
      <diagonal/>
    </border>
    <border>
      <left/>
      <right/>
      <top style="hair">
        <color rgb="FF516391"/>
      </top>
      <bottom style="hair">
        <color rgb="FF516391"/>
      </bottom>
      <diagonal/>
    </border>
    <border>
      <left style="hair">
        <color rgb="FF516391"/>
      </left>
      <right style="hair">
        <color rgb="FF516391"/>
      </right>
      <top style="hair">
        <color rgb="FF516391"/>
      </top>
      <bottom/>
      <diagonal/>
    </border>
    <border>
      <left style="hair">
        <color rgb="FF516391"/>
      </left>
      <right style="hair">
        <color rgb="FF516391"/>
      </right>
      <top/>
      <bottom style="hair">
        <color rgb="FF516391"/>
      </bottom>
      <diagonal/>
    </border>
    <border>
      <left style="double">
        <color rgb="FFDEE4EF"/>
      </left>
      <right style="double">
        <color rgb="FFDEE4EF"/>
      </right>
      <top style="double">
        <color rgb="FFDEE4EF"/>
      </top>
      <bottom style="double">
        <color rgb="FFDEE4EF"/>
      </bottom>
      <diagonal/>
    </border>
    <border>
      <left style="double">
        <color rgb="FFB0BED9"/>
      </left>
      <right style="double">
        <color rgb="FFB0BED9"/>
      </right>
      <top style="double">
        <color rgb="FFB0BED9"/>
      </top>
      <bottom style="double">
        <color rgb="FFB0BED9"/>
      </bottom>
      <diagonal/>
    </border>
    <border>
      <left/>
      <right style="dotted">
        <color rgb="FFB0BED9"/>
      </right>
      <top style="double">
        <color rgb="FFB0BED9"/>
      </top>
      <bottom style="double">
        <color rgb="FFB0BED9"/>
      </bottom>
      <diagonal/>
    </border>
    <border>
      <left style="dotted">
        <color rgb="FFB0BED9"/>
      </left>
      <right style="dotted">
        <color rgb="FFB0BED9"/>
      </right>
      <top style="double">
        <color rgb="FFB0BED9"/>
      </top>
      <bottom style="double">
        <color rgb="FFB0BED9"/>
      </bottom>
      <diagonal/>
    </border>
    <border>
      <left style="dotted">
        <color rgb="FFB0BED9"/>
      </left>
      <right style="double">
        <color rgb="FFB0BED9"/>
      </right>
      <top style="double">
        <color rgb="FFB0BED9"/>
      </top>
      <bottom style="double">
        <color rgb="FFB0BED9"/>
      </bottom>
      <diagonal/>
    </border>
    <border>
      <left style="double">
        <color rgb="FFB0BED9"/>
      </left>
      <right style="hair">
        <color rgb="FFB0BED9"/>
      </right>
      <top/>
      <bottom style="hair">
        <color rgb="FFB0BED9"/>
      </bottom>
      <diagonal/>
    </border>
    <border>
      <left style="hair">
        <color rgb="FFB0BED9"/>
      </left>
      <right style="hair">
        <color rgb="FFB0BED9"/>
      </right>
      <top/>
      <bottom style="hair">
        <color rgb="FFB0BED9"/>
      </bottom>
      <diagonal/>
    </border>
    <border>
      <left style="hair">
        <color rgb="FFB0BED9"/>
      </left>
      <right style="hair">
        <color rgb="FFB0BED9"/>
      </right>
      <top style="double">
        <color rgb="FFB0BED9"/>
      </top>
      <bottom style="hair">
        <color rgb="FFB0BED9"/>
      </bottom>
      <diagonal/>
    </border>
    <border>
      <left style="hair">
        <color rgb="FFB0BED9"/>
      </left>
      <right style="double">
        <color rgb="FFB0BED9"/>
      </right>
      <top style="double">
        <color rgb="FFB0BED9"/>
      </top>
      <bottom style="hair">
        <color rgb="FFB0BED9"/>
      </bottom>
      <diagonal/>
    </border>
    <border>
      <left style="double">
        <color rgb="FFB0BED9"/>
      </left>
      <right style="hair">
        <color rgb="FFB0BED9"/>
      </right>
      <top style="hair">
        <color rgb="FFB0BED9"/>
      </top>
      <bottom style="hair">
        <color rgb="FFB0BED9"/>
      </bottom>
      <diagonal/>
    </border>
    <border>
      <left style="hair">
        <color rgb="FFB0BED9"/>
      </left>
      <right style="hair">
        <color rgb="FFB0BED9"/>
      </right>
      <top style="hair">
        <color rgb="FFB0BED9"/>
      </top>
      <bottom style="hair">
        <color rgb="FFB0BED9"/>
      </bottom>
      <diagonal/>
    </border>
    <border>
      <left style="hair">
        <color rgb="FFB0BED9"/>
      </left>
      <right style="double">
        <color rgb="FFB0BED9"/>
      </right>
      <top style="hair">
        <color rgb="FFB0BED9"/>
      </top>
      <bottom style="hair">
        <color rgb="FFB0BED9"/>
      </bottom>
      <diagonal/>
    </border>
    <border>
      <left style="double">
        <color rgb="FFB0BED9"/>
      </left>
      <right style="hair">
        <color rgb="FFB0BED9"/>
      </right>
      <top style="hair">
        <color rgb="FFB0BED9"/>
      </top>
      <bottom style="double">
        <color rgb="FFB0BED9"/>
      </bottom>
      <diagonal/>
    </border>
    <border>
      <left style="hair">
        <color rgb="FFB0BED9"/>
      </left>
      <right style="hair">
        <color rgb="FFB0BED9"/>
      </right>
      <top style="hair">
        <color rgb="FFB0BED9"/>
      </top>
      <bottom style="double">
        <color rgb="FFB0BED9"/>
      </bottom>
      <diagonal/>
    </border>
    <border>
      <left style="hair">
        <color rgb="FFB0BED9"/>
      </left>
      <right style="double">
        <color rgb="FFB0BED9"/>
      </right>
      <top style="hair">
        <color rgb="FFB0BED9"/>
      </top>
      <bottom style="double">
        <color rgb="FFB0BED9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ashDot">
        <color rgb="FFB0BED9"/>
      </left>
      <right style="dashDot">
        <color rgb="FFB0BED9"/>
      </right>
      <top style="dashDot">
        <color rgb="FFB0BED9"/>
      </top>
      <bottom style="dashDot">
        <color rgb="FFB0BED9"/>
      </bottom>
      <diagonal/>
    </border>
    <border>
      <left style="dashDot">
        <color rgb="FFB0BED9"/>
      </left>
      <right/>
      <top style="dashDot">
        <color rgb="FFB0BED9"/>
      </top>
      <bottom style="dashDot">
        <color rgb="FFB0BED9"/>
      </bottom>
      <diagonal/>
    </border>
    <border>
      <left/>
      <right/>
      <top style="dashDot">
        <color rgb="FFB0BED9"/>
      </top>
      <bottom style="dashDot">
        <color rgb="FFB0BED9"/>
      </bottom>
      <diagonal/>
    </border>
    <border>
      <left/>
      <right style="dashDot">
        <color rgb="FFB0BED9"/>
      </right>
      <top style="dashDot">
        <color rgb="FFB0BED9"/>
      </top>
      <bottom style="dashDot">
        <color rgb="FFB0BED9"/>
      </bottom>
      <diagonal/>
    </border>
    <border>
      <left style="dashDot">
        <color rgb="FFB0BED9"/>
      </left>
      <right style="dashDot">
        <color rgb="FFB0BED9"/>
      </right>
      <top style="dashDot">
        <color rgb="FFB0BED9"/>
      </top>
      <bottom/>
      <diagonal/>
    </border>
    <border>
      <left style="dashDot">
        <color rgb="FFB0BED9"/>
      </left>
      <right style="dashDot">
        <color rgb="FFB0BED9"/>
      </right>
      <top/>
      <bottom/>
      <diagonal/>
    </border>
    <border>
      <left style="dashDot">
        <color rgb="FFB0BED9"/>
      </left>
      <right style="dashDot">
        <color rgb="FFB0BED9"/>
      </right>
      <top/>
      <bottom style="dashDot">
        <color rgb="FFB0BED9"/>
      </bottom>
      <diagonal/>
    </border>
  </borders>
  <cellStyleXfs count="2">
    <xf numFmtId="0" fontId="0" fillId="0" borderId="0">
      <alignment vertical="center"/>
    </xf>
    <xf numFmtId="0" fontId="25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8" fontId="8" fillId="6" borderId="20" xfId="0" applyNumberFormat="1" applyFont="1" applyFill="1" applyBorder="1" applyAlignment="1">
      <alignment horizontal="center" vertical="center"/>
    </xf>
    <xf numFmtId="168" fontId="8" fillId="6" borderId="22" xfId="0" applyNumberFormat="1" applyFont="1" applyFill="1" applyBorder="1" applyAlignment="1">
      <alignment horizontal="center" vertical="center"/>
    </xf>
    <xf numFmtId="168" fontId="8" fillId="6" borderId="23" xfId="0" applyNumberFormat="1" applyFont="1" applyFill="1" applyBorder="1" applyAlignment="1">
      <alignment horizontal="center" vertical="center"/>
    </xf>
    <xf numFmtId="168" fontId="7" fillId="0" borderId="24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168" fontId="7" fillId="0" borderId="0" xfId="0" applyNumberFormat="1" applyFont="1" applyAlignment="1">
      <alignment horizontal="center" vertical="center"/>
    </xf>
    <xf numFmtId="168" fontId="8" fillId="6" borderId="21" xfId="0" applyNumberFormat="1" applyFont="1" applyFill="1" applyBorder="1" applyAlignment="1">
      <alignment horizontal="center" vertical="center"/>
    </xf>
    <xf numFmtId="168" fontId="8" fillId="6" borderId="0" xfId="0" applyNumberFormat="1" applyFont="1" applyFill="1" applyAlignment="1">
      <alignment horizontal="center" vertical="center"/>
    </xf>
    <xf numFmtId="168" fontId="16" fillId="0" borderId="24" xfId="0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168" fontId="7" fillId="0" borderId="24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9" fillId="7" borderId="30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/>
    </xf>
    <xf numFmtId="0" fontId="9" fillId="8" borderId="29" xfId="0" applyFont="1" applyFill="1" applyBorder="1" applyAlignment="1">
      <alignment horizontal="center" vertical="center"/>
    </xf>
    <xf numFmtId="0" fontId="9" fillId="8" borderId="31" xfId="0" applyFont="1" applyFill="1" applyBorder="1" applyAlignment="1">
      <alignment horizontal="center" vertical="center"/>
    </xf>
    <xf numFmtId="0" fontId="9" fillId="9" borderId="29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center" vertical="center"/>
    </xf>
    <xf numFmtId="0" fontId="9" fillId="9" borderId="31" xfId="0" applyFont="1" applyFill="1" applyBorder="1" applyAlignment="1">
      <alignment horizontal="center" vertical="center"/>
    </xf>
    <xf numFmtId="0" fontId="9" fillId="10" borderId="29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常规 2" xfId="1" xr:uid="{00000000-0005-0000-0000-000031000000}"/>
  </cellStyles>
  <dxfs count="2">
    <dxf>
      <fill>
        <patternFill patternType="solid">
          <bgColor theme="0" tint="-4.9989318521683403E-2"/>
        </patternFill>
      </fill>
    </dxf>
    <dxf>
      <font>
        <b/>
        <i val="0"/>
        <color theme="0"/>
      </font>
      <fill>
        <patternFill patternType="solid">
          <bgColor theme="4"/>
        </patternFill>
      </fill>
    </dxf>
  </dxfs>
  <tableStyles count="0" defaultTableStyle="TableStyleMedium2" defaultPivotStyle="PivotStyleLight16"/>
  <colors>
    <mruColors>
      <color rgb="FFF3A36E"/>
      <color rgb="FFB0BED9"/>
      <color rgb="FFDEE4EF"/>
      <color rgb="FF6B7CA7"/>
      <color rgb="FF516391"/>
      <color rgb="FF3C62A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65782250686"/>
          <c:y val="8.3518705763397399E-2"/>
          <c:w val="0.78920402561756597"/>
          <c:h val="0.8047522750252780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学习计划进度表!$C$19:$C$30</c:f>
              <c:strCache>
                <c:ptCount val="12"/>
                <c:pt idx="0">
                  <c:v>RA</c:v>
                </c:pt>
                <c:pt idx="1">
                  <c:v>RS</c:v>
                </c:pt>
                <c:pt idx="2">
                  <c:v>DI</c:v>
                </c:pt>
                <c:pt idx="3">
                  <c:v>RL</c:v>
                </c:pt>
                <c:pt idx="4">
                  <c:v>ASQ</c:v>
                </c:pt>
                <c:pt idx="5">
                  <c:v>SWT</c:v>
                </c:pt>
                <c:pt idx="6">
                  <c:v>WE</c:v>
                </c:pt>
                <c:pt idx="7">
                  <c:v>RFIB</c:v>
                </c:pt>
                <c:pt idx="8">
                  <c:v>FIBW</c:v>
                </c:pt>
                <c:pt idx="9">
                  <c:v>RO</c:v>
                </c:pt>
                <c:pt idx="10">
                  <c:v>SST</c:v>
                </c:pt>
                <c:pt idx="11">
                  <c:v>WFD</c:v>
                </c:pt>
              </c:strCache>
            </c:strRef>
          </c:cat>
          <c:val>
            <c:numRef>
              <c:f>学习计划进度表!$D$19:$D$28</c:f>
              <c:numCache>
                <c:formatCode>d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FDF-F448-86B5-0E07C054E95F}"/>
            </c:ext>
          </c:extLst>
        </c:ser>
        <c:ser>
          <c:idx val="1"/>
          <c:order val="1"/>
          <c:spPr>
            <a:solidFill>
              <a:srgbClr val="51639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学习计划进度表!$C$19:$C$30</c:f>
              <c:strCache>
                <c:ptCount val="12"/>
                <c:pt idx="0">
                  <c:v>RA</c:v>
                </c:pt>
                <c:pt idx="1">
                  <c:v>RS</c:v>
                </c:pt>
                <c:pt idx="2">
                  <c:v>DI</c:v>
                </c:pt>
                <c:pt idx="3">
                  <c:v>RL</c:v>
                </c:pt>
                <c:pt idx="4">
                  <c:v>ASQ</c:v>
                </c:pt>
                <c:pt idx="5">
                  <c:v>SWT</c:v>
                </c:pt>
                <c:pt idx="6">
                  <c:v>WE</c:v>
                </c:pt>
                <c:pt idx="7">
                  <c:v>RFIB</c:v>
                </c:pt>
                <c:pt idx="8">
                  <c:v>FIBW</c:v>
                </c:pt>
                <c:pt idx="9">
                  <c:v>RO</c:v>
                </c:pt>
                <c:pt idx="10">
                  <c:v>SST</c:v>
                </c:pt>
                <c:pt idx="11">
                  <c:v>WFD</c:v>
                </c:pt>
              </c:strCache>
            </c:strRef>
          </c:cat>
          <c:val>
            <c:numRef>
              <c:f>学习计划进度表!$F$19:$F$30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F-F448-86B5-0E07C054E95F}"/>
            </c:ext>
          </c:extLst>
        </c:ser>
        <c:ser>
          <c:idx val="2"/>
          <c:order val="2"/>
          <c:spPr>
            <a:gradFill>
              <a:gsLst>
                <a:gs pos="97000">
                  <a:srgbClr val="C4E1FF"/>
                </a:gs>
                <a:gs pos="0">
                  <a:srgbClr val="98BEFC"/>
                </a:gs>
              </a:gsLst>
              <a:lin ang="0" scaled="1"/>
            </a:gra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学习计划进度表!$C$19:$C$30</c:f>
              <c:strCache>
                <c:ptCount val="12"/>
                <c:pt idx="0">
                  <c:v>RA</c:v>
                </c:pt>
                <c:pt idx="1">
                  <c:v>RS</c:v>
                </c:pt>
                <c:pt idx="2">
                  <c:v>DI</c:v>
                </c:pt>
                <c:pt idx="3">
                  <c:v>RL</c:v>
                </c:pt>
                <c:pt idx="4">
                  <c:v>ASQ</c:v>
                </c:pt>
                <c:pt idx="5">
                  <c:v>SWT</c:v>
                </c:pt>
                <c:pt idx="6">
                  <c:v>WE</c:v>
                </c:pt>
                <c:pt idx="7">
                  <c:v>RFIB</c:v>
                </c:pt>
                <c:pt idx="8">
                  <c:v>FIBW</c:v>
                </c:pt>
                <c:pt idx="9">
                  <c:v>RO</c:v>
                </c:pt>
                <c:pt idx="10">
                  <c:v>SST</c:v>
                </c:pt>
                <c:pt idx="11">
                  <c:v>WFD</c:v>
                </c:pt>
              </c:strCache>
            </c:strRef>
          </c:cat>
          <c:val>
            <c:numRef>
              <c:f>学习计划进度表!$G$19:$G$30</c:f>
              <c:numCache>
                <c:formatCode>General</c:formatCode>
                <c:ptCount val="12"/>
                <c:pt idx="0">
                  <c:v>171</c:v>
                </c:pt>
                <c:pt idx="1">
                  <c:v>273</c:v>
                </c:pt>
                <c:pt idx="2">
                  <c:v>187</c:v>
                </c:pt>
                <c:pt idx="3">
                  <c:v>96</c:v>
                </c:pt>
                <c:pt idx="4">
                  <c:v>226</c:v>
                </c:pt>
                <c:pt idx="5">
                  <c:v>77</c:v>
                </c:pt>
                <c:pt idx="6">
                  <c:v>53</c:v>
                </c:pt>
                <c:pt idx="7">
                  <c:v>190</c:v>
                </c:pt>
                <c:pt idx="8">
                  <c:v>223</c:v>
                </c:pt>
                <c:pt idx="9">
                  <c:v>156</c:v>
                </c:pt>
                <c:pt idx="10">
                  <c:v>87</c:v>
                </c:pt>
                <c:pt idx="1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F-F448-86B5-0E07C054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00"/>
        <c:axId val="271503078"/>
        <c:axId val="115000383"/>
      </c:barChart>
      <c:catAx>
        <c:axId val="27150307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en-US"/>
          </a:p>
        </c:txPr>
        <c:crossAx val="115000383"/>
        <c:crosses val="autoZero"/>
        <c:auto val="1"/>
        <c:lblAlgn val="ctr"/>
        <c:lblOffset val="100"/>
        <c:noMultiLvlLbl val="0"/>
      </c:catAx>
      <c:valAx>
        <c:axId val="11500038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d" sourceLinked="1"/>
        <c:majorTickMark val="none"/>
        <c:minorTickMark val="none"/>
        <c:tickLblPos val="nextTo"/>
        <c:crossAx val="27150307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27e745f-9b22-431b-bfb2-d02fb670c9a5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NUL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19</xdr:row>
      <xdr:rowOff>58420</xdr:rowOff>
    </xdr:from>
    <xdr:to>
      <xdr:col>18</xdr:col>
      <xdr:colOff>113030</xdr:colOff>
      <xdr:row>30</xdr:row>
      <xdr:rowOff>80645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85725</xdr:colOff>
      <xdr:row>0</xdr:row>
      <xdr:rowOff>635</xdr:rowOff>
    </xdr:from>
    <xdr:to>
      <xdr:col>29</xdr:col>
      <xdr:colOff>128905</xdr:colOff>
      <xdr:row>18</xdr:row>
      <xdr:rowOff>347345</xdr:rowOff>
    </xdr:to>
    <xdr:pic>
      <xdr:nvPicPr>
        <xdr:cNvPr id="3" name="图片 2" descr="总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5605" y="635"/>
          <a:ext cx="6958330" cy="6430010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19</xdr:row>
      <xdr:rowOff>30480</xdr:rowOff>
    </xdr:from>
    <xdr:to>
      <xdr:col>24</xdr:col>
      <xdr:colOff>107315</xdr:colOff>
      <xdr:row>29</xdr:row>
      <xdr:rowOff>87630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4"/>
        <a:stretch>
          <a:fillRect/>
        </a:stretch>
      </xdr:blipFill>
      <xdr:spPr>
        <a:xfrm>
          <a:off x="11816080" y="6482080"/>
          <a:ext cx="3803015" cy="3333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7"/>
  <sheetViews>
    <sheetView showGridLines="0" zoomScale="80" zoomScaleNormal="80" workbookViewId="0">
      <selection activeCell="C30" sqref="C30:D30"/>
    </sheetView>
  </sheetViews>
  <sheetFormatPr baseColWidth="10" defaultColWidth="9" defaultRowHeight="22" customHeight="1"/>
  <cols>
    <col min="1" max="1" width="3.6640625" style="16" customWidth="1"/>
    <col min="2" max="2" width="9.33203125" style="18" customWidth="1"/>
    <col min="3" max="8" width="9.33203125" style="16" customWidth="1"/>
    <col min="9" max="9" width="2" style="16" customWidth="1"/>
    <col min="10" max="17" width="10.5" style="19" customWidth="1"/>
    <col min="18" max="18" width="13.6640625" style="19" customWidth="1"/>
    <col min="19" max="22" width="9" style="19"/>
    <col min="23" max="16384" width="9" style="16"/>
  </cols>
  <sheetData>
    <row r="1" spans="2:20" ht="6" customHeight="1"/>
    <row r="2" spans="2:20" ht="46" customHeight="1">
      <c r="B2" s="41" t="s">
        <v>102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2:20" ht="12" customHeight="1">
      <c r="B3" s="16"/>
      <c r="K3" s="16"/>
      <c r="L3" s="16"/>
      <c r="M3" s="16"/>
      <c r="N3" s="16"/>
      <c r="O3" s="16"/>
      <c r="P3" s="16"/>
      <c r="Q3" s="16"/>
      <c r="R3" s="16"/>
      <c r="S3" s="16"/>
    </row>
    <row r="4" spans="2:20" ht="33" customHeight="1">
      <c r="B4" s="42" t="s">
        <v>0</v>
      </c>
      <c r="C4" s="42"/>
      <c r="D4" s="43">
        <v>45808</v>
      </c>
      <c r="E4" s="43"/>
      <c r="F4" s="43"/>
      <c r="G4" s="43"/>
      <c r="H4" s="43"/>
      <c r="J4" s="35" t="s">
        <v>1</v>
      </c>
      <c r="K4" s="35" t="s">
        <v>2</v>
      </c>
      <c r="L4" s="35" t="s">
        <v>3</v>
      </c>
      <c r="M4" s="35" t="s">
        <v>4</v>
      </c>
      <c r="N4" s="35" t="s">
        <v>5</v>
      </c>
      <c r="O4" s="35" t="s">
        <v>6</v>
      </c>
      <c r="P4" s="35" t="s">
        <v>7</v>
      </c>
      <c r="Q4" s="35" t="s">
        <v>8</v>
      </c>
      <c r="R4" s="35" t="s">
        <v>9</v>
      </c>
    </row>
    <row r="5" spans="2:20" ht="33" customHeight="1">
      <c r="B5" s="42" t="s">
        <v>10</v>
      </c>
      <c r="C5" s="42"/>
      <c r="D5" s="44">
        <f ca="1">DATEDIF(TODAY(),D4,"d")</f>
        <v>89</v>
      </c>
      <c r="E5" s="44"/>
      <c r="F5" s="44"/>
      <c r="G5" s="44"/>
      <c r="H5" s="44"/>
      <c r="J5" s="36" t="s">
        <v>11</v>
      </c>
      <c r="K5" s="36" t="s">
        <v>11</v>
      </c>
      <c r="L5" s="36" t="s">
        <v>11</v>
      </c>
      <c r="M5" s="36" t="s">
        <v>11</v>
      </c>
      <c r="N5" s="36" t="s">
        <v>11</v>
      </c>
      <c r="O5" s="36" t="s">
        <v>11</v>
      </c>
      <c r="P5" s="36" t="s">
        <v>11</v>
      </c>
      <c r="Q5" s="38" t="s">
        <v>12</v>
      </c>
      <c r="R5" s="63" t="s">
        <v>13</v>
      </c>
    </row>
    <row r="6" spans="2:20" ht="29" customHeight="1">
      <c r="B6" s="16"/>
      <c r="J6" s="12" t="s">
        <v>14</v>
      </c>
      <c r="K6" s="12" t="s">
        <v>14</v>
      </c>
      <c r="L6" s="12" t="s">
        <v>14</v>
      </c>
      <c r="M6" s="12" t="s">
        <v>14</v>
      </c>
      <c r="N6" s="12" t="s">
        <v>14</v>
      </c>
      <c r="O6" s="12" t="s">
        <v>14</v>
      </c>
      <c r="P6" s="12" t="s">
        <v>14</v>
      </c>
      <c r="Q6" s="38" t="s">
        <v>15</v>
      </c>
      <c r="R6" s="64"/>
    </row>
    <row r="7" spans="2:20" ht="29" customHeight="1">
      <c r="B7" s="45" t="s">
        <v>16</v>
      </c>
      <c r="C7" s="45"/>
      <c r="D7" s="45"/>
      <c r="E7" s="20">
        <v>2025</v>
      </c>
      <c r="F7" s="21" t="s">
        <v>17</v>
      </c>
      <c r="G7" s="21">
        <v>3</v>
      </c>
      <c r="H7" s="22" t="s">
        <v>18</v>
      </c>
      <c r="J7" s="36" t="s">
        <v>19</v>
      </c>
      <c r="K7" s="36" t="s">
        <v>19</v>
      </c>
      <c r="L7" s="36" t="s">
        <v>19</v>
      </c>
      <c r="M7" s="36" t="s">
        <v>19</v>
      </c>
      <c r="N7" s="36" t="s">
        <v>19</v>
      </c>
      <c r="O7" s="36" t="s">
        <v>19</v>
      </c>
      <c r="P7" s="36" t="s">
        <v>19</v>
      </c>
      <c r="Q7" s="38" t="s">
        <v>20</v>
      </c>
      <c r="R7" s="64"/>
    </row>
    <row r="8" spans="2:20" ht="29" customHeight="1">
      <c r="B8" s="56" t="s">
        <v>1</v>
      </c>
      <c r="C8" s="58" t="s">
        <v>2</v>
      </c>
      <c r="D8" s="58" t="s">
        <v>3</v>
      </c>
      <c r="E8" s="60" t="s">
        <v>4</v>
      </c>
      <c r="F8" s="60" t="s">
        <v>5</v>
      </c>
      <c r="G8" s="60" t="s">
        <v>6</v>
      </c>
      <c r="H8" s="61" t="s">
        <v>21</v>
      </c>
      <c r="J8" s="36" t="s">
        <v>22</v>
      </c>
      <c r="K8" s="36" t="s">
        <v>22</v>
      </c>
      <c r="L8" s="36" t="s">
        <v>22</v>
      </c>
      <c r="M8" s="36" t="s">
        <v>22</v>
      </c>
      <c r="N8" s="36" t="s">
        <v>22</v>
      </c>
      <c r="O8" s="36" t="s">
        <v>22</v>
      </c>
      <c r="P8" s="36" t="s">
        <v>22</v>
      </c>
      <c r="Q8" s="39" t="s">
        <v>23</v>
      </c>
      <c r="R8" s="65"/>
    </row>
    <row r="9" spans="2:20" ht="15" customHeight="1">
      <c r="B9" s="57"/>
      <c r="C9" s="59"/>
      <c r="D9" s="59"/>
      <c r="E9" s="59"/>
      <c r="F9" s="59"/>
      <c r="G9" s="59"/>
      <c r="H9" s="62"/>
      <c r="J9" s="46"/>
      <c r="K9" s="46"/>
      <c r="L9" s="46"/>
      <c r="M9" s="46"/>
      <c r="N9" s="46"/>
      <c r="O9" s="46"/>
      <c r="P9" s="46"/>
      <c r="Q9" s="46"/>
      <c r="R9" s="46"/>
      <c r="T9" s="16"/>
    </row>
    <row r="10" spans="2:20" ht="29" customHeight="1">
      <c r="B10" s="23" t="str">
        <f>IF(WEEKDAY(DATE($E$7,$G$7,1),2)=1,1,"")</f>
        <v/>
      </c>
      <c r="C10" s="24" t="str">
        <f>IF(B10&lt;&gt;"",B10+1,IF(WEEKDAY(DATE($E$7,$G$7,1),2)=2,1,""))</f>
        <v/>
      </c>
      <c r="D10" s="24" t="str">
        <f>IF(C10&lt;&gt;"",C10+1,IF(WEEKDAY(DATE($E$7,$G$7,1),2)=3,1,""))</f>
        <v/>
      </c>
      <c r="E10" s="24" t="str">
        <f>IF(D10&lt;&gt;"",D10+1,IF(WEEKDAY(DATE($E$7,$G$7,1),2)=4,1,""))</f>
        <v/>
      </c>
      <c r="F10" s="24" t="str">
        <f>IF(E10&lt;&gt;"",E10+1,IF(WEEKDAY(DATE($E$7,$G$7,1),2)=5,1,""))</f>
        <v/>
      </c>
      <c r="G10" s="24">
        <f>IF(F10&lt;&gt;"",F10+1,IF(WEEKDAY(DATE($E$7,$G$7,1),2)=6,1,""))</f>
        <v>1</v>
      </c>
      <c r="H10" s="25">
        <f>IF(G10&lt;&gt;"",G10+1,IF(WEEKDAY(DATE($E$7,$G$7,1),2)=7,1,""))</f>
        <v>2</v>
      </c>
      <c r="J10" s="47" t="s">
        <v>24</v>
      </c>
      <c r="K10" s="48"/>
      <c r="L10" s="48"/>
      <c r="M10" s="48"/>
      <c r="N10" s="48"/>
      <c r="O10" s="48"/>
      <c r="P10" s="49"/>
      <c r="Q10" s="38" t="s">
        <v>25</v>
      </c>
      <c r="R10" s="66" t="s">
        <v>26</v>
      </c>
    </row>
    <row r="11" spans="2:20" ht="29" customHeight="1">
      <c r="B11" s="23">
        <f t="shared" ref="B11:B13" si="0">H10+1</f>
        <v>3</v>
      </c>
      <c r="C11" s="24">
        <f t="shared" ref="C11:H11" si="1">B11+1</f>
        <v>4</v>
      </c>
      <c r="D11" s="24">
        <f t="shared" si="1"/>
        <v>5</v>
      </c>
      <c r="E11" s="24">
        <f t="shared" si="1"/>
        <v>6</v>
      </c>
      <c r="F11" s="24">
        <f t="shared" si="1"/>
        <v>7</v>
      </c>
      <c r="G11" s="24">
        <f t="shared" si="1"/>
        <v>8</v>
      </c>
      <c r="H11" s="25">
        <f t="shared" si="1"/>
        <v>9</v>
      </c>
      <c r="J11" s="47" t="s">
        <v>24</v>
      </c>
      <c r="K11" s="48"/>
      <c r="L11" s="48"/>
      <c r="M11" s="48"/>
      <c r="N11" s="48"/>
      <c r="O11" s="48"/>
      <c r="P11" s="49"/>
      <c r="Q11" s="39" t="s">
        <v>27</v>
      </c>
      <c r="R11" s="67"/>
    </row>
    <row r="12" spans="2:20" ht="29" customHeight="1">
      <c r="B12" s="23">
        <f t="shared" si="0"/>
        <v>10</v>
      </c>
      <c r="C12" s="24">
        <f t="shared" ref="C12:H12" si="2">B12+1</f>
        <v>11</v>
      </c>
      <c r="D12" s="24">
        <f t="shared" si="2"/>
        <v>12</v>
      </c>
      <c r="E12" s="24">
        <f t="shared" si="2"/>
        <v>13</v>
      </c>
      <c r="F12" s="24">
        <f t="shared" si="2"/>
        <v>14</v>
      </c>
      <c r="G12" s="24">
        <f t="shared" si="2"/>
        <v>15</v>
      </c>
      <c r="H12" s="25">
        <f t="shared" si="2"/>
        <v>16</v>
      </c>
      <c r="J12" s="36" t="s">
        <v>28</v>
      </c>
      <c r="K12" s="36" t="s">
        <v>28</v>
      </c>
      <c r="L12" s="36" t="s">
        <v>28</v>
      </c>
      <c r="M12" s="36" t="s">
        <v>28</v>
      </c>
      <c r="N12" s="36" t="s">
        <v>28</v>
      </c>
      <c r="O12" s="36" t="s">
        <v>28</v>
      </c>
      <c r="P12" s="36" t="s">
        <v>28</v>
      </c>
      <c r="Q12" s="39" t="s">
        <v>29</v>
      </c>
      <c r="R12" s="68" t="s">
        <v>30</v>
      </c>
    </row>
    <row r="13" spans="2:20" ht="29" customHeight="1">
      <c r="B13" s="23">
        <f t="shared" si="0"/>
        <v>17</v>
      </c>
      <c r="C13" s="24">
        <f t="shared" ref="C13:H13" si="3">B13+1</f>
        <v>18</v>
      </c>
      <c r="D13" s="24">
        <f t="shared" si="3"/>
        <v>19</v>
      </c>
      <c r="E13" s="24">
        <f t="shared" si="3"/>
        <v>20</v>
      </c>
      <c r="F13" s="24">
        <f t="shared" si="3"/>
        <v>21</v>
      </c>
      <c r="G13" s="24">
        <f t="shared" si="3"/>
        <v>22</v>
      </c>
      <c r="H13" s="25">
        <f t="shared" si="3"/>
        <v>23</v>
      </c>
      <c r="J13" s="36" t="s">
        <v>28</v>
      </c>
      <c r="K13" s="36" t="s">
        <v>28</v>
      </c>
      <c r="L13" s="36" t="s">
        <v>28</v>
      </c>
      <c r="M13" s="36" t="s">
        <v>28</v>
      </c>
      <c r="N13" s="36" t="s">
        <v>28</v>
      </c>
      <c r="O13" s="36" t="s">
        <v>28</v>
      </c>
      <c r="P13" s="36" t="s">
        <v>28</v>
      </c>
      <c r="Q13" s="38" t="s">
        <v>31</v>
      </c>
      <c r="R13" s="69"/>
    </row>
    <row r="14" spans="2:20" ht="29" customHeight="1">
      <c r="B14" s="23">
        <f>IF(H13&gt;=IF($G$7=2,IF(OR($E$7/400=INT($E$7/400),AND($E$7/4=INT($E$7/4),$E$7/100&lt;&gt;INT($E$7/100))),29,28),IF(OR($G$7=4,$G$7=6,$G$7=9,$G$7=11),30,31)),"",H13+1)</f>
        <v>24</v>
      </c>
      <c r="C14" s="24">
        <f t="shared" ref="C14:H15" si="4">IF(B14&gt;=IF($G$7=2,IF(OR($E$7/400=INT($E$7/400),AND($E$7/4=INT($E$7/4),$E$7/100&lt;&gt;INT($E$7/100))),29,28),IF(OR($G$7=4,$G$7=6,$G$7=9,$G$7=11),30,31)),"",B14+1)</f>
        <v>25</v>
      </c>
      <c r="D14" s="24">
        <f t="shared" si="4"/>
        <v>26</v>
      </c>
      <c r="E14" s="24">
        <f t="shared" si="4"/>
        <v>27</v>
      </c>
      <c r="F14" s="24">
        <f t="shared" si="4"/>
        <v>28</v>
      </c>
      <c r="G14" s="24">
        <f t="shared" si="4"/>
        <v>29</v>
      </c>
      <c r="H14" s="25">
        <f t="shared" si="4"/>
        <v>30</v>
      </c>
      <c r="J14" s="36" t="s">
        <v>32</v>
      </c>
      <c r="K14" s="36" t="s">
        <v>32</v>
      </c>
      <c r="L14" s="36" t="s">
        <v>32</v>
      </c>
      <c r="M14" s="36" t="s">
        <v>32</v>
      </c>
      <c r="N14" s="36" t="s">
        <v>32</v>
      </c>
      <c r="O14" s="36" t="s">
        <v>32</v>
      </c>
      <c r="P14" s="36" t="s">
        <v>32</v>
      </c>
      <c r="Q14" s="39" t="s">
        <v>33</v>
      </c>
      <c r="R14" s="70"/>
    </row>
    <row r="15" spans="2:20" ht="29" customHeight="1">
      <c r="B15" s="26">
        <f>IF(H14&gt;=IF($G$7=2,IF(OR($E$7/400=INT($E$7/400),AND($E$7/4=INT($E$7/4),$E$7/100&lt;&gt;INT($E$7/100))),29,28),IF(OR($G$7=4,$G$7=6,$G$7=9,$G$7=11),30,31)),"",H14+1)</f>
        <v>31</v>
      </c>
      <c r="C15" s="27" t="str">
        <f t="shared" si="4"/>
        <v/>
      </c>
      <c r="D15" s="27" t="str">
        <f t="shared" si="4"/>
        <v/>
      </c>
      <c r="E15" s="27" t="str">
        <f t="shared" si="4"/>
        <v/>
      </c>
      <c r="F15" s="27" t="str">
        <f t="shared" si="4"/>
        <v/>
      </c>
      <c r="G15" s="27" t="str">
        <f t="shared" si="4"/>
        <v/>
      </c>
      <c r="H15" s="28" t="str">
        <f t="shared" si="4"/>
        <v/>
      </c>
      <c r="J15" s="36" t="s">
        <v>34</v>
      </c>
      <c r="K15" s="36" t="s">
        <v>34</v>
      </c>
      <c r="L15" s="36" t="s">
        <v>34</v>
      </c>
      <c r="M15" s="36" t="s">
        <v>34</v>
      </c>
      <c r="N15" s="36" t="s">
        <v>34</v>
      </c>
      <c r="O15" s="36" t="s">
        <v>34</v>
      </c>
      <c r="P15" s="36" t="s">
        <v>34</v>
      </c>
      <c r="Q15" s="38" t="s">
        <v>35</v>
      </c>
      <c r="R15" s="40" t="s">
        <v>36</v>
      </c>
    </row>
    <row r="16" spans="2:20" ht="15" customHeight="1">
      <c r="B16" s="16"/>
      <c r="J16" s="46"/>
      <c r="K16" s="46"/>
      <c r="L16" s="46"/>
      <c r="M16" s="46"/>
      <c r="N16" s="46"/>
      <c r="O16" s="46"/>
      <c r="P16" s="46"/>
      <c r="Q16" s="46"/>
      <c r="R16" s="46"/>
    </row>
    <row r="17" spans="2:21" ht="29" customHeight="1">
      <c r="B17" s="50" t="s">
        <v>37</v>
      </c>
      <c r="C17" s="50"/>
      <c r="D17" s="50"/>
      <c r="E17" s="50"/>
      <c r="F17" s="50"/>
      <c r="G17" s="50"/>
      <c r="H17" s="50"/>
      <c r="J17" s="36" t="s">
        <v>32</v>
      </c>
      <c r="K17" s="36" t="s">
        <v>32</v>
      </c>
      <c r="L17" s="36" t="s">
        <v>32</v>
      </c>
      <c r="M17" s="36" t="s">
        <v>32</v>
      </c>
      <c r="N17" s="36" t="s">
        <v>32</v>
      </c>
      <c r="O17" s="36" t="s">
        <v>32</v>
      </c>
      <c r="P17" s="36" t="s">
        <v>32</v>
      </c>
      <c r="Q17" s="38" t="s">
        <v>38</v>
      </c>
      <c r="R17" s="71" t="s">
        <v>36</v>
      </c>
    </row>
    <row r="18" spans="2:21" ht="29" customHeight="1">
      <c r="B18" s="29" t="s">
        <v>39</v>
      </c>
      <c r="C18" s="51" t="s">
        <v>40</v>
      </c>
      <c r="D18" s="52"/>
      <c r="E18" s="30" t="s">
        <v>41</v>
      </c>
      <c r="F18" s="30" t="s">
        <v>42</v>
      </c>
      <c r="G18" s="30" t="s">
        <v>43</v>
      </c>
      <c r="H18" s="31" t="s">
        <v>44</v>
      </c>
      <c r="J18" s="12" t="s">
        <v>45</v>
      </c>
      <c r="K18" s="12" t="s">
        <v>45</v>
      </c>
      <c r="L18" s="12" t="s">
        <v>45</v>
      </c>
      <c r="M18" s="12" t="s">
        <v>45</v>
      </c>
      <c r="N18" s="12" t="s">
        <v>45</v>
      </c>
      <c r="O18" s="12" t="s">
        <v>45</v>
      </c>
      <c r="P18" s="12" t="s">
        <v>45</v>
      </c>
      <c r="Q18" s="38" t="s">
        <v>46</v>
      </c>
      <c r="R18" s="72"/>
    </row>
    <row r="19" spans="2:21" ht="29" customHeight="1">
      <c r="B19" s="32">
        <v>1</v>
      </c>
      <c r="C19" s="53" t="s">
        <v>12</v>
      </c>
      <c r="D19" s="53"/>
      <c r="E19" s="33">
        <v>171</v>
      </c>
      <c r="F19" s="33">
        <v>0</v>
      </c>
      <c r="G19" s="33">
        <f t="shared" ref="G19:G30" si="5">$E19-$F19</f>
        <v>171</v>
      </c>
      <c r="H19" s="32"/>
      <c r="J19" s="54" t="s">
        <v>47</v>
      </c>
      <c r="K19" s="54"/>
      <c r="L19" s="54"/>
      <c r="M19" s="54" t="s">
        <v>48</v>
      </c>
      <c r="N19" s="54"/>
      <c r="O19" s="54"/>
      <c r="P19" s="54"/>
      <c r="Q19" s="39" t="s">
        <v>49</v>
      </c>
      <c r="R19" s="39"/>
    </row>
    <row r="20" spans="2:21" ht="29" customHeight="1">
      <c r="B20" s="32">
        <v>2</v>
      </c>
      <c r="C20" s="53" t="s">
        <v>15</v>
      </c>
      <c r="D20" s="53"/>
      <c r="E20" s="33">
        <v>273</v>
      </c>
      <c r="F20" s="33">
        <v>0</v>
      </c>
      <c r="G20" s="33">
        <f t="shared" si="5"/>
        <v>273</v>
      </c>
      <c r="H20" s="32"/>
      <c r="J20" s="16"/>
      <c r="K20" s="16"/>
      <c r="L20" s="16"/>
      <c r="M20" s="16"/>
      <c r="N20" s="16"/>
      <c r="O20" s="16"/>
      <c r="P20" s="16"/>
      <c r="Q20" s="16"/>
      <c r="R20" s="16"/>
      <c r="S20"/>
    </row>
    <row r="21" spans="2:21" ht="29" customHeight="1">
      <c r="B21" s="32">
        <v>3</v>
      </c>
      <c r="C21" s="53" t="s">
        <v>20</v>
      </c>
      <c r="D21" s="53"/>
      <c r="E21" s="33">
        <v>187</v>
      </c>
      <c r="F21" s="33">
        <v>0</v>
      </c>
      <c r="G21" s="33">
        <f t="shared" si="5"/>
        <v>187</v>
      </c>
      <c r="H21" s="32"/>
      <c r="J21" s="18"/>
      <c r="K21" s="18"/>
      <c r="L21" s="18"/>
      <c r="M21" s="18"/>
      <c r="N21" s="18"/>
      <c r="O21" s="18"/>
      <c r="P21" s="18"/>
      <c r="Q21" s="18"/>
      <c r="R21" s="18"/>
      <c r="U21" s="16"/>
    </row>
    <row r="22" spans="2:21" ht="29" customHeight="1">
      <c r="B22" s="32">
        <v>4</v>
      </c>
      <c r="C22" s="55" t="s">
        <v>23</v>
      </c>
      <c r="D22" s="55"/>
      <c r="E22" s="33">
        <v>96</v>
      </c>
      <c r="F22" s="33">
        <v>0</v>
      </c>
      <c r="G22" s="33">
        <f t="shared" si="5"/>
        <v>96</v>
      </c>
      <c r="H22" s="32"/>
      <c r="J22" s="18"/>
      <c r="K22" s="18"/>
      <c r="L22" s="18"/>
      <c r="M22" s="18"/>
      <c r="N22" s="18"/>
      <c r="O22" s="18"/>
      <c r="P22" s="18"/>
      <c r="Q22" s="18"/>
      <c r="R22" s="18"/>
      <c r="U22" s="16"/>
    </row>
    <row r="23" spans="2:21" ht="29" customHeight="1">
      <c r="B23" s="32">
        <v>5</v>
      </c>
      <c r="C23" s="55" t="s">
        <v>50</v>
      </c>
      <c r="D23" s="55"/>
      <c r="E23" s="33">
        <v>226</v>
      </c>
      <c r="F23" s="33">
        <v>0</v>
      </c>
      <c r="G23" s="33">
        <f t="shared" si="5"/>
        <v>226</v>
      </c>
      <c r="H23" s="32"/>
      <c r="J23" s="18"/>
      <c r="K23" s="18"/>
      <c r="L23" s="18"/>
      <c r="M23" s="18"/>
      <c r="N23" s="18"/>
      <c r="O23" s="18"/>
      <c r="P23" s="18"/>
      <c r="Q23" s="18"/>
      <c r="R23" s="18"/>
    </row>
    <row r="24" spans="2:21" ht="29" customHeight="1">
      <c r="B24" s="32">
        <v>6</v>
      </c>
      <c r="C24" s="53" t="s">
        <v>25</v>
      </c>
      <c r="D24" s="53"/>
      <c r="E24" s="33">
        <v>77</v>
      </c>
      <c r="F24" s="33">
        <v>0</v>
      </c>
      <c r="G24" s="33">
        <f t="shared" si="5"/>
        <v>77</v>
      </c>
      <c r="H24" s="32"/>
      <c r="J24" s="18"/>
      <c r="K24" s="18"/>
      <c r="L24" s="18"/>
      <c r="M24" s="18"/>
      <c r="N24" s="18"/>
      <c r="O24" s="18"/>
      <c r="P24" s="18"/>
      <c r="Q24" s="18"/>
      <c r="R24" s="18"/>
    </row>
    <row r="25" spans="2:21" ht="29" customHeight="1">
      <c r="B25" s="32">
        <v>7</v>
      </c>
      <c r="C25" s="55" t="s">
        <v>27</v>
      </c>
      <c r="D25" s="55"/>
      <c r="E25" s="33">
        <v>53</v>
      </c>
      <c r="F25" s="33">
        <v>0</v>
      </c>
      <c r="G25" s="33">
        <f t="shared" si="5"/>
        <v>53</v>
      </c>
      <c r="H25" s="32"/>
      <c r="J25" s="18"/>
      <c r="K25" s="18"/>
      <c r="L25" s="18"/>
      <c r="M25" s="18"/>
      <c r="N25" s="18"/>
      <c r="O25" s="18"/>
      <c r="P25" s="18"/>
      <c r="Q25" s="18"/>
      <c r="R25" s="18"/>
    </row>
    <row r="26" spans="2:21" ht="21" customHeight="1">
      <c r="B26" s="32">
        <v>8</v>
      </c>
      <c r="C26" s="55" t="s">
        <v>29</v>
      </c>
      <c r="D26" s="55"/>
      <c r="E26" s="33">
        <v>190</v>
      </c>
      <c r="F26" s="33">
        <v>0</v>
      </c>
      <c r="G26" s="33">
        <f t="shared" si="5"/>
        <v>190</v>
      </c>
      <c r="H26" s="32"/>
      <c r="J26" s="18"/>
      <c r="K26" s="18"/>
      <c r="L26" s="18"/>
      <c r="M26" s="18"/>
      <c r="N26" s="18"/>
      <c r="O26" s="18"/>
      <c r="P26" s="18"/>
      <c r="Q26" s="18"/>
      <c r="R26" s="18"/>
    </row>
    <row r="27" spans="2:21" ht="21" customHeight="1">
      <c r="B27" s="32">
        <v>9</v>
      </c>
      <c r="C27" s="53" t="s">
        <v>31</v>
      </c>
      <c r="D27" s="53"/>
      <c r="E27" s="33">
        <v>223</v>
      </c>
      <c r="F27" s="33">
        <v>0</v>
      </c>
      <c r="G27" s="33">
        <f t="shared" si="5"/>
        <v>223</v>
      </c>
      <c r="H27" s="33"/>
      <c r="J27" s="18"/>
      <c r="K27" s="18"/>
      <c r="L27" s="18"/>
      <c r="M27" s="18"/>
      <c r="N27" s="18"/>
      <c r="O27" s="18"/>
      <c r="P27" s="18"/>
      <c r="Q27" s="18"/>
      <c r="R27" s="18"/>
    </row>
    <row r="28" spans="2:21" ht="21" customHeight="1">
      <c r="B28" s="32">
        <v>10</v>
      </c>
      <c r="C28" s="55" t="s">
        <v>33</v>
      </c>
      <c r="D28" s="55"/>
      <c r="E28" s="33">
        <v>156</v>
      </c>
      <c r="F28" s="33">
        <v>0</v>
      </c>
      <c r="G28" s="33">
        <f t="shared" si="5"/>
        <v>156</v>
      </c>
      <c r="H28" s="33"/>
      <c r="J28" s="18"/>
      <c r="K28" s="18"/>
      <c r="L28" s="18"/>
      <c r="M28" s="18"/>
      <c r="N28" s="18"/>
      <c r="O28" s="18"/>
      <c r="P28" s="18"/>
      <c r="Q28" s="18"/>
      <c r="R28" s="18"/>
    </row>
    <row r="29" spans="2:21" ht="21" customHeight="1">
      <c r="B29" s="32">
        <v>11</v>
      </c>
      <c r="C29" s="53" t="s">
        <v>38</v>
      </c>
      <c r="D29" s="53"/>
      <c r="E29" s="33">
        <v>87</v>
      </c>
      <c r="F29" s="33">
        <v>0</v>
      </c>
      <c r="G29" s="33">
        <f t="shared" si="5"/>
        <v>87</v>
      </c>
      <c r="H29" s="33" t="s">
        <v>51</v>
      </c>
      <c r="J29" s="18"/>
      <c r="K29" s="18"/>
      <c r="L29" s="18"/>
      <c r="M29" s="18"/>
      <c r="N29" s="18"/>
      <c r="O29" s="18"/>
      <c r="P29" s="18"/>
      <c r="Q29" s="18"/>
      <c r="R29" s="18"/>
    </row>
    <row r="30" spans="2:21" ht="21" customHeight="1">
      <c r="B30" s="32">
        <v>12</v>
      </c>
      <c r="C30" s="53" t="s">
        <v>46</v>
      </c>
      <c r="D30" s="53"/>
      <c r="E30" s="33">
        <v>334</v>
      </c>
      <c r="F30" s="33">
        <v>0</v>
      </c>
      <c r="G30" s="33">
        <f t="shared" si="5"/>
        <v>334</v>
      </c>
      <c r="H30" s="33" t="s">
        <v>51</v>
      </c>
      <c r="J30" s="18"/>
      <c r="K30" s="18"/>
      <c r="L30" s="18"/>
      <c r="M30" s="18"/>
      <c r="N30" s="18"/>
      <c r="O30" s="18"/>
      <c r="P30" s="18"/>
      <c r="Q30" s="18"/>
      <c r="R30" s="18"/>
    </row>
    <row r="31" spans="2:21" ht="21" customHeight="1">
      <c r="B31" s="16"/>
      <c r="J31" s="18"/>
      <c r="K31" s="18"/>
      <c r="L31" s="18"/>
      <c r="M31" s="18"/>
      <c r="N31" s="18"/>
      <c r="O31" s="18"/>
      <c r="P31" s="18"/>
      <c r="Q31" s="18"/>
      <c r="R31" s="18"/>
    </row>
    <row r="32" spans="2:21" ht="21" customHeight="1">
      <c r="B32" s="16"/>
    </row>
    <row r="33" spans="2:22" ht="21" customHeight="1">
      <c r="B33" s="16"/>
    </row>
    <row r="34" spans="2:22" ht="21" customHeight="1">
      <c r="B34" s="16"/>
    </row>
    <row r="35" spans="2:22" ht="21" customHeight="1">
      <c r="B35" s="16"/>
    </row>
    <row r="36" spans="2:22" ht="21" customHeight="1">
      <c r="B36" s="16"/>
    </row>
    <row r="37" spans="2:22" ht="21" customHeight="1">
      <c r="B37" s="16"/>
    </row>
    <row r="40" spans="2:22" ht="22" customHeight="1">
      <c r="B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2:22" ht="22" customHeight="1">
      <c r="B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2:22" ht="22" customHeight="1">
      <c r="B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2:22" s="17" customFormat="1" ht="22" customHeight="1">
      <c r="C43" s="17" t="str">
        <f>F7</f>
        <v>年</v>
      </c>
      <c r="D43" s="34" t="str">
        <f>H7</f>
        <v>月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</row>
    <row r="44" spans="2:22" ht="22" customHeight="1">
      <c r="B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2:22" ht="22" customHeight="1">
      <c r="B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2:22" ht="22" customHeight="1">
      <c r="B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2:22" ht="22" customHeight="1">
      <c r="B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2:22" ht="22" customHeight="1">
      <c r="B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="16" customFormat="1" ht="22" customHeight="1"/>
    <row r="50" s="16" customFormat="1" ht="22" customHeight="1"/>
    <row r="51" s="16" customFormat="1" ht="22" customHeight="1"/>
    <row r="52" s="16" customFormat="1" ht="22" customHeight="1"/>
    <row r="53" s="16" customFormat="1" ht="22" customHeight="1"/>
    <row r="54" s="16" customFormat="1" ht="22" customHeight="1"/>
    <row r="55" s="16" customFormat="1" ht="22" customHeight="1"/>
    <row r="56" s="16" customFormat="1" ht="22" customHeight="1"/>
    <row r="57" s="16" customFormat="1" ht="22" customHeight="1"/>
    <row r="58" s="16" customFormat="1" ht="22" customHeight="1"/>
    <row r="59" s="16" customFormat="1" ht="22" customHeight="1"/>
    <row r="60" s="16" customFormat="1" ht="22" customHeight="1"/>
    <row r="61" s="16" customFormat="1" ht="22" customHeight="1"/>
    <row r="62" s="16" customFormat="1" ht="22" customHeight="1"/>
    <row r="63" s="16" customFormat="1" ht="22" customHeight="1"/>
    <row r="64" s="16" customFormat="1" ht="22" customHeight="1"/>
    <row r="65" s="16" customFormat="1" ht="22" customHeight="1"/>
    <row r="66" s="16" customFormat="1" ht="22" customHeight="1"/>
    <row r="67" s="16" customFormat="1" ht="22" customHeight="1"/>
  </sheetData>
  <mergeCells count="37">
    <mergeCell ref="R17:R18"/>
    <mergeCell ref="C30:D30"/>
    <mergeCell ref="B8:B9"/>
    <mergeCell ref="C8:C9"/>
    <mergeCell ref="D8:D9"/>
    <mergeCell ref="E8:E9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B17:H17"/>
    <mergeCell ref="C18:D18"/>
    <mergeCell ref="C19:D19"/>
    <mergeCell ref="J19:L19"/>
    <mergeCell ref="M19:P19"/>
    <mergeCell ref="B7:D7"/>
    <mergeCell ref="J9:R9"/>
    <mergeCell ref="J10:P10"/>
    <mergeCell ref="J11:P11"/>
    <mergeCell ref="J16:R16"/>
    <mergeCell ref="F8:F9"/>
    <mergeCell ref="G8:G9"/>
    <mergeCell ref="H8:H9"/>
    <mergeCell ref="R5:R8"/>
    <mergeCell ref="R10:R11"/>
    <mergeCell ref="R12:R14"/>
    <mergeCell ref="B2:R2"/>
    <mergeCell ref="B4:C4"/>
    <mergeCell ref="D4:H4"/>
    <mergeCell ref="B5:C5"/>
    <mergeCell ref="D5:H5"/>
  </mergeCells>
  <conditionalFormatting sqref="B10:H15">
    <cfRule type="expression" dxfId="1" priority="1">
      <formula>DATE($E$7,$G$7,B10)=TODAY()</formula>
    </cfRule>
    <cfRule type="expression" dxfId="0" priority="2">
      <formula>MOD(ROW(),2)=1</formula>
    </cfRule>
  </conditionalFormatting>
  <dataValidations count="2">
    <dataValidation type="list" allowBlank="1" showInputMessage="1" showErrorMessage="1" sqref="E7" xr:uid="{00000000-0002-0000-0000-000000000000}">
      <formula1>"2020,2021,2022,2023,2024,2025"</formula1>
    </dataValidation>
    <dataValidation type="list" allowBlank="1" showInputMessage="1" showErrorMessage="1" sqref="G7" xr:uid="{00000000-0002-0000-0000-000001000000}">
      <formula1>"1,2,3,4,5,6,7,8,9,10,11,12"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R21"/>
  <sheetViews>
    <sheetView showGridLines="0" tabSelected="1" zoomScale="110" zoomScaleNormal="11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baseColWidth="10" defaultColWidth="9" defaultRowHeight="16"/>
  <cols>
    <col min="1" max="1" width="6.6640625" style="1" customWidth="1"/>
    <col min="2" max="2" width="74.83203125" style="1" customWidth="1"/>
    <col min="3" max="3" width="65.33203125" style="2" customWidth="1"/>
    <col min="4" max="4" width="18" style="1" customWidth="1"/>
    <col min="5" max="21" width="9" style="2"/>
    <col min="22" max="25" width="11.1640625" style="2"/>
    <col min="26" max="26" width="9" style="3"/>
    <col min="27" max="16372" width="11.1640625" style="2"/>
    <col min="16373" max="16373" width="11.1640625" style="4"/>
    <col min="16374" max="16384" width="9" style="4"/>
  </cols>
  <sheetData>
    <row r="1" spans="1:25" ht="100" customHeight="1">
      <c r="A1" s="73" t="s">
        <v>52</v>
      </c>
      <c r="B1" s="73"/>
      <c r="C1" s="73"/>
      <c r="D1" s="5"/>
    </row>
    <row r="2" spans="1:25">
      <c r="A2" s="6" t="s">
        <v>8</v>
      </c>
      <c r="B2" s="6" t="s">
        <v>53</v>
      </c>
      <c r="C2" s="6" t="s">
        <v>54</v>
      </c>
      <c r="D2" s="6" t="s">
        <v>55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5" customHeight="1">
      <c r="A3" s="7" t="s">
        <v>12</v>
      </c>
      <c r="B3" s="8" t="s">
        <v>100</v>
      </c>
      <c r="C3" s="9" t="s">
        <v>101</v>
      </c>
      <c r="D3" s="1" t="s">
        <v>56</v>
      </c>
    </row>
    <row r="4" spans="1:25" ht="140" customHeight="1">
      <c r="A4" s="7" t="s">
        <v>15</v>
      </c>
      <c r="B4" s="9" t="s">
        <v>57</v>
      </c>
      <c r="C4" s="10" t="s">
        <v>99</v>
      </c>
      <c r="D4" s="1" t="s">
        <v>58</v>
      </c>
    </row>
    <row r="5" spans="1:25" ht="163" customHeight="1">
      <c r="A5" s="7" t="s">
        <v>20</v>
      </c>
      <c r="B5" s="8" t="s">
        <v>59</v>
      </c>
      <c r="C5" s="9" t="s">
        <v>98</v>
      </c>
      <c r="D5" s="1" t="s">
        <v>60</v>
      </c>
    </row>
    <row r="6" spans="1:25" ht="95" customHeight="1">
      <c r="A6" s="11" t="s">
        <v>23</v>
      </c>
      <c r="B6" s="8" t="s">
        <v>61</v>
      </c>
      <c r="C6" s="9" t="s">
        <v>62</v>
      </c>
      <c r="D6" s="1" t="s">
        <v>63</v>
      </c>
    </row>
    <row r="7" spans="1:25" ht="14" customHeight="1">
      <c r="A7" s="74"/>
      <c r="B7" s="74"/>
      <c r="C7" s="74"/>
    </row>
    <row r="8" spans="1:25" ht="96">
      <c r="A8" s="12" t="s">
        <v>25</v>
      </c>
      <c r="B8" s="8" t="s">
        <v>64</v>
      </c>
      <c r="C8" s="9" t="s">
        <v>65</v>
      </c>
    </row>
    <row r="9" spans="1:25" ht="81" customHeight="1">
      <c r="A9" s="12" t="s">
        <v>27</v>
      </c>
      <c r="B9" s="9" t="s">
        <v>96</v>
      </c>
      <c r="C9" s="13" t="s">
        <v>97</v>
      </c>
      <c r="D9" s="1" t="s">
        <v>66</v>
      </c>
    </row>
    <row r="10" spans="1:25" ht="61" customHeight="1">
      <c r="A10" s="12" t="s">
        <v>29</v>
      </c>
      <c r="B10" s="75" t="s">
        <v>94</v>
      </c>
      <c r="C10" s="77" t="s">
        <v>95</v>
      </c>
      <c r="D10" s="79" t="s">
        <v>67</v>
      </c>
    </row>
    <row r="11" spans="1:25" ht="61" customHeight="1">
      <c r="A11" s="12" t="s">
        <v>68</v>
      </c>
      <c r="B11" s="76"/>
      <c r="C11" s="78"/>
      <c r="D11" s="79"/>
    </row>
    <row r="12" spans="1:25" ht="108" customHeight="1">
      <c r="A12" s="12" t="s">
        <v>33</v>
      </c>
      <c r="B12" s="8" t="s">
        <v>92</v>
      </c>
      <c r="C12" s="9" t="s">
        <v>93</v>
      </c>
      <c r="D12" s="1" t="s">
        <v>69</v>
      </c>
    </row>
    <row r="13" spans="1:25" ht="37" customHeight="1">
      <c r="A13" s="12" t="s">
        <v>35</v>
      </c>
      <c r="B13" s="9" t="s">
        <v>70</v>
      </c>
      <c r="C13" s="8" t="s">
        <v>91</v>
      </c>
    </row>
    <row r="14" spans="1:25" ht="14" customHeight="1">
      <c r="A14" s="74"/>
      <c r="B14" s="74"/>
      <c r="C14" s="74"/>
    </row>
    <row r="15" spans="1:25" ht="110" customHeight="1">
      <c r="A15" s="7" t="s">
        <v>38</v>
      </c>
      <c r="B15" s="8" t="s">
        <v>89</v>
      </c>
      <c r="C15" s="9" t="s">
        <v>90</v>
      </c>
      <c r="D15" s="1" t="s">
        <v>71</v>
      </c>
    </row>
    <row r="16" spans="1:25" ht="176">
      <c r="A16" s="7" t="s">
        <v>46</v>
      </c>
      <c r="B16" s="8" t="s">
        <v>88</v>
      </c>
      <c r="C16" s="14" t="s">
        <v>72</v>
      </c>
      <c r="D16" s="1" t="s">
        <v>73</v>
      </c>
    </row>
    <row r="17" spans="1:3" ht="32">
      <c r="A17" s="11" t="s">
        <v>50</v>
      </c>
      <c r="B17" s="8" t="s">
        <v>74</v>
      </c>
      <c r="C17" s="9" t="s">
        <v>75</v>
      </c>
    </row>
    <row r="18" spans="1:3" ht="32">
      <c r="A18" s="11" t="s">
        <v>76</v>
      </c>
      <c r="B18" s="8" t="s">
        <v>77</v>
      </c>
      <c r="C18" s="8" t="s">
        <v>78</v>
      </c>
    </row>
    <row r="19" spans="1:3" ht="96">
      <c r="A19" s="11" t="s">
        <v>79</v>
      </c>
      <c r="B19" s="9" t="s">
        <v>80</v>
      </c>
      <c r="C19" s="9" t="s">
        <v>81</v>
      </c>
    </row>
    <row r="20" spans="1:3" ht="32">
      <c r="A20" s="11" t="s">
        <v>82</v>
      </c>
      <c r="B20" s="9" t="s">
        <v>83</v>
      </c>
      <c r="C20" s="9" t="s">
        <v>84</v>
      </c>
    </row>
    <row r="21" spans="1:3">
      <c r="A21" s="11" t="s">
        <v>85</v>
      </c>
      <c r="B21" s="13" t="s">
        <v>86</v>
      </c>
      <c r="C21" s="15" t="s">
        <v>87</v>
      </c>
    </row>
  </sheetData>
  <mergeCells count="6">
    <mergeCell ref="D10:D11"/>
    <mergeCell ref="A1:C1"/>
    <mergeCell ref="A7:C7"/>
    <mergeCell ref="A14:C14"/>
    <mergeCell ref="B10:B11"/>
    <mergeCell ref="C10:C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学习计划进度表</vt:lpstr>
      <vt:lpstr>学习计划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2020-02-13T12:38:00Z</dcterms:created>
  <dcterms:modified xsi:type="dcterms:W3CDTF">2025-03-03T12:06:24Z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B918DA89CA8A49D8A271CFAD84602DA0_13</vt:lpwstr>
  </property>
  <property fmtid="{D5CDD505-2E9C-101B-9397-08002B2CF9AE}" pid="3" name="KSOProductBuildVer">
    <vt:lpwstr>2052-12.1.0.20305</vt:lpwstr>
  </property>
  <property fmtid="{D5CDD505-2E9C-101B-9397-08002B2CF9AE}" pid="4" name="KSOTemplateUUID">
    <vt:lpwstr>v1.0_mb_diKAX7KIfawhrxbp0Dsj8Q==</vt:lpwstr>
  </property>
</Properties>
</file>