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1last\Documents\lastex\reports\sem_3\eco\work-2\excel\"/>
    </mc:Choice>
  </mc:AlternateContent>
  <xr:revisionPtr revIDLastSave="0" documentId="13_ncr:1_{77AA6FCA-84BF-4538-9CB5-6EEF9F75B21F}" xr6:coauthVersionLast="47" xr6:coauthVersionMax="47" xr10:uidLastSave="{00000000-0000-0000-0000-000000000000}"/>
  <bookViews>
    <workbookView xWindow="-120" yWindow="-120" windowWidth="29040" windowHeight="16440" xr2:uid="{FF7CD52D-ECDC-4E18-A9BB-093A42EF46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8" i="1" l="1"/>
  <c r="D52" i="1"/>
  <c r="D36" i="1"/>
  <c r="D20" i="1"/>
  <c r="E8" i="1"/>
  <c r="H8" i="1"/>
  <c r="P8" i="1" s="1"/>
  <c r="G8" i="1"/>
  <c r="O8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N4" i="1"/>
  <c r="O4" i="1"/>
  <c r="P4" i="1"/>
  <c r="N5" i="1"/>
  <c r="O5" i="1"/>
  <c r="P5" i="1"/>
  <c r="N6" i="1"/>
  <c r="O6" i="1"/>
  <c r="P6" i="1"/>
  <c r="N7" i="1"/>
  <c r="O7" i="1"/>
  <c r="P7" i="1"/>
  <c r="N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F8" i="1"/>
  <c r="C8" i="1"/>
</calcChain>
</file>

<file path=xl/sharedStrings.xml><?xml version="1.0" encoding="utf-8"?>
<sst xmlns="http://schemas.openxmlformats.org/spreadsheetml/2006/main" count="107" uniqueCount="24">
  <si>
    <t>Пыль</t>
  </si>
  <si>
    <t>Двуокись серы</t>
  </si>
  <si>
    <t>Двуокись азота</t>
  </si>
  <si>
    <t>Окись азота</t>
  </si>
  <si>
    <t>Бензо($\alpha$)-пирен</t>
  </si>
  <si>
    <t>Сероуглерод</t>
  </si>
  <si>
    <t>Аммиак</t>
  </si>
  <si>
    <t>Формальдегид</t>
  </si>
  <si>
    <t>Сажа</t>
  </si>
  <si>
    <t>Фтористый водор.</t>
  </si>
  <si>
    <t>Окись углерода</t>
  </si>
  <si>
    <t>Пред. углеводор.</t>
  </si>
  <si>
    <t>Ксилол</t>
  </si>
  <si>
    <t>Толуол</t>
  </si>
  <si>
    <t>Вещество</t>
  </si>
  <si>
    <t>ПДК</t>
  </si>
  <si>
    <t>Класс опасности</t>
  </si>
  <si>
    <t>Таганрог</t>
  </si>
  <si>
    <t>Шахты</t>
  </si>
  <si>
    <t>Ростов</t>
  </si>
  <si>
    <t>Азов</t>
  </si>
  <si>
    <t>Исходная</t>
  </si>
  <si>
    <t>ИЗА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</si>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</sst>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 applyAlignment="1">
      <alignment horizontal="center"/>
    </xf>
    <xf numFmtId="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7A7C-DDDE-40E1-BEBE-CC41919E71A2}">
  <dimension ref="A1:U81"/>
  <sheetViews>
    <sheetView tabSelected="1" topLeftCell="A45" zoomScaleNormal="100" workbookViewId="0">
      <selection activeCell="L65" sqref="L65"/>
    </sheetView>
  </sheetViews>
  <sheetFormatPr defaultRowHeight="15" x14ac:dyDescent="0.25"/>
  <cols>
    <col min="1" max="1" width="3" bestFit="1" customWidth="1"/>
    <col min="2" max="2" width="15.5703125" style="1" bestFit="1" customWidth="1"/>
    <col min="3" max="3" width="16.5703125" style="1" bestFit="1" customWidth="1"/>
    <col min="4" max="4" width="17.28515625" style="1" bestFit="1" customWidth="1"/>
    <col min="5" max="5" width="15.5703125" style="1" bestFit="1" customWidth="1"/>
    <col min="6" max="7" width="17.28515625" style="1" bestFit="1" customWidth="1"/>
    <col min="8" max="8" width="10" bestFit="1" customWidth="1"/>
    <col min="11" max="11" width="3" bestFit="1" customWidth="1"/>
    <col min="12" max="12" width="22.42578125" bestFit="1" customWidth="1"/>
    <col min="13" max="16" width="12.42578125" customWidth="1"/>
  </cols>
  <sheetData>
    <row r="1" spans="1:21" ht="15.75" thickBot="1" x14ac:dyDescent="0.3"/>
    <row r="2" spans="1:21" x14ac:dyDescent="0.25">
      <c r="A2" s="3"/>
      <c r="B2" s="4" t="s">
        <v>21</v>
      </c>
      <c r="C2" s="4"/>
      <c r="D2" s="4"/>
      <c r="E2" s="4"/>
      <c r="F2" s="4"/>
      <c r="G2" s="4"/>
      <c r="H2" s="4"/>
      <c r="I2" s="5"/>
      <c r="K2" s="3"/>
      <c r="L2" s="17" t="s">
        <v>22</v>
      </c>
      <c r="M2" s="17"/>
      <c r="N2" s="17"/>
      <c r="O2" s="17"/>
      <c r="P2" s="18"/>
      <c r="U2" s="10"/>
    </row>
    <row r="3" spans="1:21" x14ac:dyDescent="0.25">
      <c r="A3" s="6"/>
      <c r="B3" s="7" t="s">
        <v>14</v>
      </c>
      <c r="C3" s="8" t="s">
        <v>15</v>
      </c>
      <c r="D3" s="8" t="s">
        <v>16</v>
      </c>
      <c r="E3" s="8" t="s">
        <v>17</v>
      </c>
      <c r="F3" s="8" t="s">
        <v>20</v>
      </c>
      <c r="G3" s="8" t="s">
        <v>18</v>
      </c>
      <c r="H3" s="8" t="s">
        <v>19</v>
      </c>
      <c r="I3" s="9" t="s">
        <v>23</v>
      </c>
      <c r="K3" s="6"/>
      <c r="L3" s="7" t="s">
        <v>14</v>
      </c>
      <c r="M3" s="8" t="s">
        <v>17</v>
      </c>
      <c r="N3" s="8" t="s">
        <v>20</v>
      </c>
      <c r="O3" s="8" t="s">
        <v>18</v>
      </c>
      <c r="P3" s="19" t="s">
        <v>19</v>
      </c>
      <c r="U3" s="10"/>
    </row>
    <row r="4" spans="1:21" x14ac:dyDescent="0.25">
      <c r="A4" s="6">
        <v>1</v>
      </c>
      <c r="B4" s="10" t="s">
        <v>0</v>
      </c>
      <c r="C4" s="11">
        <v>0.15</v>
      </c>
      <c r="D4" s="11">
        <v>3</v>
      </c>
      <c r="E4" s="11">
        <v>0.4</v>
      </c>
      <c r="F4" s="11">
        <v>0.12</v>
      </c>
      <c r="G4" s="11">
        <v>0.4</v>
      </c>
      <c r="H4" s="11">
        <v>0.7</v>
      </c>
      <c r="I4" s="12">
        <f>IF(D4=1, 1.7,IF(D4=2,1.3,IF(D4=3,1,IF(D4=4,0.9,666))))</f>
        <v>1</v>
      </c>
      <c r="K4" s="6">
        <v>1</v>
      </c>
      <c r="L4" s="10" t="s">
        <v>0</v>
      </c>
      <c r="M4" s="20">
        <f>(E4/$C4)^$I4</f>
        <v>2.666666666666667</v>
      </c>
      <c r="N4" s="20">
        <f t="shared" ref="N4:P17" si="0">(F4/$C4)^$I4</f>
        <v>0.8</v>
      </c>
      <c r="O4" s="20">
        <f t="shared" si="0"/>
        <v>2.666666666666667</v>
      </c>
      <c r="P4" s="21">
        <f t="shared" si="0"/>
        <v>4.666666666666667</v>
      </c>
      <c r="U4" s="10"/>
    </row>
    <row r="5" spans="1:21" x14ac:dyDescent="0.25">
      <c r="A5" s="6">
        <v>2</v>
      </c>
      <c r="B5" s="10" t="s">
        <v>1</v>
      </c>
      <c r="C5" s="11">
        <v>0.05</v>
      </c>
      <c r="D5" s="11">
        <v>2</v>
      </c>
      <c r="E5" s="11">
        <v>0.04</v>
      </c>
      <c r="F5" s="11">
        <v>0.11</v>
      </c>
      <c r="G5" s="11">
        <v>0.05</v>
      </c>
      <c r="H5" s="11">
        <v>0.04</v>
      </c>
      <c r="I5" s="12">
        <f t="shared" ref="I5:I17" si="1">IF(D5=1, 1.7,IF(D5=2,1.3,IF(D5=3,1,IF(D5=4,0.9,666))))</f>
        <v>1.3</v>
      </c>
      <c r="K5" s="6">
        <v>2</v>
      </c>
      <c r="L5" s="10" t="s">
        <v>1</v>
      </c>
      <c r="M5" s="20">
        <f t="shared" ref="M5:M17" si="2">(E5/$C5)^$I5</f>
        <v>0.74819875825809701</v>
      </c>
      <c r="N5" s="20">
        <f t="shared" si="0"/>
        <v>2.7870803224242526</v>
      </c>
      <c r="O5" s="20">
        <f t="shared" si="0"/>
        <v>1</v>
      </c>
      <c r="P5" s="21">
        <f t="shared" si="0"/>
        <v>0.74819875825809701</v>
      </c>
      <c r="U5" s="10"/>
    </row>
    <row r="6" spans="1:21" x14ac:dyDescent="0.25">
      <c r="A6" s="6">
        <v>3</v>
      </c>
      <c r="B6" s="10" t="s">
        <v>2</v>
      </c>
      <c r="C6" s="11">
        <v>0.04</v>
      </c>
      <c r="D6" s="11">
        <v>2</v>
      </c>
      <c r="E6" s="11">
        <v>0.1</v>
      </c>
      <c r="F6" s="11">
        <v>0.04</v>
      </c>
      <c r="G6" s="11">
        <v>0.1</v>
      </c>
      <c r="H6" s="11">
        <v>0.06</v>
      </c>
      <c r="I6" s="12">
        <f t="shared" si="1"/>
        <v>1.3</v>
      </c>
      <c r="K6" s="6">
        <v>3</v>
      </c>
      <c r="L6" s="10" t="s">
        <v>2</v>
      </c>
      <c r="M6" s="20">
        <f t="shared" si="2"/>
        <v>3.2909555108355937</v>
      </c>
      <c r="N6" s="20">
        <f t="shared" si="0"/>
        <v>1</v>
      </c>
      <c r="O6" s="20">
        <f t="shared" si="0"/>
        <v>3.2909555108355937</v>
      </c>
      <c r="P6" s="21">
        <f t="shared" si="0"/>
        <v>1.6940204031852832</v>
      </c>
      <c r="U6" s="10"/>
    </row>
    <row r="7" spans="1:21" x14ac:dyDescent="0.25">
      <c r="A7" s="6">
        <v>4</v>
      </c>
      <c r="B7" s="10" t="s">
        <v>3</v>
      </c>
      <c r="C7" s="11">
        <v>0.06</v>
      </c>
      <c r="D7" s="11">
        <v>3</v>
      </c>
      <c r="E7" s="11">
        <v>0.08</v>
      </c>
      <c r="F7" s="11">
        <v>7.0000000000000007E-2</v>
      </c>
      <c r="G7" s="11">
        <v>7.0000000000000007E-2</v>
      </c>
      <c r="H7" s="11">
        <v>0.09</v>
      </c>
      <c r="I7" s="12">
        <f t="shared" si="1"/>
        <v>1</v>
      </c>
      <c r="K7" s="6">
        <v>4</v>
      </c>
      <c r="L7" s="10" t="s">
        <v>3</v>
      </c>
      <c r="M7" s="20">
        <f t="shared" si="2"/>
        <v>1.3333333333333335</v>
      </c>
      <c r="N7" s="20">
        <f t="shared" si="0"/>
        <v>1.1666666666666667</v>
      </c>
      <c r="O7" s="20">
        <f t="shared" si="0"/>
        <v>1.1666666666666667</v>
      </c>
      <c r="P7" s="21">
        <f t="shared" si="0"/>
        <v>1.5</v>
      </c>
      <c r="U7" s="10"/>
    </row>
    <row r="8" spans="1:21" x14ac:dyDescent="0.25">
      <c r="A8" s="6">
        <v>5</v>
      </c>
      <c r="B8" s="10" t="s">
        <v>4</v>
      </c>
      <c r="C8" s="11">
        <f>1*10^(-6)</f>
        <v>9.9999999999999995E-7</v>
      </c>
      <c r="D8" s="11">
        <v>1</v>
      </c>
      <c r="E8" s="11">
        <f>1.2*10^(-6)</f>
        <v>1.1999999999999999E-6</v>
      </c>
      <c r="F8" s="11">
        <f>1*10^(-6)</f>
        <v>9.9999999999999995E-7</v>
      </c>
      <c r="G8" s="11">
        <f>2.1*10^(-6)</f>
        <v>2.0999999999999998E-6</v>
      </c>
      <c r="H8" s="11">
        <f>1.8*10^(-6)</f>
        <v>1.7999999999999999E-6</v>
      </c>
      <c r="I8" s="12">
        <f t="shared" si="1"/>
        <v>1.7</v>
      </c>
      <c r="K8" s="6">
        <v>5</v>
      </c>
      <c r="L8" s="10" t="s">
        <v>4</v>
      </c>
      <c r="M8" s="20">
        <f t="shared" si="2"/>
        <v>1.3633523726386663</v>
      </c>
      <c r="N8" s="20">
        <f t="shared" si="0"/>
        <v>1</v>
      </c>
      <c r="O8" s="20">
        <f t="shared" si="0"/>
        <v>3.5299845213183545</v>
      </c>
      <c r="P8" s="21">
        <f t="shared" si="0"/>
        <v>2.7162094677275452</v>
      </c>
      <c r="U8" s="10"/>
    </row>
    <row r="9" spans="1:21" x14ac:dyDescent="0.25">
      <c r="A9" s="6">
        <v>6</v>
      </c>
      <c r="B9" s="10" t="s">
        <v>5</v>
      </c>
      <c r="C9" s="11">
        <v>5.0000000000000001E-3</v>
      </c>
      <c r="D9" s="11">
        <v>2</v>
      </c>
      <c r="E9" s="11">
        <v>8.9999999999999993E-3</v>
      </c>
      <c r="F9" s="11">
        <v>4.0000000000000001E-3</v>
      </c>
      <c r="G9" s="11">
        <v>0.04</v>
      </c>
      <c r="H9" s="11">
        <v>0.02</v>
      </c>
      <c r="I9" s="12">
        <f t="shared" si="1"/>
        <v>1.3</v>
      </c>
      <c r="K9" s="6">
        <v>6</v>
      </c>
      <c r="L9" s="10" t="s">
        <v>5</v>
      </c>
      <c r="M9" s="20">
        <f t="shared" si="2"/>
        <v>2.1471098121453829</v>
      </c>
      <c r="N9" s="20">
        <f t="shared" si="0"/>
        <v>0.74819875825809712</v>
      </c>
      <c r="O9" s="20">
        <f t="shared" si="0"/>
        <v>14.928527864588917</v>
      </c>
      <c r="P9" s="21">
        <f t="shared" si="0"/>
        <v>6.062866266041592</v>
      </c>
      <c r="U9" s="10"/>
    </row>
    <row r="10" spans="1:21" x14ac:dyDescent="0.25">
      <c r="A10" s="6">
        <v>7</v>
      </c>
      <c r="B10" s="10" t="s">
        <v>6</v>
      </c>
      <c r="C10" s="11">
        <v>0.04</v>
      </c>
      <c r="D10" s="11">
        <v>4</v>
      </c>
      <c r="E10" s="11">
        <v>0.04</v>
      </c>
      <c r="F10" s="11">
        <v>0.05</v>
      </c>
      <c r="G10" s="11">
        <v>7.0000000000000007E-2</v>
      </c>
      <c r="H10" s="11">
        <v>0.06</v>
      </c>
      <c r="I10" s="12">
        <f t="shared" si="1"/>
        <v>0.9</v>
      </c>
      <c r="K10" s="6">
        <v>7</v>
      </c>
      <c r="L10" s="10" t="s">
        <v>6</v>
      </c>
      <c r="M10" s="20">
        <f t="shared" si="2"/>
        <v>1</v>
      </c>
      <c r="N10" s="20">
        <f t="shared" si="0"/>
        <v>1.2224159606786607</v>
      </c>
      <c r="O10" s="20">
        <f t="shared" si="0"/>
        <v>1.654757064349649</v>
      </c>
      <c r="P10" s="21">
        <f t="shared" si="0"/>
        <v>1.4403967511883271</v>
      </c>
      <c r="U10" s="10"/>
    </row>
    <row r="11" spans="1:21" x14ac:dyDescent="0.25">
      <c r="A11" s="6">
        <v>8</v>
      </c>
      <c r="B11" s="10" t="s">
        <v>7</v>
      </c>
      <c r="C11" s="11">
        <v>3.0000000000000001E-3</v>
      </c>
      <c r="D11" s="11">
        <v>2</v>
      </c>
      <c r="E11" s="11">
        <v>5.0000000000000001E-3</v>
      </c>
      <c r="F11" s="11">
        <v>8.9999999999999993E-3</v>
      </c>
      <c r="G11" s="11">
        <v>0.04</v>
      </c>
      <c r="H11" s="11">
        <v>0.11</v>
      </c>
      <c r="I11" s="12">
        <f t="shared" si="1"/>
        <v>1.3</v>
      </c>
      <c r="K11" s="6">
        <v>8</v>
      </c>
      <c r="L11" s="10" t="s">
        <v>7</v>
      </c>
      <c r="M11" s="20">
        <f t="shared" si="2"/>
        <v>1.9426894178178595</v>
      </c>
      <c r="N11" s="20">
        <f t="shared" si="0"/>
        <v>4.1711675109477273</v>
      </c>
      <c r="O11" s="20">
        <f t="shared" si="0"/>
        <v>29.001493106135953</v>
      </c>
      <c r="P11" s="21">
        <f t="shared" si="0"/>
        <v>108.03211027136106</v>
      </c>
      <c r="U11" s="10"/>
    </row>
    <row r="12" spans="1:21" x14ac:dyDescent="0.25">
      <c r="A12" s="6">
        <v>9</v>
      </c>
      <c r="B12" s="10" t="s">
        <v>8</v>
      </c>
      <c r="C12" s="11">
        <v>0.05</v>
      </c>
      <c r="D12" s="11">
        <v>3</v>
      </c>
      <c r="E12" s="11">
        <v>0.08</v>
      </c>
      <c r="F12" s="11">
        <v>0.05</v>
      </c>
      <c r="G12" s="11">
        <v>0.04</v>
      </c>
      <c r="H12" s="11">
        <v>0.5</v>
      </c>
      <c r="I12" s="12">
        <f t="shared" si="1"/>
        <v>1</v>
      </c>
      <c r="K12" s="6">
        <v>9</v>
      </c>
      <c r="L12" s="10" t="s">
        <v>8</v>
      </c>
      <c r="M12" s="20">
        <f t="shared" si="2"/>
        <v>1.5999999999999999</v>
      </c>
      <c r="N12" s="20">
        <f t="shared" si="0"/>
        <v>1</v>
      </c>
      <c r="O12" s="20">
        <f t="shared" si="0"/>
        <v>0.79999999999999993</v>
      </c>
      <c r="P12" s="21">
        <f t="shared" si="0"/>
        <v>10</v>
      </c>
      <c r="U12" s="10"/>
    </row>
    <row r="13" spans="1:21" x14ac:dyDescent="0.25">
      <c r="A13" s="6">
        <v>10</v>
      </c>
      <c r="B13" s="10" t="s">
        <v>9</v>
      </c>
      <c r="C13" s="11">
        <v>5.0000000000000001E-3</v>
      </c>
      <c r="D13" s="11">
        <v>3</v>
      </c>
      <c r="E13" s="11">
        <v>7.0000000000000001E-3</v>
      </c>
      <c r="F13" s="11">
        <v>8.9999999999999993E-3</v>
      </c>
      <c r="G13" s="11">
        <v>8.0000000000000002E-3</v>
      </c>
      <c r="H13" s="11">
        <v>1.0999999999999999E-2</v>
      </c>
      <c r="I13" s="12">
        <f t="shared" si="1"/>
        <v>1</v>
      </c>
      <c r="K13" s="6">
        <v>10</v>
      </c>
      <c r="L13" s="10" t="s">
        <v>9</v>
      </c>
      <c r="M13" s="20">
        <f t="shared" si="2"/>
        <v>1.4</v>
      </c>
      <c r="N13" s="20">
        <f t="shared" si="0"/>
        <v>1.7999999999999998</v>
      </c>
      <c r="O13" s="20">
        <f t="shared" si="0"/>
        <v>1.6</v>
      </c>
      <c r="P13" s="21">
        <f t="shared" si="0"/>
        <v>2.1999999999999997</v>
      </c>
      <c r="U13" s="10"/>
    </row>
    <row r="14" spans="1:21" x14ac:dyDescent="0.25">
      <c r="A14" s="6">
        <v>11</v>
      </c>
      <c r="B14" s="10" t="s">
        <v>10</v>
      </c>
      <c r="C14" s="11">
        <v>3</v>
      </c>
      <c r="D14" s="11">
        <v>4</v>
      </c>
      <c r="E14" s="11">
        <v>2.7</v>
      </c>
      <c r="F14" s="11">
        <v>0.8</v>
      </c>
      <c r="G14" s="11">
        <v>1</v>
      </c>
      <c r="H14" s="11">
        <v>2.9</v>
      </c>
      <c r="I14" s="12">
        <f t="shared" si="1"/>
        <v>0.9</v>
      </c>
      <c r="K14" s="6">
        <v>11</v>
      </c>
      <c r="L14" s="10" t="s">
        <v>10</v>
      </c>
      <c r="M14" s="20">
        <f t="shared" si="2"/>
        <v>0.90953257608296223</v>
      </c>
      <c r="N14" s="20">
        <f t="shared" si="0"/>
        <v>0.30434898592517706</v>
      </c>
      <c r="O14" s="20">
        <f t="shared" si="0"/>
        <v>0.37204105801130144</v>
      </c>
      <c r="P14" s="21">
        <f t="shared" si="0"/>
        <v>0.96994937796826619</v>
      </c>
      <c r="U14" s="10"/>
    </row>
    <row r="15" spans="1:21" x14ac:dyDescent="0.25">
      <c r="A15" s="6">
        <v>12</v>
      </c>
      <c r="B15" s="10" t="s">
        <v>11</v>
      </c>
      <c r="C15" s="11">
        <v>5</v>
      </c>
      <c r="D15" s="11">
        <v>3</v>
      </c>
      <c r="E15" s="11">
        <v>2.2000000000000002</v>
      </c>
      <c r="F15" s="11">
        <v>3.7</v>
      </c>
      <c r="G15" s="11">
        <v>4.9000000000000004</v>
      </c>
      <c r="H15" s="11">
        <v>4.0999999999999996</v>
      </c>
      <c r="I15" s="12">
        <f t="shared" si="1"/>
        <v>1</v>
      </c>
      <c r="K15" s="6">
        <v>12</v>
      </c>
      <c r="L15" s="10" t="s">
        <v>11</v>
      </c>
      <c r="M15" s="20">
        <f t="shared" si="2"/>
        <v>0.44000000000000006</v>
      </c>
      <c r="N15" s="20">
        <f t="shared" si="0"/>
        <v>0.74</v>
      </c>
      <c r="O15" s="20">
        <f t="shared" si="0"/>
        <v>0.98000000000000009</v>
      </c>
      <c r="P15" s="21">
        <f t="shared" si="0"/>
        <v>0.82</v>
      </c>
      <c r="U15" s="10"/>
    </row>
    <row r="16" spans="1:21" x14ac:dyDescent="0.25">
      <c r="A16" s="6">
        <v>13</v>
      </c>
      <c r="B16" s="10" t="s">
        <v>12</v>
      </c>
      <c r="C16" s="11">
        <v>0.1</v>
      </c>
      <c r="D16" s="11">
        <v>2</v>
      </c>
      <c r="E16" s="11">
        <v>6.0000000000000001E-3</v>
      </c>
      <c r="F16" s="11">
        <v>1E-3</v>
      </c>
      <c r="G16" s="11">
        <v>1E-3</v>
      </c>
      <c r="H16" s="11">
        <v>0.01</v>
      </c>
      <c r="I16" s="12">
        <f t="shared" si="1"/>
        <v>1.3</v>
      </c>
      <c r="K16" s="6">
        <v>13</v>
      </c>
      <c r="L16" s="10" t="s">
        <v>12</v>
      </c>
      <c r="M16" s="20">
        <f t="shared" si="2"/>
        <v>2.5798628902309797E-2</v>
      </c>
      <c r="N16" s="20">
        <f t="shared" si="0"/>
        <v>2.5118864315095799E-3</v>
      </c>
      <c r="O16" s="20">
        <f t="shared" si="0"/>
        <v>2.5118864315095799E-3</v>
      </c>
      <c r="P16" s="21">
        <f t="shared" si="0"/>
        <v>5.0118723362727206E-2</v>
      </c>
      <c r="U16" s="10"/>
    </row>
    <row r="17" spans="1:16" ht="15.75" thickBot="1" x14ac:dyDescent="0.3">
      <c r="A17" s="13">
        <v>14</v>
      </c>
      <c r="B17" s="14" t="s">
        <v>13</v>
      </c>
      <c r="C17" s="15">
        <v>0.4</v>
      </c>
      <c r="D17" s="15">
        <v>3</v>
      </c>
      <c r="E17" s="15">
        <v>1E-3</v>
      </c>
      <c r="F17" s="15">
        <v>0.02</v>
      </c>
      <c r="G17" s="15">
        <v>0.08</v>
      </c>
      <c r="H17" s="15">
        <v>0.03</v>
      </c>
      <c r="I17" s="16">
        <f t="shared" si="1"/>
        <v>1</v>
      </c>
      <c r="K17" s="13">
        <v>14</v>
      </c>
      <c r="L17" s="14" t="s">
        <v>13</v>
      </c>
      <c r="M17" s="22">
        <f t="shared" si="2"/>
        <v>2.5000000000000001E-3</v>
      </c>
      <c r="N17" s="22">
        <f t="shared" si="0"/>
        <v>4.9999999999999996E-2</v>
      </c>
      <c r="O17" s="22">
        <f t="shared" si="0"/>
        <v>0.19999999999999998</v>
      </c>
      <c r="P17" s="23">
        <f t="shared" si="0"/>
        <v>7.4999999999999997E-2</v>
      </c>
    </row>
    <row r="19" spans="1:16" x14ac:dyDescent="0.25">
      <c r="A19" s="10"/>
      <c r="B19" s="10" t="s">
        <v>14</v>
      </c>
      <c r="C19" s="10" t="s">
        <v>17</v>
      </c>
    </row>
    <row r="20" spans="1:16" x14ac:dyDescent="0.25">
      <c r="A20" s="10">
        <v>3</v>
      </c>
      <c r="B20" s="10" t="s">
        <v>2</v>
      </c>
      <c r="C20" s="20">
        <v>3.2909555108355937</v>
      </c>
      <c r="D20" s="2">
        <f>SUM(C20:C24)</f>
        <v>11.647421407465503</v>
      </c>
    </row>
    <row r="21" spans="1:16" x14ac:dyDescent="0.25">
      <c r="A21" s="10">
        <v>1</v>
      </c>
      <c r="B21" s="10" t="s">
        <v>0</v>
      </c>
      <c r="C21" s="20">
        <v>2.666666666666667</v>
      </c>
    </row>
    <row r="22" spans="1:16" x14ac:dyDescent="0.25">
      <c r="A22" s="10">
        <v>6</v>
      </c>
      <c r="B22" s="10" t="s">
        <v>5</v>
      </c>
      <c r="C22" s="20">
        <v>2.1471098121453829</v>
      </c>
    </row>
    <row r="23" spans="1:16" x14ac:dyDescent="0.25">
      <c r="A23" s="10">
        <v>8</v>
      </c>
      <c r="B23" s="10" t="s">
        <v>7</v>
      </c>
      <c r="C23" s="20">
        <v>1.9426894178178595</v>
      </c>
    </row>
    <row r="24" spans="1:16" x14ac:dyDescent="0.25">
      <c r="A24" s="10">
        <v>9</v>
      </c>
      <c r="B24" s="10" t="s">
        <v>8</v>
      </c>
      <c r="C24" s="20">
        <v>1.5999999999999999</v>
      </c>
    </row>
    <row r="25" spans="1:16" x14ac:dyDescent="0.25">
      <c r="A25" s="10">
        <v>10</v>
      </c>
      <c r="B25" s="10" t="s">
        <v>9</v>
      </c>
      <c r="C25" s="20">
        <v>1.4</v>
      </c>
    </row>
    <row r="26" spans="1:16" x14ac:dyDescent="0.25">
      <c r="A26" s="10">
        <v>5</v>
      </c>
      <c r="B26" s="10" t="s">
        <v>4</v>
      </c>
      <c r="C26" s="20">
        <v>1.3633523726386663</v>
      </c>
    </row>
    <row r="27" spans="1:16" x14ac:dyDescent="0.25">
      <c r="A27" s="10">
        <v>4</v>
      </c>
      <c r="B27" s="10" t="s">
        <v>3</v>
      </c>
      <c r="C27" s="20">
        <v>1.3333333333333335</v>
      </c>
    </row>
    <row r="28" spans="1:16" x14ac:dyDescent="0.25">
      <c r="A28" s="10">
        <v>7</v>
      </c>
      <c r="B28" s="10" t="s">
        <v>6</v>
      </c>
      <c r="C28" s="20">
        <v>1</v>
      </c>
    </row>
    <row r="29" spans="1:16" x14ac:dyDescent="0.25">
      <c r="A29" s="10">
        <v>11</v>
      </c>
      <c r="B29" s="10" t="s">
        <v>10</v>
      </c>
      <c r="C29" s="20">
        <v>0.90953257608296223</v>
      </c>
    </row>
    <row r="30" spans="1:16" x14ac:dyDescent="0.25">
      <c r="A30" s="10">
        <v>2</v>
      </c>
      <c r="B30" s="10" t="s">
        <v>1</v>
      </c>
      <c r="C30" s="20">
        <v>0.74819875825809701</v>
      </c>
    </row>
    <row r="31" spans="1:16" x14ac:dyDescent="0.25">
      <c r="A31" s="10">
        <v>12</v>
      </c>
      <c r="B31" s="10" t="s">
        <v>11</v>
      </c>
      <c r="C31" s="20">
        <v>0.44000000000000006</v>
      </c>
    </row>
    <row r="32" spans="1:16" x14ac:dyDescent="0.25">
      <c r="A32" s="10">
        <v>13</v>
      </c>
      <c r="B32" s="10" t="s">
        <v>12</v>
      </c>
      <c r="C32" s="20">
        <v>2.5798628902309797E-2</v>
      </c>
    </row>
    <row r="33" spans="1:4" x14ac:dyDescent="0.25">
      <c r="A33" s="10">
        <v>14</v>
      </c>
      <c r="B33" s="10" t="s">
        <v>13</v>
      </c>
      <c r="C33" s="20">
        <v>2.5000000000000001E-3</v>
      </c>
    </row>
    <row r="35" spans="1:4" x14ac:dyDescent="0.25">
      <c r="A35" s="10"/>
      <c r="B35" s="7" t="s">
        <v>14</v>
      </c>
      <c r="C35" s="10" t="s">
        <v>20</v>
      </c>
    </row>
    <row r="36" spans="1:4" x14ac:dyDescent="0.25">
      <c r="A36" s="10">
        <v>8</v>
      </c>
      <c r="B36" s="10" t="s">
        <v>7</v>
      </c>
      <c r="C36" s="20">
        <v>4.1711675109477273</v>
      </c>
      <c r="D36" s="2">
        <f>SUM(C36:C40)</f>
        <v>11.147330460717304</v>
      </c>
    </row>
    <row r="37" spans="1:4" x14ac:dyDescent="0.25">
      <c r="A37" s="10">
        <v>2</v>
      </c>
      <c r="B37" s="10" t="s">
        <v>1</v>
      </c>
      <c r="C37" s="20">
        <v>2.7870803224242526</v>
      </c>
    </row>
    <row r="38" spans="1:4" x14ac:dyDescent="0.25">
      <c r="A38" s="10">
        <v>10</v>
      </c>
      <c r="B38" s="10" t="s">
        <v>9</v>
      </c>
      <c r="C38" s="20">
        <v>1.7999999999999998</v>
      </c>
    </row>
    <row r="39" spans="1:4" x14ac:dyDescent="0.25">
      <c r="A39" s="10">
        <v>7</v>
      </c>
      <c r="B39" s="10" t="s">
        <v>6</v>
      </c>
      <c r="C39" s="20">
        <v>1.2224159606786607</v>
      </c>
    </row>
    <row r="40" spans="1:4" x14ac:dyDescent="0.25">
      <c r="A40" s="10">
        <v>4</v>
      </c>
      <c r="B40" s="10" t="s">
        <v>3</v>
      </c>
      <c r="C40" s="20">
        <v>1.1666666666666667</v>
      </c>
    </row>
    <row r="41" spans="1:4" x14ac:dyDescent="0.25">
      <c r="A41" s="10">
        <v>3</v>
      </c>
      <c r="B41" s="10" t="s">
        <v>2</v>
      </c>
      <c r="C41" s="20">
        <v>1</v>
      </c>
    </row>
    <row r="42" spans="1:4" x14ac:dyDescent="0.25">
      <c r="A42" s="10">
        <v>5</v>
      </c>
      <c r="B42" s="10" t="s">
        <v>4</v>
      </c>
      <c r="C42" s="20">
        <v>1</v>
      </c>
    </row>
    <row r="43" spans="1:4" x14ac:dyDescent="0.25">
      <c r="A43" s="10">
        <v>9</v>
      </c>
      <c r="B43" s="10" t="s">
        <v>8</v>
      </c>
      <c r="C43" s="20">
        <v>1</v>
      </c>
    </row>
    <row r="44" spans="1:4" x14ac:dyDescent="0.25">
      <c r="A44" s="10">
        <v>1</v>
      </c>
      <c r="B44" s="10" t="s">
        <v>0</v>
      </c>
      <c r="C44" s="20">
        <v>0.8</v>
      </c>
    </row>
    <row r="45" spans="1:4" x14ac:dyDescent="0.25">
      <c r="A45" s="10">
        <v>6</v>
      </c>
      <c r="B45" s="10" t="s">
        <v>5</v>
      </c>
      <c r="C45" s="20">
        <v>0.74819875825809712</v>
      </c>
    </row>
    <row r="46" spans="1:4" x14ac:dyDescent="0.25">
      <c r="A46" s="10">
        <v>12</v>
      </c>
      <c r="B46" s="10" t="s">
        <v>11</v>
      </c>
      <c r="C46" s="20">
        <v>0.74</v>
      </c>
    </row>
    <row r="47" spans="1:4" x14ac:dyDescent="0.25">
      <c r="A47" s="10">
        <v>11</v>
      </c>
      <c r="B47" s="10" t="s">
        <v>10</v>
      </c>
      <c r="C47" s="20">
        <v>0.30434898592517706</v>
      </c>
    </row>
    <row r="48" spans="1:4" x14ac:dyDescent="0.25">
      <c r="A48" s="10">
        <v>14</v>
      </c>
      <c r="B48" s="10" t="s">
        <v>13</v>
      </c>
      <c r="C48" s="20">
        <v>4.9999999999999996E-2</v>
      </c>
    </row>
    <row r="49" spans="1:4" x14ac:dyDescent="0.25">
      <c r="A49" s="10">
        <v>13</v>
      </c>
      <c r="B49" s="10" t="s">
        <v>12</v>
      </c>
      <c r="C49" s="20">
        <v>2.5118864315095799E-3</v>
      </c>
    </row>
    <row r="51" spans="1:4" x14ac:dyDescent="0.25">
      <c r="A51" s="10"/>
      <c r="B51" s="7" t="s">
        <v>14</v>
      </c>
      <c r="C51" s="10" t="s">
        <v>18</v>
      </c>
    </row>
    <row r="52" spans="1:4" x14ac:dyDescent="0.25">
      <c r="A52" s="10">
        <v>8</v>
      </c>
      <c r="B52" s="10" t="s">
        <v>7</v>
      </c>
      <c r="C52" s="20">
        <v>29.001493106135953</v>
      </c>
      <c r="D52" s="2">
        <f>SUM(C52:C56)</f>
        <v>53.417627669545482</v>
      </c>
    </row>
    <row r="53" spans="1:4" x14ac:dyDescent="0.25">
      <c r="A53" s="10">
        <v>6</v>
      </c>
      <c r="B53" s="10" t="s">
        <v>5</v>
      </c>
      <c r="C53" s="20">
        <v>14.928527864588917</v>
      </c>
    </row>
    <row r="54" spans="1:4" x14ac:dyDescent="0.25">
      <c r="A54" s="10">
        <v>5</v>
      </c>
      <c r="B54" s="10" t="s">
        <v>4</v>
      </c>
      <c r="C54" s="20">
        <v>3.5299845213183545</v>
      </c>
    </row>
    <row r="55" spans="1:4" x14ac:dyDescent="0.25">
      <c r="A55" s="10">
        <v>3</v>
      </c>
      <c r="B55" s="10" t="s">
        <v>2</v>
      </c>
      <c r="C55" s="20">
        <v>3.2909555108355937</v>
      </c>
    </row>
    <row r="56" spans="1:4" x14ac:dyDescent="0.25">
      <c r="A56" s="10">
        <v>1</v>
      </c>
      <c r="B56" s="10" t="s">
        <v>0</v>
      </c>
      <c r="C56" s="20">
        <v>2.666666666666667</v>
      </c>
    </row>
    <row r="57" spans="1:4" x14ac:dyDescent="0.25">
      <c r="A57" s="10">
        <v>7</v>
      </c>
      <c r="B57" s="10" t="s">
        <v>6</v>
      </c>
      <c r="C57" s="20">
        <v>1.654757064349649</v>
      </c>
    </row>
    <row r="58" spans="1:4" x14ac:dyDescent="0.25">
      <c r="A58" s="10">
        <v>10</v>
      </c>
      <c r="B58" s="10" t="s">
        <v>9</v>
      </c>
      <c r="C58" s="20">
        <v>1.6</v>
      </c>
    </row>
    <row r="59" spans="1:4" x14ac:dyDescent="0.25">
      <c r="A59" s="10">
        <v>4</v>
      </c>
      <c r="B59" s="10" t="s">
        <v>3</v>
      </c>
      <c r="C59" s="20">
        <v>1.1666666666666667</v>
      </c>
    </row>
    <row r="60" spans="1:4" x14ac:dyDescent="0.25">
      <c r="A60" s="10">
        <v>2</v>
      </c>
      <c r="B60" s="10" t="s">
        <v>1</v>
      </c>
      <c r="C60" s="20">
        <v>1</v>
      </c>
    </row>
    <row r="61" spans="1:4" x14ac:dyDescent="0.25">
      <c r="A61" s="10">
        <v>12</v>
      </c>
      <c r="B61" s="10" t="s">
        <v>11</v>
      </c>
      <c r="C61" s="20">
        <v>0.98000000000000009</v>
      </c>
    </row>
    <row r="62" spans="1:4" x14ac:dyDescent="0.25">
      <c r="A62" s="10">
        <v>9</v>
      </c>
      <c r="B62" s="10" t="s">
        <v>8</v>
      </c>
      <c r="C62" s="20">
        <v>0.79999999999999993</v>
      </c>
    </row>
    <row r="63" spans="1:4" x14ac:dyDescent="0.25">
      <c r="A63" s="10">
        <v>11</v>
      </c>
      <c r="B63" s="10" t="s">
        <v>10</v>
      </c>
      <c r="C63" s="20">
        <v>0.37204105801130144</v>
      </c>
    </row>
    <row r="64" spans="1:4" x14ac:dyDescent="0.25">
      <c r="A64" s="10">
        <v>14</v>
      </c>
      <c r="B64" s="10" t="s">
        <v>13</v>
      </c>
      <c r="C64" s="20">
        <v>0.19999999999999998</v>
      </c>
    </row>
    <row r="65" spans="1:4" x14ac:dyDescent="0.25">
      <c r="A65" s="10">
        <v>13</v>
      </c>
      <c r="B65" s="10" t="s">
        <v>12</v>
      </c>
      <c r="C65" s="20">
        <v>2.5118864315095799E-3</v>
      </c>
    </row>
    <row r="67" spans="1:4" x14ac:dyDescent="0.25">
      <c r="A67" s="10"/>
      <c r="B67" s="7" t="s">
        <v>14</v>
      </c>
      <c r="C67" s="10" t="s">
        <v>19</v>
      </c>
    </row>
    <row r="68" spans="1:4" x14ac:dyDescent="0.25">
      <c r="A68" s="10">
        <v>8</v>
      </c>
      <c r="B68" s="10" t="s">
        <v>7</v>
      </c>
      <c r="C68" s="20">
        <v>108.03211027136106</v>
      </c>
      <c r="D68" s="2">
        <f>SUM(C68:C72)</f>
        <v>131.47785267179685</v>
      </c>
    </row>
    <row r="69" spans="1:4" x14ac:dyDescent="0.25">
      <c r="A69" s="10">
        <v>9</v>
      </c>
      <c r="B69" s="10" t="s">
        <v>8</v>
      </c>
      <c r="C69" s="20">
        <v>10</v>
      </c>
    </row>
    <row r="70" spans="1:4" x14ac:dyDescent="0.25">
      <c r="A70" s="10">
        <v>6</v>
      </c>
      <c r="B70" s="10" t="s">
        <v>5</v>
      </c>
      <c r="C70" s="20">
        <v>6.062866266041592</v>
      </c>
    </row>
    <row r="71" spans="1:4" x14ac:dyDescent="0.25">
      <c r="A71" s="10">
        <v>1</v>
      </c>
      <c r="B71" s="10" t="s">
        <v>0</v>
      </c>
      <c r="C71" s="20">
        <v>4.666666666666667</v>
      </c>
    </row>
    <row r="72" spans="1:4" x14ac:dyDescent="0.25">
      <c r="A72" s="10">
        <v>5</v>
      </c>
      <c r="B72" s="10" t="s">
        <v>4</v>
      </c>
      <c r="C72" s="20">
        <v>2.7162094677275452</v>
      </c>
    </row>
    <row r="73" spans="1:4" x14ac:dyDescent="0.25">
      <c r="A73" s="10">
        <v>10</v>
      </c>
      <c r="B73" s="10" t="s">
        <v>9</v>
      </c>
      <c r="C73" s="20">
        <v>2.1999999999999997</v>
      </c>
    </row>
    <row r="74" spans="1:4" x14ac:dyDescent="0.25">
      <c r="A74" s="10">
        <v>3</v>
      </c>
      <c r="B74" s="10" t="s">
        <v>2</v>
      </c>
      <c r="C74" s="20">
        <v>1.6940204031852832</v>
      </c>
    </row>
    <row r="75" spans="1:4" x14ac:dyDescent="0.25">
      <c r="A75" s="10">
        <v>4</v>
      </c>
      <c r="B75" s="10" t="s">
        <v>3</v>
      </c>
      <c r="C75" s="20">
        <v>1.5</v>
      </c>
    </row>
    <row r="76" spans="1:4" x14ac:dyDescent="0.25">
      <c r="A76" s="10">
        <v>7</v>
      </c>
      <c r="B76" s="10" t="s">
        <v>6</v>
      </c>
      <c r="C76" s="20">
        <v>1.4403967511883271</v>
      </c>
    </row>
    <row r="77" spans="1:4" x14ac:dyDescent="0.25">
      <c r="A77" s="10">
        <v>11</v>
      </c>
      <c r="B77" s="10" t="s">
        <v>10</v>
      </c>
      <c r="C77" s="20">
        <v>0.96994937796826619</v>
      </c>
    </row>
    <row r="78" spans="1:4" x14ac:dyDescent="0.25">
      <c r="A78" s="10">
        <v>12</v>
      </c>
      <c r="B78" s="10" t="s">
        <v>11</v>
      </c>
      <c r="C78" s="20">
        <v>0.82</v>
      </c>
    </row>
    <row r="79" spans="1:4" x14ac:dyDescent="0.25">
      <c r="A79" s="10">
        <v>2</v>
      </c>
      <c r="B79" s="10" t="s">
        <v>1</v>
      </c>
      <c r="C79" s="20">
        <v>0.74819875825809701</v>
      </c>
    </row>
    <row r="80" spans="1:4" x14ac:dyDescent="0.25">
      <c r="A80" s="10">
        <v>14</v>
      </c>
      <c r="B80" s="10" t="s">
        <v>13</v>
      </c>
      <c r="C80" s="20">
        <v>7.4999999999999997E-2</v>
      </c>
    </row>
    <row r="81" spans="1:3" x14ac:dyDescent="0.25">
      <c r="A81" s="10">
        <v>13</v>
      </c>
      <c r="B81" s="10" t="s">
        <v>12</v>
      </c>
      <c r="C81" s="20">
        <v>5.0118723362727206E-2</v>
      </c>
    </row>
  </sheetData>
  <sortState xmlns:xlrd2="http://schemas.microsoft.com/office/spreadsheetml/2017/richdata2" ref="A68:C81">
    <sortCondition descending="1" ref="C68:C81"/>
  </sortState>
  <mergeCells count="2">
    <mergeCell ref="B2:H2"/>
    <mergeCell ref="L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Albrecht Last</dc:creator>
  <cp:lastModifiedBy>Albrecht Last</cp:lastModifiedBy>
  <dcterms:created xsi:type="dcterms:W3CDTF">2025-10-15T14:45:08Z</dcterms:created>
  <dcterms:modified xsi:type="dcterms:W3CDTF">2025-10-15T16:18:37Z</dcterms:modified>
</cp:coreProperties>
</file>